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externalLinks/externalLink2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35" windowWidth="20055" windowHeight="7185"/>
  </bookViews>
  <sheets>
    <sheet name="11th Dec Combined" sheetId="1" r:id="rId1"/>
    <sheet name="PBill" sheetId="2" r:id="rId2"/>
  </sheets>
  <externalReferences>
    <externalReference r:id="rId3"/>
    <externalReference r:id="rId4"/>
  </externalReferences>
  <definedNames>
    <definedName name="Beg_Bal">'[2]Loan Amortization Schedule'!$C$18:$C$497</definedName>
    <definedName name="d" localSheetId="1">DATE(YEAR([0]!Loan_Start),MONTH([0]!Loan_Start)+Payment_Number,DAY([0]!Loan_Start))</definedName>
    <definedName name="d">DATE(YEAR([0]!Loan_Start),MONTH([0]!Loan_Start)+Payment_Number,DAY([0]!Loan_Start))</definedName>
    <definedName name="End_Bal">'[2]Loan Amortization Schedule'!$I$18:$I$497</definedName>
    <definedName name="Extra_Pay">'[2]Loan Amortization Schedule'!$E$18:$E$497</definedName>
    <definedName name="Full_Print">'[2]Loan Amortization Schedule'!$A$1:$J$497</definedName>
    <definedName name="Header_Row">ROW('[2]Loan Amortization Schedule'!$A$17:$IV$17)</definedName>
    <definedName name="Int">'[2]Loan Amortization Schedule'!$H$18:$H$497</definedName>
    <definedName name="Interest_Rate">'[2]Loan Amortization Schedule'!$D$6</definedName>
    <definedName name="Last_Row" localSheetId="1">IF(PBill!Values_Entered,Header_Row+PBill!Number_of_Payments,Header_Row)</definedName>
    <definedName name="Last_Row">IF(Values_Entered,Header_Row+Number_of_Payments,Header_Row)</definedName>
    <definedName name="Loan_Amount">'[2]Loan Amortization Schedule'!$D$5</definedName>
    <definedName name="Loan_Start">'[2]Loan Amortization Schedule'!$D$9</definedName>
    <definedName name="Loan_Years">'[2]Loan Amortization Schedule'!$D$7</definedName>
    <definedName name="Num_Pmt_Per_Year">'[2]Loan Amortization Schedule'!$D$8</definedName>
    <definedName name="Number_of_Payments" localSheetId="1">MATCH(0.01,End_Bal,-1)+1</definedName>
    <definedName name="Number_of_Payments">MATCH(0.01,End_Bal,-1)+1</definedName>
    <definedName name="Pay_Num">'[2]Loan Amortization Schedule'!$A$18:$A$497</definedName>
    <definedName name="Payment_Date" localSheetId="0">DATE(YEAR([0]!Loan_Start),MONTH([0]!Loan_Start)+Payment_Number,DAY([0]!Loan_Start))</definedName>
    <definedName name="Payment_Date" localSheetId="1">DATE(YEAR(Loan_Start),MONTH(Loan_Start)+Payment_Number,DAY(Loan_Start))</definedName>
    <definedName name="Payment_Date">DATE(YEAR(Loan_Start),MONTH(Loan_Start)+Payment_Number,DAY(Loan_Start))</definedName>
    <definedName name="Princ">'[2]Loan Amortization Schedule'!$G$18:$G$497</definedName>
    <definedName name="Print_Area_Reset" localSheetId="1">OFFSET(Full_Print,0,0,PBill!Last_Row)</definedName>
    <definedName name="Print_Area_Reset">OFFSET(Full_Print,0,0,Last_Row)</definedName>
    <definedName name="Sched_Pay">'[2]Loan Amortization Schedule'!$D$18:$D$497</definedName>
    <definedName name="Scheduled_Extra_Payments">'[2]Loan Amortization Schedule'!$D$10</definedName>
    <definedName name="Scheduled_Monthly_Payment">'[2]Loan Amortization Schedule'!$J$5</definedName>
    <definedName name="Total_Pay">'[2]Loan Amortization Schedule'!$F$18:$F$497</definedName>
    <definedName name="Values_Entered" localSheetId="1">IF(Loan_Amount*Interest_Rate*Loan_Years*Loan_Start&gt;0,1,0)</definedName>
    <definedName name="Values_Entered">IF(Loan_Amount*Interest_Rate*Loan_Years*Loan_Start&gt;0,1,0)</definedName>
  </definedNames>
  <calcPr calcId="124519"/>
</workbook>
</file>

<file path=xl/calcChain.xml><?xml version="1.0" encoding="utf-8"?>
<calcChain xmlns="http://schemas.openxmlformats.org/spreadsheetml/2006/main">
  <c r="AO308" i="1"/>
  <c r="AV308" s="1"/>
  <c r="AW308" s="1"/>
  <c r="AE308"/>
  <c r="AF308" s="1"/>
  <c r="U308"/>
  <c r="V308" s="1"/>
  <c r="K308"/>
  <c r="L308" s="1"/>
  <c r="AO307"/>
  <c r="AV307" s="1"/>
  <c r="AW307" s="1"/>
  <c r="AE307"/>
  <c r="AL307" s="1"/>
  <c r="AM307" s="1"/>
  <c r="U307"/>
  <c r="AB307" s="1"/>
  <c r="AC307" s="1"/>
  <c r="K307"/>
  <c r="R307" s="1"/>
  <c r="S307" s="1"/>
  <c r="AO306"/>
  <c r="AV306" s="1"/>
  <c r="AW306" s="1"/>
  <c r="AE306"/>
  <c r="AF306" s="1"/>
  <c r="U306"/>
  <c r="V306" s="1"/>
  <c r="K306"/>
  <c r="L306" s="1"/>
  <c r="AV305"/>
  <c r="AW305" s="1"/>
  <c r="AP305"/>
  <c r="AS305" s="1"/>
  <c r="AO305"/>
  <c r="AM305"/>
  <c r="AL305"/>
  <c r="AF305"/>
  <c r="AE305"/>
  <c r="AC305"/>
  <c r="AB305"/>
  <c r="V305"/>
  <c r="U305"/>
  <c r="S305"/>
  <c r="R305"/>
  <c r="L305"/>
  <c r="K305"/>
  <c r="AO304"/>
  <c r="AV304" s="1"/>
  <c r="AW304" s="1"/>
  <c r="AE304"/>
  <c r="AF304" s="1"/>
  <c r="U304"/>
  <c r="V304" s="1"/>
  <c r="K304"/>
  <c r="L304" s="1"/>
  <c r="AV303"/>
  <c r="AW303" s="1"/>
  <c r="AP303"/>
  <c r="AS303" s="1"/>
  <c r="AT303" s="1"/>
  <c r="AU303" s="1"/>
  <c r="AO303"/>
  <c r="AI303"/>
  <c r="AF303"/>
  <c r="AH303" s="1"/>
  <c r="AE303"/>
  <c r="AL303" s="1"/>
  <c r="AM303" s="1"/>
  <c r="Y303"/>
  <c r="V303"/>
  <c r="X303" s="1"/>
  <c r="U303"/>
  <c r="AB303" s="1"/>
  <c r="AC303" s="1"/>
  <c r="O303"/>
  <c r="L303"/>
  <c r="N303" s="1"/>
  <c r="K303"/>
  <c r="R303" s="1"/>
  <c r="S303" s="1"/>
  <c r="AO302"/>
  <c r="AV302" s="1"/>
  <c r="AW302" s="1"/>
  <c r="AL302"/>
  <c r="AM302" s="1"/>
  <c r="AE302"/>
  <c r="AF302" s="1"/>
  <c r="AB302"/>
  <c r="AC302" s="1"/>
  <c r="U302"/>
  <c r="V302" s="1"/>
  <c r="R302"/>
  <c r="S302" s="1"/>
  <c r="K302"/>
  <c r="L302" s="1"/>
  <c r="AV301"/>
  <c r="AW301" s="1"/>
  <c r="AP301"/>
  <c r="AS301" s="1"/>
  <c r="AO301"/>
  <c r="AM301"/>
  <c r="AL301"/>
  <c r="AF301"/>
  <c r="AE301"/>
  <c r="AC301"/>
  <c r="AB301"/>
  <c r="V301"/>
  <c r="U301"/>
  <c r="S301"/>
  <c r="R301"/>
  <c r="L301"/>
  <c r="K301"/>
  <c r="AO300"/>
  <c r="AV300" s="1"/>
  <c r="AW300" s="1"/>
  <c r="AE300"/>
  <c r="AF300" s="1"/>
  <c r="U300"/>
  <c r="V300" s="1"/>
  <c r="K300"/>
  <c r="L300" s="1"/>
  <c r="AV299"/>
  <c r="AW299" s="1"/>
  <c r="AP299"/>
  <c r="AS299" s="1"/>
  <c r="AT299" s="1"/>
  <c r="AU299" s="1"/>
  <c r="AO299"/>
  <c r="AI299"/>
  <c r="AF299"/>
  <c r="AH299" s="1"/>
  <c r="AE299"/>
  <c r="AL299" s="1"/>
  <c r="AM299" s="1"/>
  <c r="Y299"/>
  <c r="V299"/>
  <c r="X299" s="1"/>
  <c r="U299"/>
  <c r="AB299" s="1"/>
  <c r="AC299" s="1"/>
  <c r="O299"/>
  <c r="L299"/>
  <c r="N299" s="1"/>
  <c r="K299"/>
  <c r="R299" s="1"/>
  <c r="S299" s="1"/>
  <c r="AO298"/>
  <c r="AV298" s="1"/>
  <c r="AW298" s="1"/>
  <c r="AL298"/>
  <c r="AM298" s="1"/>
  <c r="AE298"/>
  <c r="AF298" s="1"/>
  <c r="AB298"/>
  <c r="AC298" s="1"/>
  <c r="U298"/>
  <c r="V298" s="1"/>
  <c r="R298"/>
  <c r="S298" s="1"/>
  <c r="K298"/>
  <c r="L298" s="1"/>
  <c r="AV297"/>
  <c r="AW297" s="1"/>
  <c r="AP297"/>
  <c r="AS297" s="1"/>
  <c r="AO297"/>
  <c r="AM297"/>
  <c r="AL297"/>
  <c r="AF297"/>
  <c r="AE297"/>
  <c r="AC297"/>
  <c r="AB297"/>
  <c r="V297"/>
  <c r="U297"/>
  <c r="S297"/>
  <c r="R297"/>
  <c r="L297"/>
  <c r="K297"/>
  <c r="AO296"/>
  <c r="AV296" s="1"/>
  <c r="AW296" s="1"/>
  <c r="AE296"/>
  <c r="AF296" s="1"/>
  <c r="U296"/>
  <c r="V296" s="1"/>
  <c r="K296"/>
  <c r="L296" s="1"/>
  <c r="AV295"/>
  <c r="AW295" s="1"/>
  <c r="AP295"/>
  <c r="AS295" s="1"/>
  <c r="AT295" s="1"/>
  <c r="AU295" s="1"/>
  <c r="AO295"/>
  <c r="AI295"/>
  <c r="AF295"/>
  <c r="AH295" s="1"/>
  <c r="AE295"/>
  <c r="AL295" s="1"/>
  <c r="AM295" s="1"/>
  <c r="Y295"/>
  <c r="V295"/>
  <c r="X295" s="1"/>
  <c r="U295"/>
  <c r="AB295" s="1"/>
  <c r="AC295" s="1"/>
  <c r="S295"/>
  <c r="O295"/>
  <c r="L295"/>
  <c r="N295" s="1"/>
  <c r="K295"/>
  <c r="R295" s="1"/>
  <c r="AW294"/>
  <c r="AO294"/>
  <c r="AV294" s="1"/>
  <c r="AL294"/>
  <c r="AM294" s="1"/>
  <c r="AE294"/>
  <c r="AF294" s="1"/>
  <c r="AH294" s="1"/>
  <c r="AB294"/>
  <c r="AC294" s="1"/>
  <c r="U294"/>
  <c r="V294" s="1"/>
  <c r="R294"/>
  <c r="S294" s="1"/>
  <c r="K294"/>
  <c r="L294" s="1"/>
  <c r="N294" s="1"/>
  <c r="AV293"/>
  <c r="AW293" s="1"/>
  <c r="AP293"/>
  <c r="AO293"/>
  <c r="AM293"/>
  <c r="AL293"/>
  <c r="AF293"/>
  <c r="AE293"/>
  <c r="AC293"/>
  <c r="AB293"/>
  <c r="V293"/>
  <c r="U293"/>
  <c r="S293"/>
  <c r="R293"/>
  <c r="L293"/>
  <c r="K293"/>
  <c r="AO292"/>
  <c r="AE292"/>
  <c r="U292"/>
  <c r="K292"/>
  <c r="AV291"/>
  <c r="AW291" s="1"/>
  <c r="AP291"/>
  <c r="AS291" s="1"/>
  <c r="AT291" s="1"/>
  <c r="AU291" s="1"/>
  <c r="AO291"/>
  <c r="AI291"/>
  <c r="AF291"/>
  <c r="AH291" s="1"/>
  <c r="AE291"/>
  <c r="AL291" s="1"/>
  <c r="AM291" s="1"/>
  <c r="Y291"/>
  <c r="V291"/>
  <c r="X291" s="1"/>
  <c r="U291"/>
  <c r="AB291" s="1"/>
  <c r="AC291" s="1"/>
  <c r="O291"/>
  <c r="L291"/>
  <c r="N291" s="1"/>
  <c r="K291"/>
  <c r="R291" s="1"/>
  <c r="S291" s="1"/>
  <c r="AO290"/>
  <c r="AV290" s="1"/>
  <c r="AW290" s="1"/>
  <c r="AL290"/>
  <c r="AM290" s="1"/>
  <c r="AE290"/>
  <c r="AF290" s="1"/>
  <c r="AH290" s="1"/>
  <c r="AB290"/>
  <c r="AC290" s="1"/>
  <c r="X290"/>
  <c r="U290"/>
  <c r="V290" s="1"/>
  <c r="R290"/>
  <c r="S290" s="1"/>
  <c r="N290"/>
  <c r="K290"/>
  <c r="L290" s="1"/>
  <c r="AV289"/>
  <c r="AW289" s="1"/>
  <c r="AP289"/>
  <c r="AO289"/>
  <c r="AM289"/>
  <c r="AL289"/>
  <c r="AF289"/>
  <c r="AE289"/>
  <c r="AC289"/>
  <c r="AB289"/>
  <c r="V289"/>
  <c r="U289"/>
  <c r="S289"/>
  <c r="R289"/>
  <c r="L289"/>
  <c r="K289"/>
  <c r="AO288"/>
  <c r="AE288"/>
  <c r="U288"/>
  <c r="K288"/>
  <c r="AV287"/>
  <c r="AW287" s="1"/>
  <c r="AT287"/>
  <c r="AU287" s="1"/>
  <c r="AP287"/>
  <c r="AS287" s="1"/>
  <c r="AO287"/>
  <c r="AM287"/>
  <c r="AI287"/>
  <c r="AF287"/>
  <c r="AH287" s="1"/>
  <c r="AE287"/>
  <c r="AL287" s="1"/>
  <c r="AC287"/>
  <c r="Y287"/>
  <c r="V287"/>
  <c r="X287" s="1"/>
  <c r="U287"/>
  <c r="AB287" s="1"/>
  <c r="S287"/>
  <c r="O287"/>
  <c r="L287"/>
  <c r="N287" s="1"/>
  <c r="K287"/>
  <c r="R287" s="1"/>
  <c r="AW286"/>
  <c r="AO286"/>
  <c r="AV286" s="1"/>
  <c r="AL286"/>
  <c r="AM286" s="1"/>
  <c r="AE286"/>
  <c r="AF286" s="1"/>
  <c r="AH286" s="1"/>
  <c r="AB286"/>
  <c r="AC286" s="1"/>
  <c r="U286"/>
  <c r="V286" s="1"/>
  <c r="R286"/>
  <c r="S286" s="1"/>
  <c r="K286"/>
  <c r="L286" s="1"/>
  <c r="N286" s="1"/>
  <c r="AV285"/>
  <c r="AW285" s="1"/>
  <c r="AP285"/>
  <c r="AO285"/>
  <c r="AM285"/>
  <c r="AL285"/>
  <c r="AF285"/>
  <c r="AE285"/>
  <c r="AC285"/>
  <c r="AB285"/>
  <c r="V285"/>
  <c r="U285"/>
  <c r="S285"/>
  <c r="R285"/>
  <c r="L285"/>
  <c r="K285"/>
  <c r="AO284"/>
  <c r="AE284"/>
  <c r="U284"/>
  <c r="K284"/>
  <c r="AV283"/>
  <c r="AW283" s="1"/>
  <c r="AP283"/>
  <c r="AS283" s="1"/>
  <c r="AT283" s="1"/>
  <c r="AU283" s="1"/>
  <c r="AO283"/>
  <c r="AI283"/>
  <c r="AF283"/>
  <c r="AE283"/>
  <c r="AL283" s="1"/>
  <c r="AM283" s="1"/>
  <c r="Y283"/>
  <c r="V283"/>
  <c r="U283"/>
  <c r="AB283" s="1"/>
  <c r="AC283" s="1"/>
  <c r="L283"/>
  <c r="O283" s="1"/>
  <c r="K283"/>
  <c r="R283" s="1"/>
  <c r="S283" s="1"/>
  <c r="AO282"/>
  <c r="AE282"/>
  <c r="AF282" s="1"/>
  <c r="AI282" s="1"/>
  <c r="U282"/>
  <c r="V282" s="1"/>
  <c r="Y282" s="1"/>
  <c r="K282"/>
  <c r="L282" s="1"/>
  <c r="O282" s="1"/>
  <c r="AV281"/>
  <c r="AW281" s="1"/>
  <c r="AP281"/>
  <c r="AS281" s="1"/>
  <c r="AO281"/>
  <c r="AM281"/>
  <c r="AL281"/>
  <c r="AI281"/>
  <c r="AF281"/>
  <c r="AE281"/>
  <c r="AC281"/>
  <c r="AB281"/>
  <c r="V281"/>
  <c r="Y281" s="1"/>
  <c r="U281"/>
  <c r="S281"/>
  <c r="R281"/>
  <c r="O281"/>
  <c r="L281"/>
  <c r="K281"/>
  <c r="AO280"/>
  <c r="AL280"/>
  <c r="AM280" s="1"/>
  <c r="AJ280"/>
  <c r="AK280" s="1"/>
  <c r="AH280"/>
  <c r="AE280"/>
  <c r="AF280" s="1"/>
  <c r="AI280" s="1"/>
  <c r="AB280"/>
  <c r="AC280" s="1"/>
  <c r="Z280"/>
  <c r="AA280" s="1"/>
  <c r="X280"/>
  <c r="U280"/>
  <c r="V280" s="1"/>
  <c r="Y280" s="1"/>
  <c r="R280"/>
  <c r="S280" s="1"/>
  <c r="P280"/>
  <c r="Q280" s="1"/>
  <c r="N280"/>
  <c r="K280"/>
  <c r="L280" s="1"/>
  <c r="O280" s="1"/>
  <c r="AV279"/>
  <c r="AW279" s="1"/>
  <c r="AT279"/>
  <c r="AU279" s="1"/>
  <c r="AP279"/>
  <c r="AS279" s="1"/>
  <c r="AO279"/>
  <c r="AI279"/>
  <c r="AF279"/>
  <c r="AE279"/>
  <c r="AL279" s="1"/>
  <c r="AM279" s="1"/>
  <c r="V279"/>
  <c r="Y279" s="1"/>
  <c r="U279"/>
  <c r="AB279" s="1"/>
  <c r="AC279" s="1"/>
  <c r="L279"/>
  <c r="K279"/>
  <c r="R279" s="1"/>
  <c r="S279" s="1"/>
  <c r="AO278"/>
  <c r="AE278"/>
  <c r="AF278" s="1"/>
  <c r="AI278" s="1"/>
  <c r="U278"/>
  <c r="V278" s="1"/>
  <c r="Y278" s="1"/>
  <c r="K278"/>
  <c r="L278" s="1"/>
  <c r="O278" s="1"/>
  <c r="AV277"/>
  <c r="AW277" s="1"/>
  <c r="AP277"/>
  <c r="AS277" s="1"/>
  <c r="AO277"/>
  <c r="AM277"/>
  <c r="AL277"/>
  <c r="AI277"/>
  <c r="AF277"/>
  <c r="AE277"/>
  <c r="AC277"/>
  <c r="AB277"/>
  <c r="V277"/>
  <c r="U277"/>
  <c r="R277"/>
  <c r="S277" s="1"/>
  <c r="O277"/>
  <c r="L277"/>
  <c r="N277" s="1"/>
  <c r="K277"/>
  <c r="AP276"/>
  <c r="AS276" s="1"/>
  <c r="AO276"/>
  <c r="AV276" s="1"/>
  <c r="AW276" s="1"/>
  <c r="AE276"/>
  <c r="AL276" s="1"/>
  <c r="AM276" s="1"/>
  <c r="AB276"/>
  <c r="AC276" s="1"/>
  <c r="V276"/>
  <c r="Y276" s="1"/>
  <c r="U276"/>
  <c r="K276"/>
  <c r="R276" s="1"/>
  <c r="S276" s="1"/>
  <c r="AO275"/>
  <c r="AV275" s="1"/>
  <c r="AW275" s="1"/>
  <c r="AE275"/>
  <c r="AL275" s="1"/>
  <c r="AM275" s="1"/>
  <c r="U275"/>
  <c r="AB275" s="1"/>
  <c r="AC275" s="1"/>
  <c r="K275"/>
  <c r="R275" s="1"/>
  <c r="S275" s="1"/>
  <c r="AO274"/>
  <c r="AI274"/>
  <c r="AJ274" s="1"/>
  <c r="AK274" s="1"/>
  <c r="AH274"/>
  <c r="AE274"/>
  <c r="AF274" s="1"/>
  <c r="U274"/>
  <c r="V274" s="1"/>
  <c r="X274" s="1"/>
  <c r="O274"/>
  <c r="P274" s="1"/>
  <c r="Q274" s="1"/>
  <c r="N274"/>
  <c r="K274"/>
  <c r="L274" s="1"/>
  <c r="AV273"/>
  <c r="AW273" s="1"/>
  <c r="AP273"/>
  <c r="AS273" s="1"/>
  <c r="AT273" s="1"/>
  <c r="AU273" s="1"/>
  <c r="AO273"/>
  <c r="AM273"/>
  <c r="AL273"/>
  <c r="AI273"/>
  <c r="AH273"/>
  <c r="AF273"/>
  <c r="AE273"/>
  <c r="AB273"/>
  <c r="AC273" s="1"/>
  <c r="V273"/>
  <c r="X273" s="1"/>
  <c r="U273"/>
  <c r="R273"/>
  <c r="S273" s="1"/>
  <c r="L273"/>
  <c r="K273"/>
  <c r="AO272"/>
  <c r="AV272" s="1"/>
  <c r="AW272" s="1"/>
  <c r="AE272"/>
  <c r="AL272" s="1"/>
  <c r="AM272" s="1"/>
  <c r="U272"/>
  <c r="AB272" s="1"/>
  <c r="AC272" s="1"/>
  <c r="K272"/>
  <c r="R272" s="1"/>
  <c r="S272" s="1"/>
  <c r="AP271"/>
  <c r="AS271" s="1"/>
  <c r="AO271"/>
  <c r="AV271" s="1"/>
  <c r="AW271" s="1"/>
  <c r="AE271"/>
  <c r="AL271" s="1"/>
  <c r="AM271" s="1"/>
  <c r="AC271"/>
  <c r="V271"/>
  <c r="X271" s="1"/>
  <c r="U271"/>
  <c r="AB271" s="1"/>
  <c r="R271"/>
  <c r="S271" s="1"/>
  <c r="L271"/>
  <c r="O271" s="1"/>
  <c r="K271"/>
  <c r="AO270"/>
  <c r="AV270" s="1"/>
  <c r="AW270" s="1"/>
  <c r="AE270"/>
  <c r="AL270" s="1"/>
  <c r="AM270" s="1"/>
  <c r="U270"/>
  <c r="AB270" s="1"/>
  <c r="AC270" s="1"/>
  <c r="K270"/>
  <c r="R270" s="1"/>
  <c r="S270" s="1"/>
  <c r="AO269"/>
  <c r="AV269" s="1"/>
  <c r="AW269" s="1"/>
  <c r="AE269"/>
  <c r="AF269" s="1"/>
  <c r="U269"/>
  <c r="V269" s="1"/>
  <c r="K269"/>
  <c r="L269" s="1"/>
  <c r="AO268"/>
  <c r="AV268" s="1"/>
  <c r="AW268" s="1"/>
  <c r="AL268"/>
  <c r="AM268" s="1"/>
  <c r="AE268"/>
  <c r="AF268" s="1"/>
  <c r="AB268"/>
  <c r="AC268" s="1"/>
  <c r="U268"/>
  <c r="V268" s="1"/>
  <c r="R268"/>
  <c r="S268" s="1"/>
  <c r="N268"/>
  <c r="K268"/>
  <c r="L268" s="1"/>
  <c r="AV267"/>
  <c r="AW267" s="1"/>
  <c r="AP267"/>
  <c r="AO267"/>
  <c r="AL267"/>
  <c r="AM267" s="1"/>
  <c r="AF267"/>
  <c r="AE267"/>
  <c r="AB267"/>
  <c r="AC267" s="1"/>
  <c r="V267"/>
  <c r="U267"/>
  <c r="R267"/>
  <c r="S267" s="1"/>
  <c r="L267"/>
  <c r="K267"/>
  <c r="AO266"/>
  <c r="AE266"/>
  <c r="U266"/>
  <c r="K266"/>
  <c r="AO265"/>
  <c r="AV265" s="1"/>
  <c r="AW265" s="1"/>
  <c r="AI265"/>
  <c r="AE265"/>
  <c r="AF265" s="1"/>
  <c r="Y265"/>
  <c r="U265"/>
  <c r="V265" s="1"/>
  <c r="O265"/>
  <c r="K265"/>
  <c r="L265" s="1"/>
  <c r="AO264"/>
  <c r="AV264" s="1"/>
  <c r="AW264" s="1"/>
  <c r="AL264"/>
  <c r="AM264" s="1"/>
  <c r="AH264"/>
  <c r="AE264"/>
  <c r="AF264" s="1"/>
  <c r="AB264"/>
  <c r="AC264" s="1"/>
  <c r="X264"/>
  <c r="U264"/>
  <c r="V264" s="1"/>
  <c r="R264"/>
  <c r="S264" s="1"/>
  <c r="N264"/>
  <c r="K264"/>
  <c r="L264" s="1"/>
  <c r="AV263"/>
  <c r="AW263" s="1"/>
  <c r="AP263"/>
  <c r="AO263"/>
  <c r="AL263"/>
  <c r="AM263" s="1"/>
  <c r="AF263"/>
  <c r="AE263"/>
  <c r="AB263"/>
  <c r="AC263" s="1"/>
  <c r="V263"/>
  <c r="U263"/>
  <c r="R263"/>
  <c r="S263" s="1"/>
  <c r="L263"/>
  <c r="K263"/>
  <c r="AO262"/>
  <c r="AE262"/>
  <c r="U262"/>
  <c r="K262"/>
  <c r="AO261"/>
  <c r="AV261" s="1"/>
  <c r="AW261" s="1"/>
  <c r="AI261"/>
  <c r="AE261"/>
  <c r="AF261" s="1"/>
  <c r="U261"/>
  <c r="K261"/>
  <c r="AO260"/>
  <c r="AV260" s="1"/>
  <c r="AW260" s="1"/>
  <c r="AM260"/>
  <c r="AL260"/>
  <c r="AI260"/>
  <c r="AH260"/>
  <c r="AE260"/>
  <c r="AF260" s="1"/>
  <c r="AB260"/>
  <c r="AC260" s="1"/>
  <c r="Y260"/>
  <c r="X260"/>
  <c r="U260"/>
  <c r="V260" s="1"/>
  <c r="S260"/>
  <c r="R260"/>
  <c r="K260"/>
  <c r="L260" s="1"/>
  <c r="N260" s="1"/>
  <c r="AW259"/>
  <c r="AV259"/>
  <c r="AP259"/>
  <c r="AS259" s="1"/>
  <c r="AO259"/>
  <c r="AL259"/>
  <c r="AM259" s="1"/>
  <c r="AH259"/>
  <c r="AF259"/>
  <c r="AE259"/>
  <c r="AB259"/>
  <c r="AC259" s="1"/>
  <c r="X259"/>
  <c r="V259"/>
  <c r="U259"/>
  <c r="R259"/>
  <c r="S259" s="1"/>
  <c r="N259"/>
  <c r="L259"/>
  <c r="K259"/>
  <c r="AO258"/>
  <c r="AV258" s="1"/>
  <c r="AW258" s="1"/>
  <c r="AE258"/>
  <c r="AL258" s="1"/>
  <c r="AM258" s="1"/>
  <c r="U258"/>
  <c r="AB258" s="1"/>
  <c r="AC258" s="1"/>
  <c r="K258"/>
  <c r="R258" s="1"/>
  <c r="S258" s="1"/>
  <c r="AO257"/>
  <c r="AE257"/>
  <c r="U257"/>
  <c r="K257"/>
  <c r="AW256"/>
  <c r="AO256"/>
  <c r="AV256" s="1"/>
  <c r="AM256"/>
  <c r="AL256"/>
  <c r="AE256"/>
  <c r="AF256" s="1"/>
  <c r="AH256" s="1"/>
  <c r="AC256"/>
  <c r="AB256"/>
  <c r="Y256"/>
  <c r="Z256" s="1"/>
  <c r="AA256" s="1"/>
  <c r="X256"/>
  <c r="V256"/>
  <c r="R256"/>
  <c r="S256" s="1"/>
  <c r="N256"/>
  <c r="L256"/>
  <c r="K256"/>
  <c r="AP255"/>
  <c r="AO255"/>
  <c r="AV255" s="1"/>
  <c r="AW255" s="1"/>
  <c r="AF255"/>
  <c r="AE255"/>
  <c r="AL255" s="1"/>
  <c r="AM255" s="1"/>
  <c r="AB255"/>
  <c r="AC255" s="1"/>
  <c r="V255"/>
  <c r="K255"/>
  <c r="AO254"/>
  <c r="AV254" s="1"/>
  <c r="AW254" s="1"/>
  <c r="AL254"/>
  <c r="AM254" s="1"/>
  <c r="AI254"/>
  <c r="AH254"/>
  <c r="AE254"/>
  <c r="AF254" s="1"/>
  <c r="AC254"/>
  <c r="AB254"/>
  <c r="U254"/>
  <c r="V254" s="1"/>
  <c r="X254" s="1"/>
  <c r="R254"/>
  <c r="S254" s="1"/>
  <c r="N254"/>
  <c r="K254"/>
  <c r="L254" s="1"/>
  <c r="O254" s="1"/>
  <c r="AW253"/>
  <c r="AV253"/>
  <c r="AS253"/>
  <c r="AP253"/>
  <c r="AO253"/>
  <c r="AL253"/>
  <c r="AM253" s="1"/>
  <c r="AF253"/>
  <c r="AH253" s="1"/>
  <c r="AE253"/>
  <c r="AB253"/>
  <c r="AC253" s="1"/>
  <c r="X253"/>
  <c r="V253"/>
  <c r="U253"/>
  <c r="R253"/>
  <c r="S253" s="1"/>
  <c r="L253"/>
  <c r="N253" s="1"/>
  <c r="K253"/>
  <c r="AV252"/>
  <c r="AW252" s="1"/>
  <c r="AP252"/>
  <c r="AO252"/>
  <c r="AF252"/>
  <c r="AE252"/>
  <c r="AL252" s="1"/>
  <c r="AM252" s="1"/>
  <c r="V252"/>
  <c r="U252"/>
  <c r="AB252" s="1"/>
  <c r="AC252" s="1"/>
  <c r="L252"/>
  <c r="K252"/>
  <c r="R252" s="1"/>
  <c r="S252" s="1"/>
  <c r="AO251"/>
  <c r="AE251"/>
  <c r="U251"/>
  <c r="K251"/>
  <c r="AO250"/>
  <c r="AJ250"/>
  <c r="AK250" s="1"/>
  <c r="AI250"/>
  <c r="AH250"/>
  <c r="AE250"/>
  <c r="AF250" s="1"/>
  <c r="X250"/>
  <c r="U250"/>
  <c r="V250" s="1"/>
  <c r="P250"/>
  <c r="Q250" s="1"/>
  <c r="O250"/>
  <c r="N250"/>
  <c r="K250"/>
  <c r="L250" s="1"/>
  <c r="AW249"/>
  <c r="AV249"/>
  <c r="AP249"/>
  <c r="AO249"/>
  <c r="AM249"/>
  <c r="AL249"/>
  <c r="AI249"/>
  <c r="AH249"/>
  <c r="AF249"/>
  <c r="AE249"/>
  <c r="AC249"/>
  <c r="AB249"/>
  <c r="Y249"/>
  <c r="X249"/>
  <c r="V249"/>
  <c r="U249"/>
  <c r="S249"/>
  <c r="R249"/>
  <c r="N249"/>
  <c r="L249"/>
  <c r="O249" s="1"/>
  <c r="K249"/>
  <c r="AO248"/>
  <c r="AV248" s="1"/>
  <c r="AW248" s="1"/>
  <c r="AL248"/>
  <c r="AM248" s="1"/>
  <c r="AH248"/>
  <c r="AF248"/>
  <c r="AI248" s="1"/>
  <c r="AE248"/>
  <c r="AB248"/>
  <c r="AC248" s="1"/>
  <c r="AA248"/>
  <c r="Z248"/>
  <c r="X248"/>
  <c r="V248"/>
  <c r="Y248" s="1"/>
  <c r="S248"/>
  <c r="L248"/>
  <c r="K248"/>
  <c r="R248" s="1"/>
  <c r="AO247"/>
  <c r="AL247"/>
  <c r="AM247" s="1"/>
  <c r="AE247"/>
  <c r="AF247" s="1"/>
  <c r="AC247"/>
  <c r="AB247"/>
  <c r="Y247"/>
  <c r="Z247" s="1"/>
  <c r="AA247" s="1"/>
  <c r="X247"/>
  <c r="V247"/>
  <c r="R247"/>
  <c r="S247" s="1"/>
  <c r="L247"/>
  <c r="K247"/>
  <c r="AS246"/>
  <c r="AP246"/>
  <c r="AO246"/>
  <c r="AV246" s="1"/>
  <c r="AW246" s="1"/>
  <c r="AL246"/>
  <c r="AM246" s="1"/>
  <c r="AF246"/>
  <c r="AE246"/>
  <c r="AB246"/>
  <c r="AC246" s="1"/>
  <c r="Z246"/>
  <c r="AA246" s="1"/>
  <c r="X246"/>
  <c r="V246"/>
  <c r="Y246" s="1"/>
  <c r="U246"/>
  <c r="R246"/>
  <c r="S246" s="1"/>
  <c r="L246"/>
  <c r="K246"/>
  <c r="AT245"/>
  <c r="AU245" s="1"/>
  <c r="AP245"/>
  <c r="AS245" s="1"/>
  <c r="AO245"/>
  <c r="AV245" s="1"/>
  <c r="AW245" s="1"/>
  <c r="AE245"/>
  <c r="AC245"/>
  <c r="Y245"/>
  <c r="V245"/>
  <c r="X245" s="1"/>
  <c r="U245"/>
  <c r="AB245" s="1"/>
  <c r="K245"/>
  <c r="AO244"/>
  <c r="AJ244"/>
  <c r="AK244" s="1"/>
  <c r="AI244"/>
  <c r="AH244"/>
  <c r="AE244"/>
  <c r="AF244" s="1"/>
  <c r="AC244"/>
  <c r="AB244"/>
  <c r="Z244"/>
  <c r="AA244" s="1"/>
  <c r="Y244"/>
  <c r="X244"/>
  <c r="V244"/>
  <c r="S244"/>
  <c r="R244"/>
  <c r="O244"/>
  <c r="N244"/>
  <c r="L244"/>
  <c r="K244"/>
  <c r="AW243"/>
  <c r="AS243"/>
  <c r="AP243"/>
  <c r="AO243"/>
  <c r="AV243" s="1"/>
  <c r="AE243"/>
  <c r="AB243"/>
  <c r="AC243" s="1"/>
  <c r="V243"/>
  <c r="X243" s="1"/>
  <c r="S243"/>
  <c r="O243"/>
  <c r="P243" s="1"/>
  <c r="Q243" s="1"/>
  <c r="L243"/>
  <c r="N243" s="1"/>
  <c r="K243"/>
  <c r="R243" s="1"/>
  <c r="AO242"/>
  <c r="AI242"/>
  <c r="AH242"/>
  <c r="AE242"/>
  <c r="AF242" s="1"/>
  <c r="AJ242" s="1"/>
  <c r="AK242" s="1"/>
  <c r="U242"/>
  <c r="V242" s="1"/>
  <c r="S242"/>
  <c r="R242"/>
  <c r="O242"/>
  <c r="N242"/>
  <c r="L242"/>
  <c r="P242" s="1"/>
  <c r="Q242" s="1"/>
  <c r="K242"/>
  <c r="AO241"/>
  <c r="AV241" s="1"/>
  <c r="AW241" s="1"/>
  <c r="AL241"/>
  <c r="AM241" s="1"/>
  <c r="AH241"/>
  <c r="AF241"/>
  <c r="AI241" s="1"/>
  <c r="AE241"/>
  <c r="AB241"/>
  <c r="AC241" s="1"/>
  <c r="AA241"/>
  <c r="Z241"/>
  <c r="V241"/>
  <c r="Y241" s="1"/>
  <c r="S241"/>
  <c r="L241"/>
  <c r="N241" s="1"/>
  <c r="K241"/>
  <c r="R241" s="1"/>
  <c r="AO240"/>
  <c r="AE240"/>
  <c r="AF240" s="1"/>
  <c r="AC240"/>
  <c r="AB240"/>
  <c r="Y240"/>
  <c r="Z240" s="1"/>
  <c r="AA240" s="1"/>
  <c r="X240"/>
  <c r="V240"/>
  <c r="R240"/>
  <c r="S240" s="1"/>
  <c r="L240"/>
  <c r="N240" s="1"/>
  <c r="K240"/>
  <c r="AO239"/>
  <c r="AV239" s="1"/>
  <c r="AW239" s="1"/>
  <c r="AL239"/>
  <c r="AM239" s="1"/>
  <c r="AF239"/>
  <c r="AI239" s="1"/>
  <c r="AE239"/>
  <c r="U239"/>
  <c r="AB239" s="1"/>
  <c r="AC239" s="1"/>
  <c r="R239"/>
  <c r="S239" s="1"/>
  <c r="L239"/>
  <c r="O239" s="1"/>
  <c r="K239"/>
  <c r="AT238"/>
  <c r="AU238" s="1"/>
  <c r="AP238"/>
  <c r="AS238" s="1"/>
  <c r="AO238"/>
  <c r="AV238" s="1"/>
  <c r="AW238" s="1"/>
  <c r="AE238"/>
  <c r="AL238" s="1"/>
  <c r="AM238" s="1"/>
  <c r="AC238"/>
  <c r="AB238"/>
  <c r="Z238"/>
  <c r="AA238" s="1"/>
  <c r="Y238"/>
  <c r="V238"/>
  <c r="X238" s="1"/>
  <c r="K238"/>
  <c r="L238" s="1"/>
  <c r="AW237"/>
  <c r="AV237"/>
  <c r="AS237"/>
  <c r="AP237"/>
  <c r="AT237" s="1"/>
  <c r="AU237" s="1"/>
  <c r="AO237"/>
  <c r="AL237"/>
  <c r="AM237" s="1"/>
  <c r="AF237"/>
  <c r="AH237" s="1"/>
  <c r="AE237"/>
  <c r="AB237"/>
  <c r="AC237" s="1"/>
  <c r="Y237"/>
  <c r="V237"/>
  <c r="X237" s="1"/>
  <c r="U237"/>
  <c r="S237"/>
  <c r="R237"/>
  <c r="O237"/>
  <c r="N237"/>
  <c r="L237"/>
  <c r="K237"/>
  <c r="AP236"/>
  <c r="AS236" s="1"/>
  <c r="AO236"/>
  <c r="AV236" s="1"/>
  <c r="AW236" s="1"/>
  <c r="AE236"/>
  <c r="AL236" s="1"/>
  <c r="AM236" s="1"/>
  <c r="AB236"/>
  <c r="AC236" s="1"/>
  <c r="V236"/>
  <c r="Y236" s="1"/>
  <c r="U236"/>
  <c r="K236"/>
  <c r="R236" s="1"/>
  <c r="S236" s="1"/>
  <c r="AO235"/>
  <c r="AV235" s="1"/>
  <c r="AW235" s="1"/>
  <c r="AM235"/>
  <c r="AI235"/>
  <c r="AF235"/>
  <c r="AH235" s="1"/>
  <c r="AE235"/>
  <c r="AL235" s="1"/>
  <c r="AC235"/>
  <c r="AB235"/>
  <c r="V235"/>
  <c r="X235" s="1"/>
  <c r="O235"/>
  <c r="P235" s="1"/>
  <c r="Q235" s="1"/>
  <c r="N235"/>
  <c r="K235"/>
  <c r="L235" s="1"/>
  <c r="AV234"/>
  <c r="AW234" s="1"/>
  <c r="AP234"/>
  <c r="AS234" s="1"/>
  <c r="AT234" s="1"/>
  <c r="AU234" s="1"/>
  <c r="AO234"/>
  <c r="AM234"/>
  <c r="AL234"/>
  <c r="AI234"/>
  <c r="AH234"/>
  <c r="AF234"/>
  <c r="AE234"/>
  <c r="AC234"/>
  <c r="AB234"/>
  <c r="X234"/>
  <c r="V234"/>
  <c r="Y234" s="1"/>
  <c r="K234"/>
  <c r="R234" s="1"/>
  <c r="S234" s="1"/>
  <c r="AO233"/>
  <c r="AV233" s="1"/>
  <c r="AW233" s="1"/>
  <c r="AM233"/>
  <c r="AI233"/>
  <c r="AF233"/>
  <c r="AH233" s="1"/>
  <c r="AE233"/>
  <c r="AL233" s="1"/>
  <c r="U233"/>
  <c r="AB233" s="1"/>
  <c r="AC233" s="1"/>
  <c r="S233"/>
  <c r="O233"/>
  <c r="L233"/>
  <c r="N233" s="1"/>
  <c r="K233"/>
  <c r="R233" s="1"/>
  <c r="AO232"/>
  <c r="AH232"/>
  <c r="AE232"/>
  <c r="AF232" s="1"/>
  <c r="AI232" s="1"/>
  <c r="Z232"/>
  <c r="AA232" s="1"/>
  <c r="Y232"/>
  <c r="U232"/>
  <c r="V232" s="1"/>
  <c r="X232" s="1"/>
  <c r="N232"/>
  <c r="K232"/>
  <c r="L232" s="1"/>
  <c r="O232" s="1"/>
  <c r="AV231"/>
  <c r="AW231" s="1"/>
  <c r="AT231"/>
  <c r="AU231" s="1"/>
  <c r="AS231"/>
  <c r="AP231"/>
  <c r="AO231"/>
  <c r="AM231"/>
  <c r="AL231"/>
  <c r="AH231"/>
  <c r="AF231"/>
  <c r="AI231" s="1"/>
  <c r="AE231"/>
  <c r="AB231"/>
  <c r="AC231" s="1"/>
  <c r="V231"/>
  <c r="X231" s="1"/>
  <c r="R231"/>
  <c r="S231" s="1"/>
  <c r="N231"/>
  <c r="L231"/>
  <c r="O231" s="1"/>
  <c r="K231"/>
  <c r="AO230"/>
  <c r="AV230" s="1"/>
  <c r="AW230" s="1"/>
  <c r="AM230"/>
  <c r="AF230"/>
  <c r="AH230" s="1"/>
  <c r="AE230"/>
  <c r="AL230" s="1"/>
  <c r="U230"/>
  <c r="AB230" s="1"/>
  <c r="AC230" s="1"/>
  <c r="S230"/>
  <c r="L230"/>
  <c r="N230" s="1"/>
  <c r="K230"/>
  <c r="R230" s="1"/>
  <c r="AO229"/>
  <c r="AE229"/>
  <c r="AF229" s="1"/>
  <c r="AC229"/>
  <c r="AB229"/>
  <c r="Y229"/>
  <c r="Z229" s="1"/>
  <c r="AA229" s="1"/>
  <c r="X229"/>
  <c r="V229"/>
  <c r="R229"/>
  <c r="S229" s="1"/>
  <c r="L229"/>
  <c r="N229" s="1"/>
  <c r="K229"/>
  <c r="AO228"/>
  <c r="AV228" s="1"/>
  <c r="AW228" s="1"/>
  <c r="AL228"/>
  <c r="AM228" s="1"/>
  <c r="AF228"/>
  <c r="AI228" s="1"/>
  <c r="AE228"/>
  <c r="AB228"/>
  <c r="AC228" s="1"/>
  <c r="Z228"/>
  <c r="AA228" s="1"/>
  <c r="X228"/>
  <c r="V228"/>
  <c r="Y228" s="1"/>
  <c r="K228"/>
  <c r="R228" s="1"/>
  <c r="S228" s="1"/>
  <c r="AO227"/>
  <c r="AJ227"/>
  <c r="AK227" s="1"/>
  <c r="AI227"/>
  <c r="AE227"/>
  <c r="AF227" s="1"/>
  <c r="AH227" s="1"/>
  <c r="AC227"/>
  <c r="AB227"/>
  <c r="Y227"/>
  <c r="Z227" s="1"/>
  <c r="AA227" s="1"/>
  <c r="X227"/>
  <c r="V227"/>
  <c r="R227"/>
  <c r="S227" s="1"/>
  <c r="O227"/>
  <c r="L227"/>
  <c r="N227" s="1"/>
  <c r="K227"/>
  <c r="AS226"/>
  <c r="AP226"/>
  <c r="AO226"/>
  <c r="AV226" s="1"/>
  <c r="AW226" s="1"/>
  <c r="AE226"/>
  <c r="AB226"/>
  <c r="AC226" s="1"/>
  <c r="X226"/>
  <c r="V226"/>
  <c r="Y226" s="1"/>
  <c r="U226"/>
  <c r="K226"/>
  <c r="AP225"/>
  <c r="AO225"/>
  <c r="AV225" s="1"/>
  <c r="AW225" s="1"/>
  <c r="AE225"/>
  <c r="AL225" s="1"/>
  <c r="AM225" s="1"/>
  <c r="AC225"/>
  <c r="AB225"/>
  <c r="Y225"/>
  <c r="V225"/>
  <c r="X225" s="1"/>
  <c r="P225"/>
  <c r="Q225" s="1"/>
  <c r="O225"/>
  <c r="K225"/>
  <c r="L225" s="1"/>
  <c r="N225" s="1"/>
  <c r="AW224"/>
  <c r="AV224"/>
  <c r="AP224"/>
  <c r="AO224"/>
  <c r="AL224"/>
  <c r="AM224" s="1"/>
  <c r="AI224"/>
  <c r="AF224"/>
  <c r="AH224" s="1"/>
  <c r="AE224"/>
  <c r="AC224"/>
  <c r="AB224"/>
  <c r="Y224"/>
  <c r="X224"/>
  <c r="V224"/>
  <c r="U224"/>
  <c r="S224"/>
  <c r="R224"/>
  <c r="N224"/>
  <c r="L224"/>
  <c r="O224" s="1"/>
  <c r="K224"/>
  <c r="AO223"/>
  <c r="AP223" s="1"/>
  <c r="AL223"/>
  <c r="AM223" s="1"/>
  <c r="AH223"/>
  <c r="AF223"/>
  <c r="AE223"/>
  <c r="AB223"/>
  <c r="AC223" s="1"/>
  <c r="AA223"/>
  <c r="Z223"/>
  <c r="V223"/>
  <c r="Y223" s="1"/>
  <c r="K223"/>
  <c r="R223" s="1"/>
  <c r="S223" s="1"/>
  <c r="AO222"/>
  <c r="AE222"/>
  <c r="AF222" s="1"/>
  <c r="Y222"/>
  <c r="Z222" s="1"/>
  <c r="AA222" s="1"/>
  <c r="X222"/>
  <c r="U222"/>
  <c r="V222" s="1"/>
  <c r="K222"/>
  <c r="L222" s="1"/>
  <c r="AW221"/>
  <c r="AV221"/>
  <c r="AS221"/>
  <c r="AP221"/>
  <c r="AO221"/>
  <c r="AL221"/>
  <c r="AM221" s="1"/>
  <c r="AF221"/>
  <c r="AE221"/>
  <c r="AB221"/>
  <c r="AC221" s="1"/>
  <c r="Y221"/>
  <c r="V221"/>
  <c r="X221" s="1"/>
  <c r="U221"/>
  <c r="S221"/>
  <c r="R221"/>
  <c r="O221"/>
  <c r="N221"/>
  <c r="L221"/>
  <c r="K221"/>
  <c r="AP220"/>
  <c r="AO220"/>
  <c r="AV220" s="1"/>
  <c r="AW220" s="1"/>
  <c r="AE220"/>
  <c r="AL220" s="1"/>
  <c r="AM220" s="1"/>
  <c r="AB220"/>
  <c r="AC220" s="1"/>
  <c r="V220"/>
  <c r="S220"/>
  <c r="L220"/>
  <c r="K220"/>
  <c r="R220" s="1"/>
  <c r="AO219"/>
  <c r="AE219"/>
  <c r="AF219" s="1"/>
  <c r="AB219"/>
  <c r="AC219" s="1"/>
  <c r="Z219"/>
  <c r="AA219" s="1"/>
  <c r="Y219"/>
  <c r="X219"/>
  <c r="V219"/>
  <c r="S219"/>
  <c r="R219"/>
  <c r="N219"/>
  <c r="L219"/>
  <c r="K219"/>
  <c r="AV218"/>
  <c r="AW218" s="1"/>
  <c r="AO218"/>
  <c r="AP218" s="1"/>
  <c r="AL218"/>
  <c r="AM218" s="1"/>
  <c r="AF218"/>
  <c r="AE218"/>
  <c r="U218"/>
  <c r="R218"/>
  <c r="S218" s="1"/>
  <c r="N218"/>
  <c r="L218"/>
  <c r="K218"/>
  <c r="AO217"/>
  <c r="AV217" s="1"/>
  <c r="AW217" s="1"/>
  <c r="AM217"/>
  <c r="AF217"/>
  <c r="AE217"/>
  <c r="AL217" s="1"/>
  <c r="U217"/>
  <c r="AB217" s="1"/>
  <c r="AC217" s="1"/>
  <c r="K217"/>
  <c r="R217" s="1"/>
  <c r="S217" s="1"/>
  <c r="AO216"/>
  <c r="AL216"/>
  <c r="AM216" s="1"/>
  <c r="AE216"/>
  <c r="AF216" s="1"/>
  <c r="AC216"/>
  <c r="AB216"/>
  <c r="Y216"/>
  <c r="Z216" s="1"/>
  <c r="AA216" s="1"/>
  <c r="X216"/>
  <c r="V216"/>
  <c r="R216"/>
  <c r="S216" s="1"/>
  <c r="L216"/>
  <c r="K216"/>
  <c r="AO215"/>
  <c r="AV215" s="1"/>
  <c r="AW215" s="1"/>
  <c r="AE215"/>
  <c r="AF215" s="1"/>
  <c r="U215"/>
  <c r="AB215" s="1"/>
  <c r="AC215" s="1"/>
  <c r="R215"/>
  <c r="S215" s="1"/>
  <c r="L215"/>
  <c r="K215"/>
  <c r="AO214"/>
  <c r="AE214"/>
  <c r="U214"/>
  <c r="K214"/>
  <c r="AO213"/>
  <c r="AV213" s="1"/>
  <c r="AW213" s="1"/>
  <c r="AL213"/>
  <c r="AM213" s="1"/>
  <c r="AH213"/>
  <c r="AE213"/>
  <c r="AF213" s="1"/>
  <c r="AI213" s="1"/>
  <c r="AC213"/>
  <c r="AB213"/>
  <c r="Y213"/>
  <c r="Z213" s="1"/>
  <c r="AA213" s="1"/>
  <c r="X213"/>
  <c r="V213"/>
  <c r="R213"/>
  <c r="S213" s="1"/>
  <c r="L213"/>
  <c r="K213"/>
  <c r="AV212"/>
  <c r="AW212" s="1"/>
  <c r="AP212"/>
  <c r="AO212"/>
  <c r="AF212"/>
  <c r="AE212"/>
  <c r="AL212" s="1"/>
  <c r="AM212" s="1"/>
  <c r="V212"/>
  <c r="U212"/>
  <c r="AB212" s="1"/>
  <c r="AC212" s="1"/>
  <c r="L212"/>
  <c r="K212"/>
  <c r="R212" s="1"/>
  <c r="S212" s="1"/>
  <c r="AO211"/>
  <c r="AE211"/>
  <c r="AC211"/>
  <c r="AB211"/>
  <c r="Y211"/>
  <c r="Z211" s="1"/>
  <c r="AA211" s="1"/>
  <c r="V211"/>
  <c r="X211" s="1"/>
  <c r="S211"/>
  <c r="R211"/>
  <c r="K211"/>
  <c r="L211" s="1"/>
  <c r="N211" s="1"/>
  <c r="AV210"/>
  <c r="AW210" s="1"/>
  <c r="AP210"/>
  <c r="AS210" s="1"/>
  <c r="AO210"/>
  <c r="AL210"/>
  <c r="AM210" s="1"/>
  <c r="AH210"/>
  <c r="AF210"/>
  <c r="AE210"/>
  <c r="AB210"/>
  <c r="AC210" s="1"/>
  <c r="V210"/>
  <c r="U210"/>
  <c r="R210"/>
  <c r="S210" s="1"/>
  <c r="N210"/>
  <c r="L210"/>
  <c r="K210"/>
  <c r="AO209"/>
  <c r="AV209" s="1"/>
  <c r="AW209" s="1"/>
  <c r="AE209"/>
  <c r="AL209" s="1"/>
  <c r="AM209" s="1"/>
  <c r="AB209"/>
  <c r="AC209" s="1"/>
  <c r="V209"/>
  <c r="K209"/>
  <c r="AO208"/>
  <c r="AV208" s="1"/>
  <c r="AW208" s="1"/>
  <c r="AL208"/>
  <c r="AM208" s="1"/>
  <c r="AH208"/>
  <c r="AE208"/>
  <c r="AF208" s="1"/>
  <c r="AI208" s="1"/>
  <c r="AC208"/>
  <c r="AB208"/>
  <c r="Y208"/>
  <c r="U208"/>
  <c r="V208" s="1"/>
  <c r="R208"/>
  <c r="S208" s="1"/>
  <c r="O208"/>
  <c r="N208"/>
  <c r="K208"/>
  <c r="L208" s="1"/>
  <c r="AW207"/>
  <c r="AV207"/>
  <c r="AS207"/>
  <c r="AP207"/>
  <c r="AO207"/>
  <c r="AL207"/>
  <c r="AM207" s="1"/>
  <c r="AF207"/>
  <c r="AH207" s="1"/>
  <c r="AE207"/>
  <c r="AB207"/>
  <c r="AC207" s="1"/>
  <c r="X207"/>
  <c r="V207"/>
  <c r="U207"/>
  <c r="R207"/>
  <c r="S207" s="1"/>
  <c r="L207"/>
  <c r="K207"/>
  <c r="AV206"/>
  <c r="AW206" s="1"/>
  <c r="AP206"/>
  <c r="AO206"/>
  <c r="AF206"/>
  <c r="AE206"/>
  <c r="AL206" s="1"/>
  <c r="AM206" s="1"/>
  <c r="V206"/>
  <c r="U206"/>
  <c r="AB206" s="1"/>
  <c r="AC206" s="1"/>
  <c r="L206"/>
  <c r="K206"/>
  <c r="R206" s="1"/>
  <c r="S206" s="1"/>
  <c r="AO205"/>
  <c r="AE205"/>
  <c r="U205"/>
  <c r="K205"/>
  <c r="AO204"/>
  <c r="AV204" s="1"/>
  <c r="AW204" s="1"/>
  <c r="AL204"/>
  <c r="AM204" s="1"/>
  <c r="AI204"/>
  <c r="AH204"/>
  <c r="AE204"/>
  <c r="AF204" s="1"/>
  <c r="AC204"/>
  <c r="AB204"/>
  <c r="U204"/>
  <c r="V204" s="1"/>
  <c r="X204" s="1"/>
  <c r="R204"/>
  <c r="S204" s="1"/>
  <c r="N204"/>
  <c r="K204"/>
  <c r="L204" s="1"/>
  <c r="O204" s="1"/>
  <c r="AW203"/>
  <c r="AV203"/>
  <c r="AS203"/>
  <c r="AP203"/>
  <c r="AO203"/>
  <c r="AL203"/>
  <c r="AM203" s="1"/>
  <c r="AF203"/>
  <c r="AE203"/>
  <c r="AB203"/>
  <c r="AC203" s="1"/>
  <c r="X203"/>
  <c r="V203"/>
  <c r="L203"/>
  <c r="K203"/>
  <c r="R203" s="1"/>
  <c r="S203" s="1"/>
  <c r="AO202"/>
  <c r="AE202"/>
  <c r="U202"/>
  <c r="K202"/>
  <c r="AO201"/>
  <c r="AV201" s="1"/>
  <c r="AW201" s="1"/>
  <c r="AL201"/>
  <c r="AM201" s="1"/>
  <c r="AH201"/>
  <c r="AE201"/>
  <c r="AF201" s="1"/>
  <c r="AC201"/>
  <c r="AB201"/>
  <c r="Y201"/>
  <c r="U201"/>
  <c r="V201" s="1"/>
  <c r="X201" s="1"/>
  <c r="R201"/>
  <c r="S201" s="1"/>
  <c r="N201"/>
  <c r="K201"/>
  <c r="L201" s="1"/>
  <c r="O201" s="1"/>
  <c r="AW200"/>
  <c r="AV200"/>
  <c r="AS200"/>
  <c r="AP200"/>
  <c r="AO200"/>
  <c r="AL200"/>
  <c r="AM200" s="1"/>
  <c r="AF200"/>
  <c r="AE200"/>
  <c r="AB200"/>
  <c r="AC200" s="1"/>
  <c r="X200"/>
  <c r="V200"/>
  <c r="U200"/>
  <c r="R200"/>
  <c r="S200" s="1"/>
  <c r="L200"/>
  <c r="N200" s="1"/>
  <c r="K200"/>
  <c r="AV199"/>
  <c r="AW199" s="1"/>
  <c r="AP199"/>
  <c r="AO199"/>
  <c r="AF199"/>
  <c r="AE199"/>
  <c r="AL199" s="1"/>
  <c r="AM199" s="1"/>
  <c r="V199"/>
  <c r="U199"/>
  <c r="AB199" s="1"/>
  <c r="AC199" s="1"/>
  <c r="L199"/>
  <c r="K199"/>
  <c r="R199" s="1"/>
  <c r="S199" s="1"/>
  <c r="AO198"/>
  <c r="AE198"/>
  <c r="U198"/>
  <c r="K198"/>
  <c r="AO197"/>
  <c r="AV197" s="1"/>
  <c r="AW197" s="1"/>
  <c r="AL197"/>
  <c r="AM197" s="1"/>
  <c r="AH197"/>
  <c r="AE197"/>
  <c r="AF197" s="1"/>
  <c r="AI197" s="1"/>
  <c r="AC197"/>
  <c r="AB197"/>
  <c r="Y197"/>
  <c r="U197"/>
  <c r="V197" s="1"/>
  <c r="R197"/>
  <c r="S197" s="1"/>
  <c r="O197"/>
  <c r="N197"/>
  <c r="K197"/>
  <c r="L197" s="1"/>
  <c r="AW196"/>
  <c r="AV196"/>
  <c r="AS196"/>
  <c r="AP196"/>
  <c r="AO196"/>
  <c r="AL196"/>
  <c r="AM196" s="1"/>
  <c r="AF196"/>
  <c r="AH196" s="1"/>
  <c r="AE196"/>
  <c r="AB196"/>
  <c r="AC196" s="1"/>
  <c r="X196"/>
  <c r="V196"/>
  <c r="U196"/>
  <c r="R196"/>
  <c r="S196" s="1"/>
  <c r="O196"/>
  <c r="N196"/>
  <c r="L196"/>
  <c r="K196"/>
  <c r="AO195"/>
  <c r="AP195" s="1"/>
  <c r="AE195"/>
  <c r="AL195" s="1"/>
  <c r="AM195" s="1"/>
  <c r="U195"/>
  <c r="AB195" s="1"/>
  <c r="AC195" s="1"/>
  <c r="K195"/>
  <c r="R195" s="1"/>
  <c r="S195" s="1"/>
  <c r="AP194"/>
  <c r="AS194" s="1"/>
  <c r="AO194"/>
  <c r="AV194" s="1"/>
  <c r="AW194" s="1"/>
  <c r="AM194"/>
  <c r="AF194"/>
  <c r="AH194" s="1"/>
  <c r="AE194"/>
  <c r="AL194" s="1"/>
  <c r="AC194"/>
  <c r="V194"/>
  <c r="X194" s="1"/>
  <c r="U194"/>
  <c r="AB194" s="1"/>
  <c r="S194"/>
  <c r="L194"/>
  <c r="N194" s="1"/>
  <c r="K194"/>
  <c r="R194" s="1"/>
  <c r="AO193"/>
  <c r="AE193"/>
  <c r="AF193" s="1"/>
  <c r="AH193" s="1"/>
  <c r="Y193"/>
  <c r="U193"/>
  <c r="V193" s="1"/>
  <c r="Z193" s="1"/>
  <c r="AA193" s="1"/>
  <c r="K193"/>
  <c r="L193" s="1"/>
  <c r="N193" s="1"/>
  <c r="AV192"/>
  <c r="AW192" s="1"/>
  <c r="AS192"/>
  <c r="AT192" s="1"/>
  <c r="AU192" s="1"/>
  <c r="AP192"/>
  <c r="AO192"/>
  <c r="AL192"/>
  <c r="AM192" s="1"/>
  <c r="AF192"/>
  <c r="AE192"/>
  <c r="AC192"/>
  <c r="AB192"/>
  <c r="X192"/>
  <c r="V192"/>
  <c r="Y192" s="1"/>
  <c r="R192"/>
  <c r="S192" s="1"/>
  <c r="L192"/>
  <c r="O192" s="1"/>
  <c r="K192"/>
  <c r="AO191"/>
  <c r="AV191" s="1"/>
  <c r="AW191" s="1"/>
  <c r="AE191"/>
  <c r="AL191" s="1"/>
  <c r="AM191" s="1"/>
  <c r="U191"/>
  <c r="AB191" s="1"/>
  <c r="AC191" s="1"/>
  <c r="K191"/>
  <c r="R191" s="1"/>
  <c r="S191" s="1"/>
  <c r="AO190"/>
  <c r="AH190"/>
  <c r="AE190"/>
  <c r="AF190" s="1"/>
  <c r="AI190" s="1"/>
  <c r="AJ190" s="1"/>
  <c r="AK190" s="1"/>
  <c r="Z190"/>
  <c r="AA190" s="1"/>
  <c r="Y190"/>
  <c r="X190"/>
  <c r="U190"/>
  <c r="V190" s="1"/>
  <c r="N190"/>
  <c r="K190"/>
  <c r="L190" s="1"/>
  <c r="O190" s="1"/>
  <c r="P190" s="1"/>
  <c r="Q190" s="1"/>
  <c r="AW189"/>
  <c r="AV189"/>
  <c r="AP189"/>
  <c r="AS189" s="1"/>
  <c r="AO189"/>
  <c r="AM189"/>
  <c r="AL189"/>
  <c r="AH189"/>
  <c r="AF189"/>
  <c r="AI189" s="1"/>
  <c r="AE189"/>
  <c r="AB189"/>
  <c r="AC189" s="1"/>
  <c r="Y189"/>
  <c r="V189"/>
  <c r="X189" s="1"/>
  <c r="K189"/>
  <c r="R189" s="1"/>
  <c r="S189" s="1"/>
  <c r="AP188"/>
  <c r="AS188" s="1"/>
  <c r="AO188"/>
  <c r="AV188" s="1"/>
  <c r="AW188" s="1"/>
  <c r="AM188"/>
  <c r="AF188"/>
  <c r="AH188" s="1"/>
  <c r="AE188"/>
  <c r="AL188" s="1"/>
  <c r="AC188"/>
  <c r="AB188"/>
  <c r="Y188"/>
  <c r="Z188" s="1"/>
  <c r="AA188" s="1"/>
  <c r="V188"/>
  <c r="X188" s="1"/>
  <c r="N188"/>
  <c r="K188"/>
  <c r="L188" s="1"/>
  <c r="O188" s="1"/>
  <c r="P188" s="1"/>
  <c r="Q188" s="1"/>
  <c r="AW187"/>
  <c r="AV187"/>
  <c r="AP187"/>
  <c r="AS187" s="1"/>
  <c r="AO187"/>
  <c r="AM187"/>
  <c r="AL187"/>
  <c r="AH187"/>
  <c r="AF187"/>
  <c r="AI187" s="1"/>
  <c r="AE187"/>
  <c r="AB187"/>
  <c r="AC187" s="1"/>
  <c r="V187"/>
  <c r="X187" s="1"/>
  <c r="U187"/>
  <c r="S187"/>
  <c r="R187"/>
  <c r="O187"/>
  <c r="N187"/>
  <c r="L187"/>
  <c r="K187"/>
  <c r="AO186"/>
  <c r="AP186" s="1"/>
  <c r="AE186"/>
  <c r="AL186" s="1"/>
  <c r="AM186" s="1"/>
  <c r="AB186"/>
  <c r="AC186" s="1"/>
  <c r="V186"/>
  <c r="X186" s="1"/>
  <c r="U186"/>
  <c r="S186"/>
  <c r="R186"/>
  <c r="L186"/>
  <c r="N186" s="1"/>
  <c r="K186"/>
  <c r="AO185"/>
  <c r="AV185" s="1"/>
  <c r="AW185" s="1"/>
  <c r="AE185"/>
  <c r="AF185" s="1"/>
  <c r="AB185"/>
  <c r="AC185" s="1"/>
  <c r="X185"/>
  <c r="V185"/>
  <c r="Y185" s="1"/>
  <c r="Z185" s="1"/>
  <c r="AA185" s="1"/>
  <c r="L185"/>
  <c r="K185"/>
  <c r="R185" s="1"/>
  <c r="S185" s="1"/>
  <c r="AO184"/>
  <c r="AV184" s="1"/>
  <c r="AW184" s="1"/>
  <c r="AE184"/>
  <c r="AF184" s="1"/>
  <c r="AB184"/>
  <c r="AC184" s="1"/>
  <c r="Z184"/>
  <c r="AA184" s="1"/>
  <c r="Y184"/>
  <c r="X184"/>
  <c r="V184"/>
  <c r="S184"/>
  <c r="R184"/>
  <c r="L184"/>
  <c r="N184" s="1"/>
  <c r="K184"/>
  <c r="AO183"/>
  <c r="AV183" s="1"/>
  <c r="AW183" s="1"/>
  <c r="AE183"/>
  <c r="AF183" s="1"/>
  <c r="U183"/>
  <c r="V183" s="1"/>
  <c r="K183"/>
  <c r="L183" s="1"/>
  <c r="AV182"/>
  <c r="AW182" s="1"/>
  <c r="AP182"/>
  <c r="AS182" s="1"/>
  <c r="AO182"/>
  <c r="AF182"/>
  <c r="AE182"/>
  <c r="AL182" s="1"/>
  <c r="AM182" s="1"/>
  <c r="AC182"/>
  <c r="AB182"/>
  <c r="V182"/>
  <c r="K182"/>
  <c r="L182" s="1"/>
  <c r="AV181"/>
  <c r="AW181" s="1"/>
  <c r="AP181"/>
  <c r="AS181" s="1"/>
  <c r="AO181"/>
  <c r="AM181"/>
  <c r="AL181"/>
  <c r="AF181"/>
  <c r="AH181" s="1"/>
  <c r="AE181"/>
  <c r="AC181"/>
  <c r="AB181"/>
  <c r="V181"/>
  <c r="X181" s="1"/>
  <c r="U181"/>
  <c r="S181"/>
  <c r="R181"/>
  <c r="L181"/>
  <c r="N181" s="1"/>
  <c r="K181"/>
  <c r="AO180"/>
  <c r="AV180" s="1"/>
  <c r="AW180" s="1"/>
  <c r="AE180"/>
  <c r="AF180" s="1"/>
  <c r="U180"/>
  <c r="V180" s="1"/>
  <c r="K180"/>
  <c r="L180" s="1"/>
  <c r="AV179"/>
  <c r="AW179" s="1"/>
  <c r="AP179"/>
  <c r="AS179" s="1"/>
  <c r="AT179" s="1"/>
  <c r="AU179" s="1"/>
  <c r="AO179"/>
  <c r="AF179"/>
  <c r="AE179"/>
  <c r="AL179" s="1"/>
  <c r="AM179" s="1"/>
  <c r="AC179"/>
  <c r="AB179"/>
  <c r="V179"/>
  <c r="K179"/>
  <c r="L179" s="1"/>
  <c r="AV178"/>
  <c r="AW178" s="1"/>
  <c r="AP178"/>
  <c r="AS178" s="1"/>
  <c r="AO178"/>
  <c r="AM178"/>
  <c r="AL178"/>
  <c r="AF178"/>
  <c r="AH178" s="1"/>
  <c r="AE178"/>
  <c r="AC178"/>
  <c r="AB178"/>
  <c r="V178"/>
  <c r="X178" s="1"/>
  <c r="U178"/>
  <c r="S178"/>
  <c r="R178"/>
  <c r="L178"/>
  <c r="N178" s="1"/>
  <c r="K178"/>
  <c r="AO177"/>
  <c r="AV177" s="1"/>
  <c r="AW177" s="1"/>
  <c r="AE177"/>
  <c r="AF177" s="1"/>
  <c r="U177"/>
  <c r="V177" s="1"/>
  <c r="K177"/>
  <c r="L177" s="1"/>
  <c r="AV176"/>
  <c r="AW176" s="1"/>
  <c r="AP176"/>
  <c r="AS176" s="1"/>
  <c r="AT176" s="1"/>
  <c r="AU176" s="1"/>
  <c r="AO176"/>
  <c r="AI176"/>
  <c r="AF176"/>
  <c r="AJ176" s="1"/>
  <c r="AK176" s="1"/>
  <c r="AE176"/>
  <c r="AL176" s="1"/>
  <c r="AM176" s="1"/>
  <c r="AC176"/>
  <c r="AB176"/>
  <c r="Y176"/>
  <c r="V176"/>
  <c r="Z176" s="1"/>
  <c r="AA176" s="1"/>
  <c r="R176"/>
  <c r="S176" s="1"/>
  <c r="K176"/>
  <c r="L176" s="1"/>
  <c r="AV175"/>
  <c r="AW175" s="1"/>
  <c r="AP175"/>
  <c r="AS175" s="1"/>
  <c r="AO175"/>
  <c r="AM175"/>
  <c r="AL175"/>
  <c r="AF175"/>
  <c r="AH175" s="1"/>
  <c r="AE175"/>
  <c r="AC175"/>
  <c r="AB175"/>
  <c r="V175"/>
  <c r="X175" s="1"/>
  <c r="K175"/>
  <c r="L175" s="1"/>
  <c r="AV174"/>
  <c r="AW174" s="1"/>
  <c r="AP174"/>
  <c r="AS174" s="1"/>
  <c r="AT174" s="1"/>
  <c r="AU174" s="1"/>
  <c r="AO174"/>
  <c r="AI174"/>
  <c r="AF174"/>
  <c r="AJ174" s="1"/>
  <c r="AK174" s="1"/>
  <c r="AE174"/>
  <c r="AL174" s="1"/>
  <c r="AM174" s="1"/>
  <c r="Y174"/>
  <c r="V174"/>
  <c r="Z174" s="1"/>
  <c r="AA174" s="1"/>
  <c r="U174"/>
  <c r="AB174" s="1"/>
  <c r="AC174" s="1"/>
  <c r="O174"/>
  <c r="L174"/>
  <c r="P174" s="1"/>
  <c r="Q174" s="1"/>
  <c r="K174"/>
  <c r="R174" s="1"/>
  <c r="S174" s="1"/>
  <c r="AO173"/>
  <c r="AV173" s="1"/>
  <c r="AW173" s="1"/>
  <c r="AL173"/>
  <c r="AM173" s="1"/>
  <c r="AE173"/>
  <c r="AF173" s="1"/>
  <c r="AB173"/>
  <c r="AC173" s="1"/>
  <c r="Z173"/>
  <c r="AA173" s="1"/>
  <c r="Y173"/>
  <c r="X173"/>
  <c r="V173"/>
  <c r="S173"/>
  <c r="R173"/>
  <c r="L173"/>
  <c r="N173" s="1"/>
  <c r="K173"/>
  <c r="AO172"/>
  <c r="AV172" s="1"/>
  <c r="AW172" s="1"/>
  <c r="AE172"/>
  <c r="AF172" s="1"/>
  <c r="AB172"/>
  <c r="AC172" s="1"/>
  <c r="X172"/>
  <c r="V172"/>
  <c r="Y172" s="1"/>
  <c r="Z172" s="1"/>
  <c r="AA172" s="1"/>
  <c r="O172"/>
  <c r="L172"/>
  <c r="P172" s="1"/>
  <c r="Q172" s="1"/>
  <c r="K172"/>
  <c r="R172" s="1"/>
  <c r="S172" s="1"/>
  <c r="AO171"/>
  <c r="AV171" s="1"/>
  <c r="AW171" s="1"/>
  <c r="AL171"/>
  <c r="AM171" s="1"/>
  <c r="AE171"/>
  <c r="AF171" s="1"/>
  <c r="AB171"/>
  <c r="AC171" s="1"/>
  <c r="Z171"/>
  <c r="AA171" s="1"/>
  <c r="Y171"/>
  <c r="X171"/>
  <c r="V171"/>
  <c r="S171"/>
  <c r="R171"/>
  <c r="L171"/>
  <c r="N171" s="1"/>
  <c r="K171"/>
  <c r="AO170"/>
  <c r="AV170" s="1"/>
  <c r="AW170" s="1"/>
  <c r="AE170"/>
  <c r="AF170" s="1"/>
  <c r="U170"/>
  <c r="V170" s="1"/>
  <c r="K170"/>
  <c r="L170" s="1"/>
  <c r="AV169"/>
  <c r="AW169" s="1"/>
  <c r="AP169"/>
  <c r="AS169" s="1"/>
  <c r="AT169" s="1"/>
  <c r="AU169" s="1"/>
  <c r="AO169"/>
  <c r="AI169"/>
  <c r="AF169"/>
  <c r="AJ169" s="1"/>
  <c r="AK169" s="1"/>
  <c r="AE169"/>
  <c r="AL169" s="1"/>
  <c r="AM169" s="1"/>
  <c r="AC169"/>
  <c r="AB169"/>
  <c r="Y169"/>
  <c r="V169"/>
  <c r="Z169" s="1"/>
  <c r="AA169" s="1"/>
  <c r="R169"/>
  <c r="S169" s="1"/>
  <c r="K169"/>
  <c r="L169" s="1"/>
  <c r="AV168"/>
  <c r="AW168" s="1"/>
  <c r="AP168"/>
  <c r="AS168" s="1"/>
  <c r="AO168"/>
  <c r="AM168"/>
  <c r="AL168"/>
  <c r="AF168"/>
  <c r="AH168" s="1"/>
  <c r="AE168"/>
  <c r="AC168"/>
  <c r="AB168"/>
  <c r="V168"/>
  <c r="X168" s="1"/>
  <c r="K168"/>
  <c r="L168" s="1"/>
  <c r="AV167"/>
  <c r="AW167" s="1"/>
  <c r="AP167"/>
  <c r="AS167" s="1"/>
  <c r="AT167" s="1"/>
  <c r="AU167" s="1"/>
  <c r="AO167"/>
  <c r="AI167"/>
  <c r="AF167"/>
  <c r="AJ167" s="1"/>
  <c r="AK167" s="1"/>
  <c r="AE167"/>
  <c r="AL167" s="1"/>
  <c r="AM167" s="1"/>
  <c r="AC167"/>
  <c r="AB167"/>
  <c r="Y167"/>
  <c r="V167"/>
  <c r="Z167" s="1"/>
  <c r="AA167" s="1"/>
  <c r="R167"/>
  <c r="S167" s="1"/>
  <c r="N167"/>
  <c r="K167"/>
  <c r="L167" s="1"/>
  <c r="AV166"/>
  <c r="AW166" s="1"/>
  <c r="AP166"/>
  <c r="AO166"/>
  <c r="AM166"/>
  <c r="AL166"/>
  <c r="AF166"/>
  <c r="AE166"/>
  <c r="AC166"/>
  <c r="AB166"/>
  <c r="V166"/>
  <c r="K166"/>
  <c r="AV165"/>
  <c r="AW165" s="1"/>
  <c r="AP165"/>
  <c r="AS165" s="1"/>
  <c r="AT165" s="1"/>
  <c r="AU165" s="1"/>
  <c r="AO165"/>
  <c r="AM165"/>
  <c r="AI165"/>
  <c r="AF165"/>
  <c r="AJ165" s="1"/>
  <c r="AK165" s="1"/>
  <c r="AE165"/>
  <c r="AL165" s="1"/>
  <c r="AC165"/>
  <c r="AB165"/>
  <c r="Y165"/>
  <c r="V165"/>
  <c r="R165"/>
  <c r="S165" s="1"/>
  <c r="K165"/>
  <c r="L165" s="1"/>
  <c r="N165" s="1"/>
  <c r="AV164"/>
  <c r="AW164" s="1"/>
  <c r="AP164"/>
  <c r="AO164"/>
  <c r="AM164"/>
  <c r="AL164"/>
  <c r="AF164"/>
  <c r="AE164"/>
  <c r="AC164"/>
  <c r="AB164"/>
  <c r="V164"/>
  <c r="K164"/>
  <c r="AV163"/>
  <c r="AW163" s="1"/>
  <c r="AT163"/>
  <c r="AU163" s="1"/>
  <c r="AP163"/>
  <c r="AS163" s="1"/>
  <c r="AO163"/>
  <c r="AI163"/>
  <c r="AF163"/>
  <c r="AE163"/>
  <c r="AL163" s="1"/>
  <c r="AM163" s="1"/>
  <c r="AC163"/>
  <c r="AB163"/>
  <c r="Y163"/>
  <c r="V163"/>
  <c r="Z163" s="1"/>
  <c r="AA163" s="1"/>
  <c r="R163"/>
  <c r="S163" s="1"/>
  <c r="N163"/>
  <c r="K163"/>
  <c r="L163" s="1"/>
  <c r="AV162"/>
  <c r="AW162" s="1"/>
  <c r="AP162"/>
  <c r="AO162"/>
  <c r="AM162"/>
  <c r="AL162"/>
  <c r="AI162"/>
  <c r="AF162"/>
  <c r="AE162"/>
  <c r="AC162"/>
  <c r="AB162"/>
  <c r="Y162"/>
  <c r="V162"/>
  <c r="R162"/>
  <c r="S162" s="1"/>
  <c r="N162"/>
  <c r="K162"/>
  <c r="L162" s="1"/>
  <c r="O162" s="1"/>
  <c r="AV161"/>
  <c r="AW161" s="1"/>
  <c r="AP161"/>
  <c r="AS161" s="1"/>
  <c r="AO161"/>
  <c r="AI161"/>
  <c r="AF161"/>
  <c r="AE161"/>
  <c r="AL161" s="1"/>
  <c r="AM161" s="1"/>
  <c r="AC161"/>
  <c r="AB161"/>
  <c r="Y161"/>
  <c r="V161"/>
  <c r="R161"/>
  <c r="S161" s="1"/>
  <c r="P161"/>
  <c r="Q161" s="1"/>
  <c r="N161"/>
  <c r="K161"/>
  <c r="L161" s="1"/>
  <c r="O161" s="1"/>
  <c r="AV160"/>
  <c r="AW160" s="1"/>
  <c r="AP160"/>
  <c r="AS160" s="1"/>
  <c r="AO160"/>
  <c r="AM160"/>
  <c r="AL160"/>
  <c r="AF160"/>
  <c r="AI160" s="1"/>
  <c r="AE160"/>
  <c r="AC160"/>
  <c r="AB160"/>
  <c r="V160"/>
  <c r="Y160" s="1"/>
  <c r="P160"/>
  <c r="Q160" s="1"/>
  <c r="K160"/>
  <c r="L160" s="1"/>
  <c r="O160" s="1"/>
  <c r="AV159"/>
  <c r="AW159" s="1"/>
  <c r="AT159"/>
  <c r="AU159" s="1"/>
  <c r="AP159"/>
  <c r="AS159" s="1"/>
  <c r="AO159"/>
  <c r="AF159"/>
  <c r="AI159" s="1"/>
  <c r="AE159"/>
  <c r="AL159" s="1"/>
  <c r="AM159" s="1"/>
  <c r="Y159"/>
  <c r="V159"/>
  <c r="U159"/>
  <c r="AB159" s="1"/>
  <c r="AC159" s="1"/>
  <c r="L159"/>
  <c r="O159" s="1"/>
  <c r="K159"/>
  <c r="R159" s="1"/>
  <c r="S159" s="1"/>
  <c r="AO158"/>
  <c r="AL158"/>
  <c r="AM158" s="1"/>
  <c r="AH158"/>
  <c r="AE158"/>
  <c r="AF158" s="1"/>
  <c r="AI158" s="1"/>
  <c r="AB158"/>
  <c r="AC158" s="1"/>
  <c r="Z158"/>
  <c r="AA158" s="1"/>
  <c r="Y158"/>
  <c r="X158"/>
  <c r="V158"/>
  <c r="S158"/>
  <c r="R158"/>
  <c r="O158"/>
  <c r="L158"/>
  <c r="K158"/>
  <c r="AO157"/>
  <c r="AE157"/>
  <c r="AF157" s="1"/>
  <c r="AI157" s="1"/>
  <c r="U157"/>
  <c r="V157" s="1"/>
  <c r="Y157" s="1"/>
  <c r="K157"/>
  <c r="L157" s="1"/>
  <c r="O157" s="1"/>
  <c r="AV156"/>
  <c r="AW156" s="1"/>
  <c r="AT156"/>
  <c r="AU156" s="1"/>
  <c r="AP156"/>
  <c r="AS156" s="1"/>
  <c r="AO156"/>
  <c r="AF156"/>
  <c r="AI156" s="1"/>
  <c r="AE156"/>
  <c r="AL156" s="1"/>
  <c r="AM156" s="1"/>
  <c r="AC156"/>
  <c r="AB156"/>
  <c r="V156"/>
  <c r="Y156" s="1"/>
  <c r="P156"/>
  <c r="Q156" s="1"/>
  <c r="K156"/>
  <c r="L156" s="1"/>
  <c r="O156" s="1"/>
  <c r="AV155"/>
  <c r="AW155" s="1"/>
  <c r="AT155"/>
  <c r="AU155" s="1"/>
  <c r="AP155"/>
  <c r="AS155" s="1"/>
  <c r="AO155"/>
  <c r="AM155"/>
  <c r="AL155"/>
  <c r="AI155"/>
  <c r="AF155"/>
  <c r="AE155"/>
  <c r="AC155"/>
  <c r="AB155"/>
  <c r="Y155"/>
  <c r="V155"/>
  <c r="R155"/>
  <c r="S155" s="1"/>
  <c r="N155"/>
  <c r="K155"/>
  <c r="L155" s="1"/>
  <c r="O155" s="1"/>
  <c r="AV154"/>
  <c r="AW154" s="1"/>
  <c r="AP154"/>
  <c r="AS154" s="1"/>
  <c r="AO154"/>
  <c r="AI154"/>
  <c r="AF154"/>
  <c r="AE154"/>
  <c r="AL154" s="1"/>
  <c r="AM154" s="1"/>
  <c r="AC154"/>
  <c r="AB154"/>
  <c r="Y154"/>
  <c r="V154"/>
  <c r="R154"/>
  <c r="S154" s="1"/>
  <c r="P154"/>
  <c r="Q154" s="1"/>
  <c r="N154"/>
  <c r="K154"/>
  <c r="L154" s="1"/>
  <c r="O154" s="1"/>
  <c r="AV153"/>
  <c r="AW153" s="1"/>
  <c r="AP153"/>
  <c r="AS153" s="1"/>
  <c r="AO153"/>
  <c r="AM153"/>
  <c r="AL153"/>
  <c r="AF153"/>
  <c r="AI153" s="1"/>
  <c r="AE153"/>
  <c r="AC153"/>
  <c r="AB153"/>
  <c r="V153"/>
  <c r="Y153" s="1"/>
  <c r="U153"/>
  <c r="S153"/>
  <c r="R153"/>
  <c r="L153"/>
  <c r="O153" s="1"/>
  <c r="K153"/>
  <c r="AO152"/>
  <c r="AL152"/>
  <c r="AM152" s="1"/>
  <c r="AH152"/>
  <c r="AE152"/>
  <c r="AF152" s="1"/>
  <c r="AI152" s="1"/>
  <c r="AB152"/>
  <c r="AC152" s="1"/>
  <c r="X152"/>
  <c r="V152"/>
  <c r="Y152" s="1"/>
  <c r="Z152" s="1"/>
  <c r="AA152" s="1"/>
  <c r="O152"/>
  <c r="L152"/>
  <c r="K152"/>
  <c r="R152" s="1"/>
  <c r="S152" s="1"/>
  <c r="AO151"/>
  <c r="AJ151"/>
  <c r="AK151" s="1"/>
  <c r="AE151"/>
  <c r="AF151" s="1"/>
  <c r="AI151" s="1"/>
  <c r="AB151"/>
  <c r="AC151" s="1"/>
  <c r="Z151"/>
  <c r="AA151" s="1"/>
  <c r="Y151"/>
  <c r="X151"/>
  <c r="V151"/>
  <c r="S151"/>
  <c r="R151"/>
  <c r="L151"/>
  <c r="O151" s="1"/>
  <c r="K151"/>
  <c r="AO150"/>
  <c r="AL150"/>
  <c r="AM150" s="1"/>
  <c r="AH150"/>
  <c r="AE150"/>
  <c r="AF150" s="1"/>
  <c r="AI150" s="1"/>
  <c r="AB150"/>
  <c r="AC150" s="1"/>
  <c r="X150"/>
  <c r="U150"/>
  <c r="V150" s="1"/>
  <c r="Y150" s="1"/>
  <c r="R150"/>
  <c r="S150" s="1"/>
  <c r="N150"/>
  <c r="K150"/>
  <c r="L150" s="1"/>
  <c r="O150" s="1"/>
  <c r="AV149"/>
  <c r="AW149" s="1"/>
  <c r="AP149"/>
  <c r="AS149" s="1"/>
  <c r="AO149"/>
  <c r="AI149"/>
  <c r="AF149"/>
  <c r="AE149"/>
  <c r="AL149" s="1"/>
  <c r="AM149" s="1"/>
  <c r="V149"/>
  <c r="Y149" s="1"/>
  <c r="U149"/>
  <c r="AB149" s="1"/>
  <c r="AC149" s="1"/>
  <c r="O149"/>
  <c r="L149"/>
  <c r="K149"/>
  <c r="R149" s="1"/>
  <c r="S149" s="1"/>
  <c r="AO148"/>
  <c r="AE148"/>
  <c r="AF148" s="1"/>
  <c r="AI148" s="1"/>
  <c r="U148"/>
  <c r="V148" s="1"/>
  <c r="Y148" s="1"/>
  <c r="K148"/>
  <c r="L148" s="1"/>
  <c r="O148" s="1"/>
  <c r="AV147"/>
  <c r="AW147" s="1"/>
  <c r="AT147"/>
  <c r="AU147" s="1"/>
  <c r="AP147"/>
  <c r="AS147" s="1"/>
  <c r="AO147"/>
  <c r="AM147"/>
  <c r="AL147"/>
  <c r="AI147"/>
  <c r="AF147"/>
  <c r="AE147"/>
  <c r="AC147"/>
  <c r="AB147"/>
  <c r="Y147"/>
  <c r="V147"/>
  <c r="U147"/>
  <c r="S147"/>
  <c r="R147"/>
  <c r="O147"/>
  <c r="L147"/>
  <c r="K147"/>
  <c r="AO146"/>
  <c r="AJ146"/>
  <c r="AK146" s="1"/>
  <c r="AE146"/>
  <c r="AF146" s="1"/>
  <c r="AI146" s="1"/>
  <c r="Z146"/>
  <c r="AA146" s="1"/>
  <c r="U146"/>
  <c r="V146" s="1"/>
  <c r="Y146" s="1"/>
  <c r="P146"/>
  <c r="Q146" s="1"/>
  <c r="K146"/>
  <c r="L146" s="1"/>
  <c r="O146" s="1"/>
  <c r="AV145"/>
  <c r="AW145" s="1"/>
  <c r="AT145"/>
  <c r="AU145" s="1"/>
  <c r="AP145"/>
  <c r="AS145" s="1"/>
  <c r="AO145"/>
  <c r="AF145"/>
  <c r="AI145" s="1"/>
  <c r="AE145"/>
  <c r="AL145" s="1"/>
  <c r="AM145" s="1"/>
  <c r="Y145"/>
  <c r="V145"/>
  <c r="U145"/>
  <c r="AB145" s="1"/>
  <c r="AC145" s="1"/>
  <c r="L145"/>
  <c r="O145" s="1"/>
  <c r="K145"/>
  <c r="R145" s="1"/>
  <c r="S145" s="1"/>
  <c r="AO144"/>
  <c r="AL144"/>
  <c r="AM144" s="1"/>
  <c r="AH144"/>
  <c r="AE144"/>
  <c r="AF144" s="1"/>
  <c r="AI144" s="1"/>
  <c r="AB144"/>
  <c r="AC144" s="1"/>
  <c r="X144"/>
  <c r="U144"/>
  <c r="V144" s="1"/>
  <c r="Y144" s="1"/>
  <c r="R144"/>
  <c r="S144" s="1"/>
  <c r="N144"/>
  <c r="K144"/>
  <c r="L144" s="1"/>
  <c r="O144" s="1"/>
  <c r="AV143"/>
  <c r="AW143" s="1"/>
  <c r="AP143"/>
  <c r="AS143" s="1"/>
  <c r="AO143"/>
  <c r="AM143"/>
  <c r="AL143"/>
  <c r="AF143"/>
  <c r="AI143" s="1"/>
  <c r="AE143"/>
  <c r="AC143"/>
  <c r="AB143"/>
  <c r="V143"/>
  <c r="Y143" s="1"/>
  <c r="U143"/>
  <c r="S143"/>
  <c r="R143"/>
  <c r="L143"/>
  <c r="O143" s="1"/>
  <c r="K143"/>
  <c r="AO142"/>
  <c r="AL142"/>
  <c r="AM142" s="1"/>
  <c r="AJ142"/>
  <c r="AK142" s="1"/>
  <c r="AH142"/>
  <c r="AE142"/>
  <c r="AF142" s="1"/>
  <c r="AI142" s="1"/>
  <c r="AB142"/>
  <c r="AC142" s="1"/>
  <c r="Z142"/>
  <c r="AA142" s="1"/>
  <c r="X142"/>
  <c r="U142"/>
  <c r="V142" s="1"/>
  <c r="Y142" s="1"/>
  <c r="R142"/>
  <c r="S142" s="1"/>
  <c r="P142"/>
  <c r="Q142" s="1"/>
  <c r="N142"/>
  <c r="K142"/>
  <c r="L142" s="1"/>
  <c r="O142" s="1"/>
  <c r="AV141"/>
  <c r="AW141" s="1"/>
  <c r="AP141"/>
  <c r="AS141" s="1"/>
  <c r="AO141"/>
  <c r="AI141"/>
  <c r="AF141"/>
  <c r="AE141"/>
  <c r="AL141" s="1"/>
  <c r="AM141" s="1"/>
  <c r="V141"/>
  <c r="Y141" s="1"/>
  <c r="U141"/>
  <c r="AB141" s="1"/>
  <c r="AC141" s="1"/>
  <c r="O141"/>
  <c r="L141"/>
  <c r="K141"/>
  <c r="R141" s="1"/>
  <c r="S141" s="1"/>
  <c r="AO140"/>
  <c r="AJ140"/>
  <c r="AK140" s="1"/>
  <c r="AE140"/>
  <c r="AF140" s="1"/>
  <c r="AI140" s="1"/>
  <c r="Z140"/>
  <c r="AA140" s="1"/>
  <c r="U140"/>
  <c r="V140" s="1"/>
  <c r="Y140" s="1"/>
  <c r="P140"/>
  <c r="Q140" s="1"/>
  <c r="K140"/>
  <c r="L140" s="1"/>
  <c r="O140" s="1"/>
  <c r="AV139"/>
  <c r="AW139" s="1"/>
  <c r="AT139"/>
  <c r="AU139" s="1"/>
  <c r="AP139"/>
  <c r="AS139" s="1"/>
  <c r="AO139"/>
  <c r="AM139"/>
  <c r="AL139"/>
  <c r="AI139"/>
  <c r="AF139"/>
  <c r="AE139"/>
  <c r="AC139"/>
  <c r="AB139"/>
  <c r="Y139"/>
  <c r="V139"/>
  <c r="U139"/>
  <c r="S139"/>
  <c r="R139"/>
  <c r="O139"/>
  <c r="L139"/>
  <c r="K139"/>
  <c r="AO138"/>
  <c r="AE138"/>
  <c r="AF138" s="1"/>
  <c r="AI138" s="1"/>
  <c r="U138"/>
  <c r="V138" s="1"/>
  <c r="Y138" s="1"/>
  <c r="K138"/>
  <c r="L138" s="1"/>
  <c r="O138" s="1"/>
  <c r="AV137"/>
  <c r="AW137" s="1"/>
  <c r="AT137"/>
  <c r="AU137" s="1"/>
  <c r="AP137"/>
  <c r="AS137" s="1"/>
  <c r="AO137"/>
  <c r="AE137"/>
  <c r="AL137" s="1"/>
  <c r="AM137" s="1"/>
  <c r="U137"/>
  <c r="AB137" s="1"/>
  <c r="AC137" s="1"/>
  <c r="K137"/>
  <c r="R137" s="1"/>
  <c r="S137" s="1"/>
  <c r="AO136"/>
  <c r="AH136"/>
  <c r="AE136"/>
  <c r="AF136" s="1"/>
  <c r="AI136" s="1"/>
  <c r="AJ136" s="1"/>
  <c r="AK136" s="1"/>
  <c r="Z136"/>
  <c r="AA136" s="1"/>
  <c r="Y136"/>
  <c r="X136"/>
  <c r="U136"/>
  <c r="V136" s="1"/>
  <c r="N136"/>
  <c r="K136"/>
  <c r="L136" s="1"/>
  <c r="O136" s="1"/>
  <c r="P136" s="1"/>
  <c r="Q136" s="1"/>
  <c r="AW135"/>
  <c r="AV135"/>
  <c r="AP135"/>
  <c r="AS135" s="1"/>
  <c r="AT135" s="1"/>
  <c r="AU135" s="1"/>
  <c r="AO135"/>
  <c r="AM135"/>
  <c r="AL135"/>
  <c r="AH135"/>
  <c r="AF135"/>
  <c r="AI135" s="1"/>
  <c r="AE135"/>
  <c r="AB135"/>
  <c r="AC135" s="1"/>
  <c r="V135"/>
  <c r="X135" s="1"/>
  <c r="U135"/>
  <c r="S135"/>
  <c r="R135"/>
  <c r="O135"/>
  <c r="N135"/>
  <c r="L135"/>
  <c r="K135"/>
  <c r="AO134"/>
  <c r="AV134" s="1"/>
  <c r="AW134" s="1"/>
  <c r="AE134"/>
  <c r="AL134" s="1"/>
  <c r="AM134" s="1"/>
  <c r="U134"/>
  <c r="AB134" s="1"/>
  <c r="AC134" s="1"/>
  <c r="K134"/>
  <c r="R134" s="1"/>
  <c r="S134" s="1"/>
  <c r="AP133"/>
  <c r="AS133" s="1"/>
  <c r="AO133"/>
  <c r="AV133" s="1"/>
  <c r="AW133" s="1"/>
  <c r="AM133"/>
  <c r="AF133"/>
  <c r="AH133" s="1"/>
  <c r="AE133"/>
  <c r="AL133" s="1"/>
  <c r="AC133"/>
  <c r="V133"/>
  <c r="X133" s="1"/>
  <c r="U133"/>
  <c r="AB133" s="1"/>
  <c r="S133"/>
  <c r="L133"/>
  <c r="N133" s="1"/>
  <c r="K133"/>
  <c r="R133" s="1"/>
  <c r="AO132"/>
  <c r="AI132"/>
  <c r="AE132"/>
  <c r="AF132" s="1"/>
  <c r="AH132" s="1"/>
  <c r="U132"/>
  <c r="V132" s="1"/>
  <c r="Y132" s="1"/>
  <c r="O132"/>
  <c r="K132"/>
  <c r="L132" s="1"/>
  <c r="N132" s="1"/>
  <c r="AV131"/>
  <c r="AW131" s="1"/>
  <c r="AS131"/>
  <c r="AT131" s="1"/>
  <c r="AU131" s="1"/>
  <c r="AP131"/>
  <c r="AO131"/>
  <c r="AL131"/>
  <c r="AM131" s="1"/>
  <c r="AI131"/>
  <c r="AF131"/>
  <c r="AH131" s="1"/>
  <c r="AE131"/>
  <c r="AC131"/>
  <c r="AB131"/>
  <c r="X131"/>
  <c r="V131"/>
  <c r="Y131" s="1"/>
  <c r="U131"/>
  <c r="R131"/>
  <c r="S131" s="1"/>
  <c r="L131"/>
  <c r="N131" s="1"/>
  <c r="K131"/>
  <c r="AP130"/>
  <c r="AS130" s="1"/>
  <c r="AO130"/>
  <c r="AV130" s="1"/>
  <c r="AW130" s="1"/>
  <c r="AL130"/>
  <c r="AM130" s="1"/>
  <c r="AF130"/>
  <c r="AI130" s="1"/>
  <c r="AE130"/>
  <c r="AB130"/>
  <c r="AC130" s="1"/>
  <c r="Z130"/>
  <c r="AA130" s="1"/>
  <c r="V130"/>
  <c r="Y130" s="1"/>
  <c r="U130"/>
  <c r="R130"/>
  <c r="S130" s="1"/>
  <c r="L130"/>
  <c r="O130" s="1"/>
  <c r="K130"/>
  <c r="AO129"/>
  <c r="AV129" s="1"/>
  <c r="AW129" s="1"/>
  <c r="AE129"/>
  <c r="AL129" s="1"/>
  <c r="AM129" s="1"/>
  <c r="U129"/>
  <c r="AB129" s="1"/>
  <c r="AC129" s="1"/>
  <c r="K129"/>
  <c r="R129" s="1"/>
  <c r="S129" s="1"/>
  <c r="AO128"/>
  <c r="AJ128"/>
  <c r="AK128" s="1"/>
  <c r="AI128"/>
  <c r="AH128"/>
  <c r="AE128"/>
  <c r="AF128" s="1"/>
  <c r="X128"/>
  <c r="U128"/>
  <c r="V128" s="1"/>
  <c r="Y128" s="1"/>
  <c r="Z128" s="1"/>
  <c r="AA128" s="1"/>
  <c r="P128"/>
  <c r="Q128" s="1"/>
  <c r="O128"/>
  <c r="N128"/>
  <c r="K128"/>
  <c r="L128" s="1"/>
  <c r="AW127"/>
  <c r="AV127"/>
  <c r="AP127"/>
  <c r="AO127"/>
  <c r="AM127"/>
  <c r="AL127"/>
  <c r="AI127"/>
  <c r="AH127"/>
  <c r="AF127"/>
  <c r="AE127"/>
  <c r="AB127"/>
  <c r="AC127" s="1"/>
  <c r="Y127"/>
  <c r="V127"/>
  <c r="X127" s="1"/>
  <c r="U127"/>
  <c r="S127"/>
  <c r="R127"/>
  <c r="N127"/>
  <c r="L127"/>
  <c r="O127" s="1"/>
  <c r="K127"/>
  <c r="AO126"/>
  <c r="AV126" s="1"/>
  <c r="AW126" s="1"/>
  <c r="AE126"/>
  <c r="AL126" s="1"/>
  <c r="AM126" s="1"/>
  <c r="U126"/>
  <c r="K126"/>
  <c r="R126" s="1"/>
  <c r="S126" s="1"/>
  <c r="AP125"/>
  <c r="AS125" s="1"/>
  <c r="AO125"/>
  <c r="AV125" s="1"/>
  <c r="AW125" s="1"/>
  <c r="AM125"/>
  <c r="AF125"/>
  <c r="AE125"/>
  <c r="AL125" s="1"/>
  <c r="AC125"/>
  <c r="V125"/>
  <c r="X125" s="1"/>
  <c r="U125"/>
  <c r="AB125" s="1"/>
  <c r="S125"/>
  <c r="L125"/>
  <c r="K125"/>
  <c r="R125" s="1"/>
  <c r="AO124"/>
  <c r="AL124"/>
  <c r="AM124" s="1"/>
  <c r="AF124"/>
  <c r="AE124"/>
  <c r="V124"/>
  <c r="U124"/>
  <c r="AB124" s="1"/>
  <c r="AC124" s="1"/>
  <c r="L124"/>
  <c r="K124"/>
  <c r="R124" s="1"/>
  <c r="S124" s="1"/>
  <c r="AO123"/>
  <c r="AE123"/>
  <c r="U123"/>
  <c r="K123"/>
  <c r="AV122"/>
  <c r="AW122" s="1"/>
  <c r="AP122"/>
  <c r="AS122" s="1"/>
  <c r="AT122" s="1"/>
  <c r="AU122" s="1"/>
  <c r="AO122"/>
  <c r="AM122"/>
  <c r="AL122"/>
  <c r="AI122"/>
  <c r="AF122"/>
  <c r="AH122" s="1"/>
  <c r="AE122"/>
  <c r="AC122"/>
  <c r="AB122"/>
  <c r="Y122"/>
  <c r="V122"/>
  <c r="X122" s="1"/>
  <c r="U122"/>
  <c r="S122"/>
  <c r="R122"/>
  <c r="O122"/>
  <c r="L122"/>
  <c r="N122" s="1"/>
  <c r="K122"/>
  <c r="AW121"/>
  <c r="AO121"/>
  <c r="AV121" s="1"/>
  <c r="AL121"/>
  <c r="AM121" s="1"/>
  <c r="AE121"/>
  <c r="AF121" s="1"/>
  <c r="AH121" s="1"/>
  <c r="AB121"/>
  <c r="AC121" s="1"/>
  <c r="X121"/>
  <c r="U121"/>
  <c r="V121" s="1"/>
  <c r="R121"/>
  <c r="S121" s="1"/>
  <c r="K121"/>
  <c r="L121" s="1"/>
  <c r="N121" s="1"/>
  <c r="AV120"/>
  <c r="AW120" s="1"/>
  <c r="AP120"/>
  <c r="AO120"/>
  <c r="AF120"/>
  <c r="AE120"/>
  <c r="AL120" s="1"/>
  <c r="AM120" s="1"/>
  <c r="V120"/>
  <c r="U120"/>
  <c r="AB120" s="1"/>
  <c r="AC120" s="1"/>
  <c r="L120"/>
  <c r="K120"/>
  <c r="R120" s="1"/>
  <c r="S120" s="1"/>
  <c r="AO119"/>
  <c r="AE119"/>
  <c r="U119"/>
  <c r="K119"/>
  <c r="AV118"/>
  <c r="AW118" s="1"/>
  <c r="AT118"/>
  <c r="AU118" s="1"/>
  <c r="AP118"/>
  <c r="AS118" s="1"/>
  <c r="AO118"/>
  <c r="AM118"/>
  <c r="AL118"/>
  <c r="AI118"/>
  <c r="AF118"/>
  <c r="AH118" s="1"/>
  <c r="AE118"/>
  <c r="AC118"/>
  <c r="AB118"/>
  <c r="Y118"/>
  <c r="V118"/>
  <c r="X118" s="1"/>
  <c r="U118"/>
  <c r="S118"/>
  <c r="R118"/>
  <c r="O118"/>
  <c r="L118"/>
  <c r="N118" s="1"/>
  <c r="K118"/>
  <c r="AW117"/>
  <c r="AO117"/>
  <c r="AV117" s="1"/>
  <c r="AL117"/>
  <c r="AM117" s="1"/>
  <c r="AH117"/>
  <c r="AE117"/>
  <c r="AF117" s="1"/>
  <c r="AB117"/>
  <c r="AC117" s="1"/>
  <c r="X117"/>
  <c r="U117"/>
  <c r="V117" s="1"/>
  <c r="Y117" s="1"/>
  <c r="R117"/>
  <c r="S117" s="1"/>
  <c r="N117"/>
  <c r="K117"/>
  <c r="L117" s="1"/>
  <c r="O117" s="1"/>
  <c r="AV116"/>
  <c r="AW116" s="1"/>
  <c r="AP116"/>
  <c r="AS116" s="1"/>
  <c r="AO116"/>
  <c r="AI116"/>
  <c r="AF116"/>
  <c r="AE116"/>
  <c r="AL116" s="1"/>
  <c r="AM116" s="1"/>
  <c r="V116"/>
  <c r="Y116" s="1"/>
  <c r="U116"/>
  <c r="AB116" s="1"/>
  <c r="AC116" s="1"/>
  <c r="O116"/>
  <c r="L116"/>
  <c r="K116"/>
  <c r="R116" s="1"/>
  <c r="S116" s="1"/>
  <c r="AO115"/>
  <c r="AE115"/>
  <c r="AF115" s="1"/>
  <c r="AI115" s="1"/>
  <c r="U115"/>
  <c r="V115" s="1"/>
  <c r="Y115" s="1"/>
  <c r="K115"/>
  <c r="L115" s="1"/>
  <c r="O115" s="1"/>
  <c r="AV114"/>
  <c r="AW114" s="1"/>
  <c r="AT114"/>
  <c r="AU114" s="1"/>
  <c r="AP114"/>
  <c r="AS114" s="1"/>
  <c r="AO114"/>
  <c r="AM114"/>
  <c r="AL114"/>
  <c r="AI114"/>
  <c r="AF114"/>
  <c r="AE114"/>
  <c r="AC114"/>
  <c r="AB114"/>
  <c r="Y114"/>
  <c r="V114"/>
  <c r="U114"/>
  <c r="S114"/>
  <c r="R114"/>
  <c r="O114"/>
  <c r="L114"/>
  <c r="K114"/>
  <c r="AO113"/>
  <c r="AJ113"/>
  <c r="AK113" s="1"/>
  <c r="AE113"/>
  <c r="AF113" s="1"/>
  <c r="AI113" s="1"/>
  <c r="Z113"/>
  <c r="AA113" s="1"/>
  <c r="U113"/>
  <c r="V113" s="1"/>
  <c r="Y113" s="1"/>
  <c r="P113"/>
  <c r="Q113" s="1"/>
  <c r="K113"/>
  <c r="L113" s="1"/>
  <c r="O113" s="1"/>
  <c r="AV112"/>
  <c r="AW112" s="1"/>
  <c r="AT112"/>
  <c r="AU112" s="1"/>
  <c r="AP112"/>
  <c r="AS112" s="1"/>
  <c r="AO112"/>
  <c r="AF112"/>
  <c r="AI112" s="1"/>
  <c r="AE112"/>
  <c r="AL112" s="1"/>
  <c r="AM112" s="1"/>
  <c r="Y112"/>
  <c r="V112"/>
  <c r="U112"/>
  <c r="AB112" s="1"/>
  <c r="AC112" s="1"/>
  <c r="L112"/>
  <c r="O112" s="1"/>
  <c r="K112"/>
  <c r="R112" s="1"/>
  <c r="S112" s="1"/>
  <c r="AO111"/>
  <c r="AL111"/>
  <c r="AM111" s="1"/>
  <c r="AH111"/>
  <c r="AE111"/>
  <c r="AF111" s="1"/>
  <c r="AI111" s="1"/>
  <c r="AB111"/>
  <c r="AC111" s="1"/>
  <c r="X111"/>
  <c r="U111"/>
  <c r="V111" s="1"/>
  <c r="Y111" s="1"/>
  <c r="R111"/>
  <c r="S111" s="1"/>
  <c r="N111"/>
  <c r="K111"/>
  <c r="L111" s="1"/>
  <c r="O111" s="1"/>
  <c r="AV110"/>
  <c r="AW110" s="1"/>
  <c r="AP110"/>
  <c r="AS110" s="1"/>
  <c r="AO110"/>
  <c r="AM110"/>
  <c r="AL110"/>
  <c r="AF110"/>
  <c r="AI110" s="1"/>
  <c r="AE110"/>
  <c r="AC110"/>
  <c r="AB110"/>
  <c r="V110"/>
  <c r="Y110" s="1"/>
  <c r="U110"/>
  <c r="S110"/>
  <c r="R110"/>
  <c r="L110"/>
  <c r="O110" s="1"/>
  <c r="K110"/>
  <c r="AO109"/>
  <c r="AL109"/>
  <c r="AM109" s="1"/>
  <c r="AJ109"/>
  <c r="AK109" s="1"/>
  <c r="AH109"/>
  <c r="AE109"/>
  <c r="AF109" s="1"/>
  <c r="AI109" s="1"/>
  <c r="AB109"/>
  <c r="AC109" s="1"/>
  <c r="Z109"/>
  <c r="AA109" s="1"/>
  <c r="X109"/>
  <c r="U109"/>
  <c r="V109" s="1"/>
  <c r="Y109" s="1"/>
  <c r="R109"/>
  <c r="S109" s="1"/>
  <c r="P109"/>
  <c r="Q109" s="1"/>
  <c r="N109"/>
  <c r="K109"/>
  <c r="L109" s="1"/>
  <c r="O109" s="1"/>
  <c r="AV108"/>
  <c r="AW108" s="1"/>
  <c r="AP108"/>
  <c r="AS108" s="1"/>
  <c r="AO108"/>
  <c r="AI108"/>
  <c r="AF108"/>
  <c r="AE108"/>
  <c r="AL108" s="1"/>
  <c r="AM108" s="1"/>
  <c r="V108"/>
  <c r="Y108" s="1"/>
  <c r="U108"/>
  <c r="AB108" s="1"/>
  <c r="AC108" s="1"/>
  <c r="O108"/>
  <c r="L108"/>
  <c r="K108"/>
  <c r="R108" s="1"/>
  <c r="S108" s="1"/>
  <c r="AO107"/>
  <c r="AJ107"/>
  <c r="AK107" s="1"/>
  <c r="AE107"/>
  <c r="AF107" s="1"/>
  <c r="AI107" s="1"/>
  <c r="Z107"/>
  <c r="AA107" s="1"/>
  <c r="U107"/>
  <c r="V107" s="1"/>
  <c r="Y107" s="1"/>
  <c r="P107"/>
  <c r="Q107" s="1"/>
  <c r="K107"/>
  <c r="L107" s="1"/>
  <c r="O107" s="1"/>
  <c r="AV106"/>
  <c r="AW106" s="1"/>
  <c r="AT106"/>
  <c r="AU106" s="1"/>
  <c r="AP106"/>
  <c r="AS106" s="1"/>
  <c r="AO106"/>
  <c r="AM106"/>
  <c r="AL106"/>
  <c r="AI106"/>
  <c r="AF106"/>
  <c r="AE106"/>
  <c r="AC106"/>
  <c r="AB106"/>
  <c r="Y106"/>
  <c r="V106"/>
  <c r="U106"/>
  <c r="S106"/>
  <c r="R106"/>
  <c r="O106"/>
  <c r="L106"/>
  <c r="K106"/>
  <c r="AO105"/>
  <c r="AE105"/>
  <c r="AF105" s="1"/>
  <c r="AI105" s="1"/>
  <c r="U105"/>
  <c r="V105" s="1"/>
  <c r="Y105" s="1"/>
  <c r="K105"/>
  <c r="L105" s="1"/>
  <c r="O105" s="1"/>
  <c r="AV104"/>
  <c r="AW104" s="1"/>
  <c r="AT104"/>
  <c r="AU104" s="1"/>
  <c r="AP104"/>
  <c r="AS104" s="1"/>
  <c r="AO104"/>
  <c r="AF104"/>
  <c r="AI104" s="1"/>
  <c r="AE104"/>
  <c r="AL104" s="1"/>
  <c r="AM104" s="1"/>
  <c r="Y104"/>
  <c r="V104"/>
  <c r="U104"/>
  <c r="AB104" s="1"/>
  <c r="AC104" s="1"/>
  <c r="L104"/>
  <c r="O104" s="1"/>
  <c r="K104"/>
  <c r="R104" s="1"/>
  <c r="S104" s="1"/>
  <c r="AO103"/>
  <c r="AL103"/>
  <c r="AM103" s="1"/>
  <c r="AJ103"/>
  <c r="AK103" s="1"/>
  <c r="AH103"/>
  <c r="AE103"/>
  <c r="AF103" s="1"/>
  <c r="AI103" s="1"/>
  <c r="AB103"/>
  <c r="AC103" s="1"/>
  <c r="Z103"/>
  <c r="AA103" s="1"/>
  <c r="X103"/>
  <c r="U103"/>
  <c r="V103" s="1"/>
  <c r="Y103" s="1"/>
  <c r="R103"/>
  <c r="S103" s="1"/>
  <c r="P103"/>
  <c r="Q103" s="1"/>
  <c r="N103"/>
  <c r="K103"/>
  <c r="L103" s="1"/>
  <c r="O103" s="1"/>
  <c r="AV102"/>
  <c r="AW102" s="1"/>
  <c r="AP102"/>
  <c r="AS102" s="1"/>
  <c r="AO102"/>
  <c r="AM102"/>
  <c r="AL102"/>
  <c r="AF102"/>
  <c r="AI102" s="1"/>
  <c r="AE102"/>
  <c r="AC102"/>
  <c r="AB102"/>
  <c r="V102"/>
  <c r="Y102" s="1"/>
  <c r="P102"/>
  <c r="Q102" s="1"/>
  <c r="K102"/>
  <c r="L102" s="1"/>
  <c r="O102" s="1"/>
  <c r="AV101"/>
  <c r="AW101" s="1"/>
  <c r="AT101"/>
  <c r="AU101" s="1"/>
  <c r="AP101"/>
  <c r="AS101" s="1"/>
  <c r="AO101"/>
  <c r="AF101"/>
  <c r="AI101" s="1"/>
  <c r="AE101"/>
  <c r="AL101" s="1"/>
  <c r="AM101" s="1"/>
  <c r="AC101"/>
  <c r="AB101"/>
  <c r="V101"/>
  <c r="Y101" s="1"/>
  <c r="K101"/>
  <c r="L101" s="1"/>
  <c r="O101" s="1"/>
  <c r="AV100"/>
  <c r="AW100" s="1"/>
  <c r="AT100"/>
  <c r="AU100" s="1"/>
  <c r="AP100"/>
  <c r="AS100" s="1"/>
  <c r="AO100"/>
  <c r="AM100"/>
  <c r="AL100"/>
  <c r="AI100"/>
  <c r="AF100"/>
  <c r="AE100"/>
  <c r="AC100"/>
  <c r="AB100"/>
  <c r="Y100"/>
  <c r="V100"/>
  <c r="U100"/>
  <c r="S100"/>
  <c r="R100"/>
  <c r="O100"/>
  <c r="L100"/>
  <c r="K100"/>
  <c r="AO99"/>
  <c r="AJ99"/>
  <c r="AK99" s="1"/>
  <c r="AE99"/>
  <c r="AF99" s="1"/>
  <c r="AI99" s="1"/>
  <c r="AB99"/>
  <c r="AC99" s="1"/>
  <c r="Z99"/>
  <c r="AA99" s="1"/>
  <c r="X99"/>
  <c r="V99"/>
  <c r="Y99" s="1"/>
  <c r="L99"/>
  <c r="O99" s="1"/>
  <c r="K99"/>
  <c r="R99" s="1"/>
  <c r="S99" s="1"/>
  <c r="AO98"/>
  <c r="AL98"/>
  <c r="AM98" s="1"/>
  <c r="AJ98"/>
  <c r="AK98" s="1"/>
  <c r="AH98"/>
  <c r="AE98"/>
  <c r="AF98" s="1"/>
  <c r="AI98" s="1"/>
  <c r="AB98"/>
  <c r="AC98" s="1"/>
  <c r="Z98"/>
  <c r="AA98" s="1"/>
  <c r="Y98"/>
  <c r="X98"/>
  <c r="V98"/>
  <c r="S98"/>
  <c r="R98"/>
  <c r="O98"/>
  <c r="L98"/>
  <c r="K98"/>
  <c r="AO97"/>
  <c r="AJ97"/>
  <c r="AK97" s="1"/>
  <c r="AE97"/>
  <c r="AF97" s="1"/>
  <c r="AI97" s="1"/>
  <c r="AB97"/>
  <c r="AC97" s="1"/>
  <c r="Z97"/>
  <c r="AA97" s="1"/>
  <c r="X97"/>
  <c r="V97"/>
  <c r="Y97" s="1"/>
  <c r="L97"/>
  <c r="O97" s="1"/>
  <c r="K97"/>
  <c r="R97" s="1"/>
  <c r="S97" s="1"/>
  <c r="AO96"/>
  <c r="AL96"/>
  <c r="AM96" s="1"/>
  <c r="AJ96"/>
  <c r="AK96" s="1"/>
  <c r="AH96"/>
  <c r="AE96"/>
  <c r="AF96" s="1"/>
  <c r="AI96" s="1"/>
  <c r="AB96"/>
  <c r="AC96" s="1"/>
  <c r="Z96"/>
  <c r="AA96" s="1"/>
  <c r="Y96"/>
  <c r="X96"/>
  <c r="V96"/>
  <c r="S96"/>
  <c r="R96"/>
  <c r="O96"/>
  <c r="L96"/>
  <c r="K96"/>
  <c r="AO95"/>
  <c r="AJ95"/>
  <c r="AK95" s="1"/>
  <c r="AE95"/>
  <c r="AF95" s="1"/>
  <c r="AI95" s="1"/>
  <c r="AB95"/>
  <c r="AC95" s="1"/>
  <c r="Z95"/>
  <c r="AA95" s="1"/>
  <c r="X95"/>
  <c r="V95"/>
  <c r="Y95" s="1"/>
  <c r="L95"/>
  <c r="O95" s="1"/>
  <c r="K95"/>
  <c r="R95" s="1"/>
  <c r="S95" s="1"/>
  <c r="AO94"/>
  <c r="AL94"/>
  <c r="AM94" s="1"/>
  <c r="AJ94"/>
  <c r="AK94" s="1"/>
  <c r="AH94"/>
  <c r="AE94"/>
  <c r="AF94" s="1"/>
  <c r="AI94" s="1"/>
  <c r="AB94"/>
  <c r="AC94" s="1"/>
  <c r="Z94"/>
  <c r="AA94" s="1"/>
  <c r="X94"/>
  <c r="U94"/>
  <c r="V94" s="1"/>
  <c r="Y94" s="1"/>
  <c r="R94"/>
  <c r="S94" s="1"/>
  <c r="P94"/>
  <c r="Q94" s="1"/>
  <c r="N94"/>
  <c r="K94"/>
  <c r="L94" s="1"/>
  <c r="O94" s="1"/>
  <c r="AV93"/>
  <c r="AW93" s="1"/>
  <c r="AP93"/>
  <c r="AS93" s="1"/>
  <c r="AO93"/>
  <c r="AM93"/>
  <c r="AL93"/>
  <c r="AF93"/>
  <c r="AI93" s="1"/>
  <c r="AE93"/>
  <c r="AC93"/>
  <c r="AB93"/>
  <c r="V93"/>
  <c r="Y93" s="1"/>
  <c r="U93"/>
  <c r="S93"/>
  <c r="R93"/>
  <c r="L93"/>
  <c r="O93" s="1"/>
  <c r="K93"/>
  <c r="AO92"/>
  <c r="AL92"/>
  <c r="AM92" s="1"/>
  <c r="AH92"/>
  <c r="AE92"/>
  <c r="AF92" s="1"/>
  <c r="AI92" s="1"/>
  <c r="AB92"/>
  <c r="AC92" s="1"/>
  <c r="X92"/>
  <c r="V92"/>
  <c r="Y92" s="1"/>
  <c r="Z92" s="1"/>
  <c r="AA92" s="1"/>
  <c r="O92"/>
  <c r="L92"/>
  <c r="K92"/>
  <c r="R92" s="1"/>
  <c r="S92" s="1"/>
  <c r="AO91"/>
  <c r="AE91"/>
  <c r="AF91" s="1"/>
  <c r="AI91" s="1"/>
  <c r="AJ91" s="1"/>
  <c r="AK91" s="1"/>
  <c r="U91"/>
  <c r="V91" s="1"/>
  <c r="Y91" s="1"/>
  <c r="K91"/>
  <c r="L91" s="1"/>
  <c r="O91" s="1"/>
  <c r="AV90"/>
  <c r="AW90" s="1"/>
  <c r="AT90"/>
  <c r="AU90" s="1"/>
  <c r="AP90"/>
  <c r="AS90" s="1"/>
  <c r="AO90"/>
  <c r="AM90"/>
  <c r="AL90"/>
  <c r="AI90"/>
  <c r="AF90"/>
  <c r="AE90"/>
  <c r="AC90"/>
  <c r="AB90"/>
  <c r="Y90"/>
  <c r="V90"/>
  <c r="U90"/>
  <c r="S90"/>
  <c r="R90"/>
  <c r="O90"/>
  <c r="L90"/>
  <c r="K90"/>
  <c r="AO89"/>
  <c r="AJ89"/>
  <c r="AK89" s="1"/>
  <c r="AE89"/>
  <c r="AF89" s="1"/>
  <c r="AI89" s="1"/>
  <c r="Z89"/>
  <c r="AA89" s="1"/>
  <c r="V89"/>
  <c r="Y89" s="1"/>
  <c r="U89"/>
  <c r="AB89" s="1"/>
  <c r="AC89" s="1"/>
  <c r="R89"/>
  <c r="S89" s="1"/>
  <c r="L89"/>
  <c r="O89" s="1"/>
  <c r="K89"/>
  <c r="AO88"/>
  <c r="AV88" s="1"/>
  <c r="AW88" s="1"/>
  <c r="AE88"/>
  <c r="AL88" s="1"/>
  <c r="AM88" s="1"/>
  <c r="U88"/>
  <c r="AB88" s="1"/>
  <c r="AC88" s="1"/>
  <c r="K88"/>
  <c r="R88" s="1"/>
  <c r="S88" s="1"/>
  <c r="AO87"/>
  <c r="AH87"/>
  <c r="AE87"/>
  <c r="AF87" s="1"/>
  <c r="AI87" s="1"/>
  <c r="AJ87" s="1"/>
  <c r="AK87" s="1"/>
  <c r="Z87"/>
  <c r="AA87" s="1"/>
  <c r="Y87"/>
  <c r="X87"/>
  <c r="U87"/>
  <c r="V87" s="1"/>
  <c r="N87"/>
  <c r="K87"/>
  <c r="L87" s="1"/>
  <c r="O87" s="1"/>
  <c r="P87" s="1"/>
  <c r="Q87" s="1"/>
  <c r="AW86"/>
  <c r="AV86"/>
  <c r="AP86"/>
  <c r="AO86"/>
  <c r="AM86"/>
  <c r="AL86"/>
  <c r="AH86"/>
  <c r="AF86"/>
  <c r="AE86"/>
  <c r="AB86"/>
  <c r="AC86" s="1"/>
  <c r="Y86"/>
  <c r="V86"/>
  <c r="X86" s="1"/>
  <c r="U86"/>
  <c r="S86"/>
  <c r="R86"/>
  <c r="O86"/>
  <c r="N86"/>
  <c r="L86"/>
  <c r="K86"/>
  <c r="AO85"/>
  <c r="AV85" s="1"/>
  <c r="AW85" s="1"/>
  <c r="AE85"/>
  <c r="AL85" s="1"/>
  <c r="AM85" s="1"/>
  <c r="U85"/>
  <c r="AB85" s="1"/>
  <c r="AC85" s="1"/>
  <c r="K85"/>
  <c r="R85" s="1"/>
  <c r="S85" s="1"/>
  <c r="AP84"/>
  <c r="AS84" s="1"/>
  <c r="AO84"/>
  <c r="AV84" s="1"/>
  <c r="AW84" s="1"/>
  <c r="AM84"/>
  <c r="AF84"/>
  <c r="AH84" s="1"/>
  <c r="AE84"/>
  <c r="AL84" s="1"/>
  <c r="AC84"/>
  <c r="V84"/>
  <c r="X84" s="1"/>
  <c r="U84"/>
  <c r="AB84" s="1"/>
  <c r="S84"/>
  <c r="L84"/>
  <c r="N84" s="1"/>
  <c r="K84"/>
  <c r="R84" s="1"/>
  <c r="AO83"/>
  <c r="AE83"/>
  <c r="AF83" s="1"/>
  <c r="AI83" s="1"/>
  <c r="Y83"/>
  <c r="U83"/>
  <c r="V83" s="1"/>
  <c r="X83" s="1"/>
  <c r="K83"/>
  <c r="L83" s="1"/>
  <c r="O83" s="1"/>
  <c r="AV82"/>
  <c r="AW82" s="1"/>
  <c r="AS82"/>
  <c r="AT82" s="1"/>
  <c r="AU82" s="1"/>
  <c r="AP82"/>
  <c r="AO82"/>
  <c r="AL82"/>
  <c r="AM82" s="1"/>
  <c r="AF82"/>
  <c r="AH82" s="1"/>
  <c r="AE82"/>
  <c r="AC82"/>
  <c r="AB82"/>
  <c r="X82"/>
  <c r="V82"/>
  <c r="U82"/>
  <c r="R82"/>
  <c r="S82" s="1"/>
  <c r="O82"/>
  <c r="L82"/>
  <c r="N82" s="1"/>
  <c r="K82"/>
  <c r="AP81"/>
  <c r="AS81" s="1"/>
  <c r="AO81"/>
  <c r="AV81" s="1"/>
  <c r="AW81" s="1"/>
  <c r="AL81"/>
  <c r="AM81" s="1"/>
  <c r="AJ81"/>
  <c r="AK81" s="1"/>
  <c r="AF81"/>
  <c r="AI81" s="1"/>
  <c r="AE81"/>
  <c r="AB81"/>
  <c r="AC81" s="1"/>
  <c r="V81"/>
  <c r="Y81" s="1"/>
  <c r="U81"/>
  <c r="R81"/>
  <c r="S81" s="1"/>
  <c r="P81"/>
  <c r="Q81" s="1"/>
  <c r="L81"/>
  <c r="O81" s="1"/>
  <c r="K81"/>
  <c r="AO80"/>
  <c r="AV80" s="1"/>
  <c r="AW80" s="1"/>
  <c r="AE80"/>
  <c r="AL80" s="1"/>
  <c r="AM80" s="1"/>
  <c r="U80"/>
  <c r="AB80" s="1"/>
  <c r="AC80" s="1"/>
  <c r="K80"/>
  <c r="R80" s="1"/>
  <c r="S80" s="1"/>
  <c r="AO79"/>
  <c r="AJ79"/>
  <c r="AK79" s="1"/>
  <c r="AI79"/>
  <c r="AH79"/>
  <c r="AE79"/>
  <c r="AF79" s="1"/>
  <c r="X79"/>
  <c r="U79"/>
  <c r="V79" s="1"/>
  <c r="Y79" s="1"/>
  <c r="Z79" s="1"/>
  <c r="AA79" s="1"/>
  <c r="P79"/>
  <c r="Q79" s="1"/>
  <c r="O79"/>
  <c r="N79"/>
  <c r="K79"/>
  <c r="L79" s="1"/>
  <c r="AW78"/>
  <c r="AV78"/>
  <c r="AP78"/>
  <c r="AS78" s="1"/>
  <c r="AT78" s="1"/>
  <c r="AU78" s="1"/>
  <c r="AO78"/>
  <c r="AM78"/>
  <c r="AL78"/>
  <c r="AI78"/>
  <c r="AH78"/>
  <c r="AF78"/>
  <c r="AE78"/>
  <c r="AB78"/>
  <c r="AC78" s="1"/>
  <c r="V78"/>
  <c r="X78" s="1"/>
  <c r="U78"/>
  <c r="S78"/>
  <c r="R78"/>
  <c r="N78"/>
  <c r="L78"/>
  <c r="K78"/>
  <c r="AO77"/>
  <c r="AV77" s="1"/>
  <c r="AW77" s="1"/>
  <c r="AE77"/>
  <c r="AL77" s="1"/>
  <c r="AM77" s="1"/>
  <c r="U77"/>
  <c r="AB77" s="1"/>
  <c r="AC77" s="1"/>
  <c r="K77"/>
  <c r="R77" s="1"/>
  <c r="S77" s="1"/>
  <c r="AP76"/>
  <c r="AS76" s="1"/>
  <c r="AO76"/>
  <c r="AV76" s="1"/>
  <c r="AW76" s="1"/>
  <c r="AM76"/>
  <c r="AF76"/>
  <c r="AH76" s="1"/>
  <c r="AE76"/>
  <c r="AL76" s="1"/>
  <c r="AC76"/>
  <c r="V76"/>
  <c r="X76" s="1"/>
  <c r="U76"/>
  <c r="AB76" s="1"/>
  <c r="S76"/>
  <c r="L76"/>
  <c r="N76" s="1"/>
  <c r="K76"/>
  <c r="R76" s="1"/>
  <c r="AO75"/>
  <c r="AI75"/>
  <c r="AE75"/>
  <c r="AF75" s="1"/>
  <c r="AH75" s="1"/>
  <c r="U75"/>
  <c r="V75" s="1"/>
  <c r="Y75" s="1"/>
  <c r="O75"/>
  <c r="K75"/>
  <c r="L75" s="1"/>
  <c r="N75" s="1"/>
  <c r="AV74"/>
  <c r="AW74" s="1"/>
  <c r="AS74"/>
  <c r="AP74"/>
  <c r="AT74" s="1"/>
  <c r="AU74" s="1"/>
  <c r="AO74"/>
  <c r="AL74"/>
  <c r="AM74" s="1"/>
  <c r="AI74"/>
  <c r="AF74"/>
  <c r="AH74" s="1"/>
  <c r="AE74"/>
  <c r="AC74"/>
  <c r="AB74"/>
  <c r="Y74"/>
  <c r="X74"/>
  <c r="V74"/>
  <c r="U74"/>
  <c r="R74"/>
  <c r="S74" s="1"/>
  <c r="L74"/>
  <c r="N74" s="1"/>
  <c r="K74"/>
  <c r="AP73"/>
  <c r="AS73" s="1"/>
  <c r="AO73"/>
  <c r="AV73" s="1"/>
  <c r="AW73" s="1"/>
  <c r="AL73"/>
  <c r="AM73" s="1"/>
  <c r="AF73"/>
  <c r="AI73" s="1"/>
  <c r="AE73"/>
  <c r="AB73"/>
  <c r="AC73" s="1"/>
  <c r="Z73"/>
  <c r="AA73" s="1"/>
  <c r="V73"/>
  <c r="Y73" s="1"/>
  <c r="U73"/>
  <c r="R73"/>
  <c r="S73" s="1"/>
  <c r="L73"/>
  <c r="O73" s="1"/>
  <c r="K73"/>
  <c r="AO72"/>
  <c r="AV72" s="1"/>
  <c r="AW72" s="1"/>
  <c r="AE72"/>
  <c r="AL72" s="1"/>
  <c r="AM72" s="1"/>
  <c r="U72"/>
  <c r="AB72" s="1"/>
  <c r="AC72" s="1"/>
  <c r="K72"/>
  <c r="R72" s="1"/>
  <c r="S72" s="1"/>
  <c r="AO71"/>
  <c r="AH71"/>
  <c r="AE71"/>
  <c r="AF71" s="1"/>
  <c r="AI71" s="1"/>
  <c r="AJ71" s="1"/>
  <c r="AK71" s="1"/>
  <c r="Z71"/>
  <c r="AA71" s="1"/>
  <c r="Y71"/>
  <c r="X71"/>
  <c r="U71"/>
  <c r="V71" s="1"/>
  <c r="N71"/>
  <c r="K71"/>
  <c r="L71" s="1"/>
  <c r="O71" s="1"/>
  <c r="P71" s="1"/>
  <c r="Q71" s="1"/>
  <c r="AW70"/>
  <c r="AV70"/>
  <c r="AP70"/>
  <c r="AO70"/>
  <c r="AM70"/>
  <c r="AL70"/>
  <c r="AH70"/>
  <c r="AF70"/>
  <c r="AE70"/>
  <c r="AB70"/>
  <c r="AC70" s="1"/>
  <c r="Y70"/>
  <c r="V70"/>
  <c r="X70" s="1"/>
  <c r="U70"/>
  <c r="S70"/>
  <c r="R70"/>
  <c r="O70"/>
  <c r="N70"/>
  <c r="L70"/>
  <c r="K70"/>
  <c r="AO69"/>
  <c r="AV69" s="1"/>
  <c r="AW69" s="1"/>
  <c r="AE69"/>
  <c r="AL69" s="1"/>
  <c r="AM69" s="1"/>
  <c r="U69"/>
  <c r="AB69" s="1"/>
  <c r="AC69" s="1"/>
  <c r="K69"/>
  <c r="R69" s="1"/>
  <c r="S69" s="1"/>
  <c r="AP68"/>
  <c r="AS68" s="1"/>
  <c r="AO68"/>
  <c r="AV68" s="1"/>
  <c r="AW68" s="1"/>
  <c r="AM68"/>
  <c r="AF68"/>
  <c r="AH68" s="1"/>
  <c r="AE68"/>
  <c r="AL68" s="1"/>
  <c r="AC68"/>
  <c r="V68"/>
  <c r="X68" s="1"/>
  <c r="U68"/>
  <c r="AB68" s="1"/>
  <c r="S68"/>
  <c r="L68"/>
  <c r="K68"/>
  <c r="R68" s="1"/>
  <c r="AO67"/>
  <c r="AL67"/>
  <c r="AM67" s="1"/>
  <c r="AF67"/>
  <c r="AE67"/>
  <c r="AC67"/>
  <c r="AB67"/>
  <c r="V67"/>
  <c r="U67"/>
  <c r="S67"/>
  <c r="R67"/>
  <c r="L67"/>
  <c r="K67"/>
  <c r="AO66"/>
  <c r="AE66"/>
  <c r="U66"/>
  <c r="K66"/>
  <c r="AV65"/>
  <c r="AW65" s="1"/>
  <c r="AT65"/>
  <c r="AU65" s="1"/>
  <c r="AP65"/>
  <c r="AS65" s="1"/>
  <c r="AO65"/>
  <c r="AI65"/>
  <c r="AF65"/>
  <c r="AH65" s="1"/>
  <c r="AE65"/>
  <c r="AL65" s="1"/>
  <c r="AM65" s="1"/>
  <c r="V65"/>
  <c r="U65"/>
  <c r="AB65" s="1"/>
  <c r="AC65" s="1"/>
  <c r="O65"/>
  <c r="L65"/>
  <c r="K65"/>
  <c r="R65" s="1"/>
  <c r="S65" s="1"/>
  <c r="AO64"/>
  <c r="AJ64"/>
  <c r="AK64" s="1"/>
  <c r="AE64"/>
  <c r="AF64" s="1"/>
  <c r="AI64" s="1"/>
  <c r="Z64"/>
  <c r="AA64" s="1"/>
  <c r="U64"/>
  <c r="V64" s="1"/>
  <c r="Y64" s="1"/>
  <c r="P64"/>
  <c r="Q64" s="1"/>
  <c r="K64"/>
  <c r="L64" s="1"/>
  <c r="O64" s="1"/>
  <c r="AV63"/>
  <c r="AW63" s="1"/>
  <c r="AT63"/>
  <c r="AU63" s="1"/>
  <c r="AP63"/>
  <c r="AS63" s="1"/>
  <c r="AO63"/>
  <c r="AM63"/>
  <c r="AL63"/>
  <c r="AI63"/>
  <c r="AF63"/>
  <c r="AE63"/>
  <c r="AC63"/>
  <c r="AB63"/>
  <c r="Y63"/>
  <c r="V63"/>
  <c r="U63"/>
  <c r="S63"/>
  <c r="R63"/>
  <c r="O63"/>
  <c r="L63"/>
  <c r="K63"/>
  <c r="AO62"/>
  <c r="AE62"/>
  <c r="AF62" s="1"/>
  <c r="AI62" s="1"/>
  <c r="U62"/>
  <c r="V62" s="1"/>
  <c r="Y62" s="1"/>
  <c r="K62"/>
  <c r="L62" s="1"/>
  <c r="O62" s="1"/>
  <c r="AV61"/>
  <c r="AW61" s="1"/>
  <c r="AT61"/>
  <c r="AU61" s="1"/>
  <c r="AP61"/>
  <c r="AS61" s="1"/>
  <c r="AO61"/>
  <c r="AF61"/>
  <c r="AE61"/>
  <c r="AL61" s="1"/>
  <c r="AM61" s="1"/>
  <c r="Y61"/>
  <c r="V61"/>
  <c r="U61"/>
  <c r="AB61" s="1"/>
  <c r="AC61" s="1"/>
  <c r="L61"/>
  <c r="O61" s="1"/>
  <c r="K61"/>
  <c r="R61" s="1"/>
  <c r="S61" s="1"/>
  <c r="AO60"/>
  <c r="AL60"/>
  <c r="AM60" s="1"/>
  <c r="AH60"/>
  <c r="AE60"/>
  <c r="AF60" s="1"/>
  <c r="AI60" s="1"/>
  <c r="AB60"/>
  <c r="AC60" s="1"/>
  <c r="X60"/>
  <c r="U60"/>
  <c r="V60" s="1"/>
  <c r="Y60" s="1"/>
  <c r="R60"/>
  <c r="S60" s="1"/>
  <c r="N60"/>
  <c r="K60"/>
  <c r="L60" s="1"/>
  <c r="O60" s="1"/>
  <c r="AV59"/>
  <c r="AW59" s="1"/>
  <c r="AP59"/>
  <c r="AS59" s="1"/>
  <c r="AO59"/>
  <c r="AM59"/>
  <c r="AL59"/>
  <c r="AF59"/>
  <c r="AE59"/>
  <c r="AC59"/>
  <c r="AB59"/>
  <c r="V59"/>
  <c r="Y59" s="1"/>
  <c r="U59"/>
  <c r="S59"/>
  <c r="R59"/>
  <c r="L59"/>
  <c r="K59"/>
  <c r="AO58"/>
  <c r="AL58"/>
  <c r="AM58" s="1"/>
  <c r="AJ58"/>
  <c r="AK58" s="1"/>
  <c r="AH58"/>
  <c r="AE58"/>
  <c r="AF58" s="1"/>
  <c r="AI58" s="1"/>
  <c r="AB58"/>
  <c r="AC58" s="1"/>
  <c r="Z58"/>
  <c r="AA58" s="1"/>
  <c r="X58"/>
  <c r="U58"/>
  <c r="V58" s="1"/>
  <c r="Y58" s="1"/>
  <c r="R58"/>
  <c r="S58" s="1"/>
  <c r="P58"/>
  <c r="Q58" s="1"/>
  <c r="N58"/>
  <c r="K58"/>
  <c r="L58" s="1"/>
  <c r="O58" s="1"/>
  <c r="AV57"/>
  <c r="AW57" s="1"/>
  <c r="AP57"/>
  <c r="AS57" s="1"/>
  <c r="AO57"/>
  <c r="AI57"/>
  <c r="AF57"/>
  <c r="AE57"/>
  <c r="AL57" s="1"/>
  <c r="AM57" s="1"/>
  <c r="V57"/>
  <c r="Y57" s="1"/>
  <c r="U57"/>
  <c r="AB57" s="1"/>
  <c r="AC57" s="1"/>
  <c r="O57"/>
  <c r="L57"/>
  <c r="K57"/>
  <c r="R57" s="1"/>
  <c r="S57" s="1"/>
  <c r="AO56"/>
  <c r="AE56"/>
  <c r="AF56" s="1"/>
  <c r="AI56" s="1"/>
  <c r="U56"/>
  <c r="V56" s="1"/>
  <c r="Y56" s="1"/>
  <c r="K56"/>
  <c r="L56" s="1"/>
  <c r="O56" s="1"/>
  <c r="AV55"/>
  <c r="AW55" s="1"/>
  <c r="AT55"/>
  <c r="AU55" s="1"/>
  <c r="AP55"/>
  <c r="AS55" s="1"/>
  <c r="AO55"/>
  <c r="AM55"/>
  <c r="AL55"/>
  <c r="AI55"/>
  <c r="AF55"/>
  <c r="AE55"/>
  <c r="AC55"/>
  <c r="AB55"/>
  <c r="Y55"/>
  <c r="V55"/>
  <c r="U55"/>
  <c r="S55"/>
  <c r="R55"/>
  <c r="O55"/>
  <c r="L55"/>
  <c r="K55"/>
  <c r="AO54"/>
  <c r="AJ54"/>
  <c r="AK54" s="1"/>
  <c r="AE54"/>
  <c r="AF54" s="1"/>
  <c r="AI54" s="1"/>
  <c r="Z54"/>
  <c r="AA54" s="1"/>
  <c r="U54"/>
  <c r="V54" s="1"/>
  <c r="Y54" s="1"/>
  <c r="P54"/>
  <c r="Q54" s="1"/>
  <c r="K54"/>
  <c r="L54" s="1"/>
  <c r="O54" s="1"/>
  <c r="AV53"/>
  <c r="AW53" s="1"/>
  <c r="AT53"/>
  <c r="AU53" s="1"/>
  <c r="AP53"/>
  <c r="AS53" s="1"/>
  <c r="AO53"/>
  <c r="AF53"/>
  <c r="AI53" s="1"/>
  <c r="AE53"/>
  <c r="AL53" s="1"/>
  <c r="AM53" s="1"/>
  <c r="Y53"/>
  <c r="V53"/>
  <c r="U53"/>
  <c r="AB53" s="1"/>
  <c r="AC53" s="1"/>
  <c r="L53"/>
  <c r="K53"/>
  <c r="R53" s="1"/>
  <c r="S53" s="1"/>
  <c r="AO52"/>
  <c r="AL52"/>
  <c r="AM52" s="1"/>
  <c r="AJ52"/>
  <c r="AK52" s="1"/>
  <c r="AH52"/>
  <c r="AE52"/>
  <c r="AF52" s="1"/>
  <c r="AI52" s="1"/>
  <c r="AB52"/>
  <c r="AC52" s="1"/>
  <c r="X52"/>
  <c r="U52"/>
  <c r="V52" s="1"/>
  <c r="Y52" s="1"/>
  <c r="Z52" s="1"/>
  <c r="AA52" s="1"/>
  <c r="R52"/>
  <c r="S52" s="1"/>
  <c r="N52"/>
  <c r="K52"/>
  <c r="L52" s="1"/>
  <c r="O52" s="1"/>
  <c r="AV51"/>
  <c r="AW51" s="1"/>
  <c r="AP51"/>
  <c r="AS51" s="1"/>
  <c r="AO51"/>
  <c r="AM51"/>
  <c r="AL51"/>
  <c r="AF51"/>
  <c r="AI51" s="1"/>
  <c r="AE51"/>
  <c r="AC51"/>
  <c r="AB51"/>
  <c r="V51"/>
  <c r="U51"/>
  <c r="S51"/>
  <c r="R51"/>
  <c r="L51"/>
  <c r="O51" s="1"/>
  <c r="K51"/>
  <c r="AO50"/>
  <c r="AL50"/>
  <c r="AM50" s="1"/>
  <c r="AH50"/>
  <c r="AE50"/>
  <c r="AF50" s="1"/>
  <c r="AI50" s="1"/>
  <c r="AJ50" s="1"/>
  <c r="AK50" s="1"/>
  <c r="AB50"/>
  <c r="AC50" s="1"/>
  <c r="X50"/>
  <c r="U50"/>
  <c r="V50" s="1"/>
  <c r="Y50" s="1"/>
  <c r="R50"/>
  <c r="S50" s="1"/>
  <c r="N50"/>
  <c r="K50"/>
  <c r="L50" s="1"/>
  <c r="O50" s="1"/>
  <c r="AV49"/>
  <c r="AW49" s="1"/>
  <c r="AP49"/>
  <c r="AS49" s="1"/>
  <c r="AO49"/>
  <c r="AI49"/>
  <c r="AF49"/>
  <c r="AE49"/>
  <c r="AL49" s="1"/>
  <c r="AM49" s="1"/>
  <c r="V49"/>
  <c r="U49"/>
  <c r="AB49" s="1"/>
  <c r="AC49" s="1"/>
  <c r="O49"/>
  <c r="L49"/>
  <c r="K49"/>
  <c r="R49" s="1"/>
  <c r="S49" s="1"/>
  <c r="AO48"/>
  <c r="AJ48"/>
  <c r="AK48" s="1"/>
  <c r="AE48"/>
  <c r="AF48" s="1"/>
  <c r="AI48" s="1"/>
  <c r="Z48"/>
  <c r="AA48" s="1"/>
  <c r="U48"/>
  <c r="V48" s="1"/>
  <c r="Y48" s="1"/>
  <c r="P48"/>
  <c r="Q48" s="1"/>
  <c r="K48"/>
  <c r="L48" s="1"/>
  <c r="O48" s="1"/>
  <c r="AV47"/>
  <c r="AW47" s="1"/>
  <c r="AT47"/>
  <c r="AU47" s="1"/>
  <c r="AP47"/>
  <c r="AS47" s="1"/>
  <c r="AO47"/>
  <c r="AM47"/>
  <c r="AL47"/>
  <c r="AI47"/>
  <c r="AF47"/>
  <c r="AE47"/>
  <c r="AC47"/>
  <c r="AB47"/>
  <c r="Y47"/>
  <c r="V47"/>
  <c r="U47"/>
  <c r="S47"/>
  <c r="R47"/>
  <c r="O47"/>
  <c r="L47"/>
  <c r="K47"/>
  <c r="AO46"/>
  <c r="AE46"/>
  <c r="AF46" s="1"/>
  <c r="AI46" s="1"/>
  <c r="U46"/>
  <c r="V46" s="1"/>
  <c r="Y46" s="1"/>
  <c r="K46"/>
  <c r="L46" s="1"/>
  <c r="O46" s="1"/>
  <c r="AV45"/>
  <c r="AW45" s="1"/>
  <c r="AT45"/>
  <c r="AU45" s="1"/>
  <c r="AP45"/>
  <c r="AS45" s="1"/>
  <c r="AO45"/>
  <c r="AF45"/>
  <c r="AE45"/>
  <c r="AL45" s="1"/>
  <c r="AM45" s="1"/>
  <c r="Y45"/>
  <c r="V45"/>
  <c r="U45"/>
  <c r="AB45" s="1"/>
  <c r="AC45" s="1"/>
  <c r="L45"/>
  <c r="O45" s="1"/>
  <c r="K45"/>
  <c r="R45" s="1"/>
  <c r="S45" s="1"/>
  <c r="AO44"/>
  <c r="AL44"/>
  <c r="AM44" s="1"/>
  <c r="AH44"/>
  <c r="AE44"/>
  <c r="AF44" s="1"/>
  <c r="AI44" s="1"/>
  <c r="AB44"/>
  <c r="AC44" s="1"/>
  <c r="X44"/>
  <c r="U44"/>
  <c r="V44" s="1"/>
  <c r="Y44" s="1"/>
  <c r="R44"/>
  <c r="S44" s="1"/>
  <c r="N44"/>
  <c r="K44"/>
  <c r="L44" s="1"/>
  <c r="O44" s="1"/>
  <c r="AV43"/>
  <c r="AW43" s="1"/>
  <c r="AP43"/>
  <c r="AS43" s="1"/>
  <c r="AO43"/>
  <c r="AM43"/>
  <c r="AL43"/>
  <c r="AF43"/>
  <c r="AE43"/>
  <c r="AC43"/>
  <c r="AB43"/>
  <c r="V43"/>
  <c r="Y43" s="1"/>
  <c r="U43"/>
  <c r="S43"/>
  <c r="R43"/>
  <c r="L43"/>
  <c r="K43"/>
  <c r="AO42"/>
  <c r="AL42"/>
  <c r="AM42" s="1"/>
  <c r="AJ42"/>
  <c r="AK42" s="1"/>
  <c r="AH42"/>
  <c r="AE42"/>
  <c r="AF42" s="1"/>
  <c r="AI42" s="1"/>
  <c r="AB42"/>
  <c r="AC42" s="1"/>
  <c r="Z42"/>
  <c r="AA42" s="1"/>
  <c r="X42"/>
  <c r="U42"/>
  <c r="V42" s="1"/>
  <c r="Y42" s="1"/>
  <c r="R42"/>
  <c r="S42" s="1"/>
  <c r="P42"/>
  <c r="Q42" s="1"/>
  <c r="N42"/>
  <c r="K42"/>
  <c r="L42" s="1"/>
  <c r="O42" s="1"/>
  <c r="AV41"/>
  <c r="AW41" s="1"/>
  <c r="AP41"/>
  <c r="AS41" s="1"/>
  <c r="AO41"/>
  <c r="AI41"/>
  <c r="AF41"/>
  <c r="AE41"/>
  <c r="AL41" s="1"/>
  <c r="AM41" s="1"/>
  <c r="V41"/>
  <c r="Y41" s="1"/>
  <c r="U41"/>
  <c r="AB41" s="1"/>
  <c r="AC41" s="1"/>
  <c r="O41"/>
  <c r="L41"/>
  <c r="K41"/>
  <c r="R41" s="1"/>
  <c r="S41" s="1"/>
  <c r="AO40"/>
  <c r="AE40"/>
  <c r="AF40" s="1"/>
  <c r="AI40" s="1"/>
  <c r="AB40"/>
  <c r="AC40" s="1"/>
  <c r="Z40"/>
  <c r="AA40" s="1"/>
  <c r="Y40"/>
  <c r="X40"/>
  <c r="V40"/>
  <c r="S40"/>
  <c r="R40"/>
  <c r="L40"/>
  <c r="O40" s="1"/>
  <c r="K40"/>
  <c r="AO39"/>
  <c r="AL39"/>
  <c r="AM39" s="1"/>
  <c r="AH39"/>
  <c r="AE39"/>
  <c r="AF39" s="1"/>
  <c r="AI39" s="1"/>
  <c r="AB39"/>
  <c r="AC39" s="1"/>
  <c r="X39"/>
  <c r="V39"/>
  <c r="Y39" s="1"/>
  <c r="Z39" s="1"/>
  <c r="AA39" s="1"/>
  <c r="O39"/>
  <c r="L39"/>
  <c r="K39"/>
  <c r="R39" s="1"/>
  <c r="S39" s="1"/>
  <c r="AO38"/>
  <c r="AE38"/>
  <c r="AF38" s="1"/>
  <c r="AI38" s="1"/>
  <c r="AB38"/>
  <c r="AC38" s="1"/>
  <c r="Z38"/>
  <c r="AA38" s="1"/>
  <c r="Y38"/>
  <c r="X38"/>
  <c r="V38"/>
  <c r="S38"/>
  <c r="R38"/>
  <c r="L38"/>
  <c r="O38" s="1"/>
  <c r="K38"/>
  <c r="AO37"/>
  <c r="AL37"/>
  <c r="AM37" s="1"/>
  <c r="AH37"/>
  <c r="AE37"/>
  <c r="AF37" s="1"/>
  <c r="AI37" s="1"/>
  <c r="AB37"/>
  <c r="AC37" s="1"/>
  <c r="X37"/>
  <c r="U37"/>
  <c r="V37" s="1"/>
  <c r="Y37" s="1"/>
  <c r="R37"/>
  <c r="S37" s="1"/>
  <c r="N37"/>
  <c r="K37"/>
  <c r="L37" s="1"/>
  <c r="O37" s="1"/>
  <c r="AV36"/>
  <c r="AW36" s="1"/>
  <c r="AP36"/>
  <c r="AS36" s="1"/>
  <c r="AO36"/>
  <c r="AI36"/>
  <c r="AF36"/>
  <c r="AE36"/>
  <c r="AL36" s="1"/>
  <c r="AM36" s="1"/>
  <c r="V36"/>
  <c r="U36"/>
  <c r="AB36" s="1"/>
  <c r="AC36" s="1"/>
  <c r="O36"/>
  <c r="L36"/>
  <c r="K36"/>
  <c r="R36" s="1"/>
  <c r="S36" s="1"/>
  <c r="AO35"/>
  <c r="AJ35"/>
  <c r="AK35" s="1"/>
  <c r="AE35"/>
  <c r="AF35" s="1"/>
  <c r="AI35" s="1"/>
  <c r="Z35"/>
  <c r="AA35" s="1"/>
  <c r="U35"/>
  <c r="V35" s="1"/>
  <c r="Y35" s="1"/>
  <c r="P35"/>
  <c r="Q35" s="1"/>
  <c r="K35"/>
  <c r="L35" s="1"/>
  <c r="O35" s="1"/>
  <c r="AV34"/>
  <c r="AW34" s="1"/>
  <c r="AT34"/>
  <c r="AU34" s="1"/>
  <c r="AP34"/>
  <c r="AS34" s="1"/>
  <c r="AO34"/>
  <c r="AM34"/>
  <c r="AL34"/>
  <c r="AI34"/>
  <c r="AF34"/>
  <c r="AE34"/>
  <c r="AC34"/>
  <c r="AB34"/>
  <c r="Y34"/>
  <c r="V34"/>
  <c r="U34"/>
  <c r="S34"/>
  <c r="R34"/>
  <c r="O34"/>
  <c r="L34"/>
  <c r="K34"/>
  <c r="AO33"/>
  <c r="AE33"/>
  <c r="AF33" s="1"/>
  <c r="AI33" s="1"/>
  <c r="U33"/>
  <c r="V33" s="1"/>
  <c r="Y33" s="1"/>
  <c r="K33"/>
  <c r="L33" s="1"/>
  <c r="O33" s="1"/>
  <c r="AV32"/>
  <c r="AW32" s="1"/>
  <c r="AT32"/>
  <c r="AU32" s="1"/>
  <c r="AP32"/>
  <c r="AS32" s="1"/>
  <c r="AO32"/>
  <c r="AF32"/>
  <c r="AE32"/>
  <c r="AL32" s="1"/>
  <c r="AM32" s="1"/>
  <c r="Y32"/>
  <c r="V32"/>
  <c r="U32"/>
  <c r="AB32" s="1"/>
  <c r="AC32" s="1"/>
  <c r="L32"/>
  <c r="O32" s="1"/>
  <c r="K32"/>
  <c r="R32" s="1"/>
  <c r="S32" s="1"/>
  <c r="AO31"/>
  <c r="AL31"/>
  <c r="AM31" s="1"/>
  <c r="AH31"/>
  <c r="AE31"/>
  <c r="AF31" s="1"/>
  <c r="AI31" s="1"/>
  <c r="AB31"/>
  <c r="AC31" s="1"/>
  <c r="X31"/>
  <c r="U31"/>
  <c r="V31" s="1"/>
  <c r="Y31" s="1"/>
  <c r="R31"/>
  <c r="S31" s="1"/>
  <c r="N31"/>
  <c r="K31"/>
  <c r="L31" s="1"/>
  <c r="O31" s="1"/>
  <c r="AV30"/>
  <c r="AW30" s="1"/>
  <c r="AP30"/>
  <c r="AS30" s="1"/>
  <c r="AO30"/>
  <c r="AM30"/>
  <c r="AL30"/>
  <c r="AF30"/>
  <c r="AE30"/>
  <c r="AC30"/>
  <c r="AB30"/>
  <c r="V30"/>
  <c r="Y30" s="1"/>
  <c r="U30"/>
  <c r="S30"/>
  <c r="R30"/>
  <c r="L30"/>
  <c r="K30"/>
  <c r="AO29"/>
  <c r="AL29"/>
  <c r="AM29" s="1"/>
  <c r="AJ29"/>
  <c r="AK29" s="1"/>
  <c r="AH29"/>
  <c r="AE29"/>
  <c r="AF29" s="1"/>
  <c r="AI29" s="1"/>
  <c r="AB29"/>
  <c r="AC29" s="1"/>
  <c r="Z29"/>
  <c r="AA29" s="1"/>
  <c r="X29"/>
  <c r="U29"/>
  <c r="V29" s="1"/>
  <c r="Y29" s="1"/>
  <c r="R29"/>
  <c r="S29" s="1"/>
  <c r="P29"/>
  <c r="Q29" s="1"/>
  <c r="N29"/>
  <c r="K29"/>
  <c r="L29" s="1"/>
  <c r="O29" s="1"/>
  <c r="AV28"/>
  <c r="AW28" s="1"/>
  <c r="AP28"/>
  <c r="AS28" s="1"/>
  <c r="AO28"/>
  <c r="AI28"/>
  <c r="AF28"/>
  <c r="AE28"/>
  <c r="AL28" s="1"/>
  <c r="AM28" s="1"/>
  <c r="U28"/>
  <c r="AB28" s="1"/>
  <c r="AC28" s="1"/>
  <c r="K28"/>
  <c r="R28" s="1"/>
  <c r="S28" s="1"/>
  <c r="AO27"/>
  <c r="AJ27"/>
  <c r="AK27" s="1"/>
  <c r="AI27"/>
  <c r="AH27"/>
  <c r="AE27"/>
  <c r="AF27" s="1"/>
  <c r="X27"/>
  <c r="U27"/>
  <c r="V27" s="1"/>
  <c r="Y27" s="1"/>
  <c r="Z27" s="1"/>
  <c r="AA27" s="1"/>
  <c r="P27"/>
  <c r="Q27" s="1"/>
  <c r="O27"/>
  <c r="N27"/>
  <c r="K27"/>
  <c r="L27" s="1"/>
  <c r="AW26"/>
  <c r="AV26"/>
  <c r="AP26"/>
  <c r="AS26" s="1"/>
  <c r="AT26" s="1"/>
  <c r="AU26" s="1"/>
  <c r="AO26"/>
  <c r="AM26"/>
  <c r="AL26"/>
  <c r="AI26"/>
  <c r="AH26"/>
  <c r="AF26"/>
  <c r="AE26"/>
  <c r="AB26"/>
  <c r="AC26" s="1"/>
  <c r="V26"/>
  <c r="U26"/>
  <c r="S26"/>
  <c r="R26"/>
  <c r="N26"/>
  <c r="L26"/>
  <c r="O26" s="1"/>
  <c r="K26"/>
  <c r="AO25"/>
  <c r="AV25" s="1"/>
  <c r="AW25" s="1"/>
  <c r="AE25"/>
  <c r="AL25" s="1"/>
  <c r="AM25" s="1"/>
  <c r="U25"/>
  <c r="AB25" s="1"/>
  <c r="AC25" s="1"/>
  <c r="K25"/>
  <c r="R25" s="1"/>
  <c r="S25" s="1"/>
  <c r="AP24"/>
  <c r="AS24" s="1"/>
  <c r="AO24"/>
  <c r="AV24" s="1"/>
  <c r="AW24" s="1"/>
  <c r="AM24"/>
  <c r="AF24"/>
  <c r="AH24" s="1"/>
  <c r="AE24"/>
  <c r="AL24" s="1"/>
  <c r="AC24"/>
  <c r="V24"/>
  <c r="X24" s="1"/>
  <c r="U24"/>
  <c r="AB24" s="1"/>
  <c r="S24"/>
  <c r="L24"/>
  <c r="N24" s="1"/>
  <c r="K24"/>
  <c r="R24" s="1"/>
  <c r="AO23"/>
  <c r="AI23"/>
  <c r="AE23"/>
  <c r="AF23" s="1"/>
  <c r="AJ23" s="1"/>
  <c r="AK23" s="1"/>
  <c r="U23"/>
  <c r="V23" s="1"/>
  <c r="X23" s="1"/>
  <c r="O23"/>
  <c r="K23"/>
  <c r="L23" s="1"/>
  <c r="P23" s="1"/>
  <c r="Q23" s="1"/>
  <c r="AV22"/>
  <c r="AW22" s="1"/>
  <c r="AS22"/>
  <c r="AP22"/>
  <c r="AT22" s="1"/>
  <c r="AU22" s="1"/>
  <c r="AO22"/>
  <c r="AL22"/>
  <c r="AM22" s="1"/>
  <c r="AI22"/>
  <c r="AF22"/>
  <c r="AH22" s="1"/>
  <c r="AE22"/>
  <c r="AC22"/>
  <c r="AB22"/>
  <c r="Y22"/>
  <c r="X22"/>
  <c r="V22"/>
  <c r="U22"/>
  <c r="R22"/>
  <c r="S22" s="1"/>
  <c r="L22"/>
  <c r="K22"/>
  <c r="AP21"/>
  <c r="AS21" s="1"/>
  <c r="AO21"/>
  <c r="AV21" s="1"/>
  <c r="AW21" s="1"/>
  <c r="AL21"/>
  <c r="AM21" s="1"/>
  <c r="AF21"/>
  <c r="AI21" s="1"/>
  <c r="AE21"/>
  <c r="AB21"/>
  <c r="AC21" s="1"/>
  <c r="Z21"/>
  <c r="AA21" s="1"/>
  <c r="V21"/>
  <c r="Y21" s="1"/>
  <c r="U21"/>
  <c r="R21"/>
  <c r="S21" s="1"/>
  <c r="L21"/>
  <c r="O21" s="1"/>
  <c r="K21"/>
  <c r="AO20"/>
  <c r="AV20" s="1"/>
  <c r="AW20" s="1"/>
  <c r="AE20"/>
  <c r="AL20" s="1"/>
  <c r="AM20" s="1"/>
  <c r="U20"/>
  <c r="AB20" s="1"/>
  <c r="AC20" s="1"/>
  <c r="K20"/>
  <c r="R20" s="1"/>
  <c r="S20" s="1"/>
  <c r="AO19"/>
  <c r="AH19"/>
  <c r="AE19"/>
  <c r="AF19" s="1"/>
  <c r="AI19" s="1"/>
  <c r="AJ19" s="1"/>
  <c r="AK19" s="1"/>
  <c r="Z19"/>
  <c r="AA19" s="1"/>
  <c r="Y19"/>
  <c r="X19"/>
  <c r="U19"/>
  <c r="V19" s="1"/>
  <c r="N19"/>
  <c r="K19"/>
  <c r="L19" s="1"/>
  <c r="O19" s="1"/>
  <c r="P19" s="1"/>
  <c r="Q19" s="1"/>
  <c r="AW18"/>
  <c r="AV18"/>
  <c r="AP18"/>
  <c r="AS18" s="1"/>
  <c r="AO18"/>
  <c r="AM18"/>
  <c r="AL18"/>
  <c r="AH18"/>
  <c r="AF18"/>
  <c r="AI18" s="1"/>
  <c r="AE18"/>
  <c r="AB18"/>
  <c r="AC18" s="1"/>
  <c r="Y18"/>
  <c r="V18"/>
  <c r="X18" s="1"/>
  <c r="U18"/>
  <c r="S18"/>
  <c r="R18"/>
  <c r="O18"/>
  <c r="N18"/>
  <c r="L18"/>
  <c r="K18"/>
  <c r="AO17"/>
  <c r="AP17" s="1"/>
  <c r="AE17"/>
  <c r="AF17" s="1"/>
  <c r="U17"/>
  <c r="V17" s="1"/>
  <c r="K17"/>
  <c r="L17" s="1"/>
  <c r="AV16"/>
  <c r="AW16" s="1"/>
  <c r="AP16"/>
  <c r="AS16" s="1"/>
  <c r="AT16" s="1"/>
  <c r="AU16" s="1"/>
  <c r="AO16"/>
  <c r="AI16"/>
  <c r="AF16"/>
  <c r="AJ16" s="1"/>
  <c r="AK16" s="1"/>
  <c r="AE16"/>
  <c r="AL16" s="1"/>
  <c r="AM16" s="1"/>
  <c r="Y16"/>
  <c r="V16"/>
  <c r="Z16" s="1"/>
  <c r="AA16" s="1"/>
  <c r="U16"/>
  <c r="AB16" s="1"/>
  <c r="AC16" s="1"/>
  <c r="O16"/>
  <c r="L16"/>
  <c r="P16" s="1"/>
  <c r="Q16" s="1"/>
  <c r="K16"/>
  <c r="R16" s="1"/>
  <c r="S16" s="1"/>
  <c r="AO15"/>
  <c r="AV15" s="1"/>
  <c r="AW15" s="1"/>
  <c r="AL15"/>
  <c r="AM15" s="1"/>
  <c r="AE15"/>
  <c r="AF15" s="1"/>
  <c r="AB15"/>
  <c r="AC15" s="1"/>
  <c r="U15"/>
  <c r="V15" s="1"/>
  <c r="R15"/>
  <c r="S15" s="1"/>
  <c r="K15"/>
  <c r="L15" s="1"/>
  <c r="AV14"/>
  <c r="AW14" s="1"/>
  <c r="AP14"/>
  <c r="AS14" s="1"/>
  <c r="AO14"/>
  <c r="AM14"/>
  <c r="AL14"/>
  <c r="AF14"/>
  <c r="AH14" s="1"/>
  <c r="AE14"/>
  <c r="AC14"/>
  <c r="AB14"/>
  <c r="V14"/>
  <c r="X14" s="1"/>
  <c r="U14"/>
  <c r="S14"/>
  <c r="R14"/>
  <c r="L14"/>
  <c r="N14" s="1"/>
  <c r="K14"/>
  <c r="AO13"/>
  <c r="AV13" s="1"/>
  <c r="AW13" s="1"/>
  <c r="AE13"/>
  <c r="AF13" s="1"/>
  <c r="U13"/>
  <c r="V13" s="1"/>
  <c r="K13"/>
  <c r="L13" s="1"/>
  <c r="AV12"/>
  <c r="AW12" s="1"/>
  <c r="AP12"/>
  <c r="AS12" s="1"/>
  <c r="AT12" s="1"/>
  <c r="AU12" s="1"/>
  <c r="AO12"/>
  <c r="AI12"/>
  <c r="AF12"/>
  <c r="AJ12" s="1"/>
  <c r="AK12" s="1"/>
  <c r="AE12"/>
  <c r="AL12" s="1"/>
  <c r="AM12" s="1"/>
  <c r="Y12"/>
  <c r="V12"/>
  <c r="Z12" s="1"/>
  <c r="AA12" s="1"/>
  <c r="U12"/>
  <c r="AB12" s="1"/>
  <c r="AC12" s="1"/>
  <c r="O12"/>
  <c r="L12"/>
  <c r="P12" s="1"/>
  <c r="Q12" s="1"/>
  <c r="K12"/>
  <c r="R12" s="1"/>
  <c r="S12" s="1"/>
  <c r="AO11"/>
  <c r="AV11" s="1"/>
  <c r="AW11" s="1"/>
  <c r="AL11"/>
  <c r="AM11" s="1"/>
  <c r="AE11"/>
  <c r="AF11" s="1"/>
  <c r="AB11"/>
  <c r="AC11" s="1"/>
  <c r="U11"/>
  <c r="V11" s="1"/>
  <c r="R11"/>
  <c r="S11" s="1"/>
  <c r="K11"/>
  <c r="L11" s="1"/>
  <c r="AV10"/>
  <c r="AW10" s="1"/>
  <c r="AP10"/>
  <c r="AS10" s="1"/>
  <c r="AO10"/>
  <c r="AM10"/>
  <c r="AL10"/>
  <c r="AF10"/>
  <c r="AH10" s="1"/>
  <c r="AE10"/>
  <c r="AC10"/>
  <c r="AB10"/>
  <c r="V10"/>
  <c r="X10" s="1"/>
  <c r="U10"/>
  <c r="S10"/>
  <c r="R10"/>
  <c r="L10"/>
  <c r="N10" s="1"/>
  <c r="K10"/>
  <c r="AO9"/>
  <c r="AV9" s="1"/>
  <c r="AW9" s="1"/>
  <c r="AE9"/>
  <c r="AF9" s="1"/>
  <c r="U9"/>
  <c r="V9" s="1"/>
  <c r="K9"/>
  <c r="L9" s="1"/>
  <c r="AV8"/>
  <c r="AW8" s="1"/>
  <c r="AP8"/>
  <c r="AS8" s="1"/>
  <c r="AT8" s="1"/>
  <c r="AU8" s="1"/>
  <c r="AO8"/>
  <c r="AI8"/>
  <c r="AF8"/>
  <c r="AJ8" s="1"/>
  <c r="AK8" s="1"/>
  <c r="AE8"/>
  <c r="AL8" s="1"/>
  <c r="AM8" s="1"/>
  <c r="Y8"/>
  <c r="V8"/>
  <c r="Z8" s="1"/>
  <c r="AA8" s="1"/>
  <c r="U8"/>
  <c r="AB8" s="1"/>
  <c r="AC8" s="1"/>
  <c r="O8"/>
  <c r="L8"/>
  <c r="P8" s="1"/>
  <c r="Q8" s="1"/>
  <c r="K8"/>
  <c r="R8" s="1"/>
  <c r="S8" s="1"/>
  <c r="AO7"/>
  <c r="AV7" s="1"/>
  <c r="AW7" s="1"/>
  <c r="AL7"/>
  <c r="AM7" s="1"/>
  <c r="AE7"/>
  <c r="AF7" s="1"/>
  <c r="AB7"/>
  <c r="AC7" s="1"/>
  <c r="U7"/>
  <c r="V7" s="1"/>
  <c r="R7"/>
  <c r="S7" s="1"/>
  <c r="K7"/>
  <c r="L7" s="1"/>
  <c r="AV6"/>
  <c r="AW6" s="1"/>
  <c r="AP6"/>
  <c r="AS6" s="1"/>
  <c r="AO6"/>
  <c r="AM6"/>
  <c r="AL6"/>
  <c r="AF6"/>
  <c r="AH6" s="1"/>
  <c r="AE6"/>
  <c r="AC6"/>
  <c r="AB6"/>
  <c r="V6"/>
  <c r="X6" s="1"/>
  <c r="U6"/>
  <c r="S6"/>
  <c r="R6"/>
  <c r="L6"/>
  <c r="N6" s="1"/>
  <c r="K6"/>
  <c r="AO5"/>
  <c r="AV5" s="1"/>
  <c r="AW5" s="1"/>
  <c r="AE5"/>
  <c r="AF5" s="1"/>
  <c r="U5"/>
  <c r="V5" s="1"/>
  <c r="K5"/>
  <c r="L5" s="1"/>
  <c r="AV4"/>
  <c r="AW4" s="1"/>
  <c r="AP4"/>
  <c r="AS4" s="1"/>
  <c r="AT4" s="1"/>
  <c r="AU4" s="1"/>
  <c r="AO4"/>
  <c r="AI4"/>
  <c r="AF4"/>
  <c r="AJ4" s="1"/>
  <c r="AK4" s="1"/>
  <c r="AE4"/>
  <c r="AL4" s="1"/>
  <c r="AM4" s="1"/>
  <c r="Y4"/>
  <c r="V4"/>
  <c r="Z4" s="1"/>
  <c r="AA4" s="1"/>
  <c r="U4"/>
  <c r="AB4" s="1"/>
  <c r="AC4" s="1"/>
  <c r="O4"/>
  <c r="L4"/>
  <c r="P4" s="1"/>
  <c r="Q4" s="1"/>
  <c r="K4"/>
  <c r="R4" s="1"/>
  <c r="S4" s="1"/>
  <c r="AO3"/>
  <c r="AV3" s="1"/>
  <c r="AW3" s="1"/>
  <c r="AL3"/>
  <c r="AM3" s="1"/>
  <c r="AE3"/>
  <c r="AF3" s="1"/>
  <c r="AB3"/>
  <c r="AC3" s="1"/>
  <c r="U3"/>
  <c r="V3" s="1"/>
  <c r="R3"/>
  <c r="S3" s="1"/>
  <c r="K3"/>
  <c r="L3" s="1"/>
  <c r="O3" l="1"/>
  <c r="P3"/>
  <c r="Q3" s="1"/>
  <c r="N3"/>
  <c r="AI3"/>
  <c r="AJ3" s="1"/>
  <c r="AK3" s="1"/>
  <c r="AH3"/>
  <c r="X5"/>
  <c r="Y5"/>
  <c r="Z5" s="1"/>
  <c r="AA5" s="1"/>
  <c r="Y7"/>
  <c r="Z7" s="1"/>
  <c r="AA7" s="1"/>
  <c r="X7"/>
  <c r="O11"/>
  <c r="P11"/>
  <c r="Q11" s="1"/>
  <c r="N11"/>
  <c r="AI11"/>
  <c r="AJ11" s="1"/>
  <c r="AK11" s="1"/>
  <c r="AH11"/>
  <c r="X13"/>
  <c r="Y13"/>
  <c r="Z13" s="1"/>
  <c r="AA13" s="1"/>
  <c r="Y15"/>
  <c r="Z15" s="1"/>
  <c r="AA15" s="1"/>
  <c r="X15"/>
  <c r="AS17"/>
  <c r="AT17" s="1"/>
  <c r="AU17" s="1"/>
  <c r="N5"/>
  <c r="O5"/>
  <c r="P5" s="1"/>
  <c r="Q5" s="1"/>
  <c r="AH9"/>
  <c r="AI9"/>
  <c r="AJ9"/>
  <c r="AK9" s="1"/>
  <c r="N13"/>
  <c r="O13"/>
  <c r="P13" s="1"/>
  <c r="Q13" s="1"/>
  <c r="AH17"/>
  <c r="AI17"/>
  <c r="AJ17"/>
  <c r="AK17" s="1"/>
  <c r="Y3"/>
  <c r="Z3"/>
  <c r="AA3" s="1"/>
  <c r="X3"/>
  <c r="O7"/>
  <c r="P7" s="1"/>
  <c r="Q7" s="1"/>
  <c r="N7"/>
  <c r="AI7"/>
  <c r="AJ7"/>
  <c r="AK7" s="1"/>
  <c r="AH7"/>
  <c r="X9"/>
  <c r="Y9"/>
  <c r="Z9"/>
  <c r="AA9" s="1"/>
  <c r="Y11"/>
  <c r="Z11"/>
  <c r="AA11" s="1"/>
  <c r="X11"/>
  <c r="O15"/>
  <c r="P15" s="1"/>
  <c r="Q15" s="1"/>
  <c r="N15"/>
  <c r="AI15"/>
  <c r="AJ15"/>
  <c r="AK15" s="1"/>
  <c r="AH15"/>
  <c r="X17"/>
  <c r="Y17"/>
  <c r="Z17"/>
  <c r="AA17" s="1"/>
  <c r="AH5"/>
  <c r="AI5"/>
  <c r="AJ5" s="1"/>
  <c r="AK5" s="1"/>
  <c r="N9"/>
  <c r="O9"/>
  <c r="P9"/>
  <c r="Q9" s="1"/>
  <c r="AH13"/>
  <c r="AI13"/>
  <c r="AJ13" s="1"/>
  <c r="AK13" s="1"/>
  <c r="N17"/>
  <c r="O17"/>
  <c r="P17"/>
  <c r="Q17" s="1"/>
  <c r="AV23"/>
  <c r="AW23" s="1"/>
  <c r="AP23"/>
  <c r="N30"/>
  <c r="AH30"/>
  <c r="AH32"/>
  <c r="AV33"/>
  <c r="AW33" s="1"/>
  <c r="AP33"/>
  <c r="X36"/>
  <c r="AV38"/>
  <c r="AW38" s="1"/>
  <c r="AP38"/>
  <c r="AV40"/>
  <c r="AW40" s="1"/>
  <c r="AP40"/>
  <c r="N43"/>
  <c r="AH43"/>
  <c r="AH45"/>
  <c r="AV46"/>
  <c r="AW46" s="1"/>
  <c r="AP46"/>
  <c r="X49"/>
  <c r="X51"/>
  <c r="N53"/>
  <c r="AV56"/>
  <c r="AW56" s="1"/>
  <c r="AP56"/>
  <c r="N59"/>
  <c r="AH59"/>
  <c r="AH61"/>
  <c r="AV62"/>
  <c r="AW62" s="1"/>
  <c r="AP62"/>
  <c r="X65"/>
  <c r="R66"/>
  <c r="S66" s="1"/>
  <c r="L66"/>
  <c r="AL66"/>
  <c r="AM66" s="1"/>
  <c r="AF66"/>
  <c r="N68"/>
  <c r="P68"/>
  <c r="Q68" s="1"/>
  <c r="O68"/>
  <c r="AV17"/>
  <c r="AW17" s="1"/>
  <c r="AB23"/>
  <c r="AC23" s="1"/>
  <c r="AV19"/>
  <c r="AW19" s="1"/>
  <c r="AP19"/>
  <c r="AH28"/>
  <c r="AJ28"/>
  <c r="AK28" s="1"/>
  <c r="AV29"/>
  <c r="AW29" s="1"/>
  <c r="AP29"/>
  <c r="X32"/>
  <c r="Z32"/>
  <c r="AA32" s="1"/>
  <c r="Z34"/>
  <c r="AA34" s="1"/>
  <c r="X34"/>
  <c r="N36"/>
  <c r="P36"/>
  <c r="Q36" s="1"/>
  <c r="AH41"/>
  <c r="AJ41"/>
  <c r="AK41" s="1"/>
  <c r="AV42"/>
  <c r="AW42" s="1"/>
  <c r="AP42"/>
  <c r="X45"/>
  <c r="Z45"/>
  <c r="AA45" s="1"/>
  <c r="Z47"/>
  <c r="AA47" s="1"/>
  <c r="X47"/>
  <c r="N49"/>
  <c r="P49"/>
  <c r="Q49" s="1"/>
  <c r="AV52"/>
  <c r="AW52" s="1"/>
  <c r="AP52"/>
  <c r="P55"/>
  <c r="Q55" s="1"/>
  <c r="N55"/>
  <c r="AJ55"/>
  <c r="AK55" s="1"/>
  <c r="AH55"/>
  <c r="AH57"/>
  <c r="AJ57"/>
  <c r="AK57" s="1"/>
  <c r="AV58"/>
  <c r="AW58" s="1"/>
  <c r="AP58"/>
  <c r="X61"/>
  <c r="Z61"/>
  <c r="AA61" s="1"/>
  <c r="Z63"/>
  <c r="AA63" s="1"/>
  <c r="X63"/>
  <c r="N65"/>
  <c r="P65"/>
  <c r="Q65" s="1"/>
  <c r="AI67"/>
  <c r="AJ67" s="1"/>
  <c r="AK67" s="1"/>
  <c r="AH67"/>
  <c r="AP3"/>
  <c r="N4"/>
  <c r="X4"/>
  <c r="AH4"/>
  <c r="AP7"/>
  <c r="N8"/>
  <c r="X8"/>
  <c r="AH8"/>
  <c r="AP11"/>
  <c r="N12"/>
  <c r="X12"/>
  <c r="AH12"/>
  <c r="AP15"/>
  <c r="N16"/>
  <c r="X16"/>
  <c r="AH16"/>
  <c r="P18"/>
  <c r="Q18" s="1"/>
  <c r="AB19"/>
  <c r="AC19" s="1"/>
  <c r="V20"/>
  <c r="AP20"/>
  <c r="X21"/>
  <c r="Z22"/>
  <c r="AA22" s="1"/>
  <c r="N23"/>
  <c r="AH23"/>
  <c r="O24"/>
  <c r="P24" s="1"/>
  <c r="Q24" s="1"/>
  <c r="AI24"/>
  <c r="AJ24" s="1"/>
  <c r="AK24" s="1"/>
  <c r="V25"/>
  <c r="AP25"/>
  <c r="AJ26"/>
  <c r="AK26" s="1"/>
  <c r="R27"/>
  <c r="S27" s="1"/>
  <c r="AL27"/>
  <c r="AM27" s="1"/>
  <c r="L28"/>
  <c r="AT30"/>
  <c r="AU30" s="1"/>
  <c r="P31"/>
  <c r="Q31" s="1"/>
  <c r="Z31"/>
  <c r="AA31" s="1"/>
  <c r="AJ31"/>
  <c r="AK31" s="1"/>
  <c r="R33"/>
  <c r="S33" s="1"/>
  <c r="AB33"/>
  <c r="AC33" s="1"/>
  <c r="AL33"/>
  <c r="AM33" s="1"/>
  <c r="N35"/>
  <c r="X35"/>
  <c r="AH35"/>
  <c r="AT36"/>
  <c r="AU36" s="1"/>
  <c r="P37"/>
  <c r="Q37" s="1"/>
  <c r="Z37"/>
  <c r="AA37" s="1"/>
  <c r="AJ37"/>
  <c r="AK37" s="1"/>
  <c r="AL38"/>
  <c r="AM38" s="1"/>
  <c r="AJ39"/>
  <c r="AK39" s="1"/>
  <c r="AL40"/>
  <c r="AM40" s="1"/>
  <c r="AT43"/>
  <c r="AU43" s="1"/>
  <c r="P44"/>
  <c r="Q44" s="1"/>
  <c r="Z44"/>
  <c r="AA44" s="1"/>
  <c r="AJ44"/>
  <c r="AK44" s="1"/>
  <c r="R46"/>
  <c r="S46" s="1"/>
  <c r="AB46"/>
  <c r="AC46" s="1"/>
  <c r="AL46"/>
  <c r="AM46" s="1"/>
  <c r="N48"/>
  <c r="X48"/>
  <c r="AH48"/>
  <c r="AT49"/>
  <c r="AU49" s="1"/>
  <c r="P50"/>
  <c r="Q50" s="1"/>
  <c r="Z50"/>
  <c r="AA50" s="1"/>
  <c r="N54"/>
  <c r="X54"/>
  <c r="AH54"/>
  <c r="R56"/>
  <c r="S56" s="1"/>
  <c r="AB56"/>
  <c r="AC56" s="1"/>
  <c r="AL56"/>
  <c r="AM56" s="1"/>
  <c r="AT59"/>
  <c r="AU59" s="1"/>
  <c r="P60"/>
  <c r="Q60" s="1"/>
  <c r="Z60"/>
  <c r="AA60" s="1"/>
  <c r="AJ60"/>
  <c r="AK60" s="1"/>
  <c r="R62"/>
  <c r="S62" s="1"/>
  <c r="AB62"/>
  <c r="AC62" s="1"/>
  <c r="AL62"/>
  <c r="AM62" s="1"/>
  <c r="N64"/>
  <c r="X64"/>
  <c r="AH64"/>
  <c r="Z30"/>
  <c r="AA30" s="1"/>
  <c r="X30"/>
  <c r="N32"/>
  <c r="P32"/>
  <c r="Q32" s="1"/>
  <c r="AV35"/>
  <c r="AW35" s="1"/>
  <c r="AP35"/>
  <c r="P38"/>
  <c r="Q38" s="1"/>
  <c r="N38"/>
  <c r="P40"/>
  <c r="Q40" s="1"/>
  <c r="N40"/>
  <c r="X41"/>
  <c r="Z41"/>
  <c r="AA41" s="1"/>
  <c r="Z43"/>
  <c r="AA43" s="1"/>
  <c r="X43"/>
  <c r="N45"/>
  <c r="P45"/>
  <c r="Q45" s="1"/>
  <c r="AV48"/>
  <c r="AW48" s="1"/>
  <c r="AP48"/>
  <c r="P51"/>
  <c r="Q51" s="1"/>
  <c r="N51"/>
  <c r="AJ51"/>
  <c r="AK51" s="1"/>
  <c r="AH51"/>
  <c r="AH53"/>
  <c r="AJ53"/>
  <c r="AK53" s="1"/>
  <c r="AV54"/>
  <c r="AW54" s="1"/>
  <c r="AP54"/>
  <c r="X57"/>
  <c r="Z57"/>
  <c r="AA57" s="1"/>
  <c r="Z59"/>
  <c r="AA59" s="1"/>
  <c r="X59"/>
  <c r="N61"/>
  <c r="P61"/>
  <c r="Q61" s="1"/>
  <c r="AV64"/>
  <c r="AW64" s="1"/>
  <c r="AP64"/>
  <c r="AB66"/>
  <c r="AC66" s="1"/>
  <c r="V66"/>
  <c r="AV66"/>
  <c r="AW66" s="1"/>
  <c r="AP66"/>
  <c r="Y67"/>
  <c r="Z67"/>
  <c r="AA67" s="1"/>
  <c r="X67"/>
  <c r="R5"/>
  <c r="S5" s="1"/>
  <c r="AB5"/>
  <c r="AC5" s="1"/>
  <c r="AL5"/>
  <c r="AM5" s="1"/>
  <c r="O6"/>
  <c r="P6" s="1"/>
  <c r="Q6" s="1"/>
  <c r="Y6"/>
  <c r="Z6" s="1"/>
  <c r="AA6" s="1"/>
  <c r="AI6"/>
  <c r="AJ6" s="1"/>
  <c r="AK6" s="1"/>
  <c r="AT6"/>
  <c r="AU6" s="1"/>
  <c r="R9"/>
  <c r="S9" s="1"/>
  <c r="AB9"/>
  <c r="AC9" s="1"/>
  <c r="AL9"/>
  <c r="AM9" s="1"/>
  <c r="O10"/>
  <c r="P10" s="1"/>
  <c r="Q10" s="1"/>
  <c r="Y10"/>
  <c r="Z10" s="1"/>
  <c r="AA10" s="1"/>
  <c r="AI10"/>
  <c r="AJ10" s="1"/>
  <c r="AK10" s="1"/>
  <c r="AT10"/>
  <c r="AU10" s="1"/>
  <c r="R13"/>
  <c r="S13" s="1"/>
  <c r="AB13"/>
  <c r="AC13" s="1"/>
  <c r="AL13"/>
  <c r="AM13" s="1"/>
  <c r="O14"/>
  <c r="P14" s="1"/>
  <c r="Q14" s="1"/>
  <c r="Y14"/>
  <c r="Z14" s="1"/>
  <c r="AA14" s="1"/>
  <c r="AI14"/>
  <c r="AJ14" s="1"/>
  <c r="AK14" s="1"/>
  <c r="AT14"/>
  <c r="AU14" s="1"/>
  <c r="R17"/>
  <c r="S17" s="1"/>
  <c r="AB17"/>
  <c r="AC17" s="1"/>
  <c r="AL17"/>
  <c r="AM17" s="1"/>
  <c r="Z18"/>
  <c r="AA18" s="1"/>
  <c r="AT18"/>
  <c r="AU18" s="1"/>
  <c r="P21"/>
  <c r="Q21" s="1"/>
  <c r="AJ21"/>
  <c r="AK21" s="1"/>
  <c r="AT21"/>
  <c r="AU21" s="1"/>
  <c r="O22"/>
  <c r="P22" s="1"/>
  <c r="Q22" s="1"/>
  <c r="AJ22"/>
  <c r="AK22" s="1"/>
  <c r="R23"/>
  <c r="S23" s="1"/>
  <c r="Y23"/>
  <c r="Z23" s="1"/>
  <c r="AA23" s="1"/>
  <c r="AL23"/>
  <c r="AM23" s="1"/>
  <c r="Y26"/>
  <c r="Z26" s="1"/>
  <c r="AA26" s="1"/>
  <c r="P33"/>
  <c r="Q33" s="1"/>
  <c r="Z33"/>
  <c r="AA33" s="1"/>
  <c r="AJ33"/>
  <c r="AK33" s="1"/>
  <c r="AJ38"/>
  <c r="AK38" s="1"/>
  <c r="AJ40"/>
  <c r="AK40" s="1"/>
  <c r="P46"/>
  <c r="Q46" s="1"/>
  <c r="Z46"/>
  <c r="AA46" s="1"/>
  <c r="AJ46"/>
  <c r="AK46" s="1"/>
  <c r="P56"/>
  <c r="Q56" s="1"/>
  <c r="Z56"/>
  <c r="AA56" s="1"/>
  <c r="AJ56"/>
  <c r="AK56" s="1"/>
  <c r="P62"/>
  <c r="Q62" s="1"/>
  <c r="Z62"/>
  <c r="AA62" s="1"/>
  <c r="AJ62"/>
  <c r="AK62" s="1"/>
  <c r="AV27"/>
  <c r="AW27" s="1"/>
  <c r="AP27"/>
  <c r="AV31"/>
  <c r="AW31" s="1"/>
  <c r="AP31"/>
  <c r="P34"/>
  <c r="Q34" s="1"/>
  <c r="N34"/>
  <c r="AJ34"/>
  <c r="AK34" s="1"/>
  <c r="AH34"/>
  <c r="AH36"/>
  <c r="AJ36"/>
  <c r="AK36" s="1"/>
  <c r="AV37"/>
  <c r="AW37" s="1"/>
  <c r="AP37"/>
  <c r="N39"/>
  <c r="P39"/>
  <c r="Q39" s="1"/>
  <c r="AV39"/>
  <c r="AW39" s="1"/>
  <c r="AP39"/>
  <c r="N41"/>
  <c r="P41"/>
  <c r="Q41" s="1"/>
  <c r="AV44"/>
  <c r="AW44" s="1"/>
  <c r="AP44"/>
  <c r="P47"/>
  <c r="Q47" s="1"/>
  <c r="N47"/>
  <c r="AJ47"/>
  <c r="AK47" s="1"/>
  <c r="AH47"/>
  <c r="AH49"/>
  <c r="AJ49"/>
  <c r="AK49" s="1"/>
  <c r="AV50"/>
  <c r="AW50" s="1"/>
  <c r="AP50"/>
  <c r="X53"/>
  <c r="Z53"/>
  <c r="AA53" s="1"/>
  <c r="Z55"/>
  <c r="AA55" s="1"/>
  <c r="X55"/>
  <c r="N57"/>
  <c r="P57"/>
  <c r="Q57" s="1"/>
  <c r="AV60"/>
  <c r="AW60" s="1"/>
  <c r="AP60"/>
  <c r="P63"/>
  <c r="Q63" s="1"/>
  <c r="N63"/>
  <c r="AJ63"/>
  <c r="AK63" s="1"/>
  <c r="AH63"/>
  <c r="O67"/>
  <c r="P67" s="1"/>
  <c r="Q67" s="1"/>
  <c r="N67"/>
  <c r="AP5"/>
  <c r="AP9"/>
  <c r="AP13"/>
  <c r="AJ18"/>
  <c r="AK18" s="1"/>
  <c r="R19"/>
  <c r="S19" s="1"/>
  <c r="AL19"/>
  <c r="AM19" s="1"/>
  <c r="L20"/>
  <c r="AF20"/>
  <c r="N21"/>
  <c r="AH21"/>
  <c r="N22"/>
  <c r="Y24"/>
  <c r="Z24" s="1"/>
  <c r="AA24" s="1"/>
  <c r="AT24"/>
  <c r="AU24" s="1"/>
  <c r="L25"/>
  <c r="AF25"/>
  <c r="P26"/>
  <c r="Q26" s="1"/>
  <c r="X26"/>
  <c r="AB27"/>
  <c r="AC27" s="1"/>
  <c r="V28"/>
  <c r="AT28"/>
  <c r="AU28" s="1"/>
  <c r="O30"/>
  <c r="P30" s="1"/>
  <c r="Q30" s="1"/>
  <c r="AI30"/>
  <c r="AJ30" s="1"/>
  <c r="AK30" s="1"/>
  <c r="AI32"/>
  <c r="AJ32" s="1"/>
  <c r="AK32" s="1"/>
  <c r="N33"/>
  <c r="X33"/>
  <c r="AH33"/>
  <c r="R35"/>
  <c r="S35" s="1"/>
  <c r="AB35"/>
  <c r="AC35" s="1"/>
  <c r="AL35"/>
  <c r="AM35" s="1"/>
  <c r="Y36"/>
  <c r="Z36" s="1"/>
  <c r="AA36" s="1"/>
  <c r="AH38"/>
  <c r="AH40"/>
  <c r="AT41"/>
  <c r="AU41" s="1"/>
  <c r="O43"/>
  <c r="P43" s="1"/>
  <c r="Q43" s="1"/>
  <c r="AI43"/>
  <c r="AJ43" s="1"/>
  <c r="AK43" s="1"/>
  <c r="AI45"/>
  <c r="AJ45" s="1"/>
  <c r="AK45" s="1"/>
  <c r="N46"/>
  <c r="X46"/>
  <c r="AH46"/>
  <c r="R48"/>
  <c r="S48" s="1"/>
  <c r="AB48"/>
  <c r="AC48" s="1"/>
  <c r="AL48"/>
  <c r="AM48" s="1"/>
  <c r="Y49"/>
  <c r="Z49" s="1"/>
  <c r="AA49" s="1"/>
  <c r="Y51"/>
  <c r="Z51" s="1"/>
  <c r="AA51" s="1"/>
  <c r="AT51"/>
  <c r="AU51" s="1"/>
  <c r="P52"/>
  <c r="Q52" s="1"/>
  <c r="O53"/>
  <c r="P53" s="1"/>
  <c r="Q53" s="1"/>
  <c r="R54"/>
  <c r="S54" s="1"/>
  <c r="AB54"/>
  <c r="AC54" s="1"/>
  <c r="AL54"/>
  <c r="AM54" s="1"/>
  <c r="N56"/>
  <c r="X56"/>
  <c r="AH56"/>
  <c r="AT57"/>
  <c r="AU57" s="1"/>
  <c r="O59"/>
  <c r="P59" s="1"/>
  <c r="Q59" s="1"/>
  <c r="AI59"/>
  <c r="AJ59" s="1"/>
  <c r="AK59" s="1"/>
  <c r="AI61"/>
  <c r="AJ61" s="1"/>
  <c r="AK61" s="1"/>
  <c r="N62"/>
  <c r="X62"/>
  <c r="AH62"/>
  <c r="R64"/>
  <c r="S64" s="1"/>
  <c r="AB64"/>
  <c r="AC64" s="1"/>
  <c r="AL64"/>
  <c r="AM64" s="1"/>
  <c r="Y65"/>
  <c r="Z65" s="1"/>
  <c r="AA65" s="1"/>
  <c r="AV79"/>
  <c r="AW79" s="1"/>
  <c r="AP79"/>
  <c r="X90"/>
  <c r="Z90"/>
  <c r="AA90" s="1"/>
  <c r="P92"/>
  <c r="Q92" s="1"/>
  <c r="N92"/>
  <c r="AV92"/>
  <c r="AW92" s="1"/>
  <c r="AP92"/>
  <c r="N96"/>
  <c r="P96"/>
  <c r="Q96" s="1"/>
  <c r="N98"/>
  <c r="P98"/>
  <c r="Q98" s="1"/>
  <c r="N100"/>
  <c r="P100"/>
  <c r="Q100" s="1"/>
  <c r="AH100"/>
  <c r="AJ100"/>
  <c r="AK100" s="1"/>
  <c r="Z104"/>
  <c r="AA104" s="1"/>
  <c r="X104"/>
  <c r="X106"/>
  <c r="Z106"/>
  <c r="AA106" s="1"/>
  <c r="P108"/>
  <c r="Q108" s="1"/>
  <c r="N108"/>
  <c r="AV111"/>
  <c r="AW111" s="1"/>
  <c r="AP111"/>
  <c r="N114"/>
  <c r="P114"/>
  <c r="Q114" s="1"/>
  <c r="AH114"/>
  <c r="AJ114"/>
  <c r="AK114" s="1"/>
  <c r="AJ116"/>
  <c r="AK116" s="1"/>
  <c r="AH116"/>
  <c r="AI117"/>
  <c r="AJ117" s="1"/>
  <c r="AK117" s="1"/>
  <c r="AI120"/>
  <c r="AJ120"/>
  <c r="AK120" s="1"/>
  <c r="AH120"/>
  <c r="Z121"/>
  <c r="AA121" s="1"/>
  <c r="Y121"/>
  <c r="R123"/>
  <c r="S123" s="1"/>
  <c r="L123"/>
  <c r="AL123"/>
  <c r="AM123" s="1"/>
  <c r="AF123"/>
  <c r="Y124"/>
  <c r="Z124" s="1"/>
  <c r="AA124" s="1"/>
  <c r="X124"/>
  <c r="N125"/>
  <c r="P125"/>
  <c r="Q125" s="1"/>
  <c r="O125"/>
  <c r="AJ65"/>
  <c r="AK65" s="1"/>
  <c r="AI68"/>
  <c r="V69"/>
  <c r="AP69"/>
  <c r="AS70"/>
  <c r="AT70" s="1"/>
  <c r="AU70" s="1"/>
  <c r="R71"/>
  <c r="S71" s="1"/>
  <c r="AL71"/>
  <c r="AM71" s="1"/>
  <c r="L72"/>
  <c r="AF72"/>
  <c r="N73"/>
  <c r="AH73"/>
  <c r="P75"/>
  <c r="Q75" s="1"/>
  <c r="X75"/>
  <c r="AJ75"/>
  <c r="AK75" s="1"/>
  <c r="Y76"/>
  <c r="AT76"/>
  <c r="AU76" s="1"/>
  <c r="L77"/>
  <c r="AF77"/>
  <c r="AB79"/>
  <c r="AC79" s="1"/>
  <c r="V80"/>
  <c r="AP80"/>
  <c r="X81"/>
  <c r="N83"/>
  <c r="Z83"/>
  <c r="AA83" s="1"/>
  <c r="AH83"/>
  <c r="O84"/>
  <c r="AI84"/>
  <c r="V85"/>
  <c r="AP85"/>
  <c r="AS86"/>
  <c r="AT86" s="1"/>
  <c r="AU86" s="1"/>
  <c r="R87"/>
  <c r="S87" s="1"/>
  <c r="AL87"/>
  <c r="AM87" s="1"/>
  <c r="L88"/>
  <c r="AF88"/>
  <c r="N89"/>
  <c r="AL89"/>
  <c r="AM89" s="1"/>
  <c r="N91"/>
  <c r="X91"/>
  <c r="AH91"/>
  <c r="AT93"/>
  <c r="AU93" s="1"/>
  <c r="AH95"/>
  <c r="AH97"/>
  <c r="AH99"/>
  <c r="R101"/>
  <c r="S101" s="1"/>
  <c r="N102"/>
  <c r="AT102"/>
  <c r="AU102" s="1"/>
  <c r="R105"/>
  <c r="S105" s="1"/>
  <c r="AB105"/>
  <c r="AC105" s="1"/>
  <c r="AL105"/>
  <c r="AM105" s="1"/>
  <c r="N107"/>
  <c r="X107"/>
  <c r="AH107"/>
  <c r="AT108"/>
  <c r="AU108" s="1"/>
  <c r="N113"/>
  <c r="X113"/>
  <c r="AH113"/>
  <c r="R115"/>
  <c r="S115" s="1"/>
  <c r="AB115"/>
  <c r="AC115" s="1"/>
  <c r="AL115"/>
  <c r="AM115" s="1"/>
  <c r="AV75"/>
  <c r="AW75" s="1"/>
  <c r="AP75"/>
  <c r="AV91"/>
  <c r="AW91" s="1"/>
  <c r="AP91"/>
  <c r="X93"/>
  <c r="Z93"/>
  <c r="AA93" s="1"/>
  <c r="P95"/>
  <c r="Q95" s="1"/>
  <c r="N95"/>
  <c r="AV95"/>
  <c r="AW95" s="1"/>
  <c r="AP95"/>
  <c r="P97"/>
  <c r="Q97" s="1"/>
  <c r="N97"/>
  <c r="AV97"/>
  <c r="AW97" s="1"/>
  <c r="AP97"/>
  <c r="P99"/>
  <c r="Q99" s="1"/>
  <c r="N99"/>
  <c r="AV99"/>
  <c r="AW99" s="1"/>
  <c r="AP99"/>
  <c r="AJ101"/>
  <c r="AK101" s="1"/>
  <c r="AH101"/>
  <c r="X102"/>
  <c r="Z102"/>
  <c r="AA102" s="1"/>
  <c r="P104"/>
  <c r="Q104" s="1"/>
  <c r="N104"/>
  <c r="AV107"/>
  <c r="AW107" s="1"/>
  <c r="AP107"/>
  <c r="N110"/>
  <c r="P110"/>
  <c r="Q110" s="1"/>
  <c r="AH110"/>
  <c r="AJ110"/>
  <c r="AK110" s="1"/>
  <c r="AJ112"/>
  <c r="AK112" s="1"/>
  <c r="AH112"/>
  <c r="AV113"/>
  <c r="AW113" s="1"/>
  <c r="AP113"/>
  <c r="Z116"/>
  <c r="AA116" s="1"/>
  <c r="X116"/>
  <c r="AB119"/>
  <c r="AC119" s="1"/>
  <c r="V119"/>
  <c r="AV119"/>
  <c r="AW119" s="1"/>
  <c r="AP119"/>
  <c r="AT120"/>
  <c r="AU120" s="1"/>
  <c r="AS120"/>
  <c r="AI121"/>
  <c r="AJ121" s="1"/>
  <c r="AK121" s="1"/>
  <c r="AI124"/>
  <c r="AJ124" s="1"/>
  <c r="AK124" s="1"/>
  <c r="AH124"/>
  <c r="AH125"/>
  <c r="AJ125"/>
  <c r="AK125" s="1"/>
  <c r="AI125"/>
  <c r="AB75"/>
  <c r="AC75" s="1"/>
  <c r="AT81"/>
  <c r="AU81" s="1"/>
  <c r="R83"/>
  <c r="S83" s="1"/>
  <c r="AL83"/>
  <c r="AM83" s="1"/>
  <c r="P101"/>
  <c r="Q101" s="1"/>
  <c r="P105"/>
  <c r="Q105" s="1"/>
  <c r="Z105"/>
  <c r="AA105" s="1"/>
  <c r="AJ105"/>
  <c r="AK105" s="1"/>
  <c r="P115"/>
  <c r="Q115" s="1"/>
  <c r="Z115"/>
  <c r="AA115" s="1"/>
  <c r="AJ115"/>
  <c r="AK115" s="1"/>
  <c r="AT127"/>
  <c r="AU127" s="1"/>
  <c r="AV71"/>
  <c r="AW71" s="1"/>
  <c r="AP71"/>
  <c r="AV87"/>
  <c r="AW87" s="1"/>
  <c r="AP87"/>
  <c r="N90"/>
  <c r="P90"/>
  <c r="Q90" s="1"/>
  <c r="AH90"/>
  <c r="AJ90"/>
  <c r="AK90" s="1"/>
  <c r="AV94"/>
  <c r="AW94" s="1"/>
  <c r="AP94"/>
  <c r="AV96"/>
  <c r="AW96" s="1"/>
  <c r="AP96"/>
  <c r="AV98"/>
  <c r="AW98" s="1"/>
  <c r="AP98"/>
  <c r="X100"/>
  <c r="Z100"/>
  <c r="AA100" s="1"/>
  <c r="AV103"/>
  <c r="AW103" s="1"/>
  <c r="AP103"/>
  <c r="N106"/>
  <c r="P106"/>
  <c r="Q106" s="1"/>
  <c r="AH106"/>
  <c r="AJ106"/>
  <c r="AK106" s="1"/>
  <c r="AJ108"/>
  <c r="AK108" s="1"/>
  <c r="AH108"/>
  <c r="AV109"/>
  <c r="AW109" s="1"/>
  <c r="AP109"/>
  <c r="Z112"/>
  <c r="AA112" s="1"/>
  <c r="X112"/>
  <c r="X114"/>
  <c r="Z114"/>
  <c r="AA114" s="1"/>
  <c r="P116"/>
  <c r="Q116" s="1"/>
  <c r="N116"/>
  <c r="O120"/>
  <c r="P120" s="1"/>
  <c r="Q120" s="1"/>
  <c r="N120"/>
  <c r="AB123"/>
  <c r="AC123" s="1"/>
  <c r="V123"/>
  <c r="AV123"/>
  <c r="AW123" s="1"/>
  <c r="AP123"/>
  <c r="AB126"/>
  <c r="AC126" s="1"/>
  <c r="V126"/>
  <c r="Y68"/>
  <c r="Z68" s="1"/>
  <c r="AA68" s="1"/>
  <c r="AT68"/>
  <c r="AU68" s="1"/>
  <c r="L69"/>
  <c r="AF69"/>
  <c r="P70"/>
  <c r="Q70" s="1"/>
  <c r="AI70"/>
  <c r="AJ70" s="1"/>
  <c r="AK70" s="1"/>
  <c r="AB71"/>
  <c r="AC71" s="1"/>
  <c r="V72"/>
  <c r="AP72"/>
  <c r="X73"/>
  <c r="Z74"/>
  <c r="AA74" s="1"/>
  <c r="Z75"/>
  <c r="AA75" s="1"/>
  <c r="O76"/>
  <c r="P76" s="1"/>
  <c r="Q76" s="1"/>
  <c r="AI76"/>
  <c r="AJ76" s="1"/>
  <c r="AK76" s="1"/>
  <c r="V77"/>
  <c r="AP77"/>
  <c r="O78"/>
  <c r="P78" s="1"/>
  <c r="Q78" s="1"/>
  <c r="AJ78"/>
  <c r="AK78" s="1"/>
  <c r="R79"/>
  <c r="S79" s="1"/>
  <c r="AL79"/>
  <c r="AM79" s="1"/>
  <c r="L80"/>
  <c r="AF80"/>
  <c r="N81"/>
  <c r="AH81"/>
  <c r="Y82"/>
  <c r="Z82" s="1"/>
  <c r="AA82" s="1"/>
  <c r="P83"/>
  <c r="Q83" s="1"/>
  <c r="AJ83"/>
  <c r="AK83" s="1"/>
  <c r="Y84"/>
  <c r="Z84" s="1"/>
  <c r="AA84" s="1"/>
  <c r="AT84"/>
  <c r="AU84" s="1"/>
  <c r="L85"/>
  <c r="AF85"/>
  <c r="P86"/>
  <c r="Q86" s="1"/>
  <c r="AI86"/>
  <c r="AJ86" s="1"/>
  <c r="AK86" s="1"/>
  <c r="AB87"/>
  <c r="AC87" s="1"/>
  <c r="V88"/>
  <c r="AP88"/>
  <c r="X89"/>
  <c r="AH89"/>
  <c r="R91"/>
  <c r="S91" s="1"/>
  <c r="AB91"/>
  <c r="AC91" s="1"/>
  <c r="AL91"/>
  <c r="AM91" s="1"/>
  <c r="AJ92"/>
  <c r="AK92" s="1"/>
  <c r="AL95"/>
  <c r="AM95" s="1"/>
  <c r="AL97"/>
  <c r="AM97" s="1"/>
  <c r="AL99"/>
  <c r="AM99" s="1"/>
  <c r="N101"/>
  <c r="R102"/>
  <c r="S102" s="1"/>
  <c r="N105"/>
  <c r="X105"/>
  <c r="AH105"/>
  <c r="R107"/>
  <c r="S107" s="1"/>
  <c r="AB107"/>
  <c r="AC107" s="1"/>
  <c r="AL107"/>
  <c r="AM107" s="1"/>
  <c r="AT110"/>
  <c r="AU110" s="1"/>
  <c r="P111"/>
  <c r="Q111" s="1"/>
  <c r="Z111"/>
  <c r="AA111" s="1"/>
  <c r="AJ111"/>
  <c r="AK111" s="1"/>
  <c r="R113"/>
  <c r="S113" s="1"/>
  <c r="AB113"/>
  <c r="AC113" s="1"/>
  <c r="AL113"/>
  <c r="AM113" s="1"/>
  <c r="N115"/>
  <c r="X115"/>
  <c r="AH115"/>
  <c r="AT116"/>
  <c r="AU116" s="1"/>
  <c r="P117"/>
  <c r="Q117" s="1"/>
  <c r="Z117"/>
  <c r="AA117" s="1"/>
  <c r="AV67"/>
  <c r="AW67" s="1"/>
  <c r="AP67"/>
  <c r="AV83"/>
  <c r="AW83" s="1"/>
  <c r="AP83"/>
  <c r="AV89"/>
  <c r="AW89" s="1"/>
  <c r="AP89"/>
  <c r="N93"/>
  <c r="P93"/>
  <c r="Q93" s="1"/>
  <c r="AH93"/>
  <c r="AJ93"/>
  <c r="AK93" s="1"/>
  <c r="Z101"/>
  <c r="AA101" s="1"/>
  <c r="X101"/>
  <c r="AH102"/>
  <c r="AJ102"/>
  <c r="AK102" s="1"/>
  <c r="AJ104"/>
  <c r="AK104" s="1"/>
  <c r="AH104"/>
  <c r="AV105"/>
  <c r="AW105" s="1"/>
  <c r="AP105"/>
  <c r="Z108"/>
  <c r="AA108" s="1"/>
  <c r="X108"/>
  <c r="X110"/>
  <c r="Z110"/>
  <c r="AA110" s="1"/>
  <c r="P112"/>
  <c r="Q112" s="1"/>
  <c r="N112"/>
  <c r="AV115"/>
  <c r="AW115" s="1"/>
  <c r="AP115"/>
  <c r="R119"/>
  <c r="S119" s="1"/>
  <c r="L119"/>
  <c r="AL119"/>
  <c r="AM119" s="1"/>
  <c r="AF119"/>
  <c r="Y120"/>
  <c r="Z120" s="1"/>
  <c r="AA120" s="1"/>
  <c r="X120"/>
  <c r="O121"/>
  <c r="P121" s="1"/>
  <c r="Q121" s="1"/>
  <c r="O124"/>
  <c r="P124"/>
  <c r="Q124" s="1"/>
  <c r="N124"/>
  <c r="AJ68"/>
  <c r="AK68" s="1"/>
  <c r="Z70"/>
  <c r="AA70" s="1"/>
  <c r="P73"/>
  <c r="Q73" s="1"/>
  <c r="AJ73"/>
  <c r="AK73" s="1"/>
  <c r="AT73"/>
  <c r="AU73" s="1"/>
  <c r="O74"/>
  <c r="P74" s="1"/>
  <c r="Q74" s="1"/>
  <c r="AJ74"/>
  <c r="AK74" s="1"/>
  <c r="R75"/>
  <c r="S75" s="1"/>
  <c r="AL75"/>
  <c r="AM75" s="1"/>
  <c r="Z76"/>
  <c r="AA76" s="1"/>
  <c r="Y78"/>
  <c r="Z78" s="1"/>
  <c r="AA78" s="1"/>
  <c r="Z81"/>
  <c r="AA81" s="1"/>
  <c r="P82"/>
  <c r="Q82" s="1"/>
  <c r="AI82"/>
  <c r="AJ82" s="1"/>
  <c r="AK82" s="1"/>
  <c r="AB83"/>
  <c r="AC83" s="1"/>
  <c r="P84"/>
  <c r="Q84" s="1"/>
  <c r="AJ84"/>
  <c r="AK84" s="1"/>
  <c r="Z86"/>
  <c r="AA86" s="1"/>
  <c r="P89"/>
  <c r="Q89" s="1"/>
  <c r="P91"/>
  <c r="Q91" s="1"/>
  <c r="Z91"/>
  <c r="AA91" s="1"/>
  <c r="AV136"/>
  <c r="AW136" s="1"/>
  <c r="AP136"/>
  <c r="N139"/>
  <c r="P139"/>
  <c r="Q139" s="1"/>
  <c r="AH139"/>
  <c r="AJ139"/>
  <c r="AK139" s="1"/>
  <c r="AJ141"/>
  <c r="AK141" s="1"/>
  <c r="AH141"/>
  <c r="AV142"/>
  <c r="AW142" s="1"/>
  <c r="AP142"/>
  <c r="Z145"/>
  <c r="AA145" s="1"/>
  <c r="X145"/>
  <c r="X147"/>
  <c r="Z147"/>
  <c r="AA147" s="1"/>
  <c r="P149"/>
  <c r="Q149" s="1"/>
  <c r="N149"/>
  <c r="Z154"/>
  <c r="AA154" s="1"/>
  <c r="X154"/>
  <c r="AH155"/>
  <c r="AJ155"/>
  <c r="AK155" s="1"/>
  <c r="N158"/>
  <c r="P158"/>
  <c r="Q158" s="1"/>
  <c r="Z159"/>
  <c r="AA159" s="1"/>
  <c r="X159"/>
  <c r="Z161"/>
  <c r="AA161" s="1"/>
  <c r="X161"/>
  <c r="AH162"/>
  <c r="AJ162"/>
  <c r="AK162" s="1"/>
  <c r="O163"/>
  <c r="P163"/>
  <c r="Q163" s="1"/>
  <c r="L166"/>
  <c r="R166"/>
  <c r="S166" s="1"/>
  <c r="AS166"/>
  <c r="AT166"/>
  <c r="AU166" s="1"/>
  <c r="AH170"/>
  <c r="AI170"/>
  <c r="AJ170" s="1"/>
  <c r="AK170" s="1"/>
  <c r="AH172"/>
  <c r="AI172"/>
  <c r="AJ172"/>
  <c r="AK172" s="1"/>
  <c r="O179"/>
  <c r="P179"/>
  <c r="Q179" s="1"/>
  <c r="N179"/>
  <c r="O182"/>
  <c r="P182" s="1"/>
  <c r="Q182" s="1"/>
  <c r="N182"/>
  <c r="AS195"/>
  <c r="AT195" s="1"/>
  <c r="AU195" s="1"/>
  <c r="P118"/>
  <c r="Q118" s="1"/>
  <c r="Z118"/>
  <c r="AA118" s="1"/>
  <c r="AJ118"/>
  <c r="AK118" s="1"/>
  <c r="P122"/>
  <c r="Q122" s="1"/>
  <c r="Z122"/>
  <c r="AA122" s="1"/>
  <c r="AJ122"/>
  <c r="AK122" s="1"/>
  <c r="AP126"/>
  <c r="AJ127"/>
  <c r="AK127" s="1"/>
  <c r="AS127"/>
  <c r="R128"/>
  <c r="S128" s="1"/>
  <c r="AL128"/>
  <c r="AM128" s="1"/>
  <c r="L129"/>
  <c r="AF129"/>
  <c r="N130"/>
  <c r="AH130"/>
  <c r="P132"/>
  <c r="Q132" s="1"/>
  <c r="X132"/>
  <c r="AJ132"/>
  <c r="AK132" s="1"/>
  <c r="Y133"/>
  <c r="AT133"/>
  <c r="AU133" s="1"/>
  <c r="L134"/>
  <c r="AF134"/>
  <c r="P135"/>
  <c r="Q135" s="1"/>
  <c r="AB136"/>
  <c r="AC136" s="1"/>
  <c r="V137"/>
  <c r="N138"/>
  <c r="X138"/>
  <c r="AH138"/>
  <c r="R140"/>
  <c r="S140" s="1"/>
  <c r="AB140"/>
  <c r="AC140" s="1"/>
  <c r="AL140"/>
  <c r="AM140" s="1"/>
  <c r="AT143"/>
  <c r="AU143" s="1"/>
  <c r="P144"/>
  <c r="Q144" s="1"/>
  <c r="Z144"/>
  <c r="AA144" s="1"/>
  <c r="AJ144"/>
  <c r="AK144" s="1"/>
  <c r="R146"/>
  <c r="S146" s="1"/>
  <c r="AB146"/>
  <c r="AC146" s="1"/>
  <c r="AL146"/>
  <c r="AM146" s="1"/>
  <c r="N148"/>
  <c r="X148"/>
  <c r="AH148"/>
  <c r="AT149"/>
  <c r="AU149" s="1"/>
  <c r="P150"/>
  <c r="Q150" s="1"/>
  <c r="Z150"/>
  <c r="AA150" s="1"/>
  <c r="AJ150"/>
  <c r="AK150" s="1"/>
  <c r="AL151"/>
  <c r="AM151" s="1"/>
  <c r="AJ152"/>
  <c r="AK152" s="1"/>
  <c r="AT154"/>
  <c r="AU154" s="1"/>
  <c r="P155"/>
  <c r="Q155" s="1"/>
  <c r="R156"/>
  <c r="S156" s="1"/>
  <c r="N157"/>
  <c r="X157"/>
  <c r="AH157"/>
  <c r="AJ158"/>
  <c r="AK158" s="1"/>
  <c r="R160"/>
  <c r="S160" s="1"/>
  <c r="AT161"/>
  <c r="AU161" s="1"/>
  <c r="P162"/>
  <c r="Q162" s="1"/>
  <c r="AJ163"/>
  <c r="AK163" s="1"/>
  <c r="Z165"/>
  <c r="AA165" s="1"/>
  <c r="AV132"/>
  <c r="AW132" s="1"/>
  <c r="AP132"/>
  <c r="AV138"/>
  <c r="AW138" s="1"/>
  <c r="AP138"/>
  <c r="Z141"/>
  <c r="AA141" s="1"/>
  <c r="X141"/>
  <c r="X143"/>
  <c r="Z143"/>
  <c r="AA143" s="1"/>
  <c r="P145"/>
  <c r="Q145" s="1"/>
  <c r="N145"/>
  <c r="AV148"/>
  <c r="AW148" s="1"/>
  <c r="AP148"/>
  <c r="N151"/>
  <c r="P151"/>
  <c r="Q151" s="1"/>
  <c r="N153"/>
  <c r="P153"/>
  <c r="Q153" s="1"/>
  <c r="AH153"/>
  <c r="AJ153"/>
  <c r="AK153" s="1"/>
  <c r="AJ156"/>
  <c r="AK156" s="1"/>
  <c r="AH156"/>
  <c r="AV157"/>
  <c r="AW157" s="1"/>
  <c r="AP157"/>
  <c r="P159"/>
  <c r="Q159" s="1"/>
  <c r="N159"/>
  <c r="AH160"/>
  <c r="AJ160"/>
  <c r="AK160" s="1"/>
  <c r="L164"/>
  <c r="R164"/>
  <c r="S164" s="1"/>
  <c r="AS164"/>
  <c r="AT164" s="1"/>
  <c r="AU164" s="1"/>
  <c r="AH166"/>
  <c r="AI166"/>
  <c r="AJ166"/>
  <c r="AK166" s="1"/>
  <c r="N168"/>
  <c r="O168"/>
  <c r="P168" s="1"/>
  <c r="Q168" s="1"/>
  <c r="X170"/>
  <c r="Y170"/>
  <c r="Z170"/>
  <c r="AA170" s="1"/>
  <c r="AI171"/>
  <c r="AJ171"/>
  <c r="AK171" s="1"/>
  <c r="AH171"/>
  <c r="AI173"/>
  <c r="AJ173" s="1"/>
  <c r="AK173" s="1"/>
  <c r="AH173"/>
  <c r="AH177"/>
  <c r="AI177"/>
  <c r="AJ177" s="1"/>
  <c r="AK177" s="1"/>
  <c r="AH180"/>
  <c r="AI180"/>
  <c r="AJ180"/>
  <c r="AK180" s="1"/>
  <c r="AH183"/>
  <c r="AI183"/>
  <c r="AJ183" s="1"/>
  <c r="AK183" s="1"/>
  <c r="AT186"/>
  <c r="AU186" s="1"/>
  <c r="AS186"/>
  <c r="P131"/>
  <c r="Q131" s="1"/>
  <c r="AB132"/>
  <c r="AC132" s="1"/>
  <c r="AV128"/>
  <c r="AW128" s="1"/>
  <c r="AP128"/>
  <c r="X139"/>
  <c r="Z139"/>
  <c r="AA139" s="1"/>
  <c r="P141"/>
  <c r="Q141" s="1"/>
  <c r="N141"/>
  <c r="AV144"/>
  <c r="AW144" s="1"/>
  <c r="AP144"/>
  <c r="N147"/>
  <c r="P147"/>
  <c r="Q147" s="1"/>
  <c r="AH147"/>
  <c r="AJ147"/>
  <c r="AK147" s="1"/>
  <c r="AJ149"/>
  <c r="AK149" s="1"/>
  <c r="AH149"/>
  <c r="AV150"/>
  <c r="AW150" s="1"/>
  <c r="AP150"/>
  <c r="P152"/>
  <c r="Q152" s="1"/>
  <c r="N152"/>
  <c r="AV152"/>
  <c r="AW152" s="1"/>
  <c r="AP152"/>
  <c r="AJ154"/>
  <c r="AK154" s="1"/>
  <c r="AH154"/>
  <c r="X155"/>
  <c r="Z155"/>
  <c r="AA155" s="1"/>
  <c r="AV158"/>
  <c r="AW158" s="1"/>
  <c r="AP158"/>
  <c r="AJ161"/>
  <c r="AK161" s="1"/>
  <c r="AH161"/>
  <c r="X162"/>
  <c r="Z162"/>
  <c r="AA162" s="1"/>
  <c r="AS162"/>
  <c r="AT162"/>
  <c r="AU162" s="1"/>
  <c r="AH164"/>
  <c r="AI164"/>
  <c r="AJ164" s="1"/>
  <c r="AK164" s="1"/>
  <c r="X166"/>
  <c r="Y166"/>
  <c r="Z166"/>
  <c r="AA166" s="1"/>
  <c r="O167"/>
  <c r="P167"/>
  <c r="Q167" s="1"/>
  <c r="O169"/>
  <c r="P169"/>
  <c r="Q169" s="1"/>
  <c r="N169"/>
  <c r="N170"/>
  <c r="O170"/>
  <c r="P170"/>
  <c r="Q170" s="1"/>
  <c r="N175"/>
  <c r="O175"/>
  <c r="P175" s="1"/>
  <c r="Q175" s="1"/>
  <c r="X177"/>
  <c r="Y177"/>
  <c r="Z177"/>
  <c r="AA177" s="1"/>
  <c r="X180"/>
  <c r="Y180"/>
  <c r="Z180" s="1"/>
  <c r="AA180" s="1"/>
  <c r="X183"/>
  <c r="Y183"/>
  <c r="Z183"/>
  <c r="AA183" s="1"/>
  <c r="AI184"/>
  <c r="AJ184"/>
  <c r="AK184" s="1"/>
  <c r="AH184"/>
  <c r="AI215"/>
  <c r="AJ215" s="1"/>
  <c r="AK215" s="1"/>
  <c r="AH215"/>
  <c r="AP117"/>
  <c r="AP121"/>
  <c r="Y125"/>
  <c r="Z125" s="1"/>
  <c r="AA125" s="1"/>
  <c r="AT125"/>
  <c r="AU125" s="1"/>
  <c r="L126"/>
  <c r="AF126"/>
  <c r="P127"/>
  <c r="Q127" s="1"/>
  <c r="AB128"/>
  <c r="AC128" s="1"/>
  <c r="V129"/>
  <c r="AP129"/>
  <c r="X130"/>
  <c r="Z131"/>
  <c r="AA131" s="1"/>
  <c r="Z132"/>
  <c r="AA132" s="1"/>
  <c r="O133"/>
  <c r="P133" s="1"/>
  <c r="Q133" s="1"/>
  <c r="AI133"/>
  <c r="AJ133" s="1"/>
  <c r="AK133" s="1"/>
  <c r="V134"/>
  <c r="AP134"/>
  <c r="AJ135"/>
  <c r="AK135" s="1"/>
  <c r="R136"/>
  <c r="S136" s="1"/>
  <c r="AL136"/>
  <c r="AM136" s="1"/>
  <c r="L137"/>
  <c r="AF137"/>
  <c r="R138"/>
  <c r="S138" s="1"/>
  <c r="AB138"/>
  <c r="AC138" s="1"/>
  <c r="AL138"/>
  <c r="AM138" s="1"/>
  <c r="N140"/>
  <c r="X140"/>
  <c r="AH140"/>
  <c r="AT141"/>
  <c r="AU141" s="1"/>
  <c r="N146"/>
  <c r="X146"/>
  <c r="AH146"/>
  <c r="R148"/>
  <c r="S148" s="1"/>
  <c r="AB148"/>
  <c r="AC148" s="1"/>
  <c r="AL148"/>
  <c r="AM148" s="1"/>
  <c r="AH151"/>
  <c r="AT153"/>
  <c r="AU153" s="1"/>
  <c r="N156"/>
  <c r="R157"/>
  <c r="S157" s="1"/>
  <c r="AB157"/>
  <c r="AC157" s="1"/>
  <c r="AL157"/>
  <c r="AM157" s="1"/>
  <c r="N160"/>
  <c r="AT160"/>
  <c r="AU160" s="1"/>
  <c r="AV124"/>
  <c r="AW124" s="1"/>
  <c r="AP124"/>
  <c r="AV140"/>
  <c r="AW140" s="1"/>
  <c r="AP140"/>
  <c r="N143"/>
  <c r="P143"/>
  <c r="Q143" s="1"/>
  <c r="AH143"/>
  <c r="AJ143"/>
  <c r="AK143" s="1"/>
  <c r="AJ145"/>
  <c r="AK145" s="1"/>
  <c r="AH145"/>
  <c r="AV146"/>
  <c r="AW146" s="1"/>
  <c r="AP146"/>
  <c r="Z149"/>
  <c r="AA149" s="1"/>
  <c r="X149"/>
  <c r="AV151"/>
  <c r="AW151" s="1"/>
  <c r="AP151"/>
  <c r="X153"/>
  <c r="Z153"/>
  <c r="AA153" s="1"/>
  <c r="Z156"/>
  <c r="AA156" s="1"/>
  <c r="X156"/>
  <c r="AJ159"/>
  <c r="AK159" s="1"/>
  <c r="AH159"/>
  <c r="X160"/>
  <c r="Z160"/>
  <c r="AA160" s="1"/>
  <c r="X164"/>
  <c r="Y164"/>
  <c r="Z164" s="1"/>
  <c r="AA164" s="1"/>
  <c r="O165"/>
  <c r="P165" s="1"/>
  <c r="Q165" s="1"/>
  <c r="O176"/>
  <c r="P176" s="1"/>
  <c r="Q176" s="1"/>
  <c r="N176"/>
  <c r="N177"/>
  <c r="O177"/>
  <c r="P177" s="1"/>
  <c r="Q177" s="1"/>
  <c r="N180"/>
  <c r="O180"/>
  <c r="P180"/>
  <c r="Q180" s="1"/>
  <c r="N183"/>
  <c r="O183"/>
  <c r="P183" s="1"/>
  <c r="Q183" s="1"/>
  <c r="AH185"/>
  <c r="AI185"/>
  <c r="AJ185"/>
  <c r="AK185" s="1"/>
  <c r="Z127"/>
  <c r="AA127" s="1"/>
  <c r="P130"/>
  <c r="Q130" s="1"/>
  <c r="AJ130"/>
  <c r="AK130" s="1"/>
  <c r="AT130"/>
  <c r="AU130" s="1"/>
  <c r="O131"/>
  <c r="AJ131"/>
  <c r="AK131" s="1"/>
  <c r="R132"/>
  <c r="S132" s="1"/>
  <c r="AL132"/>
  <c r="AM132" s="1"/>
  <c r="Z133"/>
  <c r="AA133" s="1"/>
  <c r="Y135"/>
  <c r="Z135" s="1"/>
  <c r="AA135" s="1"/>
  <c r="P138"/>
  <c r="Q138" s="1"/>
  <c r="Z138"/>
  <c r="AA138" s="1"/>
  <c r="AJ138"/>
  <c r="AK138" s="1"/>
  <c r="P148"/>
  <c r="Q148" s="1"/>
  <c r="Z148"/>
  <c r="AA148" s="1"/>
  <c r="AJ148"/>
  <c r="AK148" s="1"/>
  <c r="P157"/>
  <c r="Q157" s="1"/>
  <c r="Z157"/>
  <c r="AA157" s="1"/>
  <c r="AJ157"/>
  <c r="AK157" s="1"/>
  <c r="Z182"/>
  <c r="AA182" s="1"/>
  <c r="P185"/>
  <c r="Q185" s="1"/>
  <c r="AI200"/>
  <c r="AJ200" s="1"/>
  <c r="AK200" s="1"/>
  <c r="L202"/>
  <c r="R202"/>
  <c r="S202" s="1"/>
  <c r="V202"/>
  <c r="AB202"/>
  <c r="AC202" s="1"/>
  <c r="AF202"/>
  <c r="AL202"/>
  <c r="AM202" s="1"/>
  <c r="AV202"/>
  <c r="AW202" s="1"/>
  <c r="AP202"/>
  <c r="N203"/>
  <c r="O203"/>
  <c r="AI203"/>
  <c r="AJ203" s="1"/>
  <c r="AK203" s="1"/>
  <c r="L205"/>
  <c r="R205"/>
  <c r="S205" s="1"/>
  <c r="V205"/>
  <c r="AB205"/>
  <c r="AC205" s="1"/>
  <c r="AF205"/>
  <c r="AL205"/>
  <c r="AM205" s="1"/>
  <c r="AV205"/>
  <c r="AW205" s="1"/>
  <c r="AP205"/>
  <c r="N206"/>
  <c r="O206"/>
  <c r="X206"/>
  <c r="Y206"/>
  <c r="AH206"/>
  <c r="AI206"/>
  <c r="AS206"/>
  <c r="AT206" s="1"/>
  <c r="AU206" s="1"/>
  <c r="O207"/>
  <c r="P207" s="1"/>
  <c r="Q207" s="1"/>
  <c r="Y210"/>
  <c r="Z210" s="1"/>
  <c r="AA210" s="1"/>
  <c r="AF211"/>
  <c r="AL211"/>
  <c r="AM211" s="1"/>
  <c r="AV211"/>
  <c r="AW211" s="1"/>
  <c r="AP211"/>
  <c r="N212"/>
  <c r="O212"/>
  <c r="X212"/>
  <c r="Y212"/>
  <c r="AH212"/>
  <c r="AI212"/>
  <c r="AS212"/>
  <c r="AT212" s="1"/>
  <c r="AU212" s="1"/>
  <c r="O213"/>
  <c r="P213" s="1"/>
  <c r="Q213" s="1"/>
  <c r="P216"/>
  <c r="Q216" s="1"/>
  <c r="N216"/>
  <c r="O216"/>
  <c r="AH216"/>
  <c r="AI216"/>
  <c r="AJ216" s="1"/>
  <c r="AK216" s="1"/>
  <c r="AB218"/>
  <c r="AC218" s="1"/>
  <c r="V218"/>
  <c r="AI218"/>
  <c r="AJ218"/>
  <c r="AK218" s="1"/>
  <c r="AI219"/>
  <c r="AJ219"/>
  <c r="AK219" s="1"/>
  <c r="N220"/>
  <c r="AH222"/>
  <c r="AI222"/>
  <c r="R179"/>
  <c r="S179" s="1"/>
  <c r="Y179"/>
  <c r="Z179" s="1"/>
  <c r="AA179" s="1"/>
  <c r="AI179"/>
  <c r="AJ179" s="1"/>
  <c r="AK179" s="1"/>
  <c r="R182"/>
  <c r="S182" s="1"/>
  <c r="Y182"/>
  <c r="AI182"/>
  <c r="AJ182" s="1"/>
  <c r="AK182" s="1"/>
  <c r="AT182"/>
  <c r="AU182" s="1"/>
  <c r="AL184"/>
  <c r="AM184" s="1"/>
  <c r="O185"/>
  <c r="AV186"/>
  <c r="AW186" s="1"/>
  <c r="Y187"/>
  <c r="AJ192"/>
  <c r="AK192" s="1"/>
  <c r="R193"/>
  <c r="S193" s="1"/>
  <c r="AL193"/>
  <c r="AM193" s="1"/>
  <c r="AV195"/>
  <c r="AW195" s="1"/>
  <c r="Z197"/>
  <c r="AA197" s="1"/>
  <c r="Y204"/>
  <c r="Z208"/>
  <c r="AA208" s="1"/>
  <c r="O211"/>
  <c r="AV190"/>
  <c r="AW190" s="1"/>
  <c r="AP190"/>
  <c r="Y200"/>
  <c r="Z200"/>
  <c r="AA200" s="1"/>
  <c r="Y203"/>
  <c r="Z203"/>
  <c r="AA203" s="1"/>
  <c r="O210"/>
  <c r="P210"/>
  <c r="Q210" s="1"/>
  <c r="AS218"/>
  <c r="AT218" s="1"/>
  <c r="AU218" s="1"/>
  <c r="O219"/>
  <c r="P219" s="1"/>
  <c r="Q219" s="1"/>
  <c r="Y220"/>
  <c r="Z220" s="1"/>
  <c r="AA220" s="1"/>
  <c r="X220"/>
  <c r="AI223"/>
  <c r="AJ223" s="1"/>
  <c r="AK223" s="1"/>
  <c r="R226"/>
  <c r="S226" s="1"/>
  <c r="L226"/>
  <c r="X163"/>
  <c r="AH163"/>
  <c r="X165"/>
  <c r="AH165"/>
  <c r="X167"/>
  <c r="AH167"/>
  <c r="X169"/>
  <c r="AH169"/>
  <c r="P171"/>
  <c r="Q171" s="1"/>
  <c r="AP171"/>
  <c r="N172"/>
  <c r="AP173"/>
  <c r="N174"/>
  <c r="X174"/>
  <c r="AH174"/>
  <c r="Z175"/>
  <c r="AA175" s="1"/>
  <c r="X176"/>
  <c r="AH176"/>
  <c r="X179"/>
  <c r="AH179"/>
  <c r="X182"/>
  <c r="AH182"/>
  <c r="AP184"/>
  <c r="N185"/>
  <c r="Z186"/>
  <c r="AA186" s="1"/>
  <c r="AF186"/>
  <c r="P187"/>
  <c r="Q187" s="1"/>
  <c r="AI188"/>
  <c r="AJ188" s="1"/>
  <c r="AK188" s="1"/>
  <c r="AB190"/>
  <c r="AC190" s="1"/>
  <c r="V191"/>
  <c r="AP191"/>
  <c r="X193"/>
  <c r="Y194"/>
  <c r="Z194" s="1"/>
  <c r="AA194" s="1"/>
  <c r="AT194"/>
  <c r="AU194" s="1"/>
  <c r="L195"/>
  <c r="AF195"/>
  <c r="P196"/>
  <c r="Q196" s="1"/>
  <c r="AT196"/>
  <c r="AU196" s="1"/>
  <c r="P197"/>
  <c r="Q197" s="1"/>
  <c r="AJ204"/>
  <c r="AK204" s="1"/>
  <c r="AT207"/>
  <c r="AU207" s="1"/>
  <c r="P208"/>
  <c r="Q208" s="1"/>
  <c r="AF209"/>
  <c r="AP209"/>
  <c r="AL215"/>
  <c r="AM215" s="1"/>
  <c r="L217"/>
  <c r="R222"/>
  <c r="S222" s="1"/>
  <c r="L223"/>
  <c r="AV223"/>
  <c r="AW223" s="1"/>
  <c r="AV193"/>
  <c r="AW193" s="1"/>
  <c r="AP193"/>
  <c r="AI196"/>
  <c r="AJ196"/>
  <c r="AK196" s="1"/>
  <c r="L198"/>
  <c r="R198"/>
  <c r="S198" s="1"/>
  <c r="V198"/>
  <c r="AB198"/>
  <c r="AC198" s="1"/>
  <c r="AF198"/>
  <c r="AL198"/>
  <c r="AM198" s="1"/>
  <c r="AV198"/>
  <c r="AW198" s="1"/>
  <c r="AP198"/>
  <c r="N199"/>
  <c r="O199"/>
  <c r="P199" s="1"/>
  <c r="Q199" s="1"/>
  <c r="X199"/>
  <c r="Y199"/>
  <c r="Z199" s="1"/>
  <c r="AA199" s="1"/>
  <c r="AH199"/>
  <c r="AI199"/>
  <c r="AJ199" s="1"/>
  <c r="AK199" s="1"/>
  <c r="AS199"/>
  <c r="AT199"/>
  <c r="AU199" s="1"/>
  <c r="O200"/>
  <c r="P200"/>
  <c r="Q200" s="1"/>
  <c r="AI207"/>
  <c r="AJ207"/>
  <c r="AK207" s="1"/>
  <c r="L209"/>
  <c r="R209"/>
  <c r="S209" s="1"/>
  <c r="X209"/>
  <c r="Y209"/>
  <c r="Z209" s="1"/>
  <c r="AA209" s="1"/>
  <c r="L214"/>
  <c r="R214"/>
  <c r="S214" s="1"/>
  <c r="V214"/>
  <c r="AB214"/>
  <c r="AC214" s="1"/>
  <c r="AF214"/>
  <c r="AL214"/>
  <c r="AM214" s="1"/>
  <c r="AV214"/>
  <c r="AW214" s="1"/>
  <c r="AP214"/>
  <c r="O215"/>
  <c r="P215" s="1"/>
  <c r="Q215" s="1"/>
  <c r="N215"/>
  <c r="AH217"/>
  <c r="AI217"/>
  <c r="AJ217"/>
  <c r="AK217" s="1"/>
  <c r="AS220"/>
  <c r="AT220" s="1"/>
  <c r="AU220" s="1"/>
  <c r="AS223"/>
  <c r="AT223" s="1"/>
  <c r="AU223" s="1"/>
  <c r="AS225"/>
  <c r="AT225"/>
  <c r="AU225" s="1"/>
  <c r="R168"/>
  <c r="S168" s="1"/>
  <c r="Y168"/>
  <c r="Z168" s="1"/>
  <c r="AA168" s="1"/>
  <c r="AI168"/>
  <c r="AJ168" s="1"/>
  <c r="AK168" s="1"/>
  <c r="AT168"/>
  <c r="AU168" s="1"/>
  <c r="R170"/>
  <c r="S170" s="1"/>
  <c r="AB170"/>
  <c r="AC170" s="1"/>
  <c r="AL170"/>
  <c r="AM170" s="1"/>
  <c r="O171"/>
  <c r="AL172"/>
  <c r="AM172" s="1"/>
  <c r="O173"/>
  <c r="P173" s="1"/>
  <c r="Q173" s="1"/>
  <c r="R175"/>
  <c r="S175" s="1"/>
  <c r="Y175"/>
  <c r="AI175"/>
  <c r="AJ175" s="1"/>
  <c r="AK175" s="1"/>
  <c r="AT175"/>
  <c r="AU175" s="1"/>
  <c r="R177"/>
  <c r="S177" s="1"/>
  <c r="AB177"/>
  <c r="AC177" s="1"/>
  <c r="AL177"/>
  <c r="AM177" s="1"/>
  <c r="O178"/>
  <c r="P178" s="1"/>
  <c r="Q178" s="1"/>
  <c r="Y178"/>
  <c r="Z178" s="1"/>
  <c r="AA178" s="1"/>
  <c r="AI178"/>
  <c r="AJ178" s="1"/>
  <c r="AK178" s="1"/>
  <c r="AT178"/>
  <c r="AU178" s="1"/>
  <c r="R180"/>
  <c r="S180" s="1"/>
  <c r="AB180"/>
  <c r="AC180" s="1"/>
  <c r="AL180"/>
  <c r="AM180" s="1"/>
  <c r="O181"/>
  <c r="P181" s="1"/>
  <c r="Q181" s="1"/>
  <c r="Y181"/>
  <c r="Z181" s="1"/>
  <c r="AA181" s="1"/>
  <c r="AI181"/>
  <c r="AJ181" s="1"/>
  <c r="AK181" s="1"/>
  <c r="AT181"/>
  <c r="AU181" s="1"/>
  <c r="R183"/>
  <c r="S183" s="1"/>
  <c r="AB183"/>
  <c r="AC183" s="1"/>
  <c r="AL183"/>
  <c r="AM183" s="1"/>
  <c r="O184"/>
  <c r="P184" s="1"/>
  <c r="Q184" s="1"/>
  <c r="AL185"/>
  <c r="AM185" s="1"/>
  <c r="O186"/>
  <c r="P186" s="1"/>
  <c r="Q186" s="1"/>
  <c r="Y186"/>
  <c r="Z187"/>
  <c r="AA187" s="1"/>
  <c r="AT187"/>
  <c r="AU187" s="1"/>
  <c r="Z189"/>
  <c r="AA189" s="1"/>
  <c r="AT189"/>
  <c r="AU189" s="1"/>
  <c r="P192"/>
  <c r="Q192" s="1"/>
  <c r="AI192"/>
  <c r="O193"/>
  <c r="P193" s="1"/>
  <c r="Q193" s="1"/>
  <c r="AB193"/>
  <c r="AC193" s="1"/>
  <c r="AI193"/>
  <c r="AJ193" s="1"/>
  <c r="AK193" s="1"/>
  <c r="Z201"/>
  <c r="AA201" s="1"/>
  <c r="Z204"/>
  <c r="AA204" s="1"/>
  <c r="AT210"/>
  <c r="AU210" s="1"/>
  <c r="P211"/>
  <c r="Q211" s="1"/>
  <c r="AL219"/>
  <c r="AM219" s="1"/>
  <c r="AL222"/>
  <c r="AM222" s="1"/>
  <c r="Y196"/>
  <c r="Z196"/>
  <c r="AA196" s="1"/>
  <c r="Y207"/>
  <c r="Z207"/>
  <c r="AA207" s="1"/>
  <c r="AI210"/>
  <c r="AJ210"/>
  <c r="AK210" s="1"/>
  <c r="O218"/>
  <c r="P218"/>
  <c r="Q218" s="1"/>
  <c r="AH221"/>
  <c r="AI221"/>
  <c r="AJ221" s="1"/>
  <c r="AK221" s="1"/>
  <c r="N222"/>
  <c r="O222"/>
  <c r="P222" s="1"/>
  <c r="Q222" s="1"/>
  <c r="AS224"/>
  <c r="AT224" s="1"/>
  <c r="AU224" s="1"/>
  <c r="AL226"/>
  <c r="AM226" s="1"/>
  <c r="AF226"/>
  <c r="AP170"/>
  <c r="AP172"/>
  <c r="AP177"/>
  <c r="AP180"/>
  <c r="AP183"/>
  <c r="AP185"/>
  <c r="AJ187"/>
  <c r="AK187" s="1"/>
  <c r="R188"/>
  <c r="S188" s="1"/>
  <c r="AT188"/>
  <c r="AU188" s="1"/>
  <c r="L189"/>
  <c r="AJ189"/>
  <c r="AK189" s="1"/>
  <c r="R190"/>
  <c r="S190" s="1"/>
  <c r="AL190"/>
  <c r="AM190" s="1"/>
  <c r="L191"/>
  <c r="AF191"/>
  <c r="N192"/>
  <c r="Z192"/>
  <c r="AA192" s="1"/>
  <c r="AH192"/>
  <c r="O194"/>
  <c r="P194" s="1"/>
  <c r="Q194" s="1"/>
  <c r="AI194"/>
  <c r="AJ194" s="1"/>
  <c r="AK194" s="1"/>
  <c r="V195"/>
  <c r="X197"/>
  <c r="AJ197"/>
  <c r="AK197" s="1"/>
  <c r="AH200"/>
  <c r="AT200"/>
  <c r="AU200" s="1"/>
  <c r="P201"/>
  <c r="Q201" s="1"/>
  <c r="AI201"/>
  <c r="AJ201" s="1"/>
  <c r="AK201" s="1"/>
  <c r="P203"/>
  <c r="Q203" s="1"/>
  <c r="AH203"/>
  <c r="AT203"/>
  <c r="AU203" s="1"/>
  <c r="P204"/>
  <c r="Q204" s="1"/>
  <c r="P206"/>
  <c r="Q206" s="1"/>
  <c r="Z206"/>
  <c r="AA206" s="1"/>
  <c r="AJ206"/>
  <c r="AK206" s="1"/>
  <c r="N207"/>
  <c r="X208"/>
  <c r="AJ208"/>
  <c r="AK208" s="1"/>
  <c r="X210"/>
  <c r="P212"/>
  <c r="Q212" s="1"/>
  <c r="Z212"/>
  <c r="AA212" s="1"/>
  <c r="AJ212"/>
  <c r="AK212" s="1"/>
  <c r="N213"/>
  <c r="AJ213"/>
  <c r="AK213" s="1"/>
  <c r="AH218"/>
  <c r="AH219"/>
  <c r="O220"/>
  <c r="P220" s="1"/>
  <c r="Q220" s="1"/>
  <c r="AT221"/>
  <c r="AU221" s="1"/>
  <c r="AJ222"/>
  <c r="AK222" s="1"/>
  <c r="AV216"/>
  <c r="AW216" s="1"/>
  <c r="AP216"/>
  <c r="AV222"/>
  <c r="AW222" s="1"/>
  <c r="AP222"/>
  <c r="AV229"/>
  <c r="AW229" s="1"/>
  <c r="AP229"/>
  <c r="AV240"/>
  <c r="AW240" s="1"/>
  <c r="AP240"/>
  <c r="AL243"/>
  <c r="AM243" s="1"/>
  <c r="AF243"/>
  <c r="AL245"/>
  <c r="AM245" s="1"/>
  <c r="AF245"/>
  <c r="AI247"/>
  <c r="AJ247" s="1"/>
  <c r="AK247" s="1"/>
  <c r="AH247"/>
  <c r="AP197"/>
  <c r="AP201"/>
  <c r="AP204"/>
  <c r="AP208"/>
  <c r="AP213"/>
  <c r="V215"/>
  <c r="AP215"/>
  <c r="V217"/>
  <c r="AP217"/>
  <c r="AF220"/>
  <c r="P221"/>
  <c r="Q221" s="1"/>
  <c r="AB222"/>
  <c r="AC222" s="1"/>
  <c r="X223"/>
  <c r="Z224"/>
  <c r="AA224" s="1"/>
  <c r="AF225"/>
  <c r="AJ228"/>
  <c r="AK228" s="1"/>
  <c r="AP228"/>
  <c r="O229"/>
  <c r="AI229"/>
  <c r="AJ229" s="1"/>
  <c r="AK229" s="1"/>
  <c r="V230"/>
  <c r="AJ230"/>
  <c r="AK230" s="1"/>
  <c r="AP230"/>
  <c r="Y231"/>
  <c r="P232"/>
  <c r="Q232" s="1"/>
  <c r="AJ232"/>
  <c r="AK232" s="1"/>
  <c r="L234"/>
  <c r="AJ234"/>
  <c r="AK234" s="1"/>
  <c r="R235"/>
  <c r="S235" s="1"/>
  <c r="L236"/>
  <c r="Z236"/>
  <c r="AA236" s="1"/>
  <c r="AF236"/>
  <c r="P237"/>
  <c r="Q237" s="1"/>
  <c r="AI237"/>
  <c r="O238"/>
  <c r="P238" s="1"/>
  <c r="Q238" s="1"/>
  <c r="P239"/>
  <c r="Q239" s="1"/>
  <c r="V239"/>
  <c r="AJ239"/>
  <c r="AK239" s="1"/>
  <c r="AP239"/>
  <c r="O240"/>
  <c r="AI240"/>
  <c r="AJ240" s="1"/>
  <c r="AK240" s="1"/>
  <c r="X241"/>
  <c r="AB242"/>
  <c r="AC242" s="1"/>
  <c r="AT243"/>
  <c r="AU243" s="1"/>
  <c r="AV219"/>
  <c r="AW219" s="1"/>
  <c r="AP219"/>
  <c r="AV232"/>
  <c r="AW232" s="1"/>
  <c r="AP232"/>
  <c r="Z221"/>
  <c r="AA221" s="1"/>
  <c r="AJ224"/>
  <c r="AK224" s="1"/>
  <c r="R225"/>
  <c r="S225" s="1"/>
  <c r="Z225"/>
  <c r="AA225" s="1"/>
  <c r="Z226"/>
  <c r="AA226" s="1"/>
  <c r="P227"/>
  <c r="Q227" s="1"/>
  <c r="AL227"/>
  <c r="AM227" s="1"/>
  <c r="L228"/>
  <c r="AH228"/>
  <c r="AH229"/>
  <c r="O230"/>
  <c r="P230" s="1"/>
  <c r="Q230" s="1"/>
  <c r="AI230"/>
  <c r="P231"/>
  <c r="Q231" s="1"/>
  <c r="AB232"/>
  <c r="AC232" s="1"/>
  <c r="P233"/>
  <c r="Q233" s="1"/>
  <c r="V233"/>
  <c r="AJ233"/>
  <c r="AK233" s="1"/>
  <c r="AP233"/>
  <c r="Y235"/>
  <c r="Z235" s="1"/>
  <c r="AA235" s="1"/>
  <c r="AJ235"/>
  <c r="AK235" s="1"/>
  <c r="AP235"/>
  <c r="X236"/>
  <c r="Z237"/>
  <c r="AA237" s="1"/>
  <c r="N238"/>
  <c r="AF238"/>
  <c r="N239"/>
  <c r="AH239"/>
  <c r="AH240"/>
  <c r="O241"/>
  <c r="P241" s="1"/>
  <c r="Q241" s="1"/>
  <c r="AJ241"/>
  <c r="AK241" s="1"/>
  <c r="AP241"/>
  <c r="Y242"/>
  <c r="Z242" s="1"/>
  <c r="AA242" s="1"/>
  <c r="X242"/>
  <c r="R245"/>
  <c r="S245" s="1"/>
  <c r="L245"/>
  <c r="O246"/>
  <c r="P246" s="1"/>
  <c r="Q246" s="1"/>
  <c r="N246"/>
  <c r="AI246"/>
  <c r="AJ246"/>
  <c r="AK246" s="1"/>
  <c r="AH246"/>
  <c r="P229"/>
  <c r="Q229" s="1"/>
  <c r="AL229"/>
  <c r="AM229" s="1"/>
  <c r="Z231"/>
  <c r="AA231" s="1"/>
  <c r="AT236"/>
  <c r="AU236" s="1"/>
  <c r="AJ237"/>
  <c r="AK237" s="1"/>
  <c r="R238"/>
  <c r="S238" s="1"/>
  <c r="P240"/>
  <c r="Q240" s="1"/>
  <c r="AL240"/>
  <c r="AM240" s="1"/>
  <c r="AJ252"/>
  <c r="AK252" s="1"/>
  <c r="AV227"/>
  <c r="AW227" s="1"/>
  <c r="AP227"/>
  <c r="AV242"/>
  <c r="AW242" s="1"/>
  <c r="AP242"/>
  <c r="Y243"/>
  <c r="Z243"/>
  <c r="AA243" s="1"/>
  <c r="O247"/>
  <c r="P247" s="1"/>
  <c r="Q247" s="1"/>
  <c r="N247"/>
  <c r="N248"/>
  <c r="O248"/>
  <c r="P248" s="1"/>
  <c r="Q248" s="1"/>
  <c r="P224"/>
  <c r="Q224" s="1"/>
  <c r="AT226"/>
  <c r="AU226" s="1"/>
  <c r="AJ231"/>
  <c r="AK231" s="1"/>
  <c r="R232"/>
  <c r="S232" s="1"/>
  <c r="AL232"/>
  <c r="AM232" s="1"/>
  <c r="Z234"/>
  <c r="AA234" s="1"/>
  <c r="Y253"/>
  <c r="Z253" s="1"/>
  <c r="AA253" s="1"/>
  <c r="L257"/>
  <c r="R257"/>
  <c r="S257" s="1"/>
  <c r="V257"/>
  <c r="AB257"/>
  <c r="AC257" s="1"/>
  <c r="AF257"/>
  <c r="AL257"/>
  <c r="AM257" s="1"/>
  <c r="AV257"/>
  <c r="AW257" s="1"/>
  <c r="AP257"/>
  <c r="O259"/>
  <c r="P259" s="1"/>
  <c r="Q259" s="1"/>
  <c r="O263"/>
  <c r="P263" s="1"/>
  <c r="Q263" s="1"/>
  <c r="N263"/>
  <c r="Y263"/>
  <c r="Z263"/>
  <c r="AA263" s="1"/>
  <c r="X263"/>
  <c r="AI263"/>
  <c r="AJ263" s="1"/>
  <c r="AK263" s="1"/>
  <c r="AH263"/>
  <c r="AS263"/>
  <c r="AT263" s="1"/>
  <c r="AU263" s="1"/>
  <c r="AI264"/>
  <c r="AJ264" s="1"/>
  <c r="AK264" s="1"/>
  <c r="AH265"/>
  <c r="AJ265"/>
  <c r="AK265" s="1"/>
  <c r="O268"/>
  <c r="P268" s="1"/>
  <c r="Q268" s="1"/>
  <c r="N269"/>
  <c r="O269"/>
  <c r="P269" s="1"/>
  <c r="Q269" s="1"/>
  <c r="P244"/>
  <c r="Q244" s="1"/>
  <c r="AL244"/>
  <c r="AM244" s="1"/>
  <c r="Z245"/>
  <c r="AA245" s="1"/>
  <c r="AJ248"/>
  <c r="AK248" s="1"/>
  <c r="AP248"/>
  <c r="AJ249"/>
  <c r="AK249" s="1"/>
  <c r="AS249"/>
  <c r="AT249" s="1"/>
  <c r="AU249" s="1"/>
  <c r="R250"/>
  <c r="S250" s="1"/>
  <c r="Y250"/>
  <c r="Z250" s="1"/>
  <c r="AA250" s="1"/>
  <c r="AL250"/>
  <c r="AM250" s="1"/>
  <c r="AJ254"/>
  <c r="AK254" s="1"/>
  <c r="L258"/>
  <c r="V258"/>
  <c r="AF258"/>
  <c r="AP258"/>
  <c r="Z260"/>
  <c r="AA260" s="1"/>
  <c r="L251"/>
  <c r="R251"/>
  <c r="S251" s="1"/>
  <c r="V251"/>
  <c r="AB251"/>
  <c r="AC251" s="1"/>
  <c r="AF251"/>
  <c r="AL251"/>
  <c r="AM251" s="1"/>
  <c r="AV251"/>
  <c r="AW251" s="1"/>
  <c r="AP251"/>
  <c r="N252"/>
  <c r="O252"/>
  <c r="P252" s="1"/>
  <c r="Q252" s="1"/>
  <c r="X252"/>
  <c r="Y252"/>
  <c r="Z252" s="1"/>
  <c r="AA252" s="1"/>
  <c r="AH252"/>
  <c r="AI252"/>
  <c r="AS252"/>
  <c r="AT252" s="1"/>
  <c r="AU252" s="1"/>
  <c r="O253"/>
  <c r="P253" s="1"/>
  <c r="Q253" s="1"/>
  <c r="R262"/>
  <c r="S262" s="1"/>
  <c r="L262"/>
  <c r="AL262"/>
  <c r="AM262" s="1"/>
  <c r="AF262"/>
  <c r="AB266"/>
  <c r="AC266" s="1"/>
  <c r="V266"/>
  <c r="AV266"/>
  <c r="AW266" s="1"/>
  <c r="AP266"/>
  <c r="Z268"/>
  <c r="AA268" s="1"/>
  <c r="X268"/>
  <c r="Y268"/>
  <c r="AJ256"/>
  <c r="AK256" s="1"/>
  <c r="AT259"/>
  <c r="AU259" s="1"/>
  <c r="AV244"/>
  <c r="AW244" s="1"/>
  <c r="AP244"/>
  <c r="AV250"/>
  <c r="AW250" s="1"/>
  <c r="AP250"/>
  <c r="AH255"/>
  <c r="AI255"/>
  <c r="AJ255" s="1"/>
  <c r="AK255" s="1"/>
  <c r="AS255"/>
  <c r="AT255"/>
  <c r="AU255" s="1"/>
  <c r="O256"/>
  <c r="P256"/>
  <c r="Q256" s="1"/>
  <c r="AI259"/>
  <c r="AJ259"/>
  <c r="AK259" s="1"/>
  <c r="L261"/>
  <c r="R261"/>
  <c r="S261" s="1"/>
  <c r="V261"/>
  <c r="AB261"/>
  <c r="AC261" s="1"/>
  <c r="AH261"/>
  <c r="AJ261"/>
  <c r="AK261" s="1"/>
  <c r="O264"/>
  <c r="P264" s="1"/>
  <c r="Q264" s="1"/>
  <c r="N265"/>
  <c r="P265"/>
  <c r="Q265" s="1"/>
  <c r="O267"/>
  <c r="P267"/>
  <c r="Q267" s="1"/>
  <c r="N267"/>
  <c r="Y267"/>
  <c r="Z267" s="1"/>
  <c r="AA267" s="1"/>
  <c r="X267"/>
  <c r="AI267"/>
  <c r="AJ267"/>
  <c r="AK267" s="1"/>
  <c r="AH267"/>
  <c r="AT267"/>
  <c r="AU267" s="1"/>
  <c r="AS267"/>
  <c r="AH269"/>
  <c r="AI269"/>
  <c r="AJ269"/>
  <c r="AK269" s="1"/>
  <c r="P249"/>
  <c r="Q249" s="1"/>
  <c r="AB250"/>
  <c r="AC250" s="1"/>
  <c r="AT253"/>
  <c r="AU253" s="1"/>
  <c r="P254"/>
  <c r="Q254" s="1"/>
  <c r="AV247"/>
  <c r="AW247" s="1"/>
  <c r="AP247"/>
  <c r="AI253"/>
  <c r="AJ253"/>
  <c r="AK253" s="1"/>
  <c r="L255"/>
  <c r="R255"/>
  <c r="S255" s="1"/>
  <c r="X255"/>
  <c r="Y255"/>
  <c r="Z255" s="1"/>
  <c r="AA255" s="1"/>
  <c r="Y259"/>
  <c r="Z259"/>
  <c r="AA259" s="1"/>
  <c r="AB262"/>
  <c r="AC262" s="1"/>
  <c r="V262"/>
  <c r="AV262"/>
  <c r="AW262" s="1"/>
  <c r="AP262"/>
  <c r="Y264"/>
  <c r="Z264" s="1"/>
  <c r="AA264" s="1"/>
  <c r="X265"/>
  <c r="Z265"/>
  <c r="AA265" s="1"/>
  <c r="R266"/>
  <c r="S266" s="1"/>
  <c r="L266"/>
  <c r="AL266"/>
  <c r="AM266" s="1"/>
  <c r="AF266"/>
  <c r="AH268"/>
  <c r="AI268"/>
  <c r="AJ268" s="1"/>
  <c r="AK268" s="1"/>
  <c r="X269"/>
  <c r="Y269"/>
  <c r="Z269"/>
  <c r="AA269" s="1"/>
  <c r="AL242"/>
  <c r="AM242" s="1"/>
  <c r="AT246"/>
  <c r="AU246" s="1"/>
  <c r="Z249"/>
  <c r="AA249" s="1"/>
  <c r="Y254"/>
  <c r="Z254" s="1"/>
  <c r="AA254" s="1"/>
  <c r="AI256"/>
  <c r="O260"/>
  <c r="P260" s="1"/>
  <c r="Q260" s="1"/>
  <c r="AJ260"/>
  <c r="AK260" s="1"/>
  <c r="AV274"/>
  <c r="AW274" s="1"/>
  <c r="AP274"/>
  <c r="X277"/>
  <c r="N279"/>
  <c r="AV282"/>
  <c r="AW282" s="1"/>
  <c r="AP282"/>
  <c r="N285"/>
  <c r="O285"/>
  <c r="P285" s="1"/>
  <c r="Q285" s="1"/>
  <c r="Y286"/>
  <c r="Z286"/>
  <c r="AA286" s="1"/>
  <c r="AJ289"/>
  <c r="AK289" s="1"/>
  <c r="AH289"/>
  <c r="AI289"/>
  <c r="N293"/>
  <c r="O293"/>
  <c r="P293" s="1"/>
  <c r="Q293" s="1"/>
  <c r="Y294"/>
  <c r="Z294"/>
  <c r="AA294" s="1"/>
  <c r="AI296"/>
  <c r="AJ296"/>
  <c r="AK296" s="1"/>
  <c r="AH296"/>
  <c r="O300"/>
  <c r="P300" s="1"/>
  <c r="Q300" s="1"/>
  <c r="N300"/>
  <c r="AI304"/>
  <c r="AJ304"/>
  <c r="AK304" s="1"/>
  <c r="AH304"/>
  <c r="L270"/>
  <c r="V270"/>
  <c r="AF270"/>
  <c r="AP270"/>
  <c r="N271"/>
  <c r="Y271"/>
  <c r="AT271"/>
  <c r="AU271" s="1"/>
  <c r="L272"/>
  <c r="AF272"/>
  <c r="AB274"/>
  <c r="AC274" s="1"/>
  <c r="V275"/>
  <c r="AP275"/>
  <c r="X276"/>
  <c r="N278"/>
  <c r="X278"/>
  <c r="AH278"/>
  <c r="AV278"/>
  <c r="AW278" s="1"/>
  <c r="AP278"/>
  <c r="P281"/>
  <c r="Q281" s="1"/>
  <c r="N281"/>
  <c r="AJ281"/>
  <c r="AK281" s="1"/>
  <c r="AH281"/>
  <c r="AH283"/>
  <c r="AJ283"/>
  <c r="AK283" s="1"/>
  <c r="L284"/>
  <c r="R284"/>
  <c r="S284" s="1"/>
  <c r="AF284"/>
  <c r="AL284"/>
  <c r="AM284" s="1"/>
  <c r="AS285"/>
  <c r="AT285"/>
  <c r="AU285" s="1"/>
  <c r="AI286"/>
  <c r="AJ286"/>
  <c r="AK286" s="1"/>
  <c r="V288"/>
  <c r="AB288"/>
  <c r="AC288" s="1"/>
  <c r="AV288"/>
  <c r="AW288" s="1"/>
  <c r="AP288"/>
  <c r="X289"/>
  <c r="Y289"/>
  <c r="Z289" s="1"/>
  <c r="AA289" s="1"/>
  <c r="O290"/>
  <c r="P290" s="1"/>
  <c r="Q290" s="1"/>
  <c r="L292"/>
  <c r="R292"/>
  <c r="S292" s="1"/>
  <c r="AF292"/>
  <c r="AL292"/>
  <c r="AM292" s="1"/>
  <c r="AS293"/>
  <c r="AT293" s="1"/>
  <c r="AU293" s="1"/>
  <c r="AI294"/>
  <c r="AJ294" s="1"/>
  <c r="AK294" s="1"/>
  <c r="Y296"/>
  <c r="Z296" s="1"/>
  <c r="AA296" s="1"/>
  <c r="X296"/>
  <c r="X298"/>
  <c r="Y298"/>
  <c r="Z298" s="1"/>
  <c r="AA298" s="1"/>
  <c r="N302"/>
  <c r="O302"/>
  <c r="P302"/>
  <c r="Q302" s="1"/>
  <c r="AH302"/>
  <c r="AI302"/>
  <c r="AJ302" s="1"/>
  <c r="AK302" s="1"/>
  <c r="Y304"/>
  <c r="Z304" s="1"/>
  <c r="AA304" s="1"/>
  <c r="X304"/>
  <c r="AH306"/>
  <c r="AI306"/>
  <c r="AJ306" s="1"/>
  <c r="AK306" s="1"/>
  <c r="AI308"/>
  <c r="AJ308" s="1"/>
  <c r="AK308" s="1"/>
  <c r="AH308"/>
  <c r="AT276"/>
  <c r="AU276" s="1"/>
  <c r="R282"/>
  <c r="S282" s="1"/>
  <c r="AB282"/>
  <c r="AC282" s="1"/>
  <c r="AL282"/>
  <c r="AM282" s="1"/>
  <c r="P297"/>
  <c r="Q297" s="1"/>
  <c r="AJ297"/>
  <c r="AK297" s="1"/>
  <c r="AJ277"/>
  <c r="AK277" s="1"/>
  <c r="AH277"/>
  <c r="AH279"/>
  <c r="AJ279"/>
  <c r="AK279" s="1"/>
  <c r="AV280"/>
  <c r="AW280" s="1"/>
  <c r="AP280"/>
  <c r="X283"/>
  <c r="Z283"/>
  <c r="AA283" s="1"/>
  <c r="AH285"/>
  <c r="AI285"/>
  <c r="AJ285" s="1"/>
  <c r="AK285" s="1"/>
  <c r="N289"/>
  <c r="O289"/>
  <c r="P289" s="1"/>
  <c r="Q289" s="1"/>
  <c r="Y290"/>
  <c r="Z290" s="1"/>
  <c r="AA290" s="1"/>
  <c r="AH293"/>
  <c r="AI293"/>
  <c r="AJ293" s="1"/>
  <c r="AK293" s="1"/>
  <c r="O296"/>
  <c r="P296"/>
  <c r="Q296" s="1"/>
  <c r="N296"/>
  <c r="AI300"/>
  <c r="AJ300" s="1"/>
  <c r="AK300" s="1"/>
  <c r="AH300"/>
  <c r="O304"/>
  <c r="P304"/>
  <c r="Q304" s="1"/>
  <c r="N304"/>
  <c r="X306"/>
  <c r="Y306"/>
  <c r="Z306"/>
  <c r="AA306" s="1"/>
  <c r="Y308"/>
  <c r="Z308"/>
  <c r="AA308" s="1"/>
  <c r="X308"/>
  <c r="AP254"/>
  <c r="AP256"/>
  <c r="AP260"/>
  <c r="AL261"/>
  <c r="AM261" s="1"/>
  <c r="AP264"/>
  <c r="R265"/>
  <c r="S265" s="1"/>
  <c r="AB265"/>
  <c r="AC265" s="1"/>
  <c r="AL265"/>
  <c r="AM265" s="1"/>
  <c r="AP268"/>
  <c r="R269"/>
  <c r="S269" s="1"/>
  <c r="AB269"/>
  <c r="AC269" s="1"/>
  <c r="AL269"/>
  <c r="AM269" s="1"/>
  <c r="P271"/>
  <c r="Q271" s="1"/>
  <c r="V272"/>
  <c r="AP272"/>
  <c r="O273"/>
  <c r="P273" s="1"/>
  <c r="Q273" s="1"/>
  <c r="AJ273"/>
  <c r="AK273" s="1"/>
  <c r="R274"/>
  <c r="S274" s="1"/>
  <c r="Y274"/>
  <c r="Z274" s="1"/>
  <c r="AA274" s="1"/>
  <c r="AL274"/>
  <c r="AM274" s="1"/>
  <c r="L275"/>
  <c r="AF275"/>
  <c r="R278"/>
  <c r="S278" s="1"/>
  <c r="AB278"/>
  <c r="AC278" s="1"/>
  <c r="AL278"/>
  <c r="AM278" s="1"/>
  <c r="AT281"/>
  <c r="AU281" s="1"/>
  <c r="P282"/>
  <c r="Q282" s="1"/>
  <c r="Z282"/>
  <c r="AA282" s="1"/>
  <c r="AJ282"/>
  <c r="AK282" s="1"/>
  <c r="X279"/>
  <c r="Z279"/>
  <c r="AA279" s="1"/>
  <c r="Z281"/>
  <c r="AA281" s="1"/>
  <c r="X281"/>
  <c r="N283"/>
  <c r="P283"/>
  <c r="Q283" s="1"/>
  <c r="V284"/>
  <c r="AB284"/>
  <c r="AC284" s="1"/>
  <c r="AV284"/>
  <c r="AW284" s="1"/>
  <c r="AP284"/>
  <c r="Z285"/>
  <c r="AA285" s="1"/>
  <c r="X285"/>
  <c r="Y285"/>
  <c r="O286"/>
  <c r="P286" s="1"/>
  <c r="Q286" s="1"/>
  <c r="L288"/>
  <c r="R288"/>
  <c r="S288" s="1"/>
  <c r="AF288"/>
  <c r="AL288"/>
  <c r="AM288" s="1"/>
  <c r="AS289"/>
  <c r="AT289" s="1"/>
  <c r="AU289" s="1"/>
  <c r="AI290"/>
  <c r="AJ290" s="1"/>
  <c r="AK290" s="1"/>
  <c r="V292"/>
  <c r="AB292"/>
  <c r="AC292" s="1"/>
  <c r="AV292"/>
  <c r="AW292" s="1"/>
  <c r="AP292"/>
  <c r="Z293"/>
  <c r="AA293" s="1"/>
  <c r="X293"/>
  <c r="Y293"/>
  <c r="O294"/>
  <c r="P294"/>
  <c r="Q294" s="1"/>
  <c r="N298"/>
  <c r="O298"/>
  <c r="P298" s="1"/>
  <c r="Q298" s="1"/>
  <c r="AH298"/>
  <c r="AI298"/>
  <c r="AJ298"/>
  <c r="AK298" s="1"/>
  <c r="Y300"/>
  <c r="Z300"/>
  <c r="AA300" s="1"/>
  <c r="X300"/>
  <c r="X302"/>
  <c r="Y302"/>
  <c r="Z302"/>
  <c r="AA302" s="1"/>
  <c r="N306"/>
  <c r="O306"/>
  <c r="P306" s="1"/>
  <c r="Q306" s="1"/>
  <c r="O308"/>
  <c r="P308" s="1"/>
  <c r="Q308" s="1"/>
  <c r="N308"/>
  <c r="AP261"/>
  <c r="AP265"/>
  <c r="AP269"/>
  <c r="Z271"/>
  <c r="AA271" s="1"/>
  <c r="AF271"/>
  <c r="N273"/>
  <c r="Y273"/>
  <c r="Z273" s="1"/>
  <c r="AA273" s="1"/>
  <c r="L276"/>
  <c r="Z276"/>
  <c r="AA276" s="1"/>
  <c r="AF276"/>
  <c r="P277"/>
  <c r="Q277" s="1"/>
  <c r="Y277"/>
  <c r="Z277" s="1"/>
  <c r="AA277" s="1"/>
  <c r="AT277"/>
  <c r="AU277" s="1"/>
  <c r="P278"/>
  <c r="Q278" s="1"/>
  <c r="Z278"/>
  <c r="AA278" s="1"/>
  <c r="AJ278"/>
  <c r="AK278" s="1"/>
  <c r="O279"/>
  <c r="P279" s="1"/>
  <c r="Q279" s="1"/>
  <c r="N282"/>
  <c r="X282"/>
  <c r="AH282"/>
  <c r="X286"/>
  <c r="X294"/>
  <c r="Z301"/>
  <c r="AA301" s="1"/>
  <c r="R296"/>
  <c r="S296" s="1"/>
  <c r="AB296"/>
  <c r="AC296" s="1"/>
  <c r="AL296"/>
  <c r="AM296" s="1"/>
  <c r="O297"/>
  <c r="Y297"/>
  <c r="Z297" s="1"/>
  <c r="AA297" s="1"/>
  <c r="AI297"/>
  <c r="AT297"/>
  <c r="AU297" s="1"/>
  <c r="R300"/>
  <c r="S300" s="1"/>
  <c r="AB300"/>
  <c r="AC300" s="1"/>
  <c r="AL300"/>
  <c r="AM300" s="1"/>
  <c r="O301"/>
  <c r="P301" s="1"/>
  <c r="Q301" s="1"/>
  <c r="Y301"/>
  <c r="AI301"/>
  <c r="AJ301" s="1"/>
  <c r="AK301" s="1"/>
  <c r="AT301"/>
  <c r="AU301" s="1"/>
  <c r="R304"/>
  <c r="S304" s="1"/>
  <c r="AB304"/>
  <c r="AC304" s="1"/>
  <c r="AL304"/>
  <c r="AM304" s="1"/>
  <c r="O305"/>
  <c r="P305" s="1"/>
  <c r="Q305" s="1"/>
  <c r="Y305"/>
  <c r="Z305" s="1"/>
  <c r="AA305" s="1"/>
  <c r="AI305"/>
  <c r="AJ305" s="1"/>
  <c r="AK305" s="1"/>
  <c r="AT305"/>
  <c r="AU305" s="1"/>
  <c r="L307"/>
  <c r="V307"/>
  <c r="AF307"/>
  <c r="AP307"/>
  <c r="R308"/>
  <c r="S308" s="1"/>
  <c r="AB308"/>
  <c r="AC308" s="1"/>
  <c r="AL308"/>
  <c r="AM308" s="1"/>
  <c r="P287"/>
  <c r="Q287" s="1"/>
  <c r="Z287"/>
  <c r="AA287" s="1"/>
  <c r="AJ287"/>
  <c r="AK287" s="1"/>
  <c r="P291"/>
  <c r="Q291" s="1"/>
  <c r="Z291"/>
  <c r="AA291" s="1"/>
  <c r="AJ291"/>
  <c r="AK291" s="1"/>
  <c r="P295"/>
  <c r="Q295" s="1"/>
  <c r="Z295"/>
  <c r="AA295" s="1"/>
  <c r="AJ295"/>
  <c r="AK295" s="1"/>
  <c r="AP296"/>
  <c r="N297"/>
  <c r="X297"/>
  <c r="AH297"/>
  <c r="P299"/>
  <c r="Q299" s="1"/>
  <c r="Z299"/>
  <c r="AA299" s="1"/>
  <c r="AJ299"/>
  <c r="AK299" s="1"/>
  <c r="AP300"/>
  <c r="N301"/>
  <c r="X301"/>
  <c r="AH301"/>
  <c r="P303"/>
  <c r="Q303" s="1"/>
  <c r="Z303"/>
  <c r="AA303" s="1"/>
  <c r="AJ303"/>
  <c r="AK303" s="1"/>
  <c r="AP304"/>
  <c r="N305"/>
  <c r="X305"/>
  <c r="AH305"/>
  <c r="AP308"/>
  <c r="R306"/>
  <c r="S306" s="1"/>
  <c r="AB306"/>
  <c r="AC306" s="1"/>
  <c r="AL306"/>
  <c r="AM306" s="1"/>
  <c r="AP286"/>
  <c r="AP290"/>
  <c r="AP294"/>
  <c r="AP298"/>
  <c r="AP302"/>
  <c r="AP306"/>
  <c r="N80" l="1"/>
  <c r="O80"/>
  <c r="P80" s="1"/>
  <c r="Q80" s="1"/>
  <c r="AS72"/>
  <c r="AT72" s="1"/>
  <c r="AU72" s="1"/>
  <c r="AT109"/>
  <c r="AU109" s="1"/>
  <c r="AS109"/>
  <c r="AT103"/>
  <c r="AU103" s="1"/>
  <c r="AS103"/>
  <c r="AT98"/>
  <c r="AU98" s="1"/>
  <c r="AS98"/>
  <c r="AT94"/>
  <c r="AU94" s="1"/>
  <c r="AS94"/>
  <c r="AS71"/>
  <c r="AT71" s="1"/>
  <c r="AU71" s="1"/>
  <c r="AH88"/>
  <c r="AI88"/>
  <c r="AJ88"/>
  <c r="AK88" s="1"/>
  <c r="X80"/>
  <c r="Y80"/>
  <c r="Z80" s="1"/>
  <c r="AA80" s="1"/>
  <c r="O77"/>
  <c r="P77" s="1"/>
  <c r="Q77" s="1"/>
  <c r="N77"/>
  <c r="AH72"/>
  <c r="AI72"/>
  <c r="AJ72" s="1"/>
  <c r="AK72" s="1"/>
  <c r="AH123"/>
  <c r="AI123"/>
  <c r="AJ123"/>
  <c r="AK123" s="1"/>
  <c r="AS5"/>
  <c r="AT5"/>
  <c r="AU5" s="1"/>
  <c r="AS60"/>
  <c r="AT60" s="1"/>
  <c r="AU60" s="1"/>
  <c r="AS50"/>
  <c r="AT50" s="1"/>
  <c r="AU50" s="1"/>
  <c r="AS44"/>
  <c r="AT44" s="1"/>
  <c r="AU44" s="1"/>
  <c r="AS39"/>
  <c r="AT39" s="1"/>
  <c r="AU39" s="1"/>
  <c r="AS37"/>
  <c r="AT37" s="1"/>
  <c r="AU37" s="1"/>
  <c r="AS31"/>
  <c r="AT31" s="1"/>
  <c r="AU31" s="1"/>
  <c r="Y25"/>
  <c r="Z25"/>
  <c r="AA25" s="1"/>
  <c r="X25"/>
  <c r="AS20"/>
  <c r="AT20" s="1"/>
  <c r="AU20" s="1"/>
  <c r="AT3"/>
  <c r="AU3" s="1"/>
  <c r="AS3"/>
  <c r="AT29"/>
  <c r="AU29" s="1"/>
  <c r="AS29"/>
  <c r="AT19"/>
  <c r="AU19" s="1"/>
  <c r="AS19"/>
  <c r="AS306"/>
  <c r="AT306" s="1"/>
  <c r="AU306" s="1"/>
  <c r="AT290"/>
  <c r="AU290" s="1"/>
  <c r="AS290"/>
  <c r="AT300"/>
  <c r="AU300" s="1"/>
  <c r="AS300"/>
  <c r="AS307"/>
  <c r="AT307" s="1"/>
  <c r="AU307" s="1"/>
  <c r="AI276"/>
  <c r="AJ276" s="1"/>
  <c r="AK276" s="1"/>
  <c r="AH276"/>
  <c r="AS265"/>
  <c r="AT265"/>
  <c r="AU265" s="1"/>
  <c r="Y292"/>
  <c r="Z292" s="1"/>
  <c r="AA292" s="1"/>
  <c r="X292"/>
  <c r="O288"/>
  <c r="P288" s="1"/>
  <c r="Q288" s="1"/>
  <c r="N288"/>
  <c r="N275"/>
  <c r="O275"/>
  <c r="P275" s="1"/>
  <c r="Q275" s="1"/>
  <c r="AS268"/>
  <c r="AT268" s="1"/>
  <c r="AU268" s="1"/>
  <c r="AT264"/>
  <c r="AU264" s="1"/>
  <c r="AS264"/>
  <c r="AS254"/>
  <c r="AT254" s="1"/>
  <c r="AU254" s="1"/>
  <c r="AI292"/>
  <c r="AJ292" s="1"/>
  <c r="AK292" s="1"/>
  <c r="AH292"/>
  <c r="AS288"/>
  <c r="AT288" s="1"/>
  <c r="AU288" s="1"/>
  <c r="AS275"/>
  <c r="AT275"/>
  <c r="AU275" s="1"/>
  <c r="AI272"/>
  <c r="AH272"/>
  <c r="AJ272"/>
  <c r="AK272" s="1"/>
  <c r="N270"/>
  <c r="O270"/>
  <c r="P270"/>
  <c r="Q270" s="1"/>
  <c r="AH266"/>
  <c r="AI266"/>
  <c r="AJ266" s="1"/>
  <c r="AK266" s="1"/>
  <c r="AS262"/>
  <c r="AT262" s="1"/>
  <c r="AU262" s="1"/>
  <c r="AS247"/>
  <c r="AT247" s="1"/>
  <c r="AU247" s="1"/>
  <c r="AT244"/>
  <c r="AU244" s="1"/>
  <c r="AS244"/>
  <c r="X251"/>
  <c r="Y251"/>
  <c r="Z251" s="1"/>
  <c r="AA251" s="1"/>
  <c r="AS258"/>
  <c r="AT258"/>
  <c r="AU258" s="1"/>
  <c r="AH257"/>
  <c r="AI257"/>
  <c r="AJ257" s="1"/>
  <c r="AK257" s="1"/>
  <c r="N257"/>
  <c r="O257"/>
  <c r="P257"/>
  <c r="Q257" s="1"/>
  <c r="AS227"/>
  <c r="AT227"/>
  <c r="AU227" s="1"/>
  <c r="AS241"/>
  <c r="AT241" s="1"/>
  <c r="AU241" s="1"/>
  <c r="Y239"/>
  <c r="Z239" s="1"/>
  <c r="AA239" s="1"/>
  <c r="X239"/>
  <c r="AI220"/>
  <c r="AJ220" s="1"/>
  <c r="AK220" s="1"/>
  <c r="AH220"/>
  <c r="Y215"/>
  <c r="X215"/>
  <c r="Z215"/>
  <c r="AA215" s="1"/>
  <c r="AS201"/>
  <c r="AT201" s="1"/>
  <c r="AU201" s="1"/>
  <c r="Y195"/>
  <c r="Z195" s="1"/>
  <c r="AA195" s="1"/>
  <c r="X195"/>
  <c r="AS183"/>
  <c r="AT183"/>
  <c r="AU183" s="1"/>
  <c r="AS170"/>
  <c r="AT170"/>
  <c r="AU170" s="1"/>
  <c r="AS214"/>
  <c r="AT214"/>
  <c r="AU214" s="1"/>
  <c r="AS198"/>
  <c r="AT198"/>
  <c r="AU198" s="1"/>
  <c r="N217"/>
  <c r="O217"/>
  <c r="P217" s="1"/>
  <c r="Q217" s="1"/>
  <c r="O195"/>
  <c r="P195" s="1"/>
  <c r="Q195" s="1"/>
  <c r="N195"/>
  <c r="Y218"/>
  <c r="Z218" s="1"/>
  <c r="AA218" s="1"/>
  <c r="X218"/>
  <c r="AH211"/>
  <c r="AI211"/>
  <c r="AJ211"/>
  <c r="AK211" s="1"/>
  <c r="AH205"/>
  <c r="AI205"/>
  <c r="AJ205" s="1"/>
  <c r="AK205" s="1"/>
  <c r="N205"/>
  <c r="O205"/>
  <c r="P205"/>
  <c r="Q205" s="1"/>
  <c r="AH202"/>
  <c r="AI202"/>
  <c r="AJ202" s="1"/>
  <c r="AK202" s="1"/>
  <c r="N202"/>
  <c r="O202"/>
  <c r="P202"/>
  <c r="Q202" s="1"/>
  <c r="AS151"/>
  <c r="AT151" s="1"/>
  <c r="AU151" s="1"/>
  <c r="AS146"/>
  <c r="AT146" s="1"/>
  <c r="AU146" s="1"/>
  <c r="AS140"/>
  <c r="AT140" s="1"/>
  <c r="AU140" s="1"/>
  <c r="Y134"/>
  <c r="Z134" s="1"/>
  <c r="AA134" s="1"/>
  <c r="X134"/>
  <c r="AT152"/>
  <c r="AU152" s="1"/>
  <c r="AS152"/>
  <c r="AT150"/>
  <c r="AU150" s="1"/>
  <c r="AS150"/>
  <c r="AT144"/>
  <c r="AU144" s="1"/>
  <c r="AS144"/>
  <c r="N129"/>
  <c r="O129"/>
  <c r="P129"/>
  <c r="Q129" s="1"/>
  <c r="AS294"/>
  <c r="AT294" s="1"/>
  <c r="AU294" s="1"/>
  <c r="AS296"/>
  <c r="AT296" s="1"/>
  <c r="AU296" s="1"/>
  <c r="N307"/>
  <c r="O307"/>
  <c r="P307" s="1"/>
  <c r="Q307" s="1"/>
  <c r="AS269"/>
  <c r="AT269" s="1"/>
  <c r="AU269" s="1"/>
  <c r="AH275"/>
  <c r="AI275"/>
  <c r="AJ275"/>
  <c r="AK275" s="1"/>
  <c r="Y272"/>
  <c r="Z272" s="1"/>
  <c r="AA272" s="1"/>
  <c r="X272"/>
  <c r="AS256"/>
  <c r="AT256" s="1"/>
  <c r="AU256" s="1"/>
  <c r="Y288"/>
  <c r="Z288" s="1"/>
  <c r="AA288" s="1"/>
  <c r="X288"/>
  <c r="O284"/>
  <c r="P284" s="1"/>
  <c r="Q284" s="1"/>
  <c r="N284"/>
  <c r="X270"/>
  <c r="Y270"/>
  <c r="Z270"/>
  <c r="AA270" s="1"/>
  <c r="AS282"/>
  <c r="AT282" s="1"/>
  <c r="AU282" s="1"/>
  <c r="X261"/>
  <c r="Y261"/>
  <c r="Z261" s="1"/>
  <c r="AA261" s="1"/>
  <c r="X266"/>
  <c r="Y266"/>
  <c r="Z266"/>
  <c r="AA266" s="1"/>
  <c r="N262"/>
  <c r="O262"/>
  <c r="P262" s="1"/>
  <c r="Q262" s="1"/>
  <c r="AS251"/>
  <c r="AT251" s="1"/>
  <c r="AU251" s="1"/>
  <c r="N258"/>
  <c r="O258"/>
  <c r="P258"/>
  <c r="Q258" s="1"/>
  <c r="N245"/>
  <c r="O245"/>
  <c r="P245" s="1"/>
  <c r="Q245" s="1"/>
  <c r="X233"/>
  <c r="Y233"/>
  <c r="Z233" s="1"/>
  <c r="AA233" s="1"/>
  <c r="N228"/>
  <c r="P228"/>
  <c r="Q228" s="1"/>
  <c r="O228"/>
  <c r="AT232"/>
  <c r="AU232" s="1"/>
  <c r="AS232"/>
  <c r="O236"/>
  <c r="P236" s="1"/>
  <c r="Q236" s="1"/>
  <c r="N236"/>
  <c r="O234"/>
  <c r="P234" s="1"/>
  <c r="Q234" s="1"/>
  <c r="N234"/>
  <c r="AS230"/>
  <c r="AT230" s="1"/>
  <c r="AU230" s="1"/>
  <c r="AH225"/>
  <c r="AI225"/>
  <c r="AJ225"/>
  <c r="AK225" s="1"/>
  <c r="AS215"/>
  <c r="AT215" s="1"/>
  <c r="AU215" s="1"/>
  <c r="AS204"/>
  <c r="AT204"/>
  <c r="AU204" s="1"/>
  <c r="AI243"/>
  <c r="AJ243" s="1"/>
  <c r="AK243" s="1"/>
  <c r="AH243"/>
  <c r="AS229"/>
  <c r="AT229" s="1"/>
  <c r="AU229" s="1"/>
  <c r="AT216"/>
  <c r="AU216" s="1"/>
  <c r="AS216"/>
  <c r="N191"/>
  <c r="O191"/>
  <c r="P191"/>
  <c r="Q191" s="1"/>
  <c r="O189"/>
  <c r="N189"/>
  <c r="P189"/>
  <c r="Q189" s="1"/>
  <c r="AS185"/>
  <c r="AT185" s="1"/>
  <c r="AU185" s="1"/>
  <c r="AS172"/>
  <c r="AT172" s="1"/>
  <c r="AU172" s="1"/>
  <c r="AH214"/>
  <c r="AI214"/>
  <c r="AJ214"/>
  <c r="AK214" s="1"/>
  <c r="N214"/>
  <c r="O214"/>
  <c r="P214" s="1"/>
  <c r="Q214" s="1"/>
  <c r="N209"/>
  <c r="O209"/>
  <c r="P209"/>
  <c r="Q209" s="1"/>
  <c r="AH198"/>
  <c r="AI198"/>
  <c r="AJ198" s="1"/>
  <c r="AK198" s="1"/>
  <c r="N198"/>
  <c r="O198"/>
  <c r="P198"/>
  <c r="Q198" s="1"/>
  <c r="AH209"/>
  <c r="AI209"/>
  <c r="AJ209" s="1"/>
  <c r="AK209" s="1"/>
  <c r="AI195"/>
  <c r="AJ195" s="1"/>
  <c r="AK195" s="1"/>
  <c r="AH195"/>
  <c r="X191"/>
  <c r="Z191"/>
  <c r="AA191" s="1"/>
  <c r="Y191"/>
  <c r="AI186"/>
  <c r="AJ186" s="1"/>
  <c r="AK186" s="1"/>
  <c r="AH186"/>
  <c r="AS184"/>
  <c r="AT184" s="1"/>
  <c r="AU184" s="1"/>
  <c r="N137"/>
  <c r="O137"/>
  <c r="P137" s="1"/>
  <c r="Q137" s="1"/>
  <c r="AT134"/>
  <c r="AU134" s="1"/>
  <c r="AS134"/>
  <c r="X129"/>
  <c r="Y129"/>
  <c r="Z129"/>
  <c r="AA129" s="1"/>
  <c r="O126"/>
  <c r="P126"/>
  <c r="Q126" s="1"/>
  <c r="N126"/>
  <c r="AT117"/>
  <c r="AU117" s="1"/>
  <c r="AS117"/>
  <c r="AT157"/>
  <c r="AU157" s="1"/>
  <c r="AS157"/>
  <c r="AT132"/>
  <c r="AU132" s="1"/>
  <c r="AS132"/>
  <c r="X137"/>
  <c r="Y137"/>
  <c r="Z137"/>
  <c r="AA137" s="1"/>
  <c r="O134"/>
  <c r="N134"/>
  <c r="P134"/>
  <c r="Q134" s="1"/>
  <c r="AH129"/>
  <c r="AI129"/>
  <c r="AJ129"/>
  <c r="AK129" s="1"/>
  <c r="N119"/>
  <c r="O119"/>
  <c r="P119" s="1"/>
  <c r="Q119" s="1"/>
  <c r="AS83"/>
  <c r="AT83" s="1"/>
  <c r="AU83" s="1"/>
  <c r="O85"/>
  <c r="P85" s="1"/>
  <c r="Q85" s="1"/>
  <c r="N85"/>
  <c r="AH80"/>
  <c r="AI80"/>
  <c r="AJ80" s="1"/>
  <c r="AK80" s="1"/>
  <c r="AS123"/>
  <c r="AT123" s="1"/>
  <c r="AU123" s="1"/>
  <c r="AS119"/>
  <c r="AT119" s="1"/>
  <c r="AU119" s="1"/>
  <c r="AT91"/>
  <c r="AU91" s="1"/>
  <c r="AS91"/>
  <c r="Y85"/>
  <c r="Z85" s="1"/>
  <c r="AA85" s="1"/>
  <c r="X85"/>
  <c r="AS80"/>
  <c r="AT80"/>
  <c r="AU80" s="1"/>
  <c r="AI77"/>
  <c r="AH77"/>
  <c r="AJ77"/>
  <c r="AK77" s="1"/>
  <c r="Y69"/>
  <c r="Z69" s="1"/>
  <c r="AA69" s="1"/>
  <c r="X69"/>
  <c r="AS79"/>
  <c r="AT79"/>
  <c r="AU79" s="1"/>
  <c r="O25"/>
  <c r="N25"/>
  <c r="P25"/>
  <c r="Q25" s="1"/>
  <c r="AS9"/>
  <c r="AT9" s="1"/>
  <c r="AU9" s="1"/>
  <c r="X66"/>
  <c r="Y66"/>
  <c r="Z66"/>
  <c r="AA66" s="1"/>
  <c r="N28"/>
  <c r="P28"/>
  <c r="Q28" s="1"/>
  <c r="O28"/>
  <c r="AT25"/>
  <c r="AU25" s="1"/>
  <c r="AS25"/>
  <c r="AT15"/>
  <c r="AU15" s="1"/>
  <c r="AS15"/>
  <c r="N66"/>
  <c r="O66"/>
  <c r="P66"/>
  <c r="Q66" s="1"/>
  <c r="AS62"/>
  <c r="AT62" s="1"/>
  <c r="AU62" s="1"/>
  <c r="AS56"/>
  <c r="AT56" s="1"/>
  <c r="AU56" s="1"/>
  <c r="AS46"/>
  <c r="AT46" s="1"/>
  <c r="AU46" s="1"/>
  <c r="AS40"/>
  <c r="AT40" s="1"/>
  <c r="AU40" s="1"/>
  <c r="X307"/>
  <c r="Y307"/>
  <c r="Z307" s="1"/>
  <c r="AA307" s="1"/>
  <c r="O276"/>
  <c r="N276"/>
  <c r="P276"/>
  <c r="Q276" s="1"/>
  <c r="AS260"/>
  <c r="AT260"/>
  <c r="AU260" s="1"/>
  <c r="O292"/>
  <c r="P292" s="1"/>
  <c r="Q292" s="1"/>
  <c r="N292"/>
  <c r="AT85"/>
  <c r="AU85" s="1"/>
  <c r="AS85"/>
  <c r="AT69"/>
  <c r="AU69" s="1"/>
  <c r="AS69"/>
  <c r="N123"/>
  <c r="O123"/>
  <c r="P123"/>
  <c r="Q123" s="1"/>
  <c r="X28"/>
  <c r="Y28"/>
  <c r="Z28" s="1"/>
  <c r="AA28" s="1"/>
  <c r="AI25"/>
  <c r="AJ25" s="1"/>
  <c r="AK25" s="1"/>
  <c r="AH25"/>
  <c r="N20"/>
  <c r="O20"/>
  <c r="P20" s="1"/>
  <c r="Q20" s="1"/>
  <c r="AS13"/>
  <c r="AT13" s="1"/>
  <c r="AU13" s="1"/>
  <c r="AS27"/>
  <c r="AT27" s="1"/>
  <c r="AU27" s="1"/>
  <c r="AT11"/>
  <c r="AU11" s="1"/>
  <c r="AS11"/>
  <c r="AT58"/>
  <c r="AU58" s="1"/>
  <c r="AS58"/>
  <c r="AT52"/>
  <c r="AU52" s="1"/>
  <c r="AS52"/>
  <c r="AT42"/>
  <c r="AU42" s="1"/>
  <c r="AS42"/>
  <c r="AS298"/>
  <c r="AT298" s="1"/>
  <c r="AU298" s="1"/>
  <c r="AI288"/>
  <c r="AJ288" s="1"/>
  <c r="AK288" s="1"/>
  <c r="AH288"/>
  <c r="AS284"/>
  <c r="AT284" s="1"/>
  <c r="AU284" s="1"/>
  <c r="AS272"/>
  <c r="AT272" s="1"/>
  <c r="AU272" s="1"/>
  <c r="AS278"/>
  <c r="AT278" s="1"/>
  <c r="AU278" s="1"/>
  <c r="AH270"/>
  <c r="AI270"/>
  <c r="AJ270" s="1"/>
  <c r="AK270" s="1"/>
  <c r="N266"/>
  <c r="O266"/>
  <c r="P266"/>
  <c r="Q266" s="1"/>
  <c r="X262"/>
  <c r="Y262"/>
  <c r="Z262" s="1"/>
  <c r="AA262" s="1"/>
  <c r="AS250"/>
  <c r="AT250" s="1"/>
  <c r="AU250" s="1"/>
  <c r="AH251"/>
  <c r="AI251"/>
  <c r="AJ251" s="1"/>
  <c r="AK251" s="1"/>
  <c r="N251"/>
  <c r="P251"/>
  <c r="Q251" s="1"/>
  <c r="O251"/>
  <c r="X258"/>
  <c r="Y258"/>
  <c r="Z258"/>
  <c r="AA258" s="1"/>
  <c r="AS248"/>
  <c r="AT248" s="1"/>
  <c r="AU248" s="1"/>
  <c r="X257"/>
  <c r="Y257"/>
  <c r="Z257" s="1"/>
  <c r="AA257" s="1"/>
  <c r="AT242"/>
  <c r="AU242" s="1"/>
  <c r="AS242"/>
  <c r="AH238"/>
  <c r="AI238"/>
  <c r="AJ238" s="1"/>
  <c r="AK238" s="1"/>
  <c r="AS235"/>
  <c r="AT235"/>
  <c r="AU235" s="1"/>
  <c r="AS239"/>
  <c r="AT239" s="1"/>
  <c r="AU239" s="1"/>
  <c r="X217"/>
  <c r="Y217"/>
  <c r="Z217" s="1"/>
  <c r="AA217" s="1"/>
  <c r="AS208"/>
  <c r="AT208" s="1"/>
  <c r="AU208" s="1"/>
  <c r="AH191"/>
  <c r="AI191"/>
  <c r="AJ191"/>
  <c r="AK191" s="1"/>
  <c r="AS177"/>
  <c r="AT177"/>
  <c r="AU177" s="1"/>
  <c r="AS193"/>
  <c r="AT193"/>
  <c r="AU193" s="1"/>
  <c r="N223"/>
  <c r="O223"/>
  <c r="P223" s="1"/>
  <c r="Q223" s="1"/>
  <c r="AS209"/>
  <c r="AT209" s="1"/>
  <c r="AU209" s="1"/>
  <c r="AS191"/>
  <c r="AT191" s="1"/>
  <c r="AU191" s="1"/>
  <c r="AT173"/>
  <c r="AU173" s="1"/>
  <c r="AS173"/>
  <c r="AT190"/>
  <c r="AU190" s="1"/>
  <c r="AS190"/>
  <c r="X205"/>
  <c r="Y205"/>
  <c r="Z205"/>
  <c r="AA205" s="1"/>
  <c r="X202"/>
  <c r="Y202"/>
  <c r="Z202" s="1"/>
  <c r="AA202" s="1"/>
  <c r="AS124"/>
  <c r="AT124" s="1"/>
  <c r="AU124" s="1"/>
  <c r="AH137"/>
  <c r="AI137"/>
  <c r="AJ137"/>
  <c r="AK137" s="1"/>
  <c r="AS129"/>
  <c r="AT129"/>
  <c r="AU129" s="1"/>
  <c r="AI126"/>
  <c r="AJ126"/>
  <c r="AK126" s="1"/>
  <c r="AH126"/>
  <c r="AT121"/>
  <c r="AU121" s="1"/>
  <c r="AS121"/>
  <c r="AT158"/>
  <c r="AU158" s="1"/>
  <c r="AS158"/>
  <c r="AS128"/>
  <c r="AT128" s="1"/>
  <c r="AU128" s="1"/>
  <c r="N164"/>
  <c r="O164"/>
  <c r="P164"/>
  <c r="Q164" s="1"/>
  <c r="AI134"/>
  <c r="AJ134" s="1"/>
  <c r="AK134" s="1"/>
  <c r="AH134"/>
  <c r="AT142"/>
  <c r="AU142" s="1"/>
  <c r="AS142"/>
  <c r="AS136"/>
  <c r="AT136" s="1"/>
  <c r="AU136" s="1"/>
  <c r="X88"/>
  <c r="Y88"/>
  <c r="Z88"/>
  <c r="AA88" s="1"/>
  <c r="AI85"/>
  <c r="AH85"/>
  <c r="AJ85"/>
  <c r="AK85" s="1"/>
  <c r="Y77"/>
  <c r="Z77" s="1"/>
  <c r="AA77" s="1"/>
  <c r="X77"/>
  <c r="O69"/>
  <c r="P69" s="1"/>
  <c r="Q69" s="1"/>
  <c r="N69"/>
  <c r="AT96"/>
  <c r="AU96" s="1"/>
  <c r="AS96"/>
  <c r="AS87"/>
  <c r="AT87" s="1"/>
  <c r="AU87" s="1"/>
  <c r="AS302"/>
  <c r="AT302" s="1"/>
  <c r="AU302" s="1"/>
  <c r="AT286"/>
  <c r="AU286" s="1"/>
  <c r="AS286"/>
  <c r="AT308"/>
  <c r="AU308" s="1"/>
  <c r="AS308"/>
  <c r="AT304"/>
  <c r="AU304" s="1"/>
  <c r="AS304"/>
  <c r="AH307"/>
  <c r="AI307"/>
  <c r="AJ307"/>
  <c r="AK307" s="1"/>
  <c r="AH271"/>
  <c r="AI271"/>
  <c r="AJ271" s="1"/>
  <c r="AK271" s="1"/>
  <c r="AS261"/>
  <c r="AT261" s="1"/>
  <c r="AU261" s="1"/>
  <c r="AT292"/>
  <c r="AU292" s="1"/>
  <c r="AS292"/>
  <c r="Y284"/>
  <c r="Z284" s="1"/>
  <c r="AA284" s="1"/>
  <c r="X284"/>
  <c r="AS280"/>
  <c r="AT280" s="1"/>
  <c r="AU280" s="1"/>
  <c r="AI284"/>
  <c r="AH284"/>
  <c r="AJ284"/>
  <c r="AK284" s="1"/>
  <c r="X275"/>
  <c r="Y275"/>
  <c r="Z275"/>
  <c r="AA275" s="1"/>
  <c r="O272"/>
  <c r="P272" s="1"/>
  <c r="Q272" s="1"/>
  <c r="N272"/>
  <c r="AS270"/>
  <c r="AT270" s="1"/>
  <c r="AU270" s="1"/>
  <c r="AS274"/>
  <c r="AT274" s="1"/>
  <c r="AU274" s="1"/>
  <c r="N255"/>
  <c r="O255"/>
  <c r="P255"/>
  <c r="Q255" s="1"/>
  <c r="N261"/>
  <c r="O261"/>
  <c r="P261" s="1"/>
  <c r="Q261" s="1"/>
  <c r="AS266"/>
  <c r="AT266" s="1"/>
  <c r="AU266" s="1"/>
  <c r="AH262"/>
  <c r="AI262"/>
  <c r="AJ262"/>
  <c r="AK262" s="1"/>
  <c r="AH258"/>
  <c r="AI258"/>
  <c r="AJ258" s="1"/>
  <c r="AK258" s="1"/>
  <c r="AS257"/>
  <c r="AT257" s="1"/>
  <c r="AU257" s="1"/>
  <c r="AS233"/>
  <c r="AT233" s="1"/>
  <c r="AU233" s="1"/>
  <c r="AS219"/>
  <c r="AT219" s="1"/>
  <c r="AU219" s="1"/>
  <c r="AI236"/>
  <c r="AH236"/>
  <c r="AJ236"/>
  <c r="AK236" s="1"/>
  <c r="X230"/>
  <c r="Y230"/>
  <c r="Z230" s="1"/>
  <c r="AA230" s="1"/>
  <c r="AT228"/>
  <c r="AU228" s="1"/>
  <c r="AS228"/>
  <c r="AS217"/>
  <c r="AT217" s="1"/>
  <c r="AU217" s="1"/>
  <c r="AS213"/>
  <c r="AT213" s="1"/>
  <c r="AU213" s="1"/>
  <c r="AS197"/>
  <c r="AT197" s="1"/>
  <c r="AU197" s="1"/>
  <c r="AH245"/>
  <c r="AI245"/>
  <c r="AJ245"/>
  <c r="AK245" s="1"/>
  <c r="AS240"/>
  <c r="AT240"/>
  <c r="AU240" s="1"/>
  <c r="AS222"/>
  <c r="AT222" s="1"/>
  <c r="AU222" s="1"/>
  <c r="AS180"/>
  <c r="AT180"/>
  <c r="AU180" s="1"/>
  <c r="AI226"/>
  <c r="AJ226"/>
  <c r="AK226" s="1"/>
  <c r="AH226"/>
  <c r="X214"/>
  <c r="Y214"/>
  <c r="Z214"/>
  <c r="AA214" s="1"/>
  <c r="X198"/>
  <c r="Y198"/>
  <c r="Z198" s="1"/>
  <c r="AA198" s="1"/>
  <c r="AT171"/>
  <c r="AU171" s="1"/>
  <c r="AS171"/>
  <c r="O226"/>
  <c r="P226" s="1"/>
  <c r="Q226" s="1"/>
  <c r="N226"/>
  <c r="AS211"/>
  <c r="AT211"/>
  <c r="AU211" s="1"/>
  <c r="AS205"/>
  <c r="AT205"/>
  <c r="AU205" s="1"/>
  <c r="AS202"/>
  <c r="AT202"/>
  <c r="AU202" s="1"/>
  <c r="AS148"/>
  <c r="AT148" s="1"/>
  <c r="AU148" s="1"/>
  <c r="AS138"/>
  <c r="AT138" s="1"/>
  <c r="AU138" s="1"/>
  <c r="AS126"/>
  <c r="AT126" s="1"/>
  <c r="AU126" s="1"/>
  <c r="N166"/>
  <c r="O166"/>
  <c r="P166" s="1"/>
  <c r="Q166" s="1"/>
  <c r="AH119"/>
  <c r="AI119"/>
  <c r="AJ119"/>
  <c r="AK119" s="1"/>
  <c r="AS115"/>
  <c r="AT115" s="1"/>
  <c r="AU115" s="1"/>
  <c r="AS105"/>
  <c r="AT105" s="1"/>
  <c r="AU105" s="1"/>
  <c r="AS89"/>
  <c r="AT89" s="1"/>
  <c r="AU89" s="1"/>
  <c r="AS67"/>
  <c r="AT67"/>
  <c r="AU67" s="1"/>
  <c r="AS88"/>
  <c r="AT88"/>
  <c r="AU88" s="1"/>
  <c r="AS77"/>
  <c r="AT77" s="1"/>
  <c r="AU77" s="1"/>
  <c r="X72"/>
  <c r="Y72"/>
  <c r="Z72" s="1"/>
  <c r="AA72" s="1"/>
  <c r="AI69"/>
  <c r="AJ69" s="1"/>
  <c r="AK69" s="1"/>
  <c r="AH69"/>
  <c r="Y126"/>
  <c r="Z126" s="1"/>
  <c r="AA126" s="1"/>
  <c r="X126"/>
  <c r="X123"/>
  <c r="Y123"/>
  <c r="Z123"/>
  <c r="AA123" s="1"/>
  <c r="X119"/>
  <c r="Y119"/>
  <c r="Z119" s="1"/>
  <c r="AA119" s="1"/>
  <c r="AT113"/>
  <c r="AU113" s="1"/>
  <c r="AS113"/>
  <c r="AT107"/>
  <c r="AU107" s="1"/>
  <c r="AS107"/>
  <c r="AT99"/>
  <c r="AU99" s="1"/>
  <c r="AS99"/>
  <c r="AT97"/>
  <c r="AU97" s="1"/>
  <c r="AS97"/>
  <c r="AT95"/>
  <c r="AU95" s="1"/>
  <c r="AS95"/>
  <c r="AT75"/>
  <c r="AU75" s="1"/>
  <c r="AS75"/>
  <c r="N88"/>
  <c r="O88"/>
  <c r="P88"/>
  <c r="Q88" s="1"/>
  <c r="N72"/>
  <c r="O72"/>
  <c r="P72" s="1"/>
  <c r="Q72" s="1"/>
  <c r="AT111"/>
  <c r="AU111" s="1"/>
  <c r="AS111"/>
  <c r="AT92"/>
  <c r="AU92" s="1"/>
  <c r="AS92"/>
  <c r="AH20"/>
  <c r="AI20"/>
  <c r="AJ20"/>
  <c r="AK20" s="1"/>
  <c r="AS66"/>
  <c r="AT66"/>
  <c r="AU66" s="1"/>
  <c r="AS64"/>
  <c r="AT64" s="1"/>
  <c r="AU64" s="1"/>
  <c r="AS54"/>
  <c r="AT54" s="1"/>
  <c r="AU54" s="1"/>
  <c r="AS48"/>
  <c r="AT48" s="1"/>
  <c r="AU48" s="1"/>
  <c r="AS35"/>
  <c r="AT35" s="1"/>
  <c r="AU35" s="1"/>
  <c r="X20"/>
  <c r="Z20"/>
  <c r="AA20" s="1"/>
  <c r="Y20"/>
  <c r="AT7"/>
  <c r="AU7" s="1"/>
  <c r="AS7"/>
  <c r="AH66"/>
  <c r="AI66"/>
  <c r="AJ66"/>
  <c r="AK66" s="1"/>
  <c r="AS38"/>
  <c r="AT38" s="1"/>
  <c r="AU38" s="1"/>
  <c r="AS33"/>
  <c r="AT33" s="1"/>
  <c r="AU33" s="1"/>
  <c r="AS23"/>
  <c r="AT23"/>
  <c r="AU23" s="1"/>
</calcChain>
</file>

<file path=xl/sharedStrings.xml><?xml version="1.0" encoding="utf-8"?>
<sst xmlns="http://schemas.openxmlformats.org/spreadsheetml/2006/main" count="1859" uniqueCount="843">
  <si>
    <t>Phone &amp; Tablet Catalogue</t>
  </si>
  <si>
    <t>Sales Agent Code = Fones Direct AND YOP = Current Year</t>
  </si>
  <si>
    <t>Sales Agent Code = Simba Telecom AND YOP = Current Year</t>
  </si>
  <si>
    <t>Other Sales Agent Codes + YOP = Current Year</t>
  </si>
  <si>
    <t>ALL Sales Agent Codes + YOP = Last Year</t>
  </si>
  <si>
    <t>No.</t>
  </si>
  <si>
    <t>Dealer</t>
  </si>
  <si>
    <t>Added</t>
  </si>
  <si>
    <t>Full Name</t>
  </si>
  <si>
    <t>Stock Code</t>
  </si>
  <si>
    <t>Make</t>
  </si>
  <si>
    <t>Model</t>
  </si>
  <si>
    <t>Device Type</t>
  </si>
  <si>
    <t>Retail Price (KES)</t>
  </si>
  <si>
    <t>Insurance Value (shown to client)</t>
  </si>
  <si>
    <t>Annual Premium (min. 899 - NOT shown to Client) + KES 15 SMS costs</t>
  </si>
  <si>
    <t>SMS Costs (NOT shown to client)</t>
  </si>
  <si>
    <t>1-Year Total Due (Shown to Client)</t>
  </si>
  <si>
    <t>Paybill Charges for Instalments</t>
  </si>
  <si>
    <r>
      <t>Instalment Total Due (</t>
    </r>
    <r>
      <rPr>
        <b/>
        <u/>
        <sz val="10"/>
        <color theme="1"/>
        <rFont val="Cambria"/>
        <family val="1"/>
      </rPr>
      <t xml:space="preserve">NOT </t>
    </r>
    <r>
      <rPr>
        <b/>
        <sz val="10"/>
        <color theme="1"/>
        <rFont val="Cambria"/>
        <family val="1"/>
      </rPr>
      <t>shown to client)</t>
    </r>
  </si>
  <si>
    <t>3-Month Instalment Each Due (Shown to Client)</t>
  </si>
  <si>
    <t>Replacement Value (shown to client)</t>
  </si>
  <si>
    <t>Expected Dealer Invoice to KOIL</t>
  </si>
  <si>
    <t>Annual Premium (min. 999 - NOT shown to Client) + KES 15 SMS costs</t>
  </si>
  <si>
    <t>Annual Premium (min. 999 - NOT shown to Client)</t>
  </si>
  <si>
    <t>FD</t>
  </si>
  <si>
    <t>ALCATEL FLIP OT 2010D</t>
  </si>
  <si>
    <t>ALCOT2010D</t>
  </si>
  <si>
    <t>Alcatel</t>
  </si>
  <si>
    <t>FLIP OT 2010D</t>
  </si>
  <si>
    <t>Phone</t>
  </si>
  <si>
    <t>ALCATEL IDOL ULTRA OT6033X</t>
  </si>
  <si>
    <t>ALCOT6033X</t>
  </si>
  <si>
    <t>IDOL ULTRA OT6033X</t>
  </si>
  <si>
    <t>ALCATEL M-POP OT 5020D</t>
  </si>
  <si>
    <t>ALCOT5020D</t>
  </si>
  <si>
    <t>M-POP OT 5020D</t>
  </si>
  <si>
    <t>ALCATEL OFFICER OT2005D</t>
  </si>
  <si>
    <t>ALCOT2005D</t>
  </si>
  <si>
    <t>OFFICER OT2005D</t>
  </si>
  <si>
    <t>ALCATEL OT8000D PHONE</t>
  </si>
  <si>
    <t>ALCOT8000D</t>
  </si>
  <si>
    <t>OT8000D PHONE</t>
  </si>
  <si>
    <t>ALCATEL PHONE 0T-282</t>
  </si>
  <si>
    <t>ALCOT282</t>
  </si>
  <si>
    <t>0T-282</t>
  </si>
  <si>
    <t>ALCATEL PHONE OT 813D</t>
  </si>
  <si>
    <t>ALCOT813D</t>
  </si>
  <si>
    <t>OT 813D</t>
  </si>
  <si>
    <t>ALCATEL PHONE OT-1060D</t>
  </si>
  <si>
    <t>ALCOT1060D</t>
  </si>
  <si>
    <t>OT-1060D</t>
  </si>
  <si>
    <t>ALCATEL PHONE OT217D</t>
  </si>
  <si>
    <t>ALCOT217D</t>
  </si>
  <si>
    <t>OT217D</t>
  </si>
  <si>
    <t>ALCATEL PHONE OT-310</t>
  </si>
  <si>
    <t>ALCOT310</t>
  </si>
  <si>
    <t>OT-310</t>
  </si>
  <si>
    <t>ALCATEL PHONE OT-358D</t>
  </si>
  <si>
    <t>ALCOT358D</t>
  </si>
  <si>
    <t>OT-358D</t>
  </si>
  <si>
    <t>ALCATEL PHONE OT506D</t>
  </si>
  <si>
    <t>ALCOT506D</t>
  </si>
  <si>
    <t>PHONE OT506D</t>
  </si>
  <si>
    <t>ALCATEL PHONE OT-595D</t>
  </si>
  <si>
    <t>ALCOT595</t>
  </si>
  <si>
    <t>OT-595D</t>
  </si>
  <si>
    <t>ALCATEL PHONE OT6030D IDOL</t>
  </si>
  <si>
    <t>ALCOT6030D</t>
  </si>
  <si>
    <t>OT6030D IDOL</t>
  </si>
  <si>
    <t>ALCATEL PHONE OT708</t>
  </si>
  <si>
    <t>ALCOT708</t>
  </si>
  <si>
    <t>PHONE OT708</t>
  </si>
  <si>
    <t>ALCATEL PHONE OT-720D</t>
  </si>
  <si>
    <t>ALCOT720D</t>
  </si>
  <si>
    <t>OT-720D</t>
  </si>
  <si>
    <t>ALCATEL PHONE OT-810</t>
  </si>
  <si>
    <t>ALCOT810</t>
  </si>
  <si>
    <t>OT-810</t>
  </si>
  <si>
    <t>ALCATEL PHONE OT-815D</t>
  </si>
  <si>
    <t>ALCOT815D</t>
  </si>
  <si>
    <t>PHONE OT-815D</t>
  </si>
  <si>
    <t>ALCATEL PHONE OT890</t>
  </si>
  <si>
    <t>ALCOT890</t>
  </si>
  <si>
    <t>PHONE OT890</t>
  </si>
  <si>
    <t>ALCATEL PHONE OT-916</t>
  </si>
  <si>
    <t>ALCOT916</t>
  </si>
  <si>
    <t>OT-916</t>
  </si>
  <si>
    <t>ALCATEL PHONE OT-918D</t>
  </si>
  <si>
    <t>ALCOT918D</t>
  </si>
  <si>
    <t>OT-918D</t>
  </si>
  <si>
    <t>ALCATEL PHONE STAR OT6010T</t>
  </si>
  <si>
    <t>ALCOT6010T</t>
  </si>
  <si>
    <t>PHONE STAR OT6010T</t>
  </si>
  <si>
    <t>ALCATEL PHONE T905 MINI 3G</t>
  </si>
  <si>
    <t>ALCOT905</t>
  </si>
  <si>
    <t>T905 MINI 3G</t>
  </si>
  <si>
    <t>ALCATEL PHONE TRIBE 3040D</t>
  </si>
  <si>
    <t>ALCOT3040D</t>
  </si>
  <si>
    <t>PHONE TRIBE 3040D</t>
  </si>
  <si>
    <t>ALCATEL PHONE ULTRA- OT-997D</t>
  </si>
  <si>
    <t>ALCOT997D</t>
  </si>
  <si>
    <t>ULTRA- OT-997D</t>
  </si>
  <si>
    <t>ALCATEL PIXI OT-4007D</t>
  </si>
  <si>
    <t>ALCOT4007D</t>
  </si>
  <si>
    <t>PIXI OT-4007D</t>
  </si>
  <si>
    <t>ALCATEL SCRIBE HD OT8008D</t>
  </si>
  <si>
    <t>ALCOT8008D</t>
  </si>
  <si>
    <t>SCRIBE HD OT8008D</t>
  </si>
  <si>
    <t>ALCATEL TAB EVO7HD+3G MOD-E710</t>
  </si>
  <si>
    <t>ALCEVO7HD-TAB</t>
  </si>
  <si>
    <t>TAB EVO7HD+3G MOD-E710</t>
  </si>
  <si>
    <t>ALCATEL TABLET EVO7- TABLET 7</t>
  </si>
  <si>
    <t>ALCEVO7-TABLET</t>
  </si>
  <si>
    <t>EVO7- TABLET 7</t>
  </si>
  <si>
    <t>Tablet</t>
  </si>
  <si>
    <t>ALCATEL T-POP OT 4010D</t>
  </si>
  <si>
    <t>ALCOT4010D</t>
  </si>
  <si>
    <t>T-POP OT 4010D</t>
  </si>
  <si>
    <t>ALCATEL TRIBE OT 3000H</t>
  </si>
  <si>
    <t>ALCOT3000H</t>
  </si>
  <si>
    <t>TRIBE OT 3000H</t>
  </si>
  <si>
    <t>STL</t>
  </si>
  <si>
    <t>Blackberry 9700</t>
  </si>
  <si>
    <t>Blackberry</t>
  </si>
  <si>
    <t>BLACKBERRY 9900 BOLD 4</t>
  </si>
  <si>
    <t>BB9900</t>
  </si>
  <si>
    <t>BLACKBERRY PHONE 9000 BOLD</t>
  </si>
  <si>
    <t>BB9000</t>
  </si>
  <si>
    <t>9000 BOLD</t>
  </si>
  <si>
    <t>BLACKBERRY PHONE 9220</t>
  </si>
  <si>
    <t>BB9220</t>
  </si>
  <si>
    <t>Both</t>
  </si>
  <si>
    <t>BLACKBERRY PHONE 9300 3G</t>
  </si>
  <si>
    <t>BB9300</t>
  </si>
  <si>
    <t>9300 3G</t>
  </si>
  <si>
    <t>BLACKBERRY PHONE 9320</t>
  </si>
  <si>
    <t>BB9320</t>
  </si>
  <si>
    <t>BLACKBERRY PHONE BB9790</t>
  </si>
  <si>
    <t>BB9790</t>
  </si>
  <si>
    <t>BLACKBERRY PHONE Q10</t>
  </si>
  <si>
    <t>BBQ10</t>
  </si>
  <si>
    <t>Q10</t>
  </si>
  <si>
    <t>BLACKBERRY PHONE Q5</t>
  </si>
  <si>
    <t>BBQ5</t>
  </si>
  <si>
    <t>Q5</t>
  </si>
  <si>
    <t>BLACKBERRY PHONE Z10</t>
  </si>
  <si>
    <t>BBZ10</t>
  </si>
  <si>
    <t>Z10</t>
  </si>
  <si>
    <t>BLACKBERRY PLAYBOOK P100-16GB</t>
  </si>
  <si>
    <t>O-BBP100-16GB</t>
  </si>
  <si>
    <t>PLAYBOOK P100-16GB</t>
  </si>
  <si>
    <t>BLACKBERRY PHONE BB9360</t>
  </si>
  <si>
    <t>BB9360</t>
  </si>
  <si>
    <t>PHONE BB9360</t>
  </si>
  <si>
    <t xml:space="preserve">BLACKBERRY PHONE 9720 BOLD </t>
  </si>
  <si>
    <t>BB9720</t>
  </si>
  <si>
    <t xml:space="preserve">PHONE 9720 BOLD </t>
  </si>
  <si>
    <t>BLACKBERRY PHONE Z30</t>
  </si>
  <si>
    <t>BBZ30</t>
  </si>
  <si>
    <t>PHONE Z30</t>
  </si>
  <si>
    <t>Forme D59</t>
  </si>
  <si>
    <t>Forme</t>
  </si>
  <si>
    <t xml:space="preserve"> D59</t>
  </si>
  <si>
    <t>Forme POP</t>
  </si>
  <si>
    <t xml:space="preserve"> POP</t>
  </si>
  <si>
    <t>G-Tide G-133</t>
  </si>
  <si>
    <t>G-133</t>
  </si>
  <si>
    <t>G-Tide</t>
  </si>
  <si>
    <t>G-Tide G-161</t>
  </si>
  <si>
    <t>G-161</t>
  </si>
  <si>
    <t>G-Tide G-166</t>
  </si>
  <si>
    <t>G-166</t>
  </si>
  <si>
    <t>G-Tide G-266</t>
  </si>
  <si>
    <t>G-266</t>
  </si>
  <si>
    <t>G-Tide G-617</t>
  </si>
  <si>
    <t>G-617</t>
  </si>
  <si>
    <t>G-Tide G-E56</t>
  </si>
  <si>
    <t>G-E56</t>
  </si>
  <si>
    <t>HP ELITE PAD 900</t>
  </si>
  <si>
    <t>HPELITEPAD-900</t>
  </si>
  <si>
    <t>HP</t>
  </si>
  <si>
    <t>ELITE PAD 900</t>
  </si>
  <si>
    <t>HTC FLYER P510-3G+ WIFI</t>
  </si>
  <si>
    <t>O-HTCP510E</t>
  </si>
  <si>
    <t>HTC</t>
  </si>
  <si>
    <t>FLYER P510-3G+ WIFI</t>
  </si>
  <si>
    <t>HTC FLYER P510E - 3G + WIFI</t>
  </si>
  <si>
    <t>HTCP510E</t>
  </si>
  <si>
    <t>FLYER P510E - 3G + WIFI</t>
  </si>
  <si>
    <t>HTC PHONE 8S- A620</t>
  </si>
  <si>
    <t>HTC8S-A620</t>
  </si>
  <si>
    <t>PHONE 8S- A620</t>
  </si>
  <si>
    <t>HTC PHONE 8X - C620</t>
  </si>
  <si>
    <t>HTC8X-C620</t>
  </si>
  <si>
    <t>PHONE 8X - C620</t>
  </si>
  <si>
    <t>HTC PHONE DESIRE- S510E</t>
  </si>
  <si>
    <t>HTCS510E</t>
  </si>
  <si>
    <t>PHONE DESIRE- S510E</t>
  </si>
  <si>
    <t>IPAD 2 - 3G + WIFI</t>
  </si>
  <si>
    <t>IPAD2-32GB</t>
  </si>
  <si>
    <t>Apple</t>
  </si>
  <si>
    <t>IPAD2-64GB</t>
  </si>
  <si>
    <t>IPAD 32GB 3G &amp; WIFI</t>
  </si>
  <si>
    <t>IPAD32GB-3G</t>
  </si>
  <si>
    <t>IPAD 4</t>
  </si>
  <si>
    <t>IPAD4- 16GB</t>
  </si>
  <si>
    <t>IPAD4- 32GB</t>
  </si>
  <si>
    <t>IPAD4- 64GB</t>
  </si>
  <si>
    <t>IPAD MINI</t>
  </si>
  <si>
    <t>IPADMINI-16GB</t>
  </si>
  <si>
    <t>IPADMINI-32GB</t>
  </si>
  <si>
    <t>IPHONE 4S</t>
  </si>
  <si>
    <t>IPHONE4S-32GB</t>
  </si>
  <si>
    <t>IPHONE 5</t>
  </si>
  <si>
    <t>IPHONE5-16GB</t>
  </si>
  <si>
    <t xml:space="preserve">IPHONE 5 - 32GB </t>
  </si>
  <si>
    <t xml:space="preserve">IPHONE 5C - MODEL A1529 </t>
  </si>
  <si>
    <t>IPHONE5C-16GB</t>
  </si>
  <si>
    <t xml:space="preserve">IPHONE 5S - MODEL A1533 </t>
  </si>
  <si>
    <t>IPHONE5S-16GB</t>
  </si>
  <si>
    <t>IPHONE5S</t>
  </si>
  <si>
    <t>IPHONE5S-32GB</t>
  </si>
  <si>
    <t>ITel 2500</t>
  </si>
  <si>
    <t>Itel2500</t>
  </si>
  <si>
    <t>ITel</t>
  </si>
  <si>
    <t>ITel 2510</t>
  </si>
  <si>
    <t>Itel 2510</t>
  </si>
  <si>
    <t>ITel 2530</t>
  </si>
  <si>
    <t>Itel 2530</t>
  </si>
  <si>
    <t>ITel 3120</t>
  </si>
  <si>
    <t>Itel 3120</t>
  </si>
  <si>
    <t>ITel 3140</t>
  </si>
  <si>
    <t>Itel 3140</t>
  </si>
  <si>
    <t>ITel 5100</t>
  </si>
  <si>
    <t>Itel 5100</t>
  </si>
  <si>
    <t>ITel 5120</t>
  </si>
  <si>
    <t>Itel 5120</t>
  </si>
  <si>
    <t>ITel 5130</t>
  </si>
  <si>
    <t>Itel 5130</t>
  </si>
  <si>
    <t>ITel 6300</t>
  </si>
  <si>
    <t>Itel 6300</t>
  </si>
  <si>
    <t>LG A190</t>
  </si>
  <si>
    <t>LG</t>
  </si>
  <si>
    <t>A190</t>
  </si>
  <si>
    <t>LG GT300</t>
  </si>
  <si>
    <t>GT300</t>
  </si>
  <si>
    <t>LG KG195</t>
  </si>
  <si>
    <t>LG KG 195</t>
  </si>
  <si>
    <t>KG195</t>
  </si>
  <si>
    <t>LG KP105</t>
  </si>
  <si>
    <t>LG KP 105</t>
  </si>
  <si>
    <t>KP105</t>
  </si>
  <si>
    <t>LG PHONE - E615 - L5</t>
  </si>
  <si>
    <t>LGE615-L5</t>
  </si>
  <si>
    <t>E615 - L5</t>
  </si>
  <si>
    <t>LG PHONE - T375  DUAL SIM</t>
  </si>
  <si>
    <t>LGT375</t>
  </si>
  <si>
    <t>T375  DUAL SIM</t>
  </si>
  <si>
    <t>LG PHONE A230</t>
  </si>
  <si>
    <t>LGA230</t>
  </si>
  <si>
    <t>A230</t>
  </si>
  <si>
    <t>LG PHONE A290- TRI SIM</t>
  </si>
  <si>
    <t>LGA290</t>
  </si>
  <si>
    <t>A290- TRI SIM</t>
  </si>
  <si>
    <t>LG PHONE C333- TRI-SIM</t>
  </si>
  <si>
    <t>LGC333</t>
  </si>
  <si>
    <t>C333- TRI-SIM</t>
  </si>
  <si>
    <t>LG PHONE DUAL - C297</t>
  </si>
  <si>
    <t>LGC297</t>
  </si>
  <si>
    <t>DUAL - C297</t>
  </si>
  <si>
    <t>LG PHONE DUAL- L72 - P715</t>
  </si>
  <si>
    <t>LGP715</t>
  </si>
  <si>
    <t>DUAL- L72 - P715</t>
  </si>
  <si>
    <t>LG PHONE- L3 DUAL- E-405</t>
  </si>
  <si>
    <t>LGE405</t>
  </si>
  <si>
    <t>L3 DUAL- E-405</t>
  </si>
  <si>
    <t>LG PHONE- L32 DUAL- E-435</t>
  </si>
  <si>
    <t>LGE435</t>
  </si>
  <si>
    <t>LG PHONE- L42 DUAL- E-445</t>
  </si>
  <si>
    <t>LGE445</t>
  </si>
  <si>
    <t>LG PHONE- L52 DUAL- E-455</t>
  </si>
  <si>
    <t>LGE455</t>
  </si>
  <si>
    <t>LG PHONE- L7 - P705</t>
  </si>
  <si>
    <t>LGP705</t>
  </si>
  <si>
    <t>L7 - P705</t>
  </si>
  <si>
    <t>LG PHONE MEGA TORCH DUAL-A275</t>
  </si>
  <si>
    <t>LGA275</t>
  </si>
  <si>
    <t>MEGA TORCH DUAL-A275</t>
  </si>
  <si>
    <t>LG PHONE- OPTIMUS G- E975</t>
  </si>
  <si>
    <t>LGE975</t>
  </si>
  <si>
    <t>OPTIMUS G- E975</t>
  </si>
  <si>
    <t>LG PHONE T510 - DUAL SIM</t>
  </si>
  <si>
    <t>LGT510</t>
  </si>
  <si>
    <t>T510 - DUAL SIM</t>
  </si>
  <si>
    <t>LG PHONE X330T</t>
  </si>
  <si>
    <t>LGX330T</t>
  </si>
  <si>
    <t>X330T</t>
  </si>
  <si>
    <t>LG PHONE-OPTIMUS VU- P895</t>
  </si>
  <si>
    <t>LGP895</t>
  </si>
  <si>
    <t>OPTIMUS VU- P895</t>
  </si>
  <si>
    <t xml:space="preserve">MI FABLET A801-  DUAL SIM </t>
  </si>
  <si>
    <t xml:space="preserve">MIA801-FABLET </t>
  </si>
  <si>
    <t>Mi-Fone</t>
  </si>
  <si>
    <t xml:space="preserve">FABLET A801-  DUAL SIM </t>
  </si>
  <si>
    <t>MI PHONE 106</t>
  </si>
  <si>
    <t>MI106</t>
  </si>
  <si>
    <t>MI PHONE 180</t>
  </si>
  <si>
    <t>MI180</t>
  </si>
  <si>
    <t>MI PHONE 2010</t>
  </si>
  <si>
    <t>MI2010</t>
  </si>
  <si>
    <t>MI PHONE 210</t>
  </si>
  <si>
    <t>MI210SAWA</t>
  </si>
  <si>
    <t>MI PHONE 400</t>
  </si>
  <si>
    <t>MI400</t>
  </si>
  <si>
    <t>MI PHONE 401- SAWA SLIQ</t>
  </si>
  <si>
    <t>MI401</t>
  </si>
  <si>
    <t>401- SAWA SLIQ</t>
  </si>
  <si>
    <t>MI PHONE A100</t>
  </si>
  <si>
    <t>MIA100</t>
  </si>
  <si>
    <t>A100</t>
  </si>
  <si>
    <t>MI PHONE A351 + FREE POUCH</t>
  </si>
  <si>
    <t>MIA351</t>
  </si>
  <si>
    <t>A351</t>
  </si>
  <si>
    <t>MI PHONE A401- SAWA TOUCH II</t>
  </si>
  <si>
    <t>MIA401</t>
  </si>
  <si>
    <t>A401- SAWA TOUCH II</t>
  </si>
  <si>
    <t>MI PHONE A451</t>
  </si>
  <si>
    <t xml:space="preserve">MIA451 </t>
  </si>
  <si>
    <t>A451</t>
  </si>
  <si>
    <t>MI PHONE A531- SAWA XL</t>
  </si>
  <si>
    <t>MIA531</t>
  </si>
  <si>
    <t>A531- SAWA XL</t>
  </si>
  <si>
    <t>MI PHONE E100</t>
  </si>
  <si>
    <t>MIE100</t>
  </si>
  <si>
    <t>E100</t>
  </si>
  <si>
    <t>MI PHONE Q100</t>
  </si>
  <si>
    <t>MIQ100</t>
  </si>
  <si>
    <t>Q100</t>
  </si>
  <si>
    <t>MI PHONE Q100 WITH CAMERA</t>
  </si>
  <si>
    <t>MI-Q100CAM</t>
  </si>
  <si>
    <t>Q100 WITH CAMERA</t>
  </si>
  <si>
    <t>MI PHONE Q300</t>
  </si>
  <si>
    <t>MIQ300</t>
  </si>
  <si>
    <t>Q300</t>
  </si>
  <si>
    <t>MI PHONE Q400</t>
  </si>
  <si>
    <t>MIQ400</t>
  </si>
  <si>
    <t>Q400</t>
  </si>
  <si>
    <t>MI PHONE Q5</t>
  </si>
  <si>
    <t>MIQ5</t>
  </si>
  <si>
    <t>MI PHONE Q5-01</t>
  </si>
  <si>
    <t>MIQ5-01</t>
  </si>
  <si>
    <t>Q5-01</t>
  </si>
  <si>
    <t>MI PHONE Q5-02</t>
  </si>
  <si>
    <t>MIQ5-02</t>
  </si>
  <si>
    <t>Q5-02</t>
  </si>
  <si>
    <t>MI PHONE Q5-03</t>
  </si>
  <si>
    <t>MIQ5-03</t>
  </si>
  <si>
    <t>Q5-03</t>
  </si>
  <si>
    <t>MI PHONES 212</t>
  </si>
  <si>
    <t>MI212</t>
  </si>
  <si>
    <t>MI-3000 PHONE + FREE POUCH</t>
  </si>
  <si>
    <t>MI3000</t>
  </si>
  <si>
    <t>MI-3000</t>
  </si>
  <si>
    <t>MIA200 DUALSIM+FREE POUCH</t>
  </si>
  <si>
    <t>MIA200</t>
  </si>
  <si>
    <t>MIA200 DUALSIM</t>
  </si>
  <si>
    <t>MI-W100 PHONE</t>
  </si>
  <si>
    <t>MIW100</t>
  </si>
  <si>
    <t>MI-W100</t>
  </si>
  <si>
    <t>MOT PHONE MZ601 XOOM 32GB</t>
  </si>
  <si>
    <t>MOTMZ601</t>
  </si>
  <si>
    <t>Motorola</t>
  </si>
  <si>
    <t>MZ601 XOOM 32GB</t>
  </si>
  <si>
    <t>MOTOROLA PHONE EX 115</t>
  </si>
  <si>
    <t>MOTEX115</t>
  </si>
  <si>
    <t>EX 115</t>
  </si>
  <si>
    <t>MOTOROLA PHONE FLIPOUT MB511</t>
  </si>
  <si>
    <t>MOTMB511</t>
  </si>
  <si>
    <t>MB511</t>
  </si>
  <si>
    <t>MOTOROLA PHONE WX280</t>
  </si>
  <si>
    <t>MOTWX280</t>
  </si>
  <si>
    <t>WX280</t>
  </si>
  <si>
    <t>Nokia 107</t>
  </si>
  <si>
    <t>Nokia</t>
  </si>
  <si>
    <t>Nokia 108</t>
  </si>
  <si>
    <t>Nokia 110</t>
  </si>
  <si>
    <t>Nokia 112</t>
  </si>
  <si>
    <t>Noia 112</t>
  </si>
  <si>
    <t>Nokia 201</t>
  </si>
  <si>
    <t>Nokia 208</t>
  </si>
  <si>
    <t>Nokia 300</t>
  </si>
  <si>
    <t>Nokia 301</t>
  </si>
  <si>
    <t>Nokia 306</t>
  </si>
  <si>
    <t>Nokia 310</t>
  </si>
  <si>
    <t>Nokia 5130</t>
  </si>
  <si>
    <t>Nokia 603</t>
  </si>
  <si>
    <t>Nokia 625</t>
  </si>
  <si>
    <t>Nokia 925</t>
  </si>
  <si>
    <t>Nokia C2-01</t>
  </si>
  <si>
    <t>Nokia c2-01</t>
  </si>
  <si>
    <t>C2-01</t>
  </si>
  <si>
    <t>Nokia C-6</t>
  </si>
  <si>
    <t>Nokia c-6</t>
  </si>
  <si>
    <t>C-6</t>
  </si>
  <si>
    <t>NOKIA PHONE - 308</t>
  </si>
  <si>
    <t>NK308</t>
  </si>
  <si>
    <t>NOKIA PHONE  620 LUMIA</t>
  </si>
  <si>
    <t>NK620</t>
  </si>
  <si>
    <t>620 LUMIA</t>
  </si>
  <si>
    <t>NOKIA PHONE  720 LUMIA</t>
  </si>
  <si>
    <t>NK720</t>
  </si>
  <si>
    <t>720 LUMIA</t>
  </si>
  <si>
    <t>NOKIA PHONE 100</t>
  </si>
  <si>
    <t>NK100</t>
  </si>
  <si>
    <t>NOKIA PHONE 101</t>
  </si>
  <si>
    <t>NK101</t>
  </si>
  <si>
    <t>NOKIA PHONE 105</t>
  </si>
  <si>
    <t>NK105</t>
  </si>
  <si>
    <t>NOKIA PHONE 1208</t>
  </si>
  <si>
    <t>NK1208</t>
  </si>
  <si>
    <t>NOKIA PHONE 1280</t>
  </si>
  <si>
    <t>NK1280</t>
  </si>
  <si>
    <t>NOKIA PHONE 1800</t>
  </si>
  <si>
    <t>NK1800</t>
  </si>
  <si>
    <t>NOKIA PHONE 200- ASHA</t>
  </si>
  <si>
    <t>NK200</t>
  </si>
  <si>
    <t>200- ASHA</t>
  </si>
  <si>
    <t>NOKIA PHONE 202- ASHA</t>
  </si>
  <si>
    <t>NK202</t>
  </si>
  <si>
    <t>202- ASHA</t>
  </si>
  <si>
    <t>NOKIA PHONE 206 DUAL SIM</t>
  </si>
  <si>
    <t>NK206</t>
  </si>
  <si>
    <t>206 DUAL SIM</t>
  </si>
  <si>
    <t>NOKIA PHONE 210- ASHA DUAL</t>
  </si>
  <si>
    <t>NK210</t>
  </si>
  <si>
    <t>210- ASHA DUAL</t>
  </si>
  <si>
    <t>NOKIA PHONE 302- ASHA</t>
  </si>
  <si>
    <t>NK302</t>
  </si>
  <si>
    <t>302- ASHA</t>
  </si>
  <si>
    <t>NOKIA PHONE 305- ASHA</t>
  </si>
  <si>
    <t>NK305</t>
  </si>
  <si>
    <t>305- ASHA</t>
  </si>
  <si>
    <t>NOKIA PHONE 311- ASHA</t>
  </si>
  <si>
    <t>NK311</t>
  </si>
  <si>
    <t>311- ASHA</t>
  </si>
  <si>
    <t>NOKIA PHONE 500</t>
  </si>
  <si>
    <t>NK500</t>
  </si>
  <si>
    <t>NOKIA PHONE 501</t>
  </si>
  <si>
    <t>NK501</t>
  </si>
  <si>
    <t>NOKIA PHONE 520- LUMIA</t>
  </si>
  <si>
    <t>NK520</t>
  </si>
  <si>
    <t>520- LUMIA</t>
  </si>
  <si>
    <t>NOKIA PHONE 808 PURE VIEW</t>
  </si>
  <si>
    <t>NK808</t>
  </si>
  <si>
    <t>808 PURE VIEW</t>
  </si>
  <si>
    <t>NOKIA PHONE ASHA 205</t>
  </si>
  <si>
    <t>NK205</t>
  </si>
  <si>
    <t>ASHA 205</t>
  </si>
  <si>
    <t>NOKIA PHONE C2-03</t>
  </si>
  <si>
    <t>NKC2-03</t>
  </si>
  <si>
    <t>C2-03</t>
  </si>
  <si>
    <t>NOKIA PHONE C2-05</t>
  </si>
  <si>
    <t>NKC2-05</t>
  </si>
  <si>
    <t>C2-05</t>
  </si>
  <si>
    <t>NOKIA PHONE DUAL SIM - 112</t>
  </si>
  <si>
    <t>NK112</t>
  </si>
  <si>
    <t>DUAL SIM - 112</t>
  </si>
  <si>
    <t>NOKIA PHONE LUMIA - 820</t>
  </si>
  <si>
    <t>NK820</t>
  </si>
  <si>
    <t>LUMIA - 820</t>
  </si>
  <si>
    <t>NOKIA PHONE LUMIA -510</t>
  </si>
  <si>
    <t>NK510</t>
  </si>
  <si>
    <t>LUMIA -510</t>
  </si>
  <si>
    <t>NOKIA PHONE LUMIA- 900</t>
  </si>
  <si>
    <t>NK900</t>
  </si>
  <si>
    <t>LUMIA- 900</t>
  </si>
  <si>
    <t>NOKIA PHONE LUMIA 920</t>
  </si>
  <si>
    <t>NK920</t>
  </si>
  <si>
    <t>LUMIA 920</t>
  </si>
  <si>
    <t>NOKIA PHONE X2-02</t>
  </si>
  <si>
    <t>NKX2-02</t>
  </si>
  <si>
    <t>X2-02</t>
  </si>
  <si>
    <t>Nokia X1-01</t>
  </si>
  <si>
    <t>Nokia x1-01</t>
  </si>
  <si>
    <t>X1-01</t>
  </si>
  <si>
    <t>Nokia X2-05</t>
  </si>
  <si>
    <t>X2-05</t>
  </si>
  <si>
    <t>SAM GALAXY 7.0 TAB 3- T211</t>
  </si>
  <si>
    <t>SGHT211-8GB</t>
  </si>
  <si>
    <t>Samsung</t>
  </si>
  <si>
    <t>GALAXY 7.0 TAB 3- T211</t>
  </si>
  <si>
    <t>SGHT211-16GB</t>
  </si>
  <si>
    <t>SAM GALAXY CORE-I8262</t>
  </si>
  <si>
    <t>SGHI8262</t>
  </si>
  <si>
    <t>GALAXY CORE-I8262</t>
  </si>
  <si>
    <t>SAM GALAXY MUSIC DUOS-S6012</t>
  </si>
  <si>
    <t>SGHS6012</t>
  </si>
  <si>
    <t>GALAXY MUSIC DUOS-S6012</t>
  </si>
  <si>
    <t>SAM GALAXY POCKET DUOS-S5302</t>
  </si>
  <si>
    <t>SGHS5302</t>
  </si>
  <si>
    <t>GALAXY POCKET DUOS-S5302</t>
  </si>
  <si>
    <t>SAM GALAXY POCKET NEO-S5312</t>
  </si>
  <si>
    <t>SGHS5312</t>
  </si>
  <si>
    <t>GALAXY POCKET NEO-S5312</t>
  </si>
  <si>
    <t>SAM GALAXY S3 MINI-I8190-8GB</t>
  </si>
  <si>
    <t>SGHI8190-8GB</t>
  </si>
  <si>
    <t>GALAXY S3 MINI-I8190-8GB</t>
  </si>
  <si>
    <t>SAM GALAXY S4 MINI-I9192-DOUS</t>
  </si>
  <si>
    <t>SGHI9192-8GB</t>
  </si>
  <si>
    <t>GALAXY S4 MINI-I9192-DOUS</t>
  </si>
  <si>
    <t>SAM GALAXY YOUNG DOUS-S6312</t>
  </si>
  <si>
    <t>SGHS6312</t>
  </si>
  <si>
    <t>GALAXY YOUNG DOUS-S6312</t>
  </si>
  <si>
    <t>SAM PHONE GALAXY FAME- S6810</t>
  </si>
  <si>
    <t>SGHS6810</t>
  </si>
  <si>
    <t>GALAXY FAME- S6810</t>
  </si>
  <si>
    <t>SAMSUNG  GALAXY-I9500- S4-16GB</t>
  </si>
  <si>
    <t>SGHI9500-S4-16GB</t>
  </si>
  <si>
    <t>GALAXY-I9500- S4-16GB</t>
  </si>
  <si>
    <t>Samsung B 7722</t>
  </si>
  <si>
    <t>Sam B 7722</t>
  </si>
  <si>
    <t>B 7722</t>
  </si>
  <si>
    <t>Samsung B3310</t>
  </si>
  <si>
    <t>Sam B3310</t>
  </si>
  <si>
    <t>B3310</t>
  </si>
  <si>
    <t>Samsung B5510</t>
  </si>
  <si>
    <t>Sam B5510</t>
  </si>
  <si>
    <t>B5510</t>
  </si>
  <si>
    <t>Samsung C3053</t>
  </si>
  <si>
    <t>Sam C3053</t>
  </si>
  <si>
    <t>C3053</t>
  </si>
  <si>
    <t>Samsung C3212</t>
  </si>
  <si>
    <t>Sam C3212</t>
  </si>
  <si>
    <t>C3212</t>
  </si>
  <si>
    <t>Samsung c3312</t>
  </si>
  <si>
    <t>Sam c3312</t>
  </si>
  <si>
    <t>c3312</t>
  </si>
  <si>
    <t>Samsung C3530S</t>
  </si>
  <si>
    <t>SAM C3530S</t>
  </si>
  <si>
    <t>C3530S</t>
  </si>
  <si>
    <t>Samsung C5010</t>
  </si>
  <si>
    <t>Sam C5010</t>
  </si>
  <si>
    <t>C5010</t>
  </si>
  <si>
    <t>Samsung Champ 3303</t>
  </si>
  <si>
    <t>Sam Champ 3303</t>
  </si>
  <si>
    <t>Champ 3303</t>
  </si>
  <si>
    <t>SAMSUNG CHAT DUOS- S3572</t>
  </si>
  <si>
    <t>SGHS3572</t>
  </si>
  <si>
    <t>CHAT DUOS- S3572</t>
  </si>
  <si>
    <t>SAMSUNG CHIEF E1500</t>
  </si>
  <si>
    <t>SGHE1500</t>
  </si>
  <si>
    <t>CHIEF E1500</t>
  </si>
  <si>
    <t>Samsung E 2652 Champ Duos</t>
  </si>
  <si>
    <t>Sam E 2652( champ duos)</t>
  </si>
  <si>
    <t>E 2652( champ duos)</t>
  </si>
  <si>
    <t>Samsung E1182-S</t>
  </si>
  <si>
    <t>SAM E1182-S</t>
  </si>
  <si>
    <t>E1182-S</t>
  </si>
  <si>
    <t>Samsung E2120</t>
  </si>
  <si>
    <t>Sam E2120</t>
  </si>
  <si>
    <t>E2120</t>
  </si>
  <si>
    <t>Samsung E2121</t>
  </si>
  <si>
    <t>Sam E2121</t>
  </si>
  <si>
    <t>E2121</t>
  </si>
  <si>
    <t>Samsung E2152</t>
  </si>
  <si>
    <t>Sam E2152</t>
  </si>
  <si>
    <t>E2152</t>
  </si>
  <si>
    <t>SAMSUNG GALAXY ACE DUOS-S6802</t>
  </si>
  <si>
    <t>SGHS6802</t>
  </si>
  <si>
    <t>GALAXY ACE DUOS-S6802</t>
  </si>
  <si>
    <t>SAMSUNG GALAXY GEAR- V700</t>
  </si>
  <si>
    <t>SGHV700-GEAR</t>
  </si>
  <si>
    <t>GALAXY GEAR- V700</t>
  </si>
  <si>
    <t>SAMSUNG GALAXY GRAND- I9082</t>
  </si>
  <si>
    <t>SGHI9082</t>
  </si>
  <si>
    <t>GALAXY GRAND- I9082</t>
  </si>
  <si>
    <t>SAMSUNG GALAXY I9300-64GB-TRM</t>
  </si>
  <si>
    <t>SGHI9300-64G-TRM</t>
  </si>
  <si>
    <t>GALAXY I9300-64GB-TRM</t>
  </si>
  <si>
    <t>SAMSUNG GALAXY I9300-S3</t>
  </si>
  <si>
    <t>SGHI9300-S3</t>
  </si>
  <si>
    <t>GALAXY I9300-S3</t>
  </si>
  <si>
    <t>SGHI9300-S3-32GB</t>
  </si>
  <si>
    <t>SGHI9300-S3-64GB</t>
  </si>
  <si>
    <t>SAMSUNG GALAXY MEGA- I9152</t>
  </si>
  <si>
    <t>SGHI9152</t>
  </si>
  <si>
    <t>GALAXY MEGA- I9152</t>
  </si>
  <si>
    <t>SAMSUNG GALAXY MUSIC -S6010</t>
  </si>
  <si>
    <t>SGHS6010</t>
  </si>
  <si>
    <t>GALAXY MUSIC -S6010</t>
  </si>
  <si>
    <t>SAMSUNG GALAXY NOTE 10.1 N8000</t>
  </si>
  <si>
    <t>SGHN8000</t>
  </si>
  <si>
    <t>GALAXY NOTE 10.1 N8000</t>
  </si>
  <si>
    <t>SAMSUNG GALAXY NOTE 2- N7100</t>
  </si>
  <si>
    <t>SGHN7100-16GB</t>
  </si>
  <si>
    <t>GALAXY NOTE 2- N7100</t>
  </si>
  <si>
    <t>SAMSUNG GALAXY NOTE 3- N900</t>
  </si>
  <si>
    <t>SGHN900-32GB</t>
  </si>
  <si>
    <t>GALAXY NOTE 3- N900</t>
  </si>
  <si>
    <t>SAMSUNG GALAXY NOTE 8.0- N5100</t>
  </si>
  <si>
    <t>SGHN5100-16GB</t>
  </si>
  <si>
    <t>GALAXY NOTE 8.0- N5100</t>
  </si>
  <si>
    <t>SAMSUNG GALAXY NOTE- N7000</t>
  </si>
  <si>
    <t>SGHN7000-16GB</t>
  </si>
  <si>
    <t>GALAXY NOTE- N7000</t>
  </si>
  <si>
    <t>SAMSUNG GALAXY POCKET- S5301</t>
  </si>
  <si>
    <t>SGHS5301</t>
  </si>
  <si>
    <t>GALAXY POCKET- S5301</t>
  </si>
  <si>
    <t>SAMSUNG GALAXY S ADVANCE-I9070</t>
  </si>
  <si>
    <t>SGHI9070</t>
  </si>
  <si>
    <t>GALAXY S ADVANCE-I9070</t>
  </si>
  <si>
    <t>SAMSUNG GALAXY S DOUS- S7562</t>
  </si>
  <si>
    <t>SGHS7562</t>
  </si>
  <si>
    <t>GALAXY S DOUS- S7562</t>
  </si>
  <si>
    <t>SAMSUNG GALAXY S4 ZOOM- C101</t>
  </si>
  <si>
    <t>SGHC101</t>
  </si>
  <si>
    <t>GALAXY S4 ZOOM- C101</t>
  </si>
  <si>
    <t>SAMSUNG GALAXY STAR- S5282</t>
  </si>
  <si>
    <t>SGHS5282</t>
  </si>
  <si>
    <t>GALAXY STAR- S5282</t>
  </si>
  <si>
    <t>SAMSUNG GALAXY TAB 2 - P5100</t>
  </si>
  <si>
    <t>SGHP5100-16GB</t>
  </si>
  <si>
    <t>GALAXY TAB 2 - P5100</t>
  </si>
  <si>
    <t>SAMSUNG GALAXY TAB 3 - P5200</t>
  </si>
  <si>
    <t>SGHP5200-16GB</t>
  </si>
  <si>
    <t>GALAXY TAB 3 - P5200</t>
  </si>
  <si>
    <t>SAMSUNG GALAXY TAB2- P3100-8GB</t>
  </si>
  <si>
    <t>SGHP3100-8GB</t>
  </si>
  <si>
    <t>GALAXY TAB2- P3100-8GB</t>
  </si>
  <si>
    <t>SAMSUNG GALAXY Y PRO DOU B5512</t>
  </si>
  <si>
    <t>SGHB5512</t>
  </si>
  <si>
    <t>GALAXY Y PRO DOU B5512</t>
  </si>
  <si>
    <t>Samsung I 9105 S2 Plus</t>
  </si>
  <si>
    <t>Sam I 9105S2 plus</t>
  </si>
  <si>
    <t>I 9105S2 plus</t>
  </si>
  <si>
    <t>Samsung I9000 8GB</t>
  </si>
  <si>
    <t>Sam I9000 8gb</t>
  </si>
  <si>
    <t>I9000 8gb</t>
  </si>
  <si>
    <t>SAMSUNG KEYSTONE 2 E1205T</t>
  </si>
  <si>
    <t>SGHE1205T</t>
  </si>
  <si>
    <t>KEYSTONE 2 E1205T</t>
  </si>
  <si>
    <t>SAMSUNG KEYSTONE2-1207T-DOUS</t>
  </si>
  <si>
    <t>SGH1207T</t>
  </si>
  <si>
    <t>KEYSTONE2-1207T-DOUS</t>
  </si>
  <si>
    <t>SAMSUNG PHONE  TAO DUOS</t>
  </si>
  <si>
    <t>SGHS5222</t>
  </si>
  <si>
    <t>TAO DUOS</t>
  </si>
  <si>
    <t>SAMSUNG PHONE C270 - DIVO</t>
  </si>
  <si>
    <t>SGHC270</t>
  </si>
  <si>
    <t>C270 - DIVO</t>
  </si>
  <si>
    <t>SAMSUNG PHONE C3222 CH@T</t>
  </si>
  <si>
    <t>SGHC3222</t>
  </si>
  <si>
    <t>C3222 CH@T</t>
  </si>
  <si>
    <t>SAMSUNG PHONE CHAMP DELUX</t>
  </si>
  <si>
    <t>SGHC3312</t>
  </si>
  <si>
    <t>CHAMP DELUX</t>
  </si>
  <si>
    <t>SAMSUNG PHONE CHAT-S3332</t>
  </si>
  <si>
    <t>SGHS3332</t>
  </si>
  <si>
    <t>CHAT-S3332</t>
  </si>
  <si>
    <t>SAMSUNG PHONE E1232</t>
  </si>
  <si>
    <t>SGHE1232</t>
  </si>
  <si>
    <t>E1232</t>
  </si>
  <si>
    <t>SAMSUNG PHONE E1282T</t>
  </si>
  <si>
    <t>SGHE1282T</t>
  </si>
  <si>
    <t>E1282T</t>
  </si>
  <si>
    <t>SAMSUNG PHONE- E2202</t>
  </si>
  <si>
    <t>SGHE2202</t>
  </si>
  <si>
    <t>PHONE- E2202</t>
  </si>
  <si>
    <t>SAMSUNG PHONE E2222 TEXTO</t>
  </si>
  <si>
    <t>SGHE2222</t>
  </si>
  <si>
    <t>E2222 TEXTO</t>
  </si>
  <si>
    <t>SAMSUNG PHONE GALAXY NEXUS</t>
  </si>
  <si>
    <t>SGHI9250</t>
  </si>
  <si>
    <t>GALAXY NEXUS</t>
  </si>
  <si>
    <t>SAMSUNG PHONE GALAXY Y DUOS</t>
  </si>
  <si>
    <t>SGHGT-S6102</t>
  </si>
  <si>
    <t>GALAXY Y DUOS</t>
  </si>
  <si>
    <t>SAMSUNG PHONE POCKET-S5303</t>
  </si>
  <si>
    <t>SGHS5303</t>
  </si>
  <si>
    <t>POCKET-S5303</t>
  </si>
  <si>
    <t>SAMSUNG PHONE S5300- POCKET</t>
  </si>
  <si>
    <t>SGHS5300</t>
  </si>
  <si>
    <t>S5300- POCKET</t>
  </si>
  <si>
    <t>SAMSUNG PHONE S5510 - GLAMIS</t>
  </si>
  <si>
    <t>SGHS5510</t>
  </si>
  <si>
    <t>S5510 - GLAMIS</t>
  </si>
  <si>
    <t>Samsung S 6812</t>
  </si>
  <si>
    <t>Sam S 6812</t>
  </si>
  <si>
    <t>S 6812</t>
  </si>
  <si>
    <t>Samsung S5360</t>
  </si>
  <si>
    <t>Sam S5360</t>
  </si>
  <si>
    <t>S5360</t>
  </si>
  <si>
    <t>Samsung S5830</t>
  </si>
  <si>
    <t>Sam S5830</t>
  </si>
  <si>
    <t>S5830</t>
  </si>
  <si>
    <t>Samsung SC5212</t>
  </si>
  <si>
    <t>Sam SC5212</t>
  </si>
  <si>
    <t>SC5212</t>
  </si>
  <si>
    <t>SAMSUNG TAB P7500 - 32GB</t>
  </si>
  <si>
    <t>SGHP7500-32GB</t>
  </si>
  <si>
    <t>TAB P7500 - 32GB</t>
  </si>
  <si>
    <t>SGH PHONE C3322 LAKOTA DUOS</t>
  </si>
  <si>
    <t>SGHC3322</t>
  </si>
  <si>
    <t>SGH C3322 LAKOTA DUOS</t>
  </si>
  <si>
    <t>SGH PHONE E2232 NARI DUOS</t>
  </si>
  <si>
    <t>SGHE2232</t>
  </si>
  <si>
    <t>SGH E2232 NARI DUOS</t>
  </si>
  <si>
    <t>SGH PHONE GALAXY ACE + S7500</t>
  </si>
  <si>
    <t>SGHS7500</t>
  </si>
  <si>
    <t>GALAXY ACE + S7500</t>
  </si>
  <si>
    <t>SGH PHONE GALAXY Y + 4COVERS</t>
  </si>
  <si>
    <t>SGHS5360-SE</t>
  </si>
  <si>
    <t>SGH GALAXY Y</t>
  </si>
  <si>
    <t>SONY ERICSSON PHONE SK17I</t>
  </si>
  <si>
    <t>SESK17I</t>
  </si>
  <si>
    <t>Sony</t>
  </si>
  <si>
    <t>SK17I</t>
  </si>
  <si>
    <t>SONY ERICSSON PHONE ST15I</t>
  </si>
  <si>
    <t>SEST15</t>
  </si>
  <si>
    <t>ST15I</t>
  </si>
  <si>
    <t>SONY ERICSSON PHONE WT13I</t>
  </si>
  <si>
    <t>SEWT13I</t>
  </si>
  <si>
    <t>WT13I</t>
  </si>
  <si>
    <t>SONY PHONE - XPERIA P-LT22I</t>
  </si>
  <si>
    <t>SELT22I</t>
  </si>
  <si>
    <t>XPERIA P-LT22I</t>
  </si>
  <si>
    <t>SONY PHONE XPERIA J ST26I</t>
  </si>
  <si>
    <t>SEST26I</t>
  </si>
  <si>
    <t>XPERIA J ST26I</t>
  </si>
  <si>
    <t>SONY PHONE XPERIA TIPO-ST21I2</t>
  </si>
  <si>
    <t>SEST21I2</t>
  </si>
  <si>
    <t>XPERIA TIPO-ST21I2</t>
  </si>
  <si>
    <t>SONY XPERIA E C1605</t>
  </si>
  <si>
    <t>SEC1605</t>
  </si>
  <si>
    <t>XPERIA E C1605</t>
  </si>
  <si>
    <t>SONY XPERIA ZL - C6502</t>
  </si>
  <si>
    <t>SEC6502</t>
  </si>
  <si>
    <t>XPERIA ZL - C6502</t>
  </si>
  <si>
    <t>Tecno B3</t>
  </si>
  <si>
    <t>Tecno</t>
  </si>
  <si>
    <t>B3</t>
  </si>
  <si>
    <t>Tecno D3</t>
  </si>
  <si>
    <t>D3</t>
  </si>
  <si>
    <t>Tecno F7</t>
  </si>
  <si>
    <t>Tecno F 7</t>
  </si>
  <si>
    <t>F7</t>
  </si>
  <si>
    <t>Tecno HD61</t>
  </si>
  <si>
    <t>HD61</t>
  </si>
  <si>
    <t>Tecno HD70</t>
  </si>
  <si>
    <t>Tecno HD 70</t>
  </si>
  <si>
    <t>HD70</t>
  </si>
  <si>
    <t>Tecno L3</t>
  </si>
  <si>
    <t>L3</t>
  </si>
  <si>
    <t>Tecno M3</t>
  </si>
  <si>
    <t>M3</t>
  </si>
  <si>
    <t>Tecno N3</t>
  </si>
  <si>
    <t>N3</t>
  </si>
  <si>
    <t>Tecno N3S</t>
  </si>
  <si>
    <t>N3S</t>
  </si>
  <si>
    <t>Tecno N7</t>
  </si>
  <si>
    <t>N7</t>
  </si>
  <si>
    <t>Tecno N9</t>
  </si>
  <si>
    <t>N9</t>
  </si>
  <si>
    <t>Tecno P3</t>
  </si>
  <si>
    <t>P3</t>
  </si>
  <si>
    <t>Tecno P3S</t>
  </si>
  <si>
    <t>P3S</t>
  </si>
  <si>
    <t>Tecno P5</t>
  </si>
  <si>
    <t>P5</t>
  </si>
  <si>
    <t>Tecno Q1</t>
  </si>
  <si>
    <t>Q1</t>
  </si>
  <si>
    <t>Tecno System</t>
  </si>
  <si>
    <t>System</t>
  </si>
  <si>
    <t>Tecno T 612</t>
  </si>
  <si>
    <t>T 612</t>
  </si>
  <si>
    <t>Tecno T 721</t>
  </si>
  <si>
    <t>T 721</t>
  </si>
  <si>
    <t>Tecno T1</t>
  </si>
  <si>
    <t>T1</t>
  </si>
  <si>
    <t>Tecno T20</t>
  </si>
  <si>
    <t>T20</t>
  </si>
  <si>
    <t>Tecno T21</t>
  </si>
  <si>
    <t>T21</t>
  </si>
  <si>
    <t>Tecno T25</t>
  </si>
  <si>
    <t>T25</t>
  </si>
  <si>
    <t>Tecno T36</t>
  </si>
  <si>
    <t>T36</t>
  </si>
  <si>
    <t>Tecno T363</t>
  </si>
  <si>
    <t>T363</t>
  </si>
  <si>
    <t>Tecno T380</t>
  </si>
  <si>
    <t>T380</t>
  </si>
  <si>
    <t>Tecno T381</t>
  </si>
  <si>
    <t>T381</t>
  </si>
  <si>
    <t>Tecno T4</t>
  </si>
  <si>
    <t>T4</t>
  </si>
  <si>
    <t>Tecno T451</t>
  </si>
  <si>
    <t>T451</t>
  </si>
  <si>
    <t>Tecno T506</t>
  </si>
  <si>
    <t>T506</t>
  </si>
  <si>
    <t>Tecno T511</t>
  </si>
  <si>
    <t>T511</t>
  </si>
  <si>
    <t>Tecno T526</t>
  </si>
  <si>
    <t>T526</t>
  </si>
  <si>
    <t>Tecno T551</t>
  </si>
  <si>
    <t>T551</t>
  </si>
  <si>
    <t>Tecno T605</t>
  </si>
  <si>
    <t>T605</t>
  </si>
  <si>
    <t>Tecno T607</t>
  </si>
  <si>
    <t>T607</t>
  </si>
  <si>
    <t>Tecno T611</t>
  </si>
  <si>
    <t>T611</t>
  </si>
  <si>
    <t>Tecno T638</t>
  </si>
  <si>
    <t>T638</t>
  </si>
  <si>
    <t>Tecno T722</t>
  </si>
  <si>
    <t>T722</t>
  </si>
  <si>
    <t>Tecno T731</t>
  </si>
  <si>
    <t>T 731</t>
  </si>
  <si>
    <t>T731</t>
  </si>
  <si>
    <t>Tecno T736</t>
  </si>
  <si>
    <t>T736</t>
  </si>
  <si>
    <t>Tecno T751</t>
  </si>
  <si>
    <t>T751</t>
  </si>
  <si>
    <t>Tecno TV30</t>
  </si>
  <si>
    <t>TV30</t>
  </si>
  <si>
    <t>ZTE Solar 312</t>
  </si>
  <si>
    <t>Solar ZTE 312</t>
  </si>
  <si>
    <t>ZTE</t>
  </si>
  <si>
    <t>Solar 312</t>
  </si>
  <si>
    <t>FX Rate</t>
  </si>
  <si>
    <t>FX Min.</t>
  </si>
  <si>
    <t>Gen. Rate</t>
  </si>
  <si>
    <t>Gen. Min.</t>
  </si>
  <si>
    <t>YOP Insurance Value</t>
  </si>
  <si>
    <t>YOP + 1 Insurance Value</t>
  </si>
  <si>
    <t>These models can't be differentiated in device atlas at the moment so the values have been averaged out and the capacity removed from the identification (NB: iPhone 4s &amp; all iPhone 5 models have not been merged/ averaged out but the capacities of each device have been removed from the identification)</t>
  </si>
  <si>
    <t>Safaricom</t>
  </si>
  <si>
    <t>Staggered Tariff 1</t>
  </si>
  <si>
    <t>Transaction Range</t>
  </si>
  <si>
    <t>Min</t>
  </si>
  <si>
    <t>Max</t>
  </si>
  <si>
    <t>Business Charge (to be added to premium amount due from client)</t>
  </si>
  <si>
    <t>Customer Charge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</si>
</sst>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[$-409]mmm/yy;@"/>
    <numFmt numFmtId="165" formatCode="_-* #,##0_-;\-* #,##0_-;_-* &quot;-&quot;??_-;_-@_-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mbria"/>
      <family val="1"/>
    </font>
    <font>
      <b/>
      <sz val="10"/>
      <color theme="1"/>
      <name val="Cambria"/>
      <family val="1"/>
    </font>
    <font>
      <b/>
      <u/>
      <sz val="10"/>
      <color theme="1"/>
      <name val="Cambria"/>
      <family val="1"/>
    </font>
    <font>
      <sz val="10"/>
      <name val="Arial"/>
      <family val="2"/>
    </font>
    <font>
      <sz val="10"/>
      <color indexed="8"/>
      <name val="Cambria"/>
      <family val="1"/>
      <scheme val="major"/>
    </font>
    <font>
      <sz val="10"/>
      <name val="Calibri"/>
      <family val="1"/>
      <scheme val="minor"/>
    </font>
    <font>
      <b/>
      <sz val="10"/>
      <color rgb="FF000000"/>
      <name val="Cambria"/>
      <family val="1"/>
    </font>
    <font>
      <sz val="10"/>
      <color rgb="FF000000"/>
      <name val="Cambria"/>
      <family val="1"/>
    </font>
  </fonts>
  <fills count="5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5">
    <xf numFmtId="0" fontId="0" fillId="0" borderId="0"/>
    <xf numFmtId="0" fontId="5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9" fontId="7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58">
    <xf numFmtId="0" fontId="0" fillId="0" borderId="0" xfId="0"/>
    <xf numFmtId="0" fontId="2" fillId="0" borderId="0" xfId="0" applyFont="1" applyBorder="1"/>
    <xf numFmtId="164" fontId="2" fillId="0" borderId="0" xfId="0" applyNumberFormat="1" applyFont="1" applyBorder="1" applyAlignment="1">
      <alignment vertical="center"/>
    </xf>
    <xf numFmtId="0" fontId="3" fillId="2" borderId="1" xfId="0" applyFont="1" applyFill="1" applyBorder="1" applyAlignment="1">
      <alignment horizontal="center" vertical="center" wrapText="1"/>
    </xf>
    <xf numFmtId="38" fontId="3" fillId="2" borderId="2" xfId="0" applyNumberFormat="1" applyFont="1" applyFill="1" applyBorder="1" applyAlignment="1">
      <alignment horizontal="center" vertical="center" wrapText="1"/>
    </xf>
    <xf numFmtId="38" fontId="3" fillId="3" borderId="3" xfId="0" applyNumberFormat="1" applyFont="1" applyFill="1" applyBorder="1" applyAlignment="1">
      <alignment horizontal="center" vertical="center" wrapText="1"/>
    </xf>
    <xf numFmtId="38" fontId="3" fillId="3" borderId="4" xfId="0" applyNumberFormat="1" applyFont="1" applyFill="1" applyBorder="1" applyAlignment="1">
      <alignment horizontal="center" vertical="center" wrapText="1"/>
    </xf>
    <xf numFmtId="38" fontId="3" fillId="3" borderId="5" xfId="0" applyNumberFormat="1" applyFont="1" applyFill="1" applyBorder="1" applyAlignment="1">
      <alignment horizontal="center" vertical="center" wrapText="1"/>
    </xf>
    <xf numFmtId="0" fontId="2" fillId="0" borderId="0" xfId="0" applyFont="1" applyFill="1"/>
    <xf numFmtId="0" fontId="3" fillId="2" borderId="1" xfId="0" applyFont="1" applyFill="1" applyBorder="1" applyAlignment="1">
      <alignment vertical="center" wrapText="1"/>
    </xf>
    <xf numFmtId="0" fontId="3" fillId="3" borderId="3" xfId="0" applyFont="1" applyFill="1" applyBorder="1" applyAlignment="1">
      <alignment vertical="center" wrapText="1"/>
    </xf>
    <xf numFmtId="164" fontId="3" fillId="3" borderId="3" xfId="0" applyNumberFormat="1" applyFont="1" applyFill="1" applyBorder="1" applyAlignment="1">
      <alignment vertical="center"/>
    </xf>
    <xf numFmtId="0" fontId="3" fillId="2" borderId="1" xfId="0" applyFont="1" applyFill="1" applyBorder="1" applyAlignment="1">
      <alignment horizontal="left" vertical="center" wrapText="1"/>
    </xf>
    <xf numFmtId="38" fontId="3" fillId="2" borderId="1" xfId="0" applyNumberFormat="1" applyFont="1" applyFill="1" applyBorder="1" applyAlignment="1">
      <alignment vertical="center" wrapText="1"/>
    </xf>
    <xf numFmtId="38" fontId="3" fillId="2" borderId="6" xfId="0" applyNumberFormat="1" applyFont="1" applyFill="1" applyBorder="1" applyAlignment="1">
      <alignment horizontal="center" vertical="center" wrapText="1"/>
    </xf>
    <xf numFmtId="38" fontId="3" fillId="3" borderId="1" xfId="0" applyNumberFormat="1" applyFont="1" applyFill="1" applyBorder="1" applyAlignment="1">
      <alignment vertical="center" wrapText="1"/>
    </xf>
    <xf numFmtId="0" fontId="3" fillId="2" borderId="3" xfId="0" applyFont="1" applyFill="1" applyBorder="1" applyAlignment="1">
      <alignment vertical="center" wrapText="1"/>
    </xf>
    <xf numFmtId="0" fontId="2" fillId="3" borderId="3" xfId="0" applyFont="1" applyFill="1" applyBorder="1" applyAlignment="1">
      <alignment vertical="center" wrapText="1"/>
    </xf>
    <xf numFmtId="164" fontId="2" fillId="3" borderId="1" xfId="0" applyNumberFormat="1" applyFont="1" applyFill="1" applyBorder="1" applyAlignment="1">
      <alignment vertical="center"/>
    </xf>
    <xf numFmtId="0" fontId="2" fillId="0" borderId="1" xfId="0" applyFont="1" applyBorder="1"/>
    <xf numFmtId="0" fontId="2" fillId="0" borderId="1" xfId="0" applyFont="1" applyBorder="1" applyAlignment="1">
      <alignment horizontal="left"/>
    </xf>
    <xf numFmtId="38" fontId="2" fillId="0" borderId="1" xfId="0" applyNumberFormat="1" applyFont="1" applyBorder="1"/>
    <xf numFmtId="38" fontId="2" fillId="3" borderId="1" xfId="0" applyNumberFormat="1" applyFont="1" applyFill="1" applyBorder="1" applyAlignment="1">
      <alignment vertical="center"/>
    </xf>
    <xf numFmtId="38" fontId="2" fillId="3" borderId="1" xfId="0" applyNumberFormat="1" applyFont="1" applyFill="1" applyBorder="1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left" vertical="center"/>
    </xf>
    <xf numFmtId="0" fontId="2" fillId="3" borderId="3" xfId="0" applyFont="1" applyFill="1" applyBorder="1" applyAlignment="1">
      <alignment vertical="center"/>
    </xf>
    <xf numFmtId="38" fontId="2" fillId="0" borderId="1" xfId="0" applyNumberFormat="1" applyFont="1" applyBorder="1" applyAlignment="1">
      <alignment horizontal="right" vertical="center"/>
    </xf>
    <xf numFmtId="164" fontId="2" fillId="4" borderId="1" xfId="0" applyNumberFormat="1" applyFont="1" applyFill="1" applyBorder="1" applyAlignment="1">
      <alignment vertical="center"/>
    </xf>
    <xf numFmtId="0" fontId="2" fillId="4" borderId="1" xfId="0" applyFont="1" applyFill="1" applyBorder="1"/>
    <xf numFmtId="0" fontId="2" fillId="4" borderId="1" xfId="0" applyFont="1" applyFill="1" applyBorder="1" applyAlignment="1">
      <alignment horizontal="left"/>
    </xf>
    <xf numFmtId="38" fontId="2" fillId="4" borderId="1" xfId="0" applyNumberFormat="1" applyFont="1" applyFill="1" applyBorder="1"/>
    <xf numFmtId="38" fontId="2" fillId="4" borderId="1" xfId="0" applyNumberFormat="1" applyFont="1" applyFill="1" applyBorder="1" applyAlignment="1">
      <alignment vertical="center"/>
    </xf>
    <xf numFmtId="0" fontId="2" fillId="4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horizontal="left" vertical="center"/>
    </xf>
    <xf numFmtId="165" fontId="6" fillId="0" borderId="1" xfId="1" applyNumberFormat="1" applyFont="1" applyBorder="1" applyAlignment="1">
      <alignment horizontal="left"/>
    </xf>
    <xf numFmtId="0" fontId="2" fillId="3" borderId="1" xfId="0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" fillId="3" borderId="1" xfId="0" applyFont="1" applyFill="1" applyBorder="1" applyAlignment="1">
      <alignment vertical="center" wrapText="1"/>
    </xf>
    <xf numFmtId="38" fontId="3" fillId="2" borderId="7" xfId="0" applyNumberFormat="1" applyFont="1" applyFill="1" applyBorder="1" applyAlignment="1">
      <alignment horizontal="center" vertical="center" wrapText="1"/>
    </xf>
    <xf numFmtId="0" fontId="2" fillId="0" borderId="0" xfId="0" applyFont="1"/>
    <xf numFmtId="164" fontId="2" fillId="0" borderId="0" xfId="0" applyNumberFormat="1" applyFont="1" applyAlignment="1">
      <alignment vertical="center"/>
    </xf>
    <xf numFmtId="0" fontId="3" fillId="3" borderId="1" xfId="0" applyFont="1" applyFill="1" applyBorder="1"/>
    <xf numFmtId="10" fontId="3" fillId="3" borderId="1" xfId="0" applyNumberFormat="1" applyFont="1" applyFill="1" applyBorder="1"/>
    <xf numFmtId="0" fontId="2" fillId="0" borderId="0" xfId="0" applyFont="1" applyAlignment="1">
      <alignment horizontal="left"/>
    </xf>
    <xf numFmtId="38" fontId="2" fillId="0" borderId="0" xfId="0" applyNumberFormat="1" applyFont="1"/>
    <xf numFmtId="0" fontId="3" fillId="4" borderId="1" xfId="0" applyFont="1" applyFill="1" applyBorder="1" applyAlignment="1">
      <alignment horizontal="left" wrapText="1"/>
    </xf>
    <xf numFmtId="0" fontId="3" fillId="2" borderId="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8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vertical="center"/>
    </xf>
    <xf numFmtId="0" fontId="8" fillId="3" borderId="1" xfId="0" applyFont="1" applyFill="1" applyBorder="1" applyAlignment="1">
      <alignment vertical="center" wrapText="1"/>
    </xf>
    <xf numFmtId="0" fontId="8" fillId="2" borderId="1" xfId="0" applyFont="1" applyFill="1" applyBorder="1" applyAlignment="1">
      <alignment horizontal="right" vertical="center" wrapText="1"/>
    </xf>
    <xf numFmtId="0" fontId="9" fillId="0" borderId="1" xfId="0" applyFont="1" applyFill="1" applyBorder="1" applyAlignment="1">
      <alignment horizontal="right" vertical="center"/>
    </xf>
    <xf numFmtId="0" fontId="9" fillId="3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3" fontId="9" fillId="0" borderId="1" xfId="0" applyNumberFormat="1" applyFont="1" applyFill="1" applyBorder="1" applyAlignment="1">
      <alignment horizontal="right" vertical="center"/>
    </xf>
  </cellXfs>
  <cellStyles count="15">
    <cellStyle name="Comma 2" xfId="2"/>
    <cellStyle name="Comma 3" xfId="1"/>
    <cellStyle name="Normal" xfId="0" builtinId="0"/>
    <cellStyle name="Normal 10 3" xfId="3"/>
    <cellStyle name="Normal 11 3" xfId="4"/>
    <cellStyle name="Normal 14" xfId="5"/>
    <cellStyle name="Normal 16" xfId="6"/>
    <cellStyle name="Normal 19" xfId="7"/>
    <cellStyle name="Normal 2" xfId="8"/>
    <cellStyle name="Normal 26" xfId="9"/>
    <cellStyle name="Normal 29" xfId="10"/>
    <cellStyle name="Normal 4" xfId="11"/>
    <cellStyle name="Normal 8 3" xfId="12"/>
    <cellStyle name="Percent 2" xfId="13"/>
    <cellStyle name="Percent 3" xfId="14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rida/Documents/Product%20Development/Orient%20Mobile/Catalogu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Frida%20Mwaura\Local%20Settings\Temporary%20Internet%20Files\Content.Outlook\5AB8HZTY\Financials_vr3_14%2010%2020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Outlets"/>
      <sheetName val="Jul 2013"/>
      <sheetName val="Sep 2013"/>
      <sheetName val="1st Oct 2013"/>
      <sheetName val="15th Oct 2013"/>
      <sheetName val="30th Oct 2013"/>
      <sheetName val="9th Nov 2013"/>
      <sheetName val="11th Dec 2013"/>
      <sheetName val="11th Dec Combined"/>
      <sheetName val="FX Lists"/>
      <sheetName val="Price Comparison"/>
      <sheetName val="Catalog Analysis"/>
      <sheetName val="PBill"/>
      <sheetName val="Simba Lis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4">
          <cell r="B4">
            <v>10</v>
          </cell>
          <cell r="C4">
            <v>49</v>
          </cell>
          <cell r="D4">
            <v>0</v>
          </cell>
        </row>
        <row r="5">
          <cell r="B5">
            <v>50</v>
          </cell>
          <cell r="C5">
            <v>99</v>
          </cell>
          <cell r="D5">
            <v>0</v>
          </cell>
        </row>
        <row r="6">
          <cell r="B6">
            <v>100</v>
          </cell>
          <cell r="C6">
            <v>999</v>
          </cell>
          <cell r="D6">
            <v>0</v>
          </cell>
        </row>
        <row r="7">
          <cell r="B7">
            <v>1000</v>
          </cell>
          <cell r="C7">
            <v>2499</v>
          </cell>
          <cell r="D7">
            <v>11</v>
          </cell>
        </row>
        <row r="8">
          <cell r="B8">
            <v>2500</v>
          </cell>
          <cell r="C8">
            <v>4999</v>
          </cell>
          <cell r="D8">
            <v>33</v>
          </cell>
        </row>
        <row r="9">
          <cell r="B9">
            <v>5000</v>
          </cell>
          <cell r="C9">
            <v>9999</v>
          </cell>
          <cell r="D9">
            <v>61</v>
          </cell>
        </row>
        <row r="10">
          <cell r="B10">
            <v>10000</v>
          </cell>
          <cell r="C10">
            <v>19999</v>
          </cell>
          <cell r="D10">
            <v>77</v>
          </cell>
        </row>
        <row r="11">
          <cell r="B11">
            <v>20000</v>
          </cell>
          <cell r="C11">
            <v>34999</v>
          </cell>
          <cell r="D11">
            <v>132</v>
          </cell>
        </row>
        <row r="12">
          <cell r="B12">
            <v>35000</v>
          </cell>
          <cell r="C12">
            <v>49999</v>
          </cell>
          <cell r="D12">
            <v>154</v>
          </cell>
        </row>
        <row r="13">
          <cell r="B13">
            <v>50000</v>
          </cell>
          <cell r="C13">
            <v>70000</v>
          </cell>
          <cell r="D13">
            <v>165</v>
          </cell>
        </row>
      </sheetData>
      <sheetData sheetId="13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Orange"/>
      <sheetName val="Zain"/>
      <sheetName val="Safaricom"/>
      <sheetName val="Loan Amortization Schedule"/>
    </sheetNames>
    <sheetDataSet>
      <sheetData sheetId="0" refreshError="1"/>
      <sheetData sheetId="1" refreshError="1"/>
      <sheetData sheetId="2" refreshError="1"/>
      <sheetData sheetId="3">
        <row r="1">
          <cell r="A1" t="str">
            <v>Loan Amortization Schedule</v>
          </cell>
        </row>
        <row r="4">
          <cell r="B4" t="str">
            <v>Enter values</v>
          </cell>
          <cell r="H4" t="str">
            <v>Loan summary</v>
          </cell>
        </row>
        <row r="5">
          <cell r="C5" t="str">
            <v>Loan amount</v>
          </cell>
          <cell r="D5">
            <v>5000000</v>
          </cell>
          <cell r="I5" t="str">
            <v>Scheduled payment</v>
          </cell>
          <cell r="J5">
            <v>118949.65043179374</v>
          </cell>
        </row>
        <row r="6">
          <cell r="C6" t="str">
            <v>Annual interest rate</v>
          </cell>
          <cell r="D6">
            <v>0.15</v>
          </cell>
          <cell r="I6" t="str">
            <v>Scheduled number of payments</v>
          </cell>
          <cell r="J6">
            <v>60</v>
          </cell>
        </row>
        <row r="7">
          <cell r="C7" t="str">
            <v>Loan period in years</v>
          </cell>
          <cell r="D7">
            <v>5</v>
          </cell>
          <cell r="I7" t="str">
            <v>Actual number of payments</v>
          </cell>
          <cell r="J7">
            <v>60</v>
          </cell>
        </row>
        <row r="8">
          <cell r="C8" t="str">
            <v>Number of payments per year</v>
          </cell>
          <cell r="D8">
            <v>12</v>
          </cell>
          <cell r="I8" t="str">
            <v>Total early payments</v>
          </cell>
          <cell r="J8">
            <v>0</v>
          </cell>
        </row>
        <row r="9">
          <cell r="C9" t="str">
            <v>Start date of loan</v>
          </cell>
          <cell r="D9">
            <v>40544</v>
          </cell>
          <cell r="I9" t="str">
            <v>Total interest</v>
          </cell>
          <cell r="J9">
            <v>2136979.0259076166</v>
          </cell>
        </row>
        <row r="10">
          <cell r="C10" t="str">
            <v>Optional extra payments</v>
          </cell>
        </row>
        <row r="12">
          <cell r="B12" t="str">
            <v>Lender name:</v>
          </cell>
        </row>
        <row r="16">
          <cell r="A16" t="str">
            <v>Pmt. No.</v>
          </cell>
          <cell r="B16" t="str">
            <v>Payment Date</v>
          </cell>
          <cell r="C16" t="str">
            <v>Beginning Balance</v>
          </cell>
          <cell r="D16" t="str">
            <v>Scheduled Payment</v>
          </cell>
          <cell r="E16" t="str">
            <v>Extra Payment</v>
          </cell>
          <cell r="F16" t="str">
            <v>Total Payment</v>
          </cell>
          <cell r="G16" t="str">
            <v>Principal</v>
          </cell>
          <cell r="H16" t="str">
            <v>Interest</v>
          </cell>
          <cell r="I16" t="str">
            <v>Ending Balance</v>
          </cell>
          <cell r="J16" t="str">
            <v>Cumulative Interest</v>
          </cell>
        </row>
        <row r="18">
          <cell r="A18">
            <v>1</v>
          </cell>
          <cell r="B18">
            <v>40575</v>
          </cell>
          <cell r="C18">
            <v>5000000</v>
          </cell>
          <cell r="D18">
            <v>118949.65043179374</v>
          </cell>
          <cell r="E18">
            <v>0</v>
          </cell>
          <cell r="F18">
            <v>118949.65043179374</v>
          </cell>
          <cell r="G18">
            <v>56449.650431793743</v>
          </cell>
          <cell r="H18">
            <v>62499.999999999993</v>
          </cell>
          <cell r="I18">
            <v>4943550.3495682059</v>
          </cell>
          <cell r="J18">
            <v>62499.999999999993</v>
          </cell>
        </row>
        <row r="19">
          <cell r="A19">
            <v>2</v>
          </cell>
          <cell r="B19">
            <v>40603</v>
          </cell>
          <cell r="C19">
            <v>4943550.3495682059</v>
          </cell>
          <cell r="D19">
            <v>118949.65043179374</v>
          </cell>
          <cell r="E19">
            <v>0</v>
          </cell>
          <cell r="F19">
            <v>118949.65043179374</v>
          </cell>
          <cell r="G19">
            <v>57155.271062191168</v>
          </cell>
          <cell r="H19">
            <v>61794.379369602568</v>
          </cell>
          <cell r="I19">
            <v>4886395.0785060143</v>
          </cell>
          <cell r="J19">
            <v>124294.37936960257</v>
          </cell>
        </row>
        <row r="20">
          <cell r="A20">
            <v>3</v>
          </cell>
          <cell r="B20">
            <v>40634</v>
          </cell>
          <cell r="C20">
            <v>4886395.0785060143</v>
          </cell>
          <cell r="D20">
            <v>118949.65043179374</v>
          </cell>
          <cell r="E20">
            <v>0</v>
          </cell>
          <cell r="F20">
            <v>118949.65043179374</v>
          </cell>
          <cell r="G20">
            <v>57869.711950468562</v>
          </cell>
          <cell r="H20">
            <v>61079.938481325175</v>
          </cell>
          <cell r="I20">
            <v>4828525.3665555455</v>
          </cell>
          <cell r="J20">
            <v>185374.31785092773</v>
          </cell>
        </row>
        <row r="21">
          <cell r="A21">
            <v>4</v>
          </cell>
          <cell r="B21">
            <v>40664</v>
          </cell>
          <cell r="C21">
            <v>4828525.3665555455</v>
          </cell>
          <cell r="D21">
            <v>118949.65043179374</v>
          </cell>
          <cell r="E21">
            <v>0</v>
          </cell>
          <cell r="F21">
            <v>118949.65043179374</v>
          </cell>
          <cell r="G21">
            <v>58593.083349849418</v>
          </cell>
          <cell r="H21">
            <v>60356.567081944318</v>
          </cell>
          <cell r="I21">
            <v>4769932.2832056964</v>
          </cell>
          <cell r="J21">
            <v>245730.88493287205</v>
          </cell>
        </row>
        <row r="22">
          <cell r="A22">
            <v>5</v>
          </cell>
          <cell r="B22">
            <v>40695</v>
          </cell>
          <cell r="C22">
            <v>4769932.2832056964</v>
          </cell>
          <cell r="D22">
            <v>118949.65043179374</v>
          </cell>
          <cell r="E22">
            <v>0</v>
          </cell>
          <cell r="F22">
            <v>118949.65043179374</v>
          </cell>
          <cell r="G22">
            <v>59325.496891722527</v>
          </cell>
          <cell r="H22">
            <v>59624.153540071209</v>
          </cell>
          <cell r="I22">
            <v>4710606.7863139743</v>
          </cell>
          <cell r="J22">
            <v>305355.03847294324</v>
          </cell>
        </row>
        <row r="23">
          <cell r="A23">
            <v>6</v>
          </cell>
          <cell r="B23">
            <v>40725</v>
          </cell>
          <cell r="C23">
            <v>4710606.7863139743</v>
          </cell>
          <cell r="D23">
            <v>118949.65043179374</v>
          </cell>
          <cell r="E23">
            <v>0</v>
          </cell>
          <cell r="F23">
            <v>118949.65043179374</v>
          </cell>
          <cell r="G23">
            <v>60067.065602869057</v>
          </cell>
          <cell r="H23">
            <v>58882.584828924679</v>
          </cell>
          <cell r="I23">
            <v>4650539.7207111055</v>
          </cell>
          <cell r="J23">
            <v>364237.62330186792</v>
          </cell>
        </row>
        <row r="24">
          <cell r="A24">
            <v>7</v>
          </cell>
          <cell r="B24">
            <v>40756</v>
          </cell>
          <cell r="C24">
            <v>4650539.7207111055</v>
          </cell>
          <cell r="D24">
            <v>118949.65043179374</v>
          </cell>
          <cell r="E24">
            <v>0</v>
          </cell>
          <cell r="F24">
            <v>118949.65043179374</v>
          </cell>
          <cell r="G24">
            <v>60817.903922904923</v>
          </cell>
          <cell r="H24">
            <v>58131.746508888813</v>
          </cell>
          <cell r="I24">
            <v>4589721.8167882003</v>
          </cell>
          <cell r="J24">
            <v>422369.36981075676</v>
          </cell>
        </row>
        <row r="25">
          <cell r="A25">
            <v>8</v>
          </cell>
          <cell r="B25">
            <v>40787</v>
          </cell>
          <cell r="C25">
            <v>4589721.8167882003</v>
          </cell>
          <cell r="D25">
            <v>118949.65043179374</v>
          </cell>
          <cell r="E25">
            <v>0</v>
          </cell>
          <cell r="F25">
            <v>118949.65043179374</v>
          </cell>
          <cell r="G25">
            <v>61578.127721941237</v>
          </cell>
          <cell r="H25">
            <v>57371.522709852499</v>
          </cell>
          <cell r="I25">
            <v>4528143.6890662592</v>
          </cell>
          <cell r="J25">
            <v>479740.89252060925</v>
          </cell>
        </row>
        <row r="26">
          <cell r="A26">
            <v>9</v>
          </cell>
          <cell r="B26">
            <v>40817</v>
          </cell>
          <cell r="C26">
            <v>4528143.6890662592</v>
          </cell>
          <cell r="D26">
            <v>118949.65043179374</v>
          </cell>
          <cell r="E26">
            <v>0</v>
          </cell>
          <cell r="F26">
            <v>118949.65043179374</v>
          </cell>
          <cell r="G26">
            <v>62347.854318465492</v>
          </cell>
          <cell r="H26">
            <v>56601.796113328244</v>
          </cell>
          <cell r="I26">
            <v>4465795.8347477941</v>
          </cell>
          <cell r="J26">
            <v>536342.68863393751</v>
          </cell>
        </row>
        <row r="27">
          <cell r="A27">
            <v>10</v>
          </cell>
          <cell r="B27">
            <v>40848</v>
          </cell>
          <cell r="C27">
            <v>4465795.8347477941</v>
          </cell>
          <cell r="D27">
            <v>118949.65043179374</v>
          </cell>
          <cell r="E27">
            <v>0</v>
          </cell>
          <cell r="F27">
            <v>118949.65043179374</v>
          </cell>
          <cell r="G27">
            <v>63127.202497446306</v>
          </cell>
          <cell r="H27">
            <v>55822.44793434743</v>
          </cell>
          <cell r="I27">
            <v>4402668.6322503481</v>
          </cell>
          <cell r="J27">
            <v>592165.13656828494</v>
          </cell>
        </row>
        <row r="28">
          <cell r="A28">
            <v>11</v>
          </cell>
          <cell r="B28">
            <v>40878</v>
          </cell>
          <cell r="C28">
            <v>4402668.6322503481</v>
          </cell>
          <cell r="D28">
            <v>118949.65043179374</v>
          </cell>
          <cell r="E28">
            <v>0</v>
          </cell>
          <cell r="F28">
            <v>118949.65043179374</v>
          </cell>
          <cell r="G28">
            <v>63916.29252866438</v>
          </cell>
          <cell r="H28">
            <v>55033.357903129356</v>
          </cell>
          <cell r="I28">
            <v>4338752.3397216834</v>
          </cell>
          <cell r="J28">
            <v>647198.49447141425</v>
          </cell>
        </row>
        <row r="29">
          <cell r="A29">
            <v>12</v>
          </cell>
          <cell r="B29">
            <v>40909</v>
          </cell>
          <cell r="C29">
            <v>4338752.3397216834</v>
          </cell>
          <cell r="D29">
            <v>118949.65043179374</v>
          </cell>
          <cell r="E29">
            <v>0</v>
          </cell>
          <cell r="F29">
            <v>118949.65043179374</v>
          </cell>
          <cell r="G29">
            <v>64715.246185272699</v>
          </cell>
          <cell r="H29">
            <v>54234.404246521037</v>
          </cell>
          <cell r="I29">
            <v>4274037.0935364105</v>
          </cell>
          <cell r="J29">
            <v>701432.89871793531</v>
          </cell>
        </row>
        <row r="30">
          <cell r="A30">
            <v>13</v>
          </cell>
          <cell r="B30">
            <v>40940</v>
          </cell>
          <cell r="C30">
            <v>4274037.0935364105</v>
          </cell>
          <cell r="D30">
            <v>118949.65043179374</v>
          </cell>
          <cell r="E30">
            <v>0</v>
          </cell>
          <cell r="F30">
            <v>118949.65043179374</v>
          </cell>
          <cell r="G30">
            <v>65524.186762588601</v>
          </cell>
          <cell r="H30">
            <v>53425.463669205135</v>
          </cell>
          <cell r="I30">
            <v>4208512.9067738215</v>
          </cell>
          <cell r="J30">
            <v>754858.3623871404</v>
          </cell>
        </row>
        <row r="31">
          <cell r="A31">
            <v>14</v>
          </cell>
          <cell r="B31">
            <v>40969</v>
          </cell>
          <cell r="C31">
            <v>4208512.9067738215</v>
          </cell>
          <cell r="D31">
            <v>118949.65043179374</v>
          </cell>
          <cell r="E31">
            <v>0</v>
          </cell>
          <cell r="F31">
            <v>118949.65043179374</v>
          </cell>
          <cell r="G31">
            <v>66343.239097120968</v>
          </cell>
          <cell r="H31">
            <v>52606.411334672768</v>
          </cell>
          <cell r="I31">
            <v>4142169.6676767003</v>
          </cell>
          <cell r="J31">
            <v>807464.77372181322</v>
          </cell>
        </row>
        <row r="32">
          <cell r="A32">
            <v>15</v>
          </cell>
          <cell r="B32">
            <v>41000</v>
          </cell>
          <cell r="C32">
            <v>4142169.6676767003</v>
          </cell>
          <cell r="D32">
            <v>118949.65043179374</v>
          </cell>
          <cell r="E32">
            <v>0</v>
          </cell>
          <cell r="F32">
            <v>118949.65043179374</v>
          </cell>
          <cell r="G32">
            <v>67172.529585834971</v>
          </cell>
          <cell r="H32">
            <v>51777.120845958758</v>
          </cell>
          <cell r="I32">
            <v>4074997.1380908652</v>
          </cell>
          <cell r="J32">
            <v>859241.89456777193</v>
          </cell>
        </row>
        <row r="33">
          <cell r="A33">
            <v>16</v>
          </cell>
          <cell r="B33">
            <v>41030</v>
          </cell>
          <cell r="C33">
            <v>4074997.1380908652</v>
          </cell>
          <cell r="D33">
            <v>118949.65043179374</v>
          </cell>
          <cell r="E33">
            <v>0</v>
          </cell>
          <cell r="F33">
            <v>118949.65043179374</v>
          </cell>
          <cell r="G33">
            <v>68012.186205657927</v>
          </cell>
          <cell r="H33">
            <v>50937.464226135809</v>
          </cell>
          <cell r="I33">
            <v>4006984.9518852071</v>
          </cell>
          <cell r="J33">
            <v>910179.3587939078</v>
          </cell>
        </row>
        <row r="34">
          <cell r="A34">
            <v>17</v>
          </cell>
          <cell r="B34">
            <v>41061</v>
          </cell>
          <cell r="C34">
            <v>4006984.9518852071</v>
          </cell>
          <cell r="D34">
            <v>118949.65043179374</v>
          </cell>
          <cell r="E34">
            <v>0</v>
          </cell>
          <cell r="F34">
            <v>118949.65043179374</v>
          </cell>
          <cell r="G34">
            <v>68862.338533228642</v>
          </cell>
          <cell r="H34">
            <v>50087.311898565087</v>
          </cell>
          <cell r="I34">
            <v>3938122.6133519784</v>
          </cell>
          <cell r="J34">
            <v>960266.67069247284</v>
          </cell>
        </row>
        <row r="35">
          <cell r="A35">
            <v>18</v>
          </cell>
          <cell r="B35">
            <v>41091</v>
          </cell>
          <cell r="C35">
            <v>3938122.6133519784</v>
          </cell>
          <cell r="D35">
            <v>118949.65043179374</v>
          </cell>
          <cell r="E35">
            <v>0</v>
          </cell>
          <cell r="F35">
            <v>118949.65043179374</v>
          </cell>
          <cell r="G35">
            <v>69723.117764894007</v>
          </cell>
          <cell r="H35">
            <v>49226.53266689973</v>
          </cell>
          <cell r="I35">
            <v>3868399.4955870844</v>
          </cell>
          <cell r="J35">
            <v>1009493.2033593726</v>
          </cell>
        </row>
        <row r="36">
          <cell r="A36">
            <v>19</v>
          </cell>
          <cell r="B36">
            <v>41122</v>
          </cell>
          <cell r="C36">
            <v>3868399.4955870844</v>
          </cell>
          <cell r="D36">
            <v>118949.65043179374</v>
          </cell>
          <cell r="E36">
            <v>0</v>
          </cell>
          <cell r="F36">
            <v>118949.65043179374</v>
          </cell>
          <cell r="G36">
            <v>70594.656736955192</v>
          </cell>
          <cell r="H36">
            <v>48354.993694838551</v>
          </cell>
          <cell r="I36">
            <v>3797804.8388501294</v>
          </cell>
          <cell r="J36">
            <v>1057848.1970542111</v>
          </cell>
        </row>
        <row r="37">
          <cell r="A37">
            <v>20</v>
          </cell>
          <cell r="B37">
            <v>41153</v>
          </cell>
          <cell r="C37">
            <v>3797804.8388501294</v>
          </cell>
          <cell r="D37">
            <v>118949.65043179374</v>
          </cell>
          <cell r="E37">
            <v>0</v>
          </cell>
          <cell r="F37">
            <v>118949.65043179374</v>
          </cell>
          <cell r="G37">
            <v>71477.089946167107</v>
          </cell>
          <cell r="H37">
            <v>47472.560485626622</v>
          </cell>
          <cell r="I37">
            <v>3726327.7489039623</v>
          </cell>
          <cell r="J37">
            <v>1105320.7575398376</v>
          </cell>
        </row>
        <row r="38">
          <cell r="A38">
            <v>21</v>
          </cell>
          <cell r="B38">
            <v>41183</v>
          </cell>
          <cell r="C38">
            <v>3726327.7489039623</v>
          </cell>
          <cell r="D38">
            <v>118949.65043179374</v>
          </cell>
          <cell r="E38">
            <v>0</v>
          </cell>
          <cell r="F38">
            <v>118949.65043179374</v>
          </cell>
          <cell r="G38">
            <v>72370.553570494201</v>
          </cell>
          <cell r="H38">
            <v>46579.096861299528</v>
          </cell>
          <cell r="I38">
            <v>3653957.1953334683</v>
          </cell>
          <cell r="J38">
            <v>1151899.8544011372</v>
          </cell>
        </row>
        <row r="39">
          <cell r="A39">
            <v>22</v>
          </cell>
          <cell r="B39">
            <v>41214</v>
          </cell>
          <cell r="C39">
            <v>3653957.1953334683</v>
          </cell>
          <cell r="D39">
            <v>118949.65043179374</v>
          </cell>
          <cell r="E39">
            <v>0</v>
          </cell>
          <cell r="F39">
            <v>118949.65043179374</v>
          </cell>
          <cell r="G39">
            <v>73275.185490125383</v>
          </cell>
          <cell r="H39">
            <v>45674.464941668353</v>
          </cell>
          <cell r="I39">
            <v>3580682.0098433429</v>
          </cell>
          <cell r="J39">
            <v>1197574.3193428055</v>
          </cell>
        </row>
        <row r="40">
          <cell r="A40">
            <v>23</v>
          </cell>
          <cell r="B40">
            <v>41244</v>
          </cell>
          <cell r="C40">
            <v>3580682.0098433429</v>
          </cell>
          <cell r="D40">
            <v>118949.65043179374</v>
          </cell>
          <cell r="E40">
            <v>0</v>
          </cell>
          <cell r="F40">
            <v>118949.65043179374</v>
          </cell>
          <cell r="G40">
            <v>74191.125308751944</v>
          </cell>
          <cell r="H40">
            <v>44758.525123041785</v>
          </cell>
          <cell r="I40">
            <v>3506490.8845345909</v>
          </cell>
          <cell r="J40">
            <v>1242332.8444658474</v>
          </cell>
        </row>
        <row r="41">
          <cell r="A41">
            <v>24</v>
          </cell>
          <cell r="B41">
            <v>41275</v>
          </cell>
          <cell r="C41">
            <v>3506490.8845345909</v>
          </cell>
          <cell r="D41">
            <v>118949.65043179374</v>
          </cell>
          <cell r="E41">
            <v>0</v>
          </cell>
          <cell r="F41">
            <v>118949.65043179374</v>
          </cell>
          <cell r="G41">
            <v>75118.51437511135</v>
          </cell>
          <cell r="H41">
            <v>43831.136056682386</v>
          </cell>
          <cell r="I41">
            <v>3431372.3701594793</v>
          </cell>
          <cell r="J41">
            <v>1286163.9805225297</v>
          </cell>
        </row>
        <row r="42">
          <cell r="A42">
            <v>25</v>
          </cell>
          <cell r="B42">
            <v>41306</v>
          </cell>
          <cell r="C42">
            <v>3431372.3701594793</v>
          </cell>
          <cell r="D42">
            <v>118949.65043179374</v>
          </cell>
          <cell r="E42">
            <v>0</v>
          </cell>
          <cell r="F42">
            <v>118949.65043179374</v>
          </cell>
          <cell r="G42">
            <v>76057.495804800245</v>
          </cell>
          <cell r="H42">
            <v>42892.154626993492</v>
          </cell>
          <cell r="I42">
            <v>3355314.8743546791</v>
          </cell>
          <cell r="J42">
            <v>1329056.1351495232</v>
          </cell>
        </row>
        <row r="43">
          <cell r="A43">
            <v>26</v>
          </cell>
          <cell r="B43">
            <v>41334</v>
          </cell>
          <cell r="C43">
            <v>3355314.8743546791</v>
          </cell>
          <cell r="D43">
            <v>118949.65043179374</v>
          </cell>
          <cell r="E43">
            <v>0</v>
          </cell>
          <cell r="F43">
            <v>118949.65043179374</v>
          </cell>
          <cell r="G43">
            <v>77008.21450236025</v>
          </cell>
          <cell r="H43">
            <v>41941.435929433486</v>
          </cell>
          <cell r="I43">
            <v>3278306.6598523189</v>
          </cell>
          <cell r="J43">
            <v>1370997.5710789566</v>
          </cell>
        </row>
        <row r="44">
          <cell r="A44">
            <v>27</v>
          </cell>
          <cell r="B44">
            <v>41365</v>
          </cell>
          <cell r="C44">
            <v>3278306.6598523189</v>
          </cell>
          <cell r="D44">
            <v>118949.65043179374</v>
          </cell>
          <cell r="E44">
            <v>0</v>
          </cell>
          <cell r="F44">
            <v>118949.65043179374</v>
          </cell>
          <cell r="G44">
            <v>77970.817183639752</v>
          </cell>
          <cell r="H44">
            <v>40978.833248153984</v>
          </cell>
          <cell r="I44">
            <v>3200335.8426686791</v>
          </cell>
          <cell r="J44">
            <v>1411976.4043271106</v>
          </cell>
        </row>
        <row r="45">
          <cell r="A45">
            <v>28</v>
          </cell>
          <cell r="B45">
            <v>41395</v>
          </cell>
          <cell r="C45">
            <v>3200335.8426686791</v>
          </cell>
          <cell r="D45">
            <v>118949.65043179374</v>
          </cell>
          <cell r="E45">
            <v>0</v>
          </cell>
          <cell r="F45">
            <v>118949.65043179374</v>
          </cell>
          <cell r="G45">
            <v>78945.452398435242</v>
          </cell>
          <cell r="H45">
            <v>40004.198033358487</v>
          </cell>
          <cell r="I45">
            <v>3121390.3902702439</v>
          </cell>
          <cell r="J45">
            <v>1451980.6023604691</v>
          </cell>
        </row>
        <row r="46">
          <cell r="A46">
            <v>29</v>
          </cell>
          <cell r="B46">
            <v>41426</v>
          </cell>
          <cell r="C46">
            <v>3121390.3902702439</v>
          </cell>
          <cell r="D46">
            <v>118949.65043179374</v>
          </cell>
          <cell r="E46">
            <v>0</v>
          </cell>
          <cell r="F46">
            <v>118949.65043179374</v>
          </cell>
          <cell r="G46">
            <v>79932.270553415699</v>
          </cell>
          <cell r="H46">
            <v>39017.379878378044</v>
          </cell>
          <cell r="I46">
            <v>3041458.1197168282</v>
          </cell>
          <cell r="J46">
            <v>1490997.9822388471</v>
          </cell>
        </row>
        <row r="47">
          <cell r="A47">
            <v>30</v>
          </cell>
          <cell r="B47">
            <v>41456</v>
          </cell>
          <cell r="C47">
            <v>3041458.1197168282</v>
          </cell>
          <cell r="D47">
            <v>118949.65043179374</v>
          </cell>
          <cell r="E47">
            <v>0</v>
          </cell>
          <cell r="F47">
            <v>118949.65043179374</v>
          </cell>
          <cell r="G47">
            <v>80931.423935333383</v>
          </cell>
          <cell r="H47">
            <v>38018.226496460353</v>
          </cell>
          <cell r="I47">
            <v>2960526.695781495</v>
          </cell>
          <cell r="J47">
            <v>1529016.2087353074</v>
          </cell>
        </row>
        <row r="48">
          <cell r="A48">
            <v>31</v>
          </cell>
          <cell r="B48">
            <v>41487</v>
          </cell>
          <cell r="C48">
            <v>2960526.695781495</v>
          </cell>
          <cell r="D48">
            <v>118949.65043179374</v>
          </cell>
          <cell r="E48">
            <v>0</v>
          </cell>
          <cell r="F48">
            <v>118949.65043179374</v>
          </cell>
          <cell r="G48">
            <v>81943.066734525055</v>
          </cell>
          <cell r="H48">
            <v>37006.583697268688</v>
          </cell>
          <cell r="I48">
            <v>2878583.62904697</v>
          </cell>
          <cell r="J48">
            <v>1566022.7924325762</v>
          </cell>
        </row>
        <row r="49">
          <cell r="A49">
            <v>32</v>
          </cell>
          <cell r="B49">
            <v>41518</v>
          </cell>
          <cell r="C49">
            <v>2878583.62904697</v>
          </cell>
          <cell r="D49">
            <v>118949.65043179374</v>
          </cell>
          <cell r="E49">
            <v>0</v>
          </cell>
          <cell r="F49">
            <v>118949.65043179374</v>
          </cell>
          <cell r="G49">
            <v>82967.355068706616</v>
          </cell>
          <cell r="H49">
            <v>35982.295363087127</v>
          </cell>
          <cell r="I49">
            <v>2795616.2739782636</v>
          </cell>
          <cell r="J49">
            <v>1602005.0877956634</v>
          </cell>
        </row>
        <row r="50">
          <cell r="A50">
            <v>33</v>
          </cell>
          <cell r="B50">
            <v>41548</v>
          </cell>
          <cell r="C50">
            <v>2795616.2739782636</v>
          </cell>
          <cell r="D50">
            <v>118949.65043179374</v>
          </cell>
          <cell r="E50">
            <v>0</v>
          </cell>
          <cell r="F50">
            <v>118949.65043179374</v>
          </cell>
          <cell r="G50">
            <v>84004.447007065435</v>
          </cell>
          <cell r="H50">
            <v>34945.203424728294</v>
          </cell>
          <cell r="I50">
            <v>2711611.826971198</v>
          </cell>
          <cell r="J50">
            <v>1636950.2912203916</v>
          </cell>
        </row>
        <row r="51">
          <cell r="A51">
            <v>34</v>
          </cell>
          <cell r="B51">
            <v>41579</v>
          </cell>
          <cell r="C51">
            <v>2711611.826971198</v>
          </cell>
          <cell r="D51">
            <v>118949.65043179374</v>
          </cell>
          <cell r="E51">
            <v>0</v>
          </cell>
          <cell r="F51">
            <v>118949.65043179374</v>
          </cell>
          <cell r="G51">
            <v>85054.502594653764</v>
          </cell>
          <cell r="H51">
            <v>33895.147837139972</v>
          </cell>
          <cell r="I51">
            <v>2626557.324376544</v>
          </cell>
          <cell r="J51">
            <v>1670845.4390575315</v>
          </cell>
        </row>
        <row r="52">
          <cell r="A52">
            <v>35</v>
          </cell>
          <cell r="B52">
            <v>41609</v>
          </cell>
          <cell r="C52">
            <v>2626557.324376544</v>
          </cell>
          <cell r="D52">
            <v>118949.65043179374</v>
          </cell>
          <cell r="E52">
            <v>0</v>
          </cell>
          <cell r="F52">
            <v>118949.65043179374</v>
          </cell>
          <cell r="G52">
            <v>86117.683877086936</v>
          </cell>
          <cell r="H52">
            <v>32831.9665547068</v>
          </cell>
          <cell r="I52">
            <v>2540439.6404994573</v>
          </cell>
          <cell r="J52">
            <v>1703677.4056122382</v>
          </cell>
        </row>
        <row r="53">
          <cell r="A53">
            <v>36</v>
          </cell>
          <cell r="B53">
            <v>41640</v>
          </cell>
          <cell r="C53">
            <v>2540439.6404994573</v>
          </cell>
          <cell r="D53">
            <v>118949.65043179374</v>
          </cell>
          <cell r="E53">
            <v>0</v>
          </cell>
          <cell r="F53">
            <v>118949.65043179374</v>
          </cell>
          <cell r="G53">
            <v>87194.154925550523</v>
          </cell>
          <cell r="H53">
            <v>31755.495506243213</v>
          </cell>
          <cell r="I53">
            <v>2453245.4855739069</v>
          </cell>
          <cell r="J53">
            <v>1735432.9011184815</v>
          </cell>
        </row>
        <row r="54">
          <cell r="A54">
            <v>37</v>
          </cell>
          <cell r="B54">
            <v>41671</v>
          </cell>
          <cell r="C54">
            <v>2453245.4855739069</v>
          </cell>
          <cell r="D54">
            <v>118949.65043179374</v>
          </cell>
          <cell r="E54">
            <v>0</v>
          </cell>
          <cell r="F54">
            <v>118949.65043179374</v>
          </cell>
          <cell r="G54">
            <v>88284.0818621199</v>
          </cell>
          <cell r="H54">
            <v>30665.568569673836</v>
          </cell>
          <cell r="I54">
            <v>2364961.403711787</v>
          </cell>
          <cell r="J54">
            <v>1766098.4696881555</v>
          </cell>
        </row>
        <row r="55">
          <cell r="A55">
            <v>38</v>
          </cell>
          <cell r="B55">
            <v>41699</v>
          </cell>
          <cell r="C55">
            <v>2364961.403711787</v>
          </cell>
          <cell r="D55">
            <v>118949.65043179374</v>
          </cell>
          <cell r="E55">
            <v>0</v>
          </cell>
          <cell r="F55">
            <v>118949.65043179374</v>
          </cell>
          <cell r="G55">
            <v>89387.632885396393</v>
          </cell>
          <cell r="H55">
            <v>29562.017546397339</v>
          </cell>
          <cell r="I55">
            <v>2275573.7708263905</v>
          </cell>
          <cell r="J55">
            <v>1795660.4872345529</v>
          </cell>
        </row>
        <row r="56">
          <cell r="A56">
            <v>39</v>
          </cell>
          <cell r="B56">
            <v>41730</v>
          </cell>
          <cell r="C56">
            <v>2275573.7708263905</v>
          </cell>
          <cell r="D56">
            <v>118949.65043179374</v>
          </cell>
          <cell r="E56">
            <v>0</v>
          </cell>
          <cell r="F56">
            <v>118949.65043179374</v>
          </cell>
          <cell r="G56">
            <v>90504.978296463858</v>
          </cell>
          <cell r="H56">
            <v>28444.672135329878</v>
          </cell>
          <cell r="I56">
            <v>2185068.7925299266</v>
          </cell>
          <cell r="J56">
            <v>1824105.1593698827</v>
          </cell>
        </row>
        <row r="57">
          <cell r="A57">
            <v>40</v>
          </cell>
          <cell r="B57">
            <v>41760</v>
          </cell>
          <cell r="C57">
            <v>2185068.7925299266</v>
          </cell>
          <cell r="D57">
            <v>118949.65043179374</v>
          </cell>
          <cell r="E57">
            <v>0</v>
          </cell>
          <cell r="F57">
            <v>118949.65043179374</v>
          </cell>
          <cell r="G57">
            <v>91636.29052516965</v>
          </cell>
          <cell r="H57">
            <v>27313.359906624082</v>
          </cell>
          <cell r="I57">
            <v>2093432.5020047571</v>
          </cell>
          <cell r="J57">
            <v>1851418.5192765067</v>
          </cell>
        </row>
        <row r="58">
          <cell r="A58">
            <v>41</v>
          </cell>
          <cell r="B58">
            <v>41791</v>
          </cell>
          <cell r="C58">
            <v>2093432.5020047571</v>
          </cell>
          <cell r="D58">
            <v>118949.65043179374</v>
          </cell>
          <cell r="E58">
            <v>0</v>
          </cell>
          <cell r="F58">
            <v>118949.65043179374</v>
          </cell>
          <cell r="G58">
            <v>92781.744156734276</v>
          </cell>
          <cell r="H58">
            <v>26167.90627505946</v>
          </cell>
          <cell r="I58">
            <v>2000650.7578480227</v>
          </cell>
          <cell r="J58">
            <v>1877586.4255515663</v>
          </cell>
        </row>
        <row r="59">
          <cell r="A59">
            <v>42</v>
          </cell>
          <cell r="B59">
            <v>41821</v>
          </cell>
          <cell r="C59">
            <v>2000650.7578480227</v>
          </cell>
          <cell r="D59">
            <v>118949.65043179374</v>
          </cell>
          <cell r="E59">
            <v>0</v>
          </cell>
          <cell r="F59">
            <v>118949.65043179374</v>
          </cell>
          <cell r="G59">
            <v>93941.515958693446</v>
          </cell>
          <cell r="H59">
            <v>25008.134473100286</v>
          </cell>
          <cell r="I59">
            <v>1906709.2418893294</v>
          </cell>
          <cell r="J59">
            <v>1902594.5600246666</v>
          </cell>
        </row>
        <row r="60">
          <cell r="A60">
            <v>43</v>
          </cell>
          <cell r="B60">
            <v>41852</v>
          </cell>
          <cell r="C60">
            <v>1906709.2418893294</v>
          </cell>
          <cell r="D60">
            <v>118949.65043179374</v>
          </cell>
          <cell r="E60">
            <v>0</v>
          </cell>
          <cell r="F60">
            <v>118949.65043179374</v>
          </cell>
          <cell r="G60">
            <v>95115.784908177113</v>
          </cell>
          <cell r="H60">
            <v>23833.86552361662</v>
          </cell>
          <cell r="I60">
            <v>1811593.4569811523</v>
          </cell>
          <cell r="J60">
            <v>1926428.4255482832</v>
          </cell>
        </row>
        <row r="61">
          <cell r="A61">
            <v>44</v>
          </cell>
          <cell r="B61">
            <v>41883</v>
          </cell>
          <cell r="C61">
            <v>1811593.4569811523</v>
          </cell>
          <cell r="D61">
            <v>118949.65043179374</v>
          </cell>
          <cell r="E61">
            <v>0</v>
          </cell>
          <cell r="F61">
            <v>118949.65043179374</v>
          </cell>
          <cell r="G61">
            <v>96304.732219529338</v>
          </cell>
          <cell r="H61">
            <v>22644.918212264402</v>
          </cell>
          <cell r="I61">
            <v>1715288.724761623</v>
          </cell>
          <cell r="J61">
            <v>1949073.3437605475</v>
          </cell>
        </row>
        <row r="62">
          <cell r="A62">
            <v>45</v>
          </cell>
          <cell r="B62">
            <v>41913</v>
          </cell>
          <cell r="C62">
            <v>1715288.724761623</v>
          </cell>
          <cell r="D62">
            <v>118949.65043179374</v>
          </cell>
          <cell r="E62">
            <v>0</v>
          </cell>
          <cell r="F62">
            <v>118949.65043179374</v>
          </cell>
          <cell r="G62">
            <v>97508.541372273452</v>
          </cell>
          <cell r="H62">
            <v>21441.109059520288</v>
          </cell>
          <cell r="I62">
            <v>1617780.1833893496</v>
          </cell>
          <cell r="J62">
            <v>1970514.4528200678</v>
          </cell>
        </row>
        <row r="63">
          <cell r="A63">
            <v>46</v>
          </cell>
          <cell r="B63">
            <v>41944</v>
          </cell>
          <cell r="C63">
            <v>1617780.1833893496</v>
          </cell>
          <cell r="D63">
            <v>118949.65043179374</v>
          </cell>
          <cell r="E63">
            <v>0</v>
          </cell>
          <cell r="F63">
            <v>118949.65043179374</v>
          </cell>
          <cell r="G63">
            <v>98727.398139426863</v>
          </cell>
          <cell r="H63">
            <v>20222.252292366869</v>
          </cell>
          <cell r="I63">
            <v>1519052.7852499227</v>
          </cell>
          <cell r="J63">
            <v>1990736.7051124347</v>
          </cell>
        </row>
        <row r="64">
          <cell r="A64">
            <v>47</v>
          </cell>
          <cell r="B64">
            <v>41974</v>
          </cell>
          <cell r="C64">
            <v>1519052.7852499227</v>
          </cell>
          <cell r="D64">
            <v>118949.65043179374</v>
          </cell>
          <cell r="E64">
            <v>0</v>
          </cell>
          <cell r="F64">
            <v>118949.65043179374</v>
          </cell>
          <cell r="G64">
            <v>99961.4906161697</v>
          </cell>
          <cell r="H64">
            <v>18988.159815624032</v>
          </cell>
          <cell r="I64">
            <v>1419091.2946337529</v>
          </cell>
          <cell r="J64">
            <v>2009724.8649280588</v>
          </cell>
        </row>
        <row r="65">
          <cell r="A65">
            <v>48</v>
          </cell>
          <cell r="B65">
            <v>42005</v>
          </cell>
          <cell r="C65">
            <v>1419091.2946337529</v>
          </cell>
          <cell r="D65">
            <v>118949.65043179374</v>
          </cell>
          <cell r="E65">
            <v>0</v>
          </cell>
          <cell r="F65">
            <v>118949.65043179374</v>
          </cell>
          <cell r="G65">
            <v>101211.00924887182</v>
          </cell>
          <cell r="H65">
            <v>17738.641182921911</v>
          </cell>
          <cell r="I65">
            <v>1317880.2853848811</v>
          </cell>
          <cell r="J65">
            <v>2027463.5061109806</v>
          </cell>
        </row>
        <row r="66">
          <cell r="A66">
            <v>49</v>
          </cell>
          <cell r="B66">
            <v>42036</v>
          </cell>
          <cell r="C66">
            <v>1317880.2853848811</v>
          </cell>
          <cell r="D66">
            <v>118949.65043179374</v>
          </cell>
          <cell r="E66">
            <v>0</v>
          </cell>
          <cell r="F66">
            <v>118949.65043179374</v>
          </cell>
          <cell r="G66">
            <v>102476.14686448273</v>
          </cell>
          <cell r="H66">
            <v>16473.503567311014</v>
          </cell>
          <cell r="I66">
            <v>1215404.1385203984</v>
          </cell>
          <cell r="J66">
            <v>2043937.0096782916</v>
          </cell>
        </row>
        <row r="67">
          <cell r="A67">
            <v>50</v>
          </cell>
          <cell r="B67">
            <v>42064</v>
          </cell>
          <cell r="C67">
            <v>1215404.1385203984</v>
          </cell>
          <cell r="D67">
            <v>118949.65043179374</v>
          </cell>
          <cell r="E67">
            <v>0</v>
          </cell>
          <cell r="F67">
            <v>118949.65043179374</v>
          </cell>
          <cell r="G67">
            <v>103757.09870028876</v>
          </cell>
          <cell r="H67">
            <v>15192.55173150498</v>
          </cell>
          <cell r="I67">
            <v>1111647.0398201097</v>
          </cell>
          <cell r="J67">
            <v>2059129.5614097966</v>
          </cell>
        </row>
        <row r="68">
          <cell r="A68">
            <v>51</v>
          </cell>
          <cell r="B68">
            <v>42095</v>
          </cell>
          <cell r="C68">
            <v>1111647.0398201097</v>
          </cell>
          <cell r="D68">
            <v>118949.65043179374</v>
          </cell>
          <cell r="E68">
            <v>0</v>
          </cell>
          <cell r="F68">
            <v>118949.65043179374</v>
          </cell>
          <cell r="G68">
            <v>105054.06243404237</v>
          </cell>
          <cell r="H68">
            <v>13895.58799775137</v>
          </cell>
          <cell r="I68">
            <v>1006592.9773860674</v>
          </cell>
          <cell r="J68">
            <v>2073025.1494075479</v>
          </cell>
        </row>
        <row r="69">
          <cell r="A69">
            <v>52</v>
          </cell>
          <cell r="B69">
            <v>42125</v>
          </cell>
          <cell r="C69">
            <v>1006592.9773860674</v>
          </cell>
          <cell r="D69">
            <v>118949.65043179374</v>
          </cell>
          <cell r="E69">
            <v>0</v>
          </cell>
          <cell r="F69">
            <v>118949.65043179374</v>
          </cell>
          <cell r="G69">
            <v>106367.2382144679</v>
          </cell>
          <cell r="H69">
            <v>12582.412217325842</v>
          </cell>
          <cell r="I69">
            <v>900225.7391715995</v>
          </cell>
          <cell r="J69">
            <v>2085607.5616248737</v>
          </cell>
        </row>
        <row r="70">
          <cell r="A70">
            <v>53</v>
          </cell>
          <cell r="B70">
            <v>42156</v>
          </cell>
          <cell r="C70">
            <v>900225.7391715995</v>
          </cell>
          <cell r="D70">
            <v>118949.65043179374</v>
          </cell>
          <cell r="E70">
            <v>0</v>
          </cell>
          <cell r="F70">
            <v>118949.65043179374</v>
          </cell>
          <cell r="G70">
            <v>107696.82869214875</v>
          </cell>
          <cell r="H70">
            <v>11252.821739644993</v>
          </cell>
          <cell r="I70">
            <v>792528.91047945071</v>
          </cell>
          <cell r="J70">
            <v>2096860.3833645186</v>
          </cell>
        </row>
        <row r="71">
          <cell r="A71">
            <v>54</v>
          </cell>
          <cell r="B71">
            <v>42186</v>
          </cell>
          <cell r="C71">
            <v>792528.91047945071</v>
          </cell>
          <cell r="D71">
            <v>118949.65043179374</v>
          </cell>
          <cell r="E71">
            <v>0</v>
          </cell>
          <cell r="F71">
            <v>118949.65043179374</v>
          </cell>
          <cell r="G71">
            <v>109043.03905080061</v>
          </cell>
          <cell r="H71">
            <v>9906.6113809931339</v>
          </cell>
          <cell r="I71">
            <v>683485.87142865011</v>
          </cell>
          <cell r="J71">
            <v>2106766.9947455116</v>
          </cell>
        </row>
        <row r="72">
          <cell r="A72">
            <v>55</v>
          </cell>
          <cell r="B72">
            <v>42217</v>
          </cell>
          <cell r="C72">
            <v>683485.87142865011</v>
          </cell>
          <cell r="D72">
            <v>118949.65043179374</v>
          </cell>
          <cell r="E72">
            <v>0</v>
          </cell>
          <cell r="F72">
            <v>118949.65043179374</v>
          </cell>
          <cell r="G72">
            <v>110406.0770389356</v>
          </cell>
          <cell r="H72">
            <v>8543.5733928581267</v>
          </cell>
          <cell r="I72">
            <v>573079.79438971449</v>
          </cell>
          <cell r="J72">
            <v>2115310.5681383698</v>
          </cell>
        </row>
        <row r="73">
          <cell r="A73">
            <v>56</v>
          </cell>
          <cell r="B73">
            <v>42248</v>
          </cell>
          <cell r="C73">
            <v>573079.79438971449</v>
          </cell>
          <cell r="D73">
            <v>118949.65043179374</v>
          </cell>
          <cell r="E73">
            <v>0</v>
          </cell>
          <cell r="F73">
            <v>118949.65043179374</v>
          </cell>
          <cell r="G73">
            <v>111786.1530019223</v>
          </cell>
          <cell r="H73">
            <v>7163.4974298714305</v>
          </cell>
          <cell r="I73">
            <v>461293.64138779219</v>
          </cell>
          <cell r="J73">
            <v>2122474.0655682413</v>
          </cell>
        </row>
        <row r="74">
          <cell r="A74">
            <v>57</v>
          </cell>
          <cell r="B74">
            <v>42278</v>
          </cell>
          <cell r="C74">
            <v>461293.64138779219</v>
          </cell>
          <cell r="D74">
            <v>118949.65043179374</v>
          </cell>
          <cell r="E74">
            <v>0</v>
          </cell>
          <cell r="F74">
            <v>118949.65043179374</v>
          </cell>
          <cell r="G74">
            <v>113183.47991444633</v>
          </cell>
          <cell r="H74">
            <v>5766.1705173474029</v>
          </cell>
          <cell r="I74">
            <v>348110.16147334583</v>
          </cell>
          <cell r="J74">
            <v>2128240.2360855886</v>
          </cell>
        </row>
        <row r="75">
          <cell r="A75">
            <v>58</v>
          </cell>
          <cell r="B75">
            <v>42309</v>
          </cell>
          <cell r="C75">
            <v>348110.16147334583</v>
          </cell>
          <cell r="D75">
            <v>118949.65043179374</v>
          </cell>
          <cell r="E75">
            <v>0</v>
          </cell>
          <cell r="F75">
            <v>118949.65043179374</v>
          </cell>
          <cell r="G75">
            <v>114598.27341337691</v>
          </cell>
          <cell r="H75">
            <v>4351.3770184168225</v>
          </cell>
          <cell r="I75">
            <v>233511.88805996891</v>
          </cell>
          <cell r="J75">
            <v>2132591.6131040053</v>
          </cell>
        </row>
        <row r="76">
          <cell r="A76">
            <v>59</v>
          </cell>
          <cell r="B76">
            <v>42339</v>
          </cell>
          <cell r="C76">
            <v>233511.88805996891</v>
          </cell>
          <cell r="D76">
            <v>118949.65043179374</v>
          </cell>
          <cell r="E76">
            <v>0</v>
          </cell>
          <cell r="F76">
            <v>118949.65043179374</v>
          </cell>
          <cell r="G76">
            <v>116030.75183104412</v>
          </cell>
          <cell r="H76">
            <v>2918.8986007496114</v>
          </cell>
          <cell r="I76">
            <v>117481.13622892479</v>
          </cell>
          <cell r="J76">
            <v>2135510.511704755</v>
          </cell>
        </row>
        <row r="77">
          <cell r="A77">
            <v>60</v>
          </cell>
          <cell r="B77">
            <v>42370</v>
          </cell>
          <cell r="C77">
            <v>117481.13622892479</v>
          </cell>
          <cell r="D77">
            <v>118949.65043179374</v>
          </cell>
          <cell r="E77">
            <v>0</v>
          </cell>
          <cell r="F77">
            <v>117481.13622892479</v>
          </cell>
          <cell r="G77">
            <v>116012.62202606323</v>
          </cell>
          <cell r="H77">
            <v>1468.5142028615599</v>
          </cell>
          <cell r="I77">
            <v>0</v>
          </cell>
          <cell r="J77">
            <v>2136979.0259076166</v>
          </cell>
        </row>
        <row r="78">
          <cell r="A78">
            <v>61</v>
          </cell>
          <cell r="B78">
            <v>42401</v>
          </cell>
          <cell r="C78">
            <v>0</v>
          </cell>
          <cell r="D78">
            <v>118949.65043179374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2136979.0259076166</v>
          </cell>
        </row>
        <row r="79">
          <cell r="A79">
            <v>62</v>
          </cell>
          <cell r="B79">
            <v>42430</v>
          </cell>
          <cell r="C79">
            <v>0</v>
          </cell>
          <cell r="D79">
            <v>118949.65043179374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2136979.0259076166</v>
          </cell>
        </row>
        <row r="80">
          <cell r="A80">
            <v>63</v>
          </cell>
          <cell r="B80">
            <v>42461</v>
          </cell>
          <cell r="C80">
            <v>0</v>
          </cell>
          <cell r="D80">
            <v>118949.65043179374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2136979.0259076166</v>
          </cell>
        </row>
        <row r="81">
          <cell r="A81">
            <v>64</v>
          </cell>
          <cell r="B81">
            <v>42491</v>
          </cell>
          <cell r="C81">
            <v>0</v>
          </cell>
          <cell r="D81">
            <v>118949.65043179374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2136979.0259076166</v>
          </cell>
        </row>
        <row r="82">
          <cell r="A82">
            <v>65</v>
          </cell>
          <cell r="B82">
            <v>42522</v>
          </cell>
          <cell r="C82">
            <v>0</v>
          </cell>
          <cell r="D82">
            <v>118949.65043179374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2136979.0259076166</v>
          </cell>
        </row>
        <row r="83">
          <cell r="A83">
            <v>66</v>
          </cell>
          <cell r="B83">
            <v>42552</v>
          </cell>
          <cell r="C83">
            <v>0</v>
          </cell>
          <cell r="D83">
            <v>118949.65043179374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2136979.0259076166</v>
          </cell>
        </row>
        <row r="84">
          <cell r="A84">
            <v>67</v>
          </cell>
          <cell r="B84">
            <v>42583</v>
          </cell>
          <cell r="C84">
            <v>0</v>
          </cell>
          <cell r="D84">
            <v>118949.65043179374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2136979.0259076166</v>
          </cell>
        </row>
        <row r="85">
          <cell r="A85">
            <v>68</v>
          </cell>
          <cell r="B85">
            <v>42614</v>
          </cell>
          <cell r="C85">
            <v>0</v>
          </cell>
          <cell r="D85">
            <v>118949.65043179374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2136979.0259076166</v>
          </cell>
        </row>
        <row r="86">
          <cell r="A86">
            <v>69</v>
          </cell>
          <cell r="B86">
            <v>42644</v>
          </cell>
          <cell r="C86">
            <v>0</v>
          </cell>
          <cell r="D86">
            <v>118949.65043179374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2136979.0259076166</v>
          </cell>
        </row>
        <row r="87">
          <cell r="A87">
            <v>70</v>
          </cell>
          <cell r="B87">
            <v>42675</v>
          </cell>
          <cell r="C87">
            <v>0</v>
          </cell>
          <cell r="D87">
            <v>118949.65043179374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2136979.0259076166</v>
          </cell>
        </row>
        <row r="88">
          <cell r="A88">
            <v>71</v>
          </cell>
          <cell r="B88">
            <v>42705</v>
          </cell>
          <cell r="C88">
            <v>0</v>
          </cell>
          <cell r="D88">
            <v>118949.65043179374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2136979.0259076166</v>
          </cell>
        </row>
        <row r="89">
          <cell r="A89">
            <v>72</v>
          </cell>
          <cell r="B89">
            <v>42736</v>
          </cell>
          <cell r="C89">
            <v>0</v>
          </cell>
          <cell r="D89">
            <v>118949.65043179374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2136979.0259076166</v>
          </cell>
        </row>
        <row r="90">
          <cell r="A90">
            <v>73</v>
          </cell>
          <cell r="B90">
            <v>42767</v>
          </cell>
          <cell r="C90">
            <v>0</v>
          </cell>
          <cell r="D90">
            <v>118949.65043179374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2136979.0259076166</v>
          </cell>
        </row>
        <row r="91">
          <cell r="A91">
            <v>74</v>
          </cell>
          <cell r="B91">
            <v>42795</v>
          </cell>
          <cell r="C91">
            <v>0</v>
          </cell>
          <cell r="D91">
            <v>118949.65043179374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2136979.0259076166</v>
          </cell>
        </row>
        <row r="92">
          <cell r="A92">
            <v>75</v>
          </cell>
          <cell r="B92">
            <v>42826</v>
          </cell>
          <cell r="C92">
            <v>0</v>
          </cell>
          <cell r="D92">
            <v>118949.65043179374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2136979.0259076166</v>
          </cell>
        </row>
        <row r="93">
          <cell r="A93">
            <v>76</v>
          </cell>
          <cell r="B93">
            <v>42856</v>
          </cell>
          <cell r="C93">
            <v>0</v>
          </cell>
          <cell r="D93">
            <v>118949.65043179374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2136979.0259076166</v>
          </cell>
        </row>
        <row r="94">
          <cell r="A94">
            <v>77</v>
          </cell>
          <cell r="B94">
            <v>42887</v>
          </cell>
          <cell r="C94">
            <v>0</v>
          </cell>
          <cell r="D94">
            <v>118949.65043179374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2136979.0259076166</v>
          </cell>
        </row>
        <row r="95">
          <cell r="A95">
            <v>78</v>
          </cell>
          <cell r="B95">
            <v>42917</v>
          </cell>
          <cell r="C95">
            <v>0</v>
          </cell>
          <cell r="D95">
            <v>118949.65043179374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2136979.0259076166</v>
          </cell>
        </row>
        <row r="96">
          <cell r="A96">
            <v>79</v>
          </cell>
          <cell r="B96">
            <v>42948</v>
          </cell>
          <cell r="C96">
            <v>0</v>
          </cell>
          <cell r="D96">
            <v>118949.65043179374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2136979.0259076166</v>
          </cell>
        </row>
        <row r="97">
          <cell r="A97">
            <v>80</v>
          </cell>
          <cell r="B97">
            <v>42979</v>
          </cell>
          <cell r="C97">
            <v>0</v>
          </cell>
          <cell r="D97">
            <v>118949.65043179374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2136979.0259076166</v>
          </cell>
        </row>
        <row r="98">
          <cell r="A98">
            <v>81</v>
          </cell>
          <cell r="B98">
            <v>43009</v>
          </cell>
          <cell r="C98">
            <v>0</v>
          </cell>
          <cell r="D98">
            <v>118949.65043179374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2136979.0259076166</v>
          </cell>
        </row>
        <row r="99">
          <cell r="A99">
            <v>82</v>
          </cell>
          <cell r="B99">
            <v>43040</v>
          </cell>
          <cell r="C99">
            <v>0</v>
          </cell>
          <cell r="D99">
            <v>118949.65043179374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2136979.0259076166</v>
          </cell>
        </row>
        <row r="100">
          <cell r="A100">
            <v>83</v>
          </cell>
          <cell r="B100">
            <v>43070</v>
          </cell>
          <cell r="C100">
            <v>0</v>
          </cell>
          <cell r="D100">
            <v>118949.65043179374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2136979.0259076166</v>
          </cell>
        </row>
        <row r="101">
          <cell r="A101">
            <v>84</v>
          </cell>
          <cell r="B101">
            <v>43101</v>
          </cell>
          <cell r="C101">
            <v>0</v>
          </cell>
          <cell r="D101">
            <v>118949.65043179374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2136979.0259076166</v>
          </cell>
        </row>
        <row r="102">
          <cell r="A102">
            <v>85</v>
          </cell>
          <cell r="B102">
            <v>43132</v>
          </cell>
          <cell r="C102">
            <v>0</v>
          </cell>
          <cell r="D102">
            <v>118949.65043179374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2136979.0259076166</v>
          </cell>
        </row>
        <row r="103">
          <cell r="A103">
            <v>86</v>
          </cell>
          <cell r="B103">
            <v>43160</v>
          </cell>
          <cell r="C103">
            <v>0</v>
          </cell>
          <cell r="D103">
            <v>118949.65043179374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2136979.0259076166</v>
          </cell>
        </row>
        <row r="104">
          <cell r="A104">
            <v>87</v>
          </cell>
          <cell r="B104">
            <v>43191</v>
          </cell>
          <cell r="C104">
            <v>0</v>
          </cell>
          <cell r="D104">
            <v>118949.65043179374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2136979.0259076166</v>
          </cell>
        </row>
        <row r="105">
          <cell r="A105">
            <v>88</v>
          </cell>
          <cell r="B105">
            <v>43221</v>
          </cell>
          <cell r="C105">
            <v>0</v>
          </cell>
          <cell r="D105">
            <v>118949.65043179374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2136979.0259076166</v>
          </cell>
        </row>
        <row r="106">
          <cell r="A106">
            <v>89</v>
          </cell>
          <cell r="B106">
            <v>43252</v>
          </cell>
          <cell r="C106">
            <v>0</v>
          </cell>
          <cell r="D106">
            <v>118949.65043179374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2136979.0259076166</v>
          </cell>
        </row>
        <row r="107">
          <cell r="A107">
            <v>90</v>
          </cell>
          <cell r="B107">
            <v>43282</v>
          </cell>
          <cell r="C107">
            <v>0</v>
          </cell>
          <cell r="D107">
            <v>118949.65043179374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2136979.0259076166</v>
          </cell>
        </row>
        <row r="108">
          <cell r="A108">
            <v>91</v>
          </cell>
          <cell r="B108">
            <v>43313</v>
          </cell>
          <cell r="C108">
            <v>0</v>
          </cell>
          <cell r="D108">
            <v>118949.65043179374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2136979.0259076166</v>
          </cell>
        </row>
        <row r="109">
          <cell r="A109">
            <v>92</v>
          </cell>
          <cell r="B109">
            <v>43344</v>
          </cell>
          <cell r="C109">
            <v>0</v>
          </cell>
          <cell r="D109">
            <v>118949.65043179374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2136979.0259076166</v>
          </cell>
        </row>
        <row r="110">
          <cell r="A110">
            <v>93</v>
          </cell>
          <cell r="B110">
            <v>43374</v>
          </cell>
          <cell r="C110">
            <v>0</v>
          </cell>
          <cell r="D110">
            <v>118949.65043179374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2136979.0259076166</v>
          </cell>
        </row>
        <row r="111">
          <cell r="A111">
            <v>94</v>
          </cell>
          <cell r="B111">
            <v>43405</v>
          </cell>
          <cell r="C111">
            <v>0</v>
          </cell>
          <cell r="D111">
            <v>118949.65043179374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2136979.0259076166</v>
          </cell>
        </row>
        <row r="112">
          <cell r="A112">
            <v>95</v>
          </cell>
          <cell r="B112">
            <v>43435</v>
          </cell>
          <cell r="C112">
            <v>0</v>
          </cell>
          <cell r="D112">
            <v>118949.65043179374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2136979.0259076166</v>
          </cell>
        </row>
        <row r="113">
          <cell r="A113">
            <v>96</v>
          </cell>
          <cell r="B113">
            <v>43466</v>
          </cell>
          <cell r="C113">
            <v>0</v>
          </cell>
          <cell r="D113">
            <v>118949.65043179374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2136979.0259076166</v>
          </cell>
        </row>
        <row r="114">
          <cell r="A114">
            <v>97</v>
          </cell>
          <cell r="B114">
            <v>43497</v>
          </cell>
          <cell r="C114">
            <v>0</v>
          </cell>
          <cell r="D114">
            <v>118949.65043179374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2136979.0259076166</v>
          </cell>
        </row>
        <row r="115">
          <cell r="A115">
            <v>98</v>
          </cell>
          <cell r="B115">
            <v>43525</v>
          </cell>
          <cell r="C115">
            <v>0</v>
          </cell>
          <cell r="D115">
            <v>118949.65043179374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2136979.0259076166</v>
          </cell>
        </row>
        <row r="116">
          <cell r="A116">
            <v>99</v>
          </cell>
          <cell r="B116">
            <v>43556</v>
          </cell>
          <cell r="C116">
            <v>0</v>
          </cell>
          <cell r="D116">
            <v>118949.65043179374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2136979.0259076166</v>
          </cell>
        </row>
        <row r="117">
          <cell r="A117">
            <v>100</v>
          </cell>
          <cell r="B117">
            <v>43586</v>
          </cell>
          <cell r="C117">
            <v>0</v>
          </cell>
          <cell r="D117">
            <v>118949.65043179374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2136979.0259076166</v>
          </cell>
        </row>
        <row r="118">
          <cell r="A118">
            <v>101</v>
          </cell>
          <cell r="B118">
            <v>43617</v>
          </cell>
          <cell r="C118">
            <v>0</v>
          </cell>
          <cell r="D118">
            <v>118949.65043179374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2136979.0259076166</v>
          </cell>
        </row>
        <row r="119">
          <cell r="A119">
            <v>102</v>
          </cell>
          <cell r="B119">
            <v>43647</v>
          </cell>
          <cell r="C119">
            <v>0</v>
          </cell>
          <cell r="D119">
            <v>118949.65043179374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2136979.0259076166</v>
          </cell>
        </row>
        <row r="120">
          <cell r="A120">
            <v>103</v>
          </cell>
          <cell r="B120">
            <v>43678</v>
          </cell>
          <cell r="C120">
            <v>0</v>
          </cell>
          <cell r="D120">
            <v>118949.65043179374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2136979.0259076166</v>
          </cell>
        </row>
        <row r="121">
          <cell r="A121">
            <v>104</v>
          </cell>
          <cell r="B121">
            <v>43709</v>
          </cell>
          <cell r="C121">
            <v>0</v>
          </cell>
          <cell r="D121">
            <v>118949.65043179374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2136979.0259076166</v>
          </cell>
        </row>
        <row r="122">
          <cell r="A122">
            <v>105</v>
          </cell>
          <cell r="B122">
            <v>43739</v>
          </cell>
          <cell r="C122">
            <v>0</v>
          </cell>
          <cell r="D122">
            <v>118949.65043179374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2136979.0259076166</v>
          </cell>
        </row>
        <row r="123">
          <cell r="A123">
            <v>106</v>
          </cell>
          <cell r="B123">
            <v>43770</v>
          </cell>
          <cell r="C123">
            <v>0</v>
          </cell>
          <cell r="D123">
            <v>118949.65043179374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2136979.0259076166</v>
          </cell>
        </row>
        <row r="124">
          <cell r="A124">
            <v>107</v>
          </cell>
          <cell r="B124">
            <v>43800</v>
          </cell>
          <cell r="C124">
            <v>0</v>
          </cell>
          <cell r="D124">
            <v>118949.65043179374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2136979.0259076166</v>
          </cell>
        </row>
        <row r="125">
          <cell r="A125">
            <v>108</v>
          </cell>
          <cell r="B125">
            <v>43831</v>
          </cell>
          <cell r="C125">
            <v>0</v>
          </cell>
          <cell r="D125">
            <v>118949.65043179374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2136979.0259076166</v>
          </cell>
        </row>
        <row r="126">
          <cell r="A126">
            <v>109</v>
          </cell>
          <cell r="B126">
            <v>43862</v>
          </cell>
          <cell r="C126">
            <v>0</v>
          </cell>
          <cell r="D126">
            <v>118949.65043179374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2136979.0259076166</v>
          </cell>
        </row>
        <row r="127">
          <cell r="A127">
            <v>110</v>
          </cell>
          <cell r="B127">
            <v>43891</v>
          </cell>
          <cell r="C127">
            <v>0</v>
          </cell>
          <cell r="D127">
            <v>118949.65043179374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2136979.0259076166</v>
          </cell>
        </row>
        <row r="128">
          <cell r="A128">
            <v>111</v>
          </cell>
          <cell r="B128">
            <v>43922</v>
          </cell>
          <cell r="C128">
            <v>0</v>
          </cell>
          <cell r="D128">
            <v>118949.65043179374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2136979.0259076166</v>
          </cell>
        </row>
        <row r="129">
          <cell r="A129">
            <v>112</v>
          </cell>
          <cell r="B129">
            <v>43952</v>
          </cell>
          <cell r="C129">
            <v>0</v>
          </cell>
          <cell r="D129">
            <v>118949.65043179374</v>
          </cell>
          <cell r="E129">
            <v>0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2136979.0259076166</v>
          </cell>
        </row>
        <row r="130">
          <cell r="A130">
            <v>113</v>
          </cell>
          <cell r="B130">
            <v>43983</v>
          </cell>
          <cell r="C130">
            <v>0</v>
          </cell>
          <cell r="D130">
            <v>118949.65043179374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2136979.0259076166</v>
          </cell>
        </row>
        <row r="131">
          <cell r="A131">
            <v>114</v>
          </cell>
          <cell r="B131">
            <v>44013</v>
          </cell>
          <cell r="C131">
            <v>0</v>
          </cell>
          <cell r="D131">
            <v>118949.65043179374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2136979.0259076166</v>
          </cell>
        </row>
        <row r="132">
          <cell r="A132">
            <v>115</v>
          </cell>
          <cell r="B132">
            <v>44044</v>
          </cell>
          <cell r="C132">
            <v>0</v>
          </cell>
          <cell r="D132">
            <v>118949.65043179374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2136979.0259076166</v>
          </cell>
        </row>
        <row r="133">
          <cell r="A133">
            <v>116</v>
          </cell>
          <cell r="B133">
            <v>44075</v>
          </cell>
          <cell r="C133">
            <v>0</v>
          </cell>
          <cell r="D133">
            <v>118949.65043179374</v>
          </cell>
          <cell r="E133">
            <v>0</v>
          </cell>
          <cell r="F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2136979.0259076166</v>
          </cell>
        </row>
        <row r="134">
          <cell r="A134">
            <v>117</v>
          </cell>
          <cell r="B134">
            <v>44105</v>
          </cell>
          <cell r="C134">
            <v>0</v>
          </cell>
          <cell r="D134">
            <v>118949.65043179374</v>
          </cell>
          <cell r="E134">
            <v>0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2136979.0259076166</v>
          </cell>
        </row>
        <row r="135">
          <cell r="A135">
            <v>118</v>
          </cell>
          <cell r="B135">
            <v>44136</v>
          </cell>
          <cell r="C135">
            <v>0</v>
          </cell>
          <cell r="D135">
            <v>118949.65043179374</v>
          </cell>
          <cell r="E135">
            <v>0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2136979.0259076166</v>
          </cell>
        </row>
        <row r="136">
          <cell r="A136">
            <v>119</v>
          </cell>
          <cell r="B136">
            <v>44166</v>
          </cell>
          <cell r="C136">
            <v>0</v>
          </cell>
          <cell r="D136">
            <v>118949.65043179374</v>
          </cell>
          <cell r="E136">
            <v>0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2136979.0259076166</v>
          </cell>
        </row>
        <row r="137">
          <cell r="A137">
            <v>120</v>
          </cell>
          <cell r="B137">
            <v>44197</v>
          </cell>
          <cell r="C137">
            <v>0</v>
          </cell>
          <cell r="D137">
            <v>118949.65043179374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2136979.0259076166</v>
          </cell>
        </row>
        <row r="138">
          <cell r="A138">
            <v>121</v>
          </cell>
          <cell r="B138">
            <v>44228</v>
          </cell>
          <cell r="C138">
            <v>0</v>
          </cell>
          <cell r="D138">
            <v>118949.65043179374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2136979.0259076166</v>
          </cell>
        </row>
        <row r="139">
          <cell r="A139">
            <v>122</v>
          </cell>
          <cell r="B139">
            <v>44256</v>
          </cell>
          <cell r="C139">
            <v>0</v>
          </cell>
          <cell r="D139">
            <v>118949.65043179374</v>
          </cell>
          <cell r="E139">
            <v>0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2136979.0259076166</v>
          </cell>
        </row>
        <row r="140">
          <cell r="A140">
            <v>123</v>
          </cell>
          <cell r="B140">
            <v>44287</v>
          </cell>
          <cell r="C140">
            <v>0</v>
          </cell>
          <cell r="D140">
            <v>118949.65043179374</v>
          </cell>
          <cell r="E140">
            <v>0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2136979.0259076166</v>
          </cell>
        </row>
        <row r="141">
          <cell r="A141">
            <v>124</v>
          </cell>
          <cell r="B141">
            <v>44317</v>
          </cell>
          <cell r="C141">
            <v>0</v>
          </cell>
          <cell r="D141">
            <v>118949.65043179374</v>
          </cell>
          <cell r="E141">
            <v>0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2136979.0259076166</v>
          </cell>
        </row>
        <row r="142">
          <cell r="A142">
            <v>125</v>
          </cell>
          <cell r="B142">
            <v>44348</v>
          </cell>
          <cell r="C142">
            <v>0</v>
          </cell>
          <cell r="D142">
            <v>118949.65043179374</v>
          </cell>
          <cell r="E142">
            <v>0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2136979.0259076166</v>
          </cell>
        </row>
        <row r="143">
          <cell r="A143">
            <v>126</v>
          </cell>
          <cell r="B143">
            <v>44378</v>
          </cell>
          <cell r="C143">
            <v>0</v>
          </cell>
          <cell r="D143">
            <v>118949.65043179374</v>
          </cell>
          <cell r="E143">
            <v>0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2136979.0259076166</v>
          </cell>
        </row>
        <row r="144">
          <cell r="A144">
            <v>127</v>
          </cell>
          <cell r="B144">
            <v>44409</v>
          </cell>
          <cell r="C144">
            <v>0</v>
          </cell>
          <cell r="D144">
            <v>118949.65043179374</v>
          </cell>
          <cell r="E144">
            <v>0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2136979.0259076166</v>
          </cell>
        </row>
        <row r="145">
          <cell r="A145">
            <v>128</v>
          </cell>
          <cell r="B145">
            <v>44440</v>
          </cell>
          <cell r="C145">
            <v>0</v>
          </cell>
          <cell r="D145">
            <v>118949.65043179374</v>
          </cell>
          <cell r="E145">
            <v>0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2136979.0259076166</v>
          </cell>
        </row>
        <row r="146">
          <cell r="A146">
            <v>129</v>
          </cell>
          <cell r="B146">
            <v>44470</v>
          </cell>
          <cell r="C146">
            <v>0</v>
          </cell>
          <cell r="D146">
            <v>118949.65043179374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2136979.0259076166</v>
          </cell>
        </row>
        <row r="147">
          <cell r="A147">
            <v>130</v>
          </cell>
          <cell r="B147">
            <v>44501</v>
          </cell>
          <cell r="C147">
            <v>0</v>
          </cell>
          <cell r="D147">
            <v>118949.65043179374</v>
          </cell>
          <cell r="E147">
            <v>0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2136979.0259076166</v>
          </cell>
        </row>
        <row r="148">
          <cell r="A148">
            <v>131</v>
          </cell>
          <cell r="B148">
            <v>44531</v>
          </cell>
          <cell r="C148">
            <v>0</v>
          </cell>
          <cell r="D148">
            <v>118949.65043179374</v>
          </cell>
          <cell r="E148">
            <v>0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2136979.0259076166</v>
          </cell>
        </row>
        <row r="149">
          <cell r="A149">
            <v>132</v>
          </cell>
          <cell r="B149">
            <v>44562</v>
          </cell>
          <cell r="C149">
            <v>0</v>
          </cell>
          <cell r="D149">
            <v>118949.65043179374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2136979.0259076166</v>
          </cell>
        </row>
        <row r="150">
          <cell r="A150">
            <v>133</v>
          </cell>
          <cell r="B150">
            <v>44593</v>
          </cell>
          <cell r="C150">
            <v>0</v>
          </cell>
          <cell r="D150">
            <v>118949.65043179374</v>
          </cell>
          <cell r="E150">
            <v>0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2136979.0259076166</v>
          </cell>
        </row>
        <row r="151">
          <cell r="A151">
            <v>134</v>
          </cell>
          <cell r="B151">
            <v>44621</v>
          </cell>
          <cell r="C151">
            <v>0</v>
          </cell>
          <cell r="D151">
            <v>118949.65043179374</v>
          </cell>
          <cell r="E151">
            <v>0</v>
          </cell>
          <cell r="F151">
            <v>0</v>
          </cell>
          <cell r="G151">
            <v>0</v>
          </cell>
          <cell r="H151">
            <v>0</v>
          </cell>
          <cell r="I151">
            <v>0</v>
          </cell>
          <cell r="J151">
            <v>2136979.0259076166</v>
          </cell>
        </row>
        <row r="152">
          <cell r="A152">
            <v>135</v>
          </cell>
          <cell r="B152">
            <v>44652</v>
          </cell>
          <cell r="C152">
            <v>0</v>
          </cell>
          <cell r="D152">
            <v>118949.65043179374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2136979.0259076166</v>
          </cell>
        </row>
        <row r="153">
          <cell r="A153">
            <v>136</v>
          </cell>
          <cell r="B153">
            <v>44682</v>
          </cell>
          <cell r="C153">
            <v>0</v>
          </cell>
          <cell r="D153">
            <v>118949.65043179374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2136979.0259076166</v>
          </cell>
        </row>
        <row r="154">
          <cell r="A154">
            <v>137</v>
          </cell>
          <cell r="B154">
            <v>44713</v>
          </cell>
          <cell r="C154">
            <v>0</v>
          </cell>
          <cell r="D154">
            <v>118949.65043179374</v>
          </cell>
          <cell r="E154">
            <v>0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2136979.0259076166</v>
          </cell>
        </row>
        <row r="155">
          <cell r="A155">
            <v>138</v>
          </cell>
          <cell r="B155">
            <v>44743</v>
          </cell>
          <cell r="C155">
            <v>0</v>
          </cell>
          <cell r="D155">
            <v>118949.65043179374</v>
          </cell>
          <cell r="E155">
            <v>0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2136979.0259076166</v>
          </cell>
        </row>
        <row r="156">
          <cell r="A156">
            <v>139</v>
          </cell>
          <cell r="B156">
            <v>44774</v>
          </cell>
          <cell r="C156">
            <v>0</v>
          </cell>
          <cell r="D156">
            <v>118949.65043179374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2136979.0259076166</v>
          </cell>
        </row>
        <row r="157">
          <cell r="A157">
            <v>140</v>
          </cell>
          <cell r="B157">
            <v>44805</v>
          </cell>
          <cell r="C157">
            <v>0</v>
          </cell>
          <cell r="D157">
            <v>118949.65043179374</v>
          </cell>
          <cell r="E157">
            <v>0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2136979.0259076166</v>
          </cell>
        </row>
        <row r="158">
          <cell r="A158">
            <v>141</v>
          </cell>
          <cell r="B158">
            <v>44835</v>
          </cell>
          <cell r="C158">
            <v>0</v>
          </cell>
          <cell r="D158">
            <v>118949.65043179374</v>
          </cell>
          <cell r="E158">
            <v>0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2136979.0259076166</v>
          </cell>
        </row>
        <row r="159">
          <cell r="A159">
            <v>142</v>
          </cell>
          <cell r="B159">
            <v>44866</v>
          </cell>
          <cell r="C159">
            <v>0</v>
          </cell>
          <cell r="D159">
            <v>118949.65043179374</v>
          </cell>
          <cell r="E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2136979.0259076166</v>
          </cell>
        </row>
        <row r="160">
          <cell r="A160">
            <v>143</v>
          </cell>
          <cell r="B160">
            <v>44896</v>
          </cell>
          <cell r="C160">
            <v>0</v>
          </cell>
          <cell r="D160">
            <v>118949.65043179374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2136979.0259076166</v>
          </cell>
        </row>
        <row r="161">
          <cell r="A161">
            <v>144</v>
          </cell>
          <cell r="B161">
            <v>44927</v>
          </cell>
          <cell r="C161">
            <v>0</v>
          </cell>
          <cell r="D161">
            <v>118949.65043179374</v>
          </cell>
          <cell r="E161">
            <v>0</v>
          </cell>
          <cell r="F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2136979.0259076166</v>
          </cell>
        </row>
        <row r="162">
          <cell r="A162">
            <v>145</v>
          </cell>
          <cell r="B162">
            <v>44958</v>
          </cell>
          <cell r="C162">
            <v>0</v>
          </cell>
          <cell r="D162">
            <v>118949.65043179374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2136979.0259076166</v>
          </cell>
        </row>
        <row r="163">
          <cell r="A163">
            <v>146</v>
          </cell>
          <cell r="B163">
            <v>44986</v>
          </cell>
          <cell r="C163">
            <v>0</v>
          </cell>
          <cell r="D163">
            <v>118949.65043179374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  <cell r="I163">
            <v>0</v>
          </cell>
          <cell r="J163">
            <v>2136979.0259076166</v>
          </cell>
        </row>
        <row r="164">
          <cell r="A164">
            <v>147</v>
          </cell>
          <cell r="B164">
            <v>45017</v>
          </cell>
          <cell r="C164">
            <v>0</v>
          </cell>
          <cell r="D164">
            <v>118949.65043179374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2136979.0259076166</v>
          </cell>
        </row>
        <row r="165">
          <cell r="A165">
            <v>148</v>
          </cell>
          <cell r="B165">
            <v>45047</v>
          </cell>
          <cell r="C165">
            <v>0</v>
          </cell>
          <cell r="D165">
            <v>118949.65043179374</v>
          </cell>
          <cell r="E165">
            <v>0</v>
          </cell>
          <cell r="F165">
            <v>0</v>
          </cell>
          <cell r="G165">
            <v>0</v>
          </cell>
          <cell r="H165">
            <v>0</v>
          </cell>
          <cell r="I165">
            <v>0</v>
          </cell>
          <cell r="J165">
            <v>2136979.0259076166</v>
          </cell>
        </row>
        <row r="166">
          <cell r="A166">
            <v>149</v>
          </cell>
          <cell r="B166">
            <v>45078</v>
          </cell>
          <cell r="C166">
            <v>0</v>
          </cell>
          <cell r="D166">
            <v>118949.65043179374</v>
          </cell>
          <cell r="E166">
            <v>0</v>
          </cell>
          <cell r="F166">
            <v>0</v>
          </cell>
          <cell r="G166">
            <v>0</v>
          </cell>
          <cell r="H166">
            <v>0</v>
          </cell>
          <cell r="I166">
            <v>0</v>
          </cell>
          <cell r="J166">
            <v>2136979.0259076166</v>
          </cell>
        </row>
        <row r="167">
          <cell r="A167">
            <v>150</v>
          </cell>
          <cell r="B167">
            <v>45108</v>
          </cell>
          <cell r="C167">
            <v>0</v>
          </cell>
          <cell r="D167">
            <v>118949.65043179374</v>
          </cell>
          <cell r="E167">
            <v>0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2136979.0259076166</v>
          </cell>
        </row>
        <row r="168">
          <cell r="A168">
            <v>151</v>
          </cell>
          <cell r="B168">
            <v>45139</v>
          </cell>
          <cell r="C168">
            <v>0</v>
          </cell>
          <cell r="D168">
            <v>118949.65043179374</v>
          </cell>
          <cell r="E168">
            <v>0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2136979.0259076166</v>
          </cell>
        </row>
        <row r="169">
          <cell r="A169">
            <v>152</v>
          </cell>
          <cell r="B169">
            <v>45170</v>
          </cell>
          <cell r="C169">
            <v>0</v>
          </cell>
          <cell r="D169">
            <v>118949.65043179374</v>
          </cell>
          <cell r="E169">
            <v>0</v>
          </cell>
          <cell r="F169">
            <v>0</v>
          </cell>
          <cell r="G169">
            <v>0</v>
          </cell>
          <cell r="H169">
            <v>0</v>
          </cell>
          <cell r="I169">
            <v>0</v>
          </cell>
          <cell r="J169">
            <v>2136979.0259076166</v>
          </cell>
        </row>
        <row r="170">
          <cell r="A170">
            <v>153</v>
          </cell>
          <cell r="B170">
            <v>45200</v>
          </cell>
          <cell r="C170">
            <v>0</v>
          </cell>
          <cell r="D170">
            <v>118949.65043179374</v>
          </cell>
          <cell r="E170">
            <v>0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2136979.0259076166</v>
          </cell>
        </row>
        <row r="171">
          <cell r="A171">
            <v>154</v>
          </cell>
          <cell r="B171">
            <v>45231</v>
          </cell>
          <cell r="C171">
            <v>0</v>
          </cell>
          <cell r="D171">
            <v>118949.65043179374</v>
          </cell>
          <cell r="E171">
            <v>0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2136979.0259076166</v>
          </cell>
        </row>
        <row r="172">
          <cell r="A172">
            <v>155</v>
          </cell>
          <cell r="B172">
            <v>45261</v>
          </cell>
          <cell r="C172">
            <v>0</v>
          </cell>
          <cell r="D172">
            <v>118949.65043179374</v>
          </cell>
          <cell r="E172">
            <v>0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2136979.0259076166</v>
          </cell>
        </row>
        <row r="173">
          <cell r="A173">
            <v>156</v>
          </cell>
          <cell r="B173">
            <v>45292</v>
          </cell>
          <cell r="C173">
            <v>0</v>
          </cell>
          <cell r="D173">
            <v>118949.65043179374</v>
          </cell>
          <cell r="E173">
            <v>0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  <cell r="J173">
            <v>2136979.0259076166</v>
          </cell>
        </row>
        <row r="174">
          <cell r="A174">
            <v>157</v>
          </cell>
          <cell r="B174">
            <v>45323</v>
          </cell>
          <cell r="C174">
            <v>0</v>
          </cell>
          <cell r="D174">
            <v>118949.65043179374</v>
          </cell>
          <cell r="E174">
            <v>0</v>
          </cell>
          <cell r="F174">
            <v>0</v>
          </cell>
          <cell r="G174">
            <v>0</v>
          </cell>
          <cell r="H174">
            <v>0</v>
          </cell>
          <cell r="I174">
            <v>0</v>
          </cell>
          <cell r="J174">
            <v>2136979.0259076166</v>
          </cell>
        </row>
        <row r="175">
          <cell r="A175">
            <v>158</v>
          </cell>
          <cell r="B175">
            <v>45352</v>
          </cell>
          <cell r="C175">
            <v>0</v>
          </cell>
          <cell r="D175">
            <v>118949.65043179374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2136979.0259076166</v>
          </cell>
        </row>
        <row r="176">
          <cell r="A176">
            <v>159</v>
          </cell>
          <cell r="B176">
            <v>45383</v>
          </cell>
          <cell r="C176">
            <v>0</v>
          </cell>
          <cell r="D176">
            <v>118949.65043179374</v>
          </cell>
          <cell r="E176">
            <v>0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2136979.0259076166</v>
          </cell>
        </row>
        <row r="177">
          <cell r="A177">
            <v>160</v>
          </cell>
          <cell r="B177">
            <v>45413</v>
          </cell>
          <cell r="C177">
            <v>0</v>
          </cell>
          <cell r="D177">
            <v>118949.65043179374</v>
          </cell>
          <cell r="E177">
            <v>0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2136979.0259076166</v>
          </cell>
        </row>
        <row r="178">
          <cell r="A178">
            <v>161</v>
          </cell>
          <cell r="B178">
            <v>45444</v>
          </cell>
          <cell r="C178">
            <v>0</v>
          </cell>
          <cell r="D178">
            <v>118949.65043179374</v>
          </cell>
          <cell r="E178">
            <v>0</v>
          </cell>
          <cell r="F178">
            <v>0</v>
          </cell>
          <cell r="G178">
            <v>0</v>
          </cell>
          <cell r="H178">
            <v>0</v>
          </cell>
          <cell r="I178">
            <v>0</v>
          </cell>
          <cell r="J178">
            <v>2136979.0259076166</v>
          </cell>
        </row>
        <row r="179">
          <cell r="A179">
            <v>162</v>
          </cell>
          <cell r="B179">
            <v>45474</v>
          </cell>
          <cell r="C179">
            <v>0</v>
          </cell>
          <cell r="D179">
            <v>118949.65043179374</v>
          </cell>
          <cell r="E179">
            <v>0</v>
          </cell>
          <cell r="F179">
            <v>0</v>
          </cell>
          <cell r="G179">
            <v>0</v>
          </cell>
          <cell r="H179">
            <v>0</v>
          </cell>
          <cell r="I179">
            <v>0</v>
          </cell>
          <cell r="J179">
            <v>2136979.0259076166</v>
          </cell>
        </row>
        <row r="180">
          <cell r="A180">
            <v>163</v>
          </cell>
          <cell r="B180">
            <v>45505</v>
          </cell>
          <cell r="C180">
            <v>0</v>
          </cell>
          <cell r="D180">
            <v>118949.65043179374</v>
          </cell>
          <cell r="E180">
            <v>0</v>
          </cell>
          <cell r="F180">
            <v>0</v>
          </cell>
          <cell r="G180">
            <v>0</v>
          </cell>
          <cell r="H180">
            <v>0</v>
          </cell>
          <cell r="I180">
            <v>0</v>
          </cell>
          <cell r="J180">
            <v>2136979.0259076166</v>
          </cell>
        </row>
        <row r="181">
          <cell r="A181">
            <v>164</v>
          </cell>
          <cell r="B181">
            <v>45536</v>
          </cell>
          <cell r="C181">
            <v>0</v>
          </cell>
          <cell r="D181">
            <v>118949.65043179374</v>
          </cell>
          <cell r="E181">
            <v>0</v>
          </cell>
          <cell r="F181">
            <v>0</v>
          </cell>
          <cell r="G181">
            <v>0</v>
          </cell>
          <cell r="H181">
            <v>0</v>
          </cell>
          <cell r="I181">
            <v>0</v>
          </cell>
          <cell r="J181">
            <v>2136979.0259076166</v>
          </cell>
        </row>
        <row r="182">
          <cell r="A182">
            <v>165</v>
          </cell>
          <cell r="B182">
            <v>45566</v>
          </cell>
          <cell r="C182">
            <v>0</v>
          </cell>
          <cell r="D182">
            <v>118949.65043179374</v>
          </cell>
          <cell r="E182">
            <v>0</v>
          </cell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2136979.0259076166</v>
          </cell>
        </row>
        <row r="183">
          <cell r="A183">
            <v>166</v>
          </cell>
          <cell r="B183">
            <v>45597</v>
          </cell>
          <cell r="C183">
            <v>0</v>
          </cell>
          <cell r="D183">
            <v>118949.65043179374</v>
          </cell>
          <cell r="E183">
            <v>0</v>
          </cell>
          <cell r="F183">
            <v>0</v>
          </cell>
          <cell r="G183">
            <v>0</v>
          </cell>
          <cell r="H183">
            <v>0</v>
          </cell>
          <cell r="I183">
            <v>0</v>
          </cell>
          <cell r="J183">
            <v>2136979.0259076166</v>
          </cell>
        </row>
        <row r="184">
          <cell r="A184">
            <v>167</v>
          </cell>
          <cell r="B184">
            <v>45627</v>
          </cell>
          <cell r="C184">
            <v>0</v>
          </cell>
          <cell r="D184">
            <v>118949.65043179374</v>
          </cell>
          <cell r="E184">
            <v>0</v>
          </cell>
          <cell r="F184">
            <v>0</v>
          </cell>
          <cell r="G184">
            <v>0</v>
          </cell>
          <cell r="H184">
            <v>0</v>
          </cell>
          <cell r="I184">
            <v>0</v>
          </cell>
          <cell r="J184">
            <v>2136979.0259076166</v>
          </cell>
        </row>
        <row r="185">
          <cell r="A185">
            <v>168</v>
          </cell>
          <cell r="B185">
            <v>45658</v>
          </cell>
          <cell r="C185">
            <v>0</v>
          </cell>
          <cell r="D185">
            <v>118949.65043179374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  <cell r="I185">
            <v>0</v>
          </cell>
          <cell r="J185">
            <v>2136979.0259076166</v>
          </cell>
        </row>
        <row r="186">
          <cell r="A186">
            <v>169</v>
          </cell>
          <cell r="B186">
            <v>45689</v>
          </cell>
          <cell r="C186">
            <v>0</v>
          </cell>
          <cell r="D186">
            <v>118949.65043179374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  <cell r="I186">
            <v>0</v>
          </cell>
          <cell r="J186">
            <v>2136979.0259076166</v>
          </cell>
        </row>
        <row r="187">
          <cell r="A187">
            <v>170</v>
          </cell>
          <cell r="B187">
            <v>45717</v>
          </cell>
          <cell r="C187">
            <v>0</v>
          </cell>
          <cell r="D187">
            <v>118949.65043179374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  <cell r="I187">
            <v>0</v>
          </cell>
          <cell r="J187">
            <v>2136979.0259076166</v>
          </cell>
        </row>
        <row r="188">
          <cell r="A188">
            <v>171</v>
          </cell>
          <cell r="B188">
            <v>45748</v>
          </cell>
          <cell r="C188">
            <v>0</v>
          </cell>
          <cell r="D188">
            <v>118949.65043179374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  <cell r="I188">
            <v>0</v>
          </cell>
          <cell r="J188">
            <v>2136979.0259076166</v>
          </cell>
        </row>
        <row r="189">
          <cell r="A189">
            <v>172</v>
          </cell>
          <cell r="B189">
            <v>45778</v>
          </cell>
          <cell r="C189">
            <v>0</v>
          </cell>
          <cell r="D189">
            <v>118949.65043179374</v>
          </cell>
          <cell r="E189">
            <v>0</v>
          </cell>
          <cell r="F189">
            <v>0</v>
          </cell>
          <cell r="G189">
            <v>0</v>
          </cell>
          <cell r="H189">
            <v>0</v>
          </cell>
          <cell r="I189">
            <v>0</v>
          </cell>
          <cell r="J189">
            <v>2136979.0259076166</v>
          </cell>
        </row>
        <row r="190">
          <cell r="A190">
            <v>173</v>
          </cell>
          <cell r="B190">
            <v>45809</v>
          </cell>
          <cell r="C190">
            <v>0</v>
          </cell>
          <cell r="D190">
            <v>118949.65043179374</v>
          </cell>
          <cell r="E190">
            <v>0</v>
          </cell>
          <cell r="F190">
            <v>0</v>
          </cell>
          <cell r="G190">
            <v>0</v>
          </cell>
          <cell r="H190">
            <v>0</v>
          </cell>
          <cell r="I190">
            <v>0</v>
          </cell>
          <cell r="J190">
            <v>2136979.0259076166</v>
          </cell>
        </row>
        <row r="191">
          <cell r="A191">
            <v>174</v>
          </cell>
          <cell r="B191">
            <v>45839</v>
          </cell>
          <cell r="C191">
            <v>0</v>
          </cell>
          <cell r="D191">
            <v>118949.65043179374</v>
          </cell>
          <cell r="E191">
            <v>0</v>
          </cell>
          <cell r="F191">
            <v>0</v>
          </cell>
          <cell r="G191">
            <v>0</v>
          </cell>
          <cell r="H191">
            <v>0</v>
          </cell>
          <cell r="I191">
            <v>0</v>
          </cell>
          <cell r="J191">
            <v>2136979.0259076166</v>
          </cell>
        </row>
        <row r="192">
          <cell r="A192">
            <v>175</v>
          </cell>
          <cell r="B192">
            <v>45870</v>
          </cell>
          <cell r="C192">
            <v>0</v>
          </cell>
          <cell r="D192">
            <v>118949.65043179374</v>
          </cell>
          <cell r="E192">
            <v>0</v>
          </cell>
          <cell r="F192">
            <v>0</v>
          </cell>
          <cell r="G192">
            <v>0</v>
          </cell>
          <cell r="H192">
            <v>0</v>
          </cell>
          <cell r="I192">
            <v>0</v>
          </cell>
          <cell r="J192">
            <v>2136979.0259076166</v>
          </cell>
        </row>
        <row r="193">
          <cell r="A193">
            <v>176</v>
          </cell>
          <cell r="B193">
            <v>45901</v>
          </cell>
          <cell r="C193">
            <v>0</v>
          </cell>
          <cell r="D193">
            <v>118949.65043179374</v>
          </cell>
          <cell r="E193">
            <v>0</v>
          </cell>
          <cell r="F193">
            <v>0</v>
          </cell>
          <cell r="G193">
            <v>0</v>
          </cell>
          <cell r="H193">
            <v>0</v>
          </cell>
          <cell r="I193">
            <v>0</v>
          </cell>
          <cell r="J193">
            <v>2136979.0259076166</v>
          </cell>
        </row>
        <row r="194">
          <cell r="A194">
            <v>177</v>
          </cell>
          <cell r="B194">
            <v>45931</v>
          </cell>
          <cell r="C194">
            <v>0</v>
          </cell>
          <cell r="D194">
            <v>118949.65043179374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2136979.0259076166</v>
          </cell>
        </row>
        <row r="195">
          <cell r="A195">
            <v>178</v>
          </cell>
          <cell r="B195">
            <v>45962</v>
          </cell>
          <cell r="C195">
            <v>0</v>
          </cell>
          <cell r="D195">
            <v>118949.65043179374</v>
          </cell>
          <cell r="E195">
            <v>0</v>
          </cell>
          <cell r="F195">
            <v>0</v>
          </cell>
          <cell r="G195">
            <v>0</v>
          </cell>
          <cell r="H195">
            <v>0</v>
          </cell>
          <cell r="I195">
            <v>0</v>
          </cell>
          <cell r="J195">
            <v>2136979.0259076166</v>
          </cell>
        </row>
        <row r="196">
          <cell r="A196">
            <v>179</v>
          </cell>
          <cell r="B196">
            <v>45992</v>
          </cell>
          <cell r="C196">
            <v>0</v>
          </cell>
          <cell r="D196">
            <v>118949.65043179374</v>
          </cell>
          <cell r="E196">
            <v>0</v>
          </cell>
          <cell r="F196">
            <v>0</v>
          </cell>
          <cell r="G196">
            <v>0</v>
          </cell>
          <cell r="H196">
            <v>0</v>
          </cell>
          <cell r="I196">
            <v>0</v>
          </cell>
          <cell r="J196">
            <v>2136979.0259076166</v>
          </cell>
        </row>
        <row r="197">
          <cell r="A197">
            <v>180</v>
          </cell>
          <cell r="B197">
            <v>46023</v>
          </cell>
          <cell r="C197">
            <v>0</v>
          </cell>
          <cell r="D197">
            <v>118949.65043179374</v>
          </cell>
          <cell r="E197">
            <v>0</v>
          </cell>
          <cell r="F197">
            <v>0</v>
          </cell>
          <cell r="G197">
            <v>0</v>
          </cell>
          <cell r="H197">
            <v>0</v>
          </cell>
          <cell r="I197">
            <v>0</v>
          </cell>
          <cell r="J197">
            <v>2136979.0259076166</v>
          </cell>
        </row>
        <row r="198">
          <cell r="A198">
            <v>181</v>
          </cell>
          <cell r="B198">
            <v>46054</v>
          </cell>
          <cell r="C198">
            <v>0</v>
          </cell>
          <cell r="D198">
            <v>118949.65043179374</v>
          </cell>
          <cell r="E198">
            <v>0</v>
          </cell>
          <cell r="F198">
            <v>0</v>
          </cell>
          <cell r="G198">
            <v>0</v>
          </cell>
          <cell r="H198">
            <v>0</v>
          </cell>
          <cell r="I198">
            <v>0</v>
          </cell>
          <cell r="J198">
            <v>2136979.0259076166</v>
          </cell>
        </row>
        <row r="199">
          <cell r="A199">
            <v>182</v>
          </cell>
          <cell r="B199">
            <v>46082</v>
          </cell>
          <cell r="C199">
            <v>0</v>
          </cell>
          <cell r="D199">
            <v>118949.65043179374</v>
          </cell>
          <cell r="E199">
            <v>0</v>
          </cell>
          <cell r="F199">
            <v>0</v>
          </cell>
          <cell r="G199">
            <v>0</v>
          </cell>
          <cell r="H199">
            <v>0</v>
          </cell>
          <cell r="I199">
            <v>0</v>
          </cell>
          <cell r="J199">
            <v>2136979.0259076166</v>
          </cell>
        </row>
        <row r="200">
          <cell r="A200">
            <v>183</v>
          </cell>
          <cell r="B200">
            <v>46113</v>
          </cell>
          <cell r="C200">
            <v>0</v>
          </cell>
          <cell r="D200">
            <v>118949.65043179374</v>
          </cell>
          <cell r="E200">
            <v>0</v>
          </cell>
          <cell r="F200">
            <v>0</v>
          </cell>
          <cell r="G200">
            <v>0</v>
          </cell>
          <cell r="H200">
            <v>0</v>
          </cell>
          <cell r="I200">
            <v>0</v>
          </cell>
          <cell r="J200">
            <v>2136979.0259076166</v>
          </cell>
        </row>
        <row r="201">
          <cell r="A201">
            <v>184</v>
          </cell>
          <cell r="B201">
            <v>46143</v>
          </cell>
          <cell r="C201">
            <v>0</v>
          </cell>
          <cell r="D201">
            <v>118949.65043179374</v>
          </cell>
          <cell r="E201">
            <v>0</v>
          </cell>
          <cell r="F201">
            <v>0</v>
          </cell>
          <cell r="G201">
            <v>0</v>
          </cell>
          <cell r="H201">
            <v>0</v>
          </cell>
          <cell r="I201">
            <v>0</v>
          </cell>
          <cell r="J201">
            <v>2136979.0259076166</v>
          </cell>
        </row>
        <row r="202">
          <cell r="A202">
            <v>185</v>
          </cell>
          <cell r="B202">
            <v>46174</v>
          </cell>
          <cell r="C202">
            <v>0</v>
          </cell>
          <cell r="D202">
            <v>118949.65043179374</v>
          </cell>
          <cell r="E202">
            <v>0</v>
          </cell>
          <cell r="F202">
            <v>0</v>
          </cell>
          <cell r="G202">
            <v>0</v>
          </cell>
          <cell r="H202">
            <v>0</v>
          </cell>
          <cell r="I202">
            <v>0</v>
          </cell>
          <cell r="J202">
            <v>2136979.0259076166</v>
          </cell>
        </row>
        <row r="203">
          <cell r="A203">
            <v>186</v>
          </cell>
          <cell r="B203">
            <v>46204</v>
          </cell>
          <cell r="C203">
            <v>0</v>
          </cell>
          <cell r="D203">
            <v>118949.65043179374</v>
          </cell>
          <cell r="E203">
            <v>0</v>
          </cell>
          <cell r="F203">
            <v>0</v>
          </cell>
          <cell r="G203">
            <v>0</v>
          </cell>
          <cell r="H203">
            <v>0</v>
          </cell>
          <cell r="I203">
            <v>0</v>
          </cell>
          <cell r="J203">
            <v>2136979.0259076166</v>
          </cell>
        </row>
        <row r="204">
          <cell r="A204">
            <v>187</v>
          </cell>
          <cell r="B204">
            <v>46235</v>
          </cell>
          <cell r="C204">
            <v>0</v>
          </cell>
          <cell r="D204">
            <v>118949.65043179374</v>
          </cell>
          <cell r="E204">
            <v>0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2136979.0259076166</v>
          </cell>
        </row>
        <row r="205">
          <cell r="A205">
            <v>188</v>
          </cell>
          <cell r="B205">
            <v>46266</v>
          </cell>
          <cell r="C205">
            <v>0</v>
          </cell>
          <cell r="D205">
            <v>118949.65043179374</v>
          </cell>
          <cell r="E205">
            <v>0</v>
          </cell>
          <cell r="F205">
            <v>0</v>
          </cell>
          <cell r="G205">
            <v>0</v>
          </cell>
          <cell r="H205">
            <v>0</v>
          </cell>
          <cell r="I205">
            <v>0</v>
          </cell>
          <cell r="J205">
            <v>2136979.0259076166</v>
          </cell>
        </row>
        <row r="206">
          <cell r="A206">
            <v>189</v>
          </cell>
          <cell r="B206">
            <v>46296</v>
          </cell>
          <cell r="C206">
            <v>0</v>
          </cell>
          <cell r="D206">
            <v>118949.65043179374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2136979.0259076166</v>
          </cell>
        </row>
        <row r="207">
          <cell r="A207">
            <v>190</v>
          </cell>
          <cell r="B207">
            <v>46327</v>
          </cell>
          <cell r="C207">
            <v>0</v>
          </cell>
          <cell r="D207">
            <v>118949.65043179374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2136979.0259076166</v>
          </cell>
        </row>
        <row r="208">
          <cell r="A208">
            <v>191</v>
          </cell>
          <cell r="B208">
            <v>46357</v>
          </cell>
          <cell r="C208">
            <v>0</v>
          </cell>
          <cell r="D208">
            <v>118949.65043179374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  <cell r="I208">
            <v>0</v>
          </cell>
          <cell r="J208">
            <v>2136979.0259076166</v>
          </cell>
        </row>
        <row r="209">
          <cell r="A209">
            <v>192</v>
          </cell>
          <cell r="B209">
            <v>46388</v>
          </cell>
          <cell r="C209">
            <v>0</v>
          </cell>
          <cell r="D209">
            <v>118949.65043179374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2136979.0259076166</v>
          </cell>
        </row>
        <row r="210">
          <cell r="A210">
            <v>193</v>
          </cell>
          <cell r="B210">
            <v>46419</v>
          </cell>
          <cell r="C210">
            <v>0</v>
          </cell>
          <cell r="D210">
            <v>118949.65043179374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  <cell r="I210">
            <v>0</v>
          </cell>
          <cell r="J210">
            <v>2136979.0259076166</v>
          </cell>
        </row>
        <row r="211">
          <cell r="A211">
            <v>194</v>
          </cell>
          <cell r="B211">
            <v>46447</v>
          </cell>
          <cell r="C211">
            <v>0</v>
          </cell>
          <cell r="D211">
            <v>118949.65043179374</v>
          </cell>
          <cell r="E211">
            <v>0</v>
          </cell>
          <cell r="F211">
            <v>0</v>
          </cell>
          <cell r="G211">
            <v>0</v>
          </cell>
          <cell r="H211">
            <v>0</v>
          </cell>
          <cell r="I211">
            <v>0</v>
          </cell>
          <cell r="J211">
            <v>2136979.0259076166</v>
          </cell>
        </row>
        <row r="212">
          <cell r="A212">
            <v>195</v>
          </cell>
          <cell r="B212">
            <v>46478</v>
          </cell>
          <cell r="C212">
            <v>0</v>
          </cell>
          <cell r="D212">
            <v>118949.65043179374</v>
          </cell>
          <cell r="E212">
            <v>0</v>
          </cell>
          <cell r="F212">
            <v>0</v>
          </cell>
          <cell r="G212">
            <v>0</v>
          </cell>
          <cell r="H212">
            <v>0</v>
          </cell>
          <cell r="I212">
            <v>0</v>
          </cell>
          <cell r="J212">
            <v>2136979.0259076166</v>
          </cell>
        </row>
        <row r="213">
          <cell r="A213">
            <v>196</v>
          </cell>
          <cell r="B213">
            <v>46508</v>
          </cell>
          <cell r="C213">
            <v>0</v>
          </cell>
          <cell r="D213">
            <v>118949.65043179374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2136979.0259076166</v>
          </cell>
        </row>
        <row r="214">
          <cell r="A214">
            <v>197</v>
          </cell>
          <cell r="B214">
            <v>46539</v>
          </cell>
          <cell r="C214">
            <v>0</v>
          </cell>
          <cell r="D214">
            <v>118949.65043179374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2136979.0259076166</v>
          </cell>
        </row>
        <row r="215">
          <cell r="A215">
            <v>198</v>
          </cell>
          <cell r="B215">
            <v>46569</v>
          </cell>
          <cell r="C215">
            <v>0</v>
          </cell>
          <cell r="D215">
            <v>118949.65043179374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2136979.0259076166</v>
          </cell>
        </row>
        <row r="216">
          <cell r="A216">
            <v>199</v>
          </cell>
          <cell r="B216">
            <v>46600</v>
          </cell>
          <cell r="C216">
            <v>0</v>
          </cell>
          <cell r="D216">
            <v>118949.65043179374</v>
          </cell>
          <cell r="E216">
            <v>0</v>
          </cell>
          <cell r="F216">
            <v>0</v>
          </cell>
          <cell r="G216">
            <v>0</v>
          </cell>
          <cell r="H216">
            <v>0</v>
          </cell>
          <cell r="I216">
            <v>0</v>
          </cell>
          <cell r="J216">
            <v>2136979.0259076166</v>
          </cell>
        </row>
        <row r="217">
          <cell r="A217">
            <v>200</v>
          </cell>
          <cell r="B217">
            <v>46631</v>
          </cell>
          <cell r="C217">
            <v>0</v>
          </cell>
          <cell r="D217">
            <v>118949.65043179374</v>
          </cell>
          <cell r="E217">
            <v>0</v>
          </cell>
          <cell r="F217">
            <v>0</v>
          </cell>
          <cell r="G217">
            <v>0</v>
          </cell>
          <cell r="H217">
            <v>0</v>
          </cell>
          <cell r="I217">
            <v>0</v>
          </cell>
          <cell r="J217">
            <v>2136979.0259076166</v>
          </cell>
        </row>
        <row r="218">
          <cell r="A218">
            <v>201</v>
          </cell>
          <cell r="B218">
            <v>46661</v>
          </cell>
          <cell r="C218">
            <v>0</v>
          </cell>
          <cell r="D218">
            <v>118949.65043179374</v>
          </cell>
          <cell r="E218">
            <v>0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2136979.0259076166</v>
          </cell>
        </row>
        <row r="219">
          <cell r="A219">
            <v>202</v>
          </cell>
          <cell r="B219">
            <v>46692</v>
          </cell>
          <cell r="C219">
            <v>0</v>
          </cell>
          <cell r="D219">
            <v>118949.65043179374</v>
          </cell>
          <cell r="E219">
            <v>0</v>
          </cell>
          <cell r="F219">
            <v>0</v>
          </cell>
          <cell r="G219">
            <v>0</v>
          </cell>
          <cell r="H219">
            <v>0</v>
          </cell>
          <cell r="I219">
            <v>0</v>
          </cell>
          <cell r="J219">
            <v>2136979.0259076166</v>
          </cell>
        </row>
        <row r="220">
          <cell r="A220">
            <v>203</v>
          </cell>
          <cell r="B220">
            <v>46722</v>
          </cell>
          <cell r="C220">
            <v>0</v>
          </cell>
          <cell r="D220">
            <v>118949.65043179374</v>
          </cell>
          <cell r="E220">
            <v>0</v>
          </cell>
          <cell r="F220">
            <v>0</v>
          </cell>
          <cell r="G220">
            <v>0</v>
          </cell>
          <cell r="H220">
            <v>0</v>
          </cell>
          <cell r="I220">
            <v>0</v>
          </cell>
          <cell r="J220">
            <v>2136979.0259076166</v>
          </cell>
        </row>
        <row r="221">
          <cell r="A221">
            <v>204</v>
          </cell>
          <cell r="B221">
            <v>46753</v>
          </cell>
          <cell r="C221">
            <v>0</v>
          </cell>
          <cell r="D221">
            <v>118949.65043179374</v>
          </cell>
          <cell r="E221">
            <v>0</v>
          </cell>
          <cell r="F221">
            <v>0</v>
          </cell>
          <cell r="G221">
            <v>0</v>
          </cell>
          <cell r="H221">
            <v>0</v>
          </cell>
          <cell r="I221">
            <v>0</v>
          </cell>
          <cell r="J221">
            <v>2136979.0259076166</v>
          </cell>
        </row>
        <row r="222">
          <cell r="A222">
            <v>205</v>
          </cell>
          <cell r="B222">
            <v>46784</v>
          </cell>
          <cell r="C222">
            <v>0</v>
          </cell>
          <cell r="D222">
            <v>118949.65043179374</v>
          </cell>
          <cell r="E222">
            <v>0</v>
          </cell>
          <cell r="F222">
            <v>0</v>
          </cell>
          <cell r="G222">
            <v>0</v>
          </cell>
          <cell r="H222">
            <v>0</v>
          </cell>
          <cell r="I222">
            <v>0</v>
          </cell>
          <cell r="J222">
            <v>2136979.0259076166</v>
          </cell>
        </row>
        <row r="223">
          <cell r="A223">
            <v>206</v>
          </cell>
          <cell r="B223">
            <v>46813</v>
          </cell>
          <cell r="C223">
            <v>0</v>
          </cell>
          <cell r="D223">
            <v>118949.65043179374</v>
          </cell>
          <cell r="E223">
            <v>0</v>
          </cell>
          <cell r="F223">
            <v>0</v>
          </cell>
          <cell r="G223">
            <v>0</v>
          </cell>
          <cell r="H223">
            <v>0</v>
          </cell>
          <cell r="I223">
            <v>0</v>
          </cell>
          <cell r="J223">
            <v>2136979.0259076166</v>
          </cell>
        </row>
        <row r="224">
          <cell r="A224">
            <v>207</v>
          </cell>
          <cell r="B224">
            <v>46844</v>
          </cell>
          <cell r="C224">
            <v>0</v>
          </cell>
          <cell r="D224">
            <v>118949.65043179374</v>
          </cell>
          <cell r="E224">
            <v>0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2136979.0259076166</v>
          </cell>
        </row>
        <row r="225">
          <cell r="A225">
            <v>208</v>
          </cell>
          <cell r="B225">
            <v>46874</v>
          </cell>
          <cell r="C225">
            <v>0</v>
          </cell>
          <cell r="D225">
            <v>118949.65043179374</v>
          </cell>
          <cell r="E225">
            <v>0</v>
          </cell>
          <cell r="F225">
            <v>0</v>
          </cell>
          <cell r="G225">
            <v>0</v>
          </cell>
          <cell r="H225">
            <v>0</v>
          </cell>
          <cell r="I225">
            <v>0</v>
          </cell>
          <cell r="J225">
            <v>2136979.0259076166</v>
          </cell>
        </row>
        <row r="226">
          <cell r="A226">
            <v>209</v>
          </cell>
          <cell r="B226">
            <v>46905</v>
          </cell>
          <cell r="C226">
            <v>0</v>
          </cell>
          <cell r="D226">
            <v>118949.65043179374</v>
          </cell>
          <cell r="E226">
            <v>0</v>
          </cell>
          <cell r="F226">
            <v>0</v>
          </cell>
          <cell r="G226">
            <v>0</v>
          </cell>
          <cell r="H226">
            <v>0</v>
          </cell>
          <cell r="I226">
            <v>0</v>
          </cell>
          <cell r="J226">
            <v>2136979.0259076166</v>
          </cell>
        </row>
        <row r="227">
          <cell r="A227">
            <v>210</v>
          </cell>
          <cell r="B227">
            <v>46935</v>
          </cell>
          <cell r="C227">
            <v>0</v>
          </cell>
          <cell r="D227">
            <v>118949.65043179374</v>
          </cell>
          <cell r="E227">
            <v>0</v>
          </cell>
          <cell r="F227">
            <v>0</v>
          </cell>
          <cell r="G227">
            <v>0</v>
          </cell>
          <cell r="H227">
            <v>0</v>
          </cell>
          <cell r="I227">
            <v>0</v>
          </cell>
          <cell r="J227">
            <v>2136979.0259076166</v>
          </cell>
        </row>
        <row r="228">
          <cell r="A228">
            <v>211</v>
          </cell>
          <cell r="B228">
            <v>46966</v>
          </cell>
          <cell r="C228">
            <v>0</v>
          </cell>
          <cell r="D228">
            <v>118949.65043179374</v>
          </cell>
          <cell r="E228">
            <v>0</v>
          </cell>
          <cell r="F228">
            <v>0</v>
          </cell>
          <cell r="G228">
            <v>0</v>
          </cell>
          <cell r="H228">
            <v>0</v>
          </cell>
          <cell r="I228">
            <v>0</v>
          </cell>
          <cell r="J228">
            <v>2136979.0259076166</v>
          </cell>
        </row>
        <row r="229">
          <cell r="A229">
            <v>212</v>
          </cell>
          <cell r="B229">
            <v>46997</v>
          </cell>
          <cell r="C229">
            <v>0</v>
          </cell>
          <cell r="D229">
            <v>118949.65043179374</v>
          </cell>
          <cell r="E229">
            <v>0</v>
          </cell>
          <cell r="F229">
            <v>0</v>
          </cell>
          <cell r="G229">
            <v>0</v>
          </cell>
          <cell r="H229">
            <v>0</v>
          </cell>
          <cell r="I229">
            <v>0</v>
          </cell>
          <cell r="J229">
            <v>2136979.0259076166</v>
          </cell>
        </row>
        <row r="230">
          <cell r="A230">
            <v>213</v>
          </cell>
          <cell r="B230">
            <v>47027</v>
          </cell>
          <cell r="C230">
            <v>0</v>
          </cell>
          <cell r="D230">
            <v>118949.65043179374</v>
          </cell>
          <cell r="E230">
            <v>0</v>
          </cell>
          <cell r="F230">
            <v>0</v>
          </cell>
          <cell r="G230">
            <v>0</v>
          </cell>
          <cell r="H230">
            <v>0</v>
          </cell>
          <cell r="I230">
            <v>0</v>
          </cell>
          <cell r="J230">
            <v>2136979.0259076166</v>
          </cell>
        </row>
        <row r="231">
          <cell r="A231">
            <v>214</v>
          </cell>
          <cell r="B231">
            <v>47058</v>
          </cell>
          <cell r="C231">
            <v>0</v>
          </cell>
          <cell r="D231">
            <v>118949.65043179374</v>
          </cell>
          <cell r="E231">
            <v>0</v>
          </cell>
          <cell r="F231">
            <v>0</v>
          </cell>
          <cell r="G231">
            <v>0</v>
          </cell>
          <cell r="H231">
            <v>0</v>
          </cell>
          <cell r="I231">
            <v>0</v>
          </cell>
          <cell r="J231">
            <v>2136979.0259076166</v>
          </cell>
        </row>
        <row r="232">
          <cell r="A232">
            <v>215</v>
          </cell>
          <cell r="B232">
            <v>47088</v>
          </cell>
          <cell r="C232">
            <v>0</v>
          </cell>
          <cell r="D232">
            <v>118949.65043179374</v>
          </cell>
          <cell r="E232">
            <v>0</v>
          </cell>
          <cell r="F232">
            <v>0</v>
          </cell>
          <cell r="G232">
            <v>0</v>
          </cell>
          <cell r="H232">
            <v>0</v>
          </cell>
          <cell r="I232">
            <v>0</v>
          </cell>
          <cell r="J232">
            <v>2136979.0259076166</v>
          </cell>
        </row>
        <row r="233">
          <cell r="A233">
            <v>216</v>
          </cell>
          <cell r="B233">
            <v>47119</v>
          </cell>
          <cell r="C233">
            <v>0</v>
          </cell>
          <cell r="D233">
            <v>118949.65043179374</v>
          </cell>
          <cell r="E233">
            <v>0</v>
          </cell>
          <cell r="F233">
            <v>0</v>
          </cell>
          <cell r="G233">
            <v>0</v>
          </cell>
          <cell r="H233">
            <v>0</v>
          </cell>
          <cell r="I233">
            <v>0</v>
          </cell>
          <cell r="J233">
            <v>2136979.0259076166</v>
          </cell>
        </row>
        <row r="234">
          <cell r="A234">
            <v>217</v>
          </cell>
          <cell r="B234">
            <v>47150</v>
          </cell>
          <cell r="C234">
            <v>0</v>
          </cell>
          <cell r="D234">
            <v>118949.65043179374</v>
          </cell>
          <cell r="E234">
            <v>0</v>
          </cell>
          <cell r="F234">
            <v>0</v>
          </cell>
          <cell r="G234">
            <v>0</v>
          </cell>
          <cell r="H234">
            <v>0</v>
          </cell>
          <cell r="I234">
            <v>0</v>
          </cell>
          <cell r="J234">
            <v>2136979.0259076166</v>
          </cell>
        </row>
        <row r="235">
          <cell r="A235">
            <v>218</v>
          </cell>
          <cell r="B235">
            <v>47178</v>
          </cell>
          <cell r="C235">
            <v>0</v>
          </cell>
          <cell r="D235">
            <v>118949.65043179374</v>
          </cell>
          <cell r="E235">
            <v>0</v>
          </cell>
          <cell r="F235">
            <v>0</v>
          </cell>
          <cell r="G235">
            <v>0</v>
          </cell>
          <cell r="H235">
            <v>0</v>
          </cell>
          <cell r="I235">
            <v>0</v>
          </cell>
          <cell r="J235">
            <v>2136979.0259076166</v>
          </cell>
        </row>
        <row r="236">
          <cell r="A236">
            <v>219</v>
          </cell>
          <cell r="B236">
            <v>47209</v>
          </cell>
          <cell r="C236">
            <v>0</v>
          </cell>
          <cell r="D236">
            <v>118949.65043179374</v>
          </cell>
          <cell r="E236">
            <v>0</v>
          </cell>
          <cell r="F236">
            <v>0</v>
          </cell>
          <cell r="G236">
            <v>0</v>
          </cell>
          <cell r="H236">
            <v>0</v>
          </cell>
          <cell r="I236">
            <v>0</v>
          </cell>
          <cell r="J236">
            <v>2136979.0259076166</v>
          </cell>
        </row>
        <row r="237">
          <cell r="A237">
            <v>220</v>
          </cell>
          <cell r="B237">
            <v>47239</v>
          </cell>
          <cell r="C237">
            <v>0</v>
          </cell>
          <cell r="D237">
            <v>118949.65043179374</v>
          </cell>
          <cell r="E237">
            <v>0</v>
          </cell>
          <cell r="F237">
            <v>0</v>
          </cell>
          <cell r="G237">
            <v>0</v>
          </cell>
          <cell r="H237">
            <v>0</v>
          </cell>
          <cell r="I237">
            <v>0</v>
          </cell>
          <cell r="J237">
            <v>2136979.0259076166</v>
          </cell>
        </row>
        <row r="238">
          <cell r="A238">
            <v>221</v>
          </cell>
          <cell r="B238">
            <v>47270</v>
          </cell>
          <cell r="C238">
            <v>0</v>
          </cell>
          <cell r="D238">
            <v>118949.65043179374</v>
          </cell>
          <cell r="E238">
            <v>0</v>
          </cell>
          <cell r="F238">
            <v>0</v>
          </cell>
          <cell r="G238">
            <v>0</v>
          </cell>
          <cell r="H238">
            <v>0</v>
          </cell>
          <cell r="I238">
            <v>0</v>
          </cell>
          <cell r="J238">
            <v>2136979.0259076166</v>
          </cell>
        </row>
        <row r="239">
          <cell r="A239">
            <v>222</v>
          </cell>
          <cell r="B239">
            <v>47300</v>
          </cell>
          <cell r="C239">
            <v>0</v>
          </cell>
          <cell r="D239">
            <v>118949.65043179374</v>
          </cell>
          <cell r="E239">
            <v>0</v>
          </cell>
          <cell r="F239">
            <v>0</v>
          </cell>
          <cell r="G239">
            <v>0</v>
          </cell>
          <cell r="H239">
            <v>0</v>
          </cell>
          <cell r="I239">
            <v>0</v>
          </cell>
          <cell r="J239">
            <v>2136979.0259076166</v>
          </cell>
        </row>
        <row r="240">
          <cell r="A240">
            <v>223</v>
          </cell>
          <cell r="B240">
            <v>47331</v>
          </cell>
          <cell r="C240">
            <v>0</v>
          </cell>
          <cell r="D240">
            <v>118949.65043179374</v>
          </cell>
          <cell r="E240">
            <v>0</v>
          </cell>
          <cell r="F240">
            <v>0</v>
          </cell>
          <cell r="G240">
            <v>0</v>
          </cell>
          <cell r="H240">
            <v>0</v>
          </cell>
          <cell r="I240">
            <v>0</v>
          </cell>
          <cell r="J240">
            <v>2136979.0259076166</v>
          </cell>
        </row>
        <row r="241">
          <cell r="A241">
            <v>224</v>
          </cell>
          <cell r="B241">
            <v>47362</v>
          </cell>
          <cell r="C241">
            <v>0</v>
          </cell>
          <cell r="D241">
            <v>118949.65043179374</v>
          </cell>
          <cell r="E241">
            <v>0</v>
          </cell>
          <cell r="F241">
            <v>0</v>
          </cell>
          <cell r="G241">
            <v>0</v>
          </cell>
          <cell r="H241">
            <v>0</v>
          </cell>
          <cell r="I241">
            <v>0</v>
          </cell>
          <cell r="J241">
            <v>2136979.0259076166</v>
          </cell>
        </row>
        <row r="242">
          <cell r="A242">
            <v>225</v>
          </cell>
          <cell r="B242">
            <v>47392</v>
          </cell>
          <cell r="C242">
            <v>0</v>
          </cell>
          <cell r="D242">
            <v>118949.65043179374</v>
          </cell>
          <cell r="E242">
            <v>0</v>
          </cell>
          <cell r="F242">
            <v>0</v>
          </cell>
          <cell r="G242">
            <v>0</v>
          </cell>
          <cell r="H242">
            <v>0</v>
          </cell>
          <cell r="I242">
            <v>0</v>
          </cell>
          <cell r="J242">
            <v>2136979.0259076166</v>
          </cell>
        </row>
        <row r="243">
          <cell r="A243">
            <v>226</v>
          </cell>
          <cell r="B243">
            <v>47423</v>
          </cell>
          <cell r="C243">
            <v>0</v>
          </cell>
          <cell r="D243">
            <v>118949.65043179374</v>
          </cell>
          <cell r="E243">
            <v>0</v>
          </cell>
          <cell r="F243">
            <v>0</v>
          </cell>
          <cell r="G243">
            <v>0</v>
          </cell>
          <cell r="H243">
            <v>0</v>
          </cell>
          <cell r="I243">
            <v>0</v>
          </cell>
          <cell r="J243">
            <v>2136979.0259076166</v>
          </cell>
        </row>
        <row r="244">
          <cell r="A244">
            <v>227</v>
          </cell>
          <cell r="B244">
            <v>47453</v>
          </cell>
          <cell r="C244">
            <v>0</v>
          </cell>
          <cell r="D244">
            <v>118949.65043179374</v>
          </cell>
          <cell r="E244">
            <v>0</v>
          </cell>
          <cell r="F244">
            <v>0</v>
          </cell>
          <cell r="G244">
            <v>0</v>
          </cell>
          <cell r="H244">
            <v>0</v>
          </cell>
          <cell r="I244">
            <v>0</v>
          </cell>
          <cell r="J244">
            <v>2136979.0259076166</v>
          </cell>
        </row>
        <row r="245">
          <cell r="A245">
            <v>228</v>
          </cell>
          <cell r="B245">
            <v>47484</v>
          </cell>
          <cell r="C245">
            <v>0</v>
          </cell>
          <cell r="D245">
            <v>118949.65043179374</v>
          </cell>
          <cell r="E245">
            <v>0</v>
          </cell>
          <cell r="F245">
            <v>0</v>
          </cell>
          <cell r="G245">
            <v>0</v>
          </cell>
          <cell r="H245">
            <v>0</v>
          </cell>
          <cell r="I245">
            <v>0</v>
          </cell>
          <cell r="J245">
            <v>2136979.0259076166</v>
          </cell>
        </row>
        <row r="246">
          <cell r="A246">
            <v>229</v>
          </cell>
          <cell r="B246">
            <v>47515</v>
          </cell>
          <cell r="C246">
            <v>0</v>
          </cell>
          <cell r="D246">
            <v>118949.65043179374</v>
          </cell>
          <cell r="E246">
            <v>0</v>
          </cell>
          <cell r="F246">
            <v>0</v>
          </cell>
          <cell r="G246">
            <v>0</v>
          </cell>
          <cell r="H246">
            <v>0</v>
          </cell>
          <cell r="I246">
            <v>0</v>
          </cell>
          <cell r="J246">
            <v>2136979.0259076166</v>
          </cell>
        </row>
        <row r="247">
          <cell r="A247">
            <v>230</v>
          </cell>
          <cell r="B247">
            <v>47543</v>
          </cell>
          <cell r="C247">
            <v>0</v>
          </cell>
          <cell r="D247">
            <v>118949.65043179374</v>
          </cell>
          <cell r="E247">
            <v>0</v>
          </cell>
          <cell r="F247">
            <v>0</v>
          </cell>
          <cell r="G247">
            <v>0</v>
          </cell>
          <cell r="H247">
            <v>0</v>
          </cell>
          <cell r="I247">
            <v>0</v>
          </cell>
          <cell r="J247">
            <v>2136979.0259076166</v>
          </cell>
        </row>
        <row r="248">
          <cell r="A248">
            <v>231</v>
          </cell>
          <cell r="B248">
            <v>47574</v>
          </cell>
          <cell r="C248">
            <v>0</v>
          </cell>
          <cell r="D248">
            <v>118949.65043179374</v>
          </cell>
          <cell r="E248">
            <v>0</v>
          </cell>
          <cell r="F248">
            <v>0</v>
          </cell>
          <cell r="G248">
            <v>0</v>
          </cell>
          <cell r="H248">
            <v>0</v>
          </cell>
          <cell r="I248">
            <v>0</v>
          </cell>
          <cell r="J248">
            <v>2136979.0259076166</v>
          </cell>
        </row>
        <row r="249">
          <cell r="A249">
            <v>232</v>
          </cell>
          <cell r="B249">
            <v>47604</v>
          </cell>
          <cell r="C249">
            <v>0</v>
          </cell>
          <cell r="D249">
            <v>118949.65043179374</v>
          </cell>
          <cell r="E249">
            <v>0</v>
          </cell>
          <cell r="F249">
            <v>0</v>
          </cell>
          <cell r="G249">
            <v>0</v>
          </cell>
          <cell r="H249">
            <v>0</v>
          </cell>
          <cell r="I249">
            <v>0</v>
          </cell>
          <cell r="J249">
            <v>2136979.0259076166</v>
          </cell>
        </row>
        <row r="250">
          <cell r="A250">
            <v>233</v>
          </cell>
          <cell r="B250">
            <v>47635</v>
          </cell>
          <cell r="C250">
            <v>0</v>
          </cell>
          <cell r="D250">
            <v>118949.65043179374</v>
          </cell>
          <cell r="E250">
            <v>0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2136979.0259076166</v>
          </cell>
        </row>
        <row r="251">
          <cell r="A251">
            <v>234</v>
          </cell>
          <cell r="B251">
            <v>47665</v>
          </cell>
          <cell r="C251">
            <v>0</v>
          </cell>
          <cell r="D251">
            <v>118949.65043179374</v>
          </cell>
          <cell r="E251">
            <v>0</v>
          </cell>
          <cell r="F251">
            <v>0</v>
          </cell>
          <cell r="G251">
            <v>0</v>
          </cell>
          <cell r="H251">
            <v>0</v>
          </cell>
          <cell r="I251">
            <v>0</v>
          </cell>
          <cell r="J251">
            <v>2136979.0259076166</v>
          </cell>
        </row>
        <row r="252">
          <cell r="A252">
            <v>235</v>
          </cell>
          <cell r="B252">
            <v>47696</v>
          </cell>
          <cell r="C252">
            <v>0</v>
          </cell>
          <cell r="D252">
            <v>118949.65043179374</v>
          </cell>
          <cell r="E252">
            <v>0</v>
          </cell>
          <cell r="F252">
            <v>0</v>
          </cell>
          <cell r="G252">
            <v>0</v>
          </cell>
          <cell r="H252">
            <v>0</v>
          </cell>
          <cell r="I252">
            <v>0</v>
          </cell>
          <cell r="J252">
            <v>2136979.0259076166</v>
          </cell>
        </row>
        <row r="253">
          <cell r="A253">
            <v>236</v>
          </cell>
          <cell r="B253">
            <v>47727</v>
          </cell>
          <cell r="C253">
            <v>0</v>
          </cell>
          <cell r="D253">
            <v>118949.65043179374</v>
          </cell>
          <cell r="E253">
            <v>0</v>
          </cell>
          <cell r="F253">
            <v>0</v>
          </cell>
          <cell r="G253">
            <v>0</v>
          </cell>
          <cell r="H253">
            <v>0</v>
          </cell>
          <cell r="I253">
            <v>0</v>
          </cell>
          <cell r="J253">
            <v>2136979.0259076166</v>
          </cell>
        </row>
        <row r="254">
          <cell r="A254">
            <v>237</v>
          </cell>
          <cell r="B254">
            <v>47757</v>
          </cell>
          <cell r="C254">
            <v>0</v>
          </cell>
          <cell r="D254">
            <v>118949.65043179374</v>
          </cell>
          <cell r="E254">
            <v>0</v>
          </cell>
          <cell r="F254">
            <v>0</v>
          </cell>
          <cell r="G254">
            <v>0</v>
          </cell>
          <cell r="H254">
            <v>0</v>
          </cell>
          <cell r="I254">
            <v>0</v>
          </cell>
          <cell r="J254">
            <v>2136979.0259076166</v>
          </cell>
        </row>
        <row r="255">
          <cell r="A255">
            <v>238</v>
          </cell>
          <cell r="B255">
            <v>47788</v>
          </cell>
          <cell r="C255">
            <v>0</v>
          </cell>
          <cell r="D255">
            <v>118949.65043179374</v>
          </cell>
          <cell r="E255">
            <v>0</v>
          </cell>
          <cell r="F255">
            <v>0</v>
          </cell>
          <cell r="G255">
            <v>0</v>
          </cell>
          <cell r="H255">
            <v>0</v>
          </cell>
          <cell r="I255">
            <v>0</v>
          </cell>
          <cell r="J255">
            <v>2136979.0259076166</v>
          </cell>
        </row>
        <row r="256">
          <cell r="A256">
            <v>239</v>
          </cell>
          <cell r="B256">
            <v>47818</v>
          </cell>
          <cell r="C256">
            <v>0</v>
          </cell>
          <cell r="D256">
            <v>118949.65043179374</v>
          </cell>
          <cell r="E256">
            <v>0</v>
          </cell>
          <cell r="F256">
            <v>0</v>
          </cell>
          <cell r="G256">
            <v>0</v>
          </cell>
          <cell r="H256">
            <v>0</v>
          </cell>
          <cell r="I256">
            <v>0</v>
          </cell>
          <cell r="J256">
            <v>2136979.0259076166</v>
          </cell>
        </row>
        <row r="257">
          <cell r="A257">
            <v>240</v>
          </cell>
          <cell r="B257">
            <v>47849</v>
          </cell>
          <cell r="C257">
            <v>0</v>
          </cell>
          <cell r="D257">
            <v>118949.65043179374</v>
          </cell>
          <cell r="E257">
            <v>0</v>
          </cell>
          <cell r="F257">
            <v>0</v>
          </cell>
          <cell r="G257">
            <v>0</v>
          </cell>
          <cell r="H257">
            <v>0</v>
          </cell>
          <cell r="I257">
            <v>0</v>
          </cell>
          <cell r="J257">
            <v>2136979.0259076166</v>
          </cell>
        </row>
        <row r="258">
          <cell r="A258">
            <v>241</v>
          </cell>
          <cell r="B258">
            <v>47880</v>
          </cell>
          <cell r="C258">
            <v>0</v>
          </cell>
          <cell r="D258">
            <v>118949.65043179374</v>
          </cell>
          <cell r="E258">
            <v>0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2136979.0259076166</v>
          </cell>
        </row>
        <row r="259">
          <cell r="A259">
            <v>242</v>
          </cell>
          <cell r="B259">
            <v>47908</v>
          </cell>
          <cell r="C259">
            <v>0</v>
          </cell>
          <cell r="D259">
            <v>118949.65043179374</v>
          </cell>
          <cell r="E259">
            <v>0</v>
          </cell>
          <cell r="F259">
            <v>0</v>
          </cell>
          <cell r="G259">
            <v>0</v>
          </cell>
          <cell r="H259">
            <v>0</v>
          </cell>
          <cell r="I259">
            <v>0</v>
          </cell>
          <cell r="J259">
            <v>2136979.0259076166</v>
          </cell>
        </row>
        <row r="260">
          <cell r="A260">
            <v>243</v>
          </cell>
          <cell r="B260">
            <v>47939</v>
          </cell>
          <cell r="C260">
            <v>0</v>
          </cell>
          <cell r="D260">
            <v>118949.65043179374</v>
          </cell>
          <cell r="E260">
            <v>0</v>
          </cell>
          <cell r="F260">
            <v>0</v>
          </cell>
          <cell r="G260">
            <v>0</v>
          </cell>
          <cell r="H260">
            <v>0</v>
          </cell>
          <cell r="I260">
            <v>0</v>
          </cell>
          <cell r="J260">
            <v>2136979.0259076166</v>
          </cell>
        </row>
        <row r="261">
          <cell r="A261">
            <v>244</v>
          </cell>
          <cell r="B261">
            <v>47969</v>
          </cell>
          <cell r="C261">
            <v>0</v>
          </cell>
          <cell r="D261">
            <v>118949.65043179374</v>
          </cell>
          <cell r="E261">
            <v>0</v>
          </cell>
          <cell r="F261">
            <v>0</v>
          </cell>
          <cell r="G261">
            <v>0</v>
          </cell>
          <cell r="H261">
            <v>0</v>
          </cell>
          <cell r="I261">
            <v>0</v>
          </cell>
          <cell r="J261">
            <v>2136979.0259076166</v>
          </cell>
        </row>
        <row r="262">
          <cell r="A262">
            <v>245</v>
          </cell>
          <cell r="B262">
            <v>48000</v>
          </cell>
          <cell r="C262">
            <v>0</v>
          </cell>
          <cell r="D262">
            <v>118949.65043179374</v>
          </cell>
          <cell r="E262">
            <v>0</v>
          </cell>
          <cell r="F262">
            <v>0</v>
          </cell>
          <cell r="G262">
            <v>0</v>
          </cell>
          <cell r="H262">
            <v>0</v>
          </cell>
          <cell r="I262">
            <v>0</v>
          </cell>
          <cell r="J262">
            <v>2136979.0259076166</v>
          </cell>
        </row>
        <row r="263">
          <cell r="A263">
            <v>246</v>
          </cell>
          <cell r="B263">
            <v>48030</v>
          </cell>
          <cell r="C263">
            <v>0</v>
          </cell>
          <cell r="D263">
            <v>118949.65043179374</v>
          </cell>
          <cell r="E263">
            <v>0</v>
          </cell>
          <cell r="F263">
            <v>0</v>
          </cell>
          <cell r="G263">
            <v>0</v>
          </cell>
          <cell r="H263">
            <v>0</v>
          </cell>
          <cell r="I263">
            <v>0</v>
          </cell>
          <cell r="J263">
            <v>2136979.0259076166</v>
          </cell>
        </row>
        <row r="264">
          <cell r="A264">
            <v>247</v>
          </cell>
          <cell r="B264">
            <v>48061</v>
          </cell>
          <cell r="C264">
            <v>0</v>
          </cell>
          <cell r="D264">
            <v>118949.65043179374</v>
          </cell>
          <cell r="E264">
            <v>0</v>
          </cell>
          <cell r="F264">
            <v>0</v>
          </cell>
          <cell r="G264">
            <v>0</v>
          </cell>
          <cell r="H264">
            <v>0</v>
          </cell>
          <cell r="I264">
            <v>0</v>
          </cell>
          <cell r="J264">
            <v>2136979.0259076166</v>
          </cell>
        </row>
        <row r="265">
          <cell r="A265">
            <v>248</v>
          </cell>
          <cell r="B265">
            <v>48092</v>
          </cell>
          <cell r="C265">
            <v>0</v>
          </cell>
          <cell r="D265">
            <v>118949.65043179374</v>
          </cell>
          <cell r="E265">
            <v>0</v>
          </cell>
          <cell r="F265">
            <v>0</v>
          </cell>
          <cell r="G265">
            <v>0</v>
          </cell>
          <cell r="H265">
            <v>0</v>
          </cell>
          <cell r="I265">
            <v>0</v>
          </cell>
          <cell r="J265">
            <v>2136979.0259076166</v>
          </cell>
        </row>
        <row r="266">
          <cell r="A266">
            <v>249</v>
          </cell>
          <cell r="B266">
            <v>48122</v>
          </cell>
          <cell r="C266">
            <v>0</v>
          </cell>
          <cell r="D266">
            <v>118949.65043179374</v>
          </cell>
          <cell r="E266">
            <v>0</v>
          </cell>
          <cell r="F266">
            <v>0</v>
          </cell>
          <cell r="G266">
            <v>0</v>
          </cell>
          <cell r="H266">
            <v>0</v>
          </cell>
          <cell r="I266">
            <v>0</v>
          </cell>
          <cell r="J266">
            <v>2136979.0259076166</v>
          </cell>
        </row>
        <row r="267">
          <cell r="A267">
            <v>250</v>
          </cell>
          <cell r="B267">
            <v>48153</v>
          </cell>
          <cell r="C267">
            <v>0</v>
          </cell>
          <cell r="D267">
            <v>118949.65043179374</v>
          </cell>
          <cell r="E267">
            <v>0</v>
          </cell>
          <cell r="F267">
            <v>0</v>
          </cell>
          <cell r="G267">
            <v>0</v>
          </cell>
          <cell r="H267">
            <v>0</v>
          </cell>
          <cell r="I267">
            <v>0</v>
          </cell>
          <cell r="J267">
            <v>2136979.0259076166</v>
          </cell>
        </row>
        <row r="268">
          <cell r="A268">
            <v>251</v>
          </cell>
          <cell r="B268">
            <v>48183</v>
          </cell>
          <cell r="C268">
            <v>0</v>
          </cell>
          <cell r="D268">
            <v>118949.65043179374</v>
          </cell>
          <cell r="E268">
            <v>0</v>
          </cell>
          <cell r="F268">
            <v>0</v>
          </cell>
          <cell r="G268">
            <v>0</v>
          </cell>
          <cell r="H268">
            <v>0</v>
          </cell>
          <cell r="I268">
            <v>0</v>
          </cell>
          <cell r="J268">
            <v>2136979.0259076166</v>
          </cell>
        </row>
        <row r="269">
          <cell r="A269">
            <v>252</v>
          </cell>
          <cell r="B269">
            <v>48214</v>
          </cell>
          <cell r="C269">
            <v>0</v>
          </cell>
          <cell r="D269">
            <v>118949.65043179374</v>
          </cell>
          <cell r="E269">
            <v>0</v>
          </cell>
          <cell r="F269">
            <v>0</v>
          </cell>
          <cell r="G269">
            <v>0</v>
          </cell>
          <cell r="H269">
            <v>0</v>
          </cell>
          <cell r="I269">
            <v>0</v>
          </cell>
          <cell r="J269">
            <v>2136979.0259076166</v>
          </cell>
        </row>
        <row r="270">
          <cell r="A270">
            <v>253</v>
          </cell>
          <cell r="B270">
            <v>48245</v>
          </cell>
          <cell r="C270">
            <v>0</v>
          </cell>
          <cell r="D270">
            <v>118949.65043179374</v>
          </cell>
          <cell r="E270">
            <v>0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2136979.0259076166</v>
          </cell>
        </row>
        <row r="271">
          <cell r="A271">
            <v>254</v>
          </cell>
          <cell r="B271">
            <v>48274</v>
          </cell>
          <cell r="C271">
            <v>0</v>
          </cell>
          <cell r="D271">
            <v>118949.65043179374</v>
          </cell>
          <cell r="E271">
            <v>0</v>
          </cell>
          <cell r="F271">
            <v>0</v>
          </cell>
          <cell r="G271">
            <v>0</v>
          </cell>
          <cell r="H271">
            <v>0</v>
          </cell>
          <cell r="I271">
            <v>0</v>
          </cell>
          <cell r="J271">
            <v>2136979.0259076166</v>
          </cell>
        </row>
        <row r="272">
          <cell r="A272">
            <v>255</v>
          </cell>
          <cell r="B272">
            <v>48305</v>
          </cell>
          <cell r="C272">
            <v>0</v>
          </cell>
          <cell r="D272">
            <v>118949.65043179374</v>
          </cell>
          <cell r="E272">
            <v>0</v>
          </cell>
          <cell r="F272">
            <v>0</v>
          </cell>
          <cell r="G272">
            <v>0</v>
          </cell>
          <cell r="H272">
            <v>0</v>
          </cell>
          <cell r="I272">
            <v>0</v>
          </cell>
          <cell r="J272">
            <v>2136979.0259076166</v>
          </cell>
        </row>
        <row r="273">
          <cell r="A273">
            <v>256</v>
          </cell>
          <cell r="B273">
            <v>48335</v>
          </cell>
          <cell r="C273">
            <v>0</v>
          </cell>
          <cell r="D273">
            <v>118949.65043179374</v>
          </cell>
          <cell r="E273">
            <v>0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2136979.0259076166</v>
          </cell>
        </row>
        <row r="274">
          <cell r="A274">
            <v>257</v>
          </cell>
          <cell r="B274">
            <v>48366</v>
          </cell>
          <cell r="C274">
            <v>0</v>
          </cell>
          <cell r="D274">
            <v>118949.65043179374</v>
          </cell>
          <cell r="E274">
            <v>0</v>
          </cell>
          <cell r="F274">
            <v>0</v>
          </cell>
          <cell r="G274">
            <v>0</v>
          </cell>
          <cell r="H274">
            <v>0</v>
          </cell>
          <cell r="I274">
            <v>0</v>
          </cell>
          <cell r="J274">
            <v>2136979.0259076166</v>
          </cell>
        </row>
        <row r="275">
          <cell r="A275">
            <v>258</v>
          </cell>
          <cell r="B275">
            <v>48396</v>
          </cell>
          <cell r="C275">
            <v>0</v>
          </cell>
          <cell r="D275">
            <v>118949.65043179374</v>
          </cell>
          <cell r="E275">
            <v>0</v>
          </cell>
          <cell r="F275">
            <v>0</v>
          </cell>
          <cell r="G275">
            <v>0</v>
          </cell>
          <cell r="H275">
            <v>0</v>
          </cell>
          <cell r="I275">
            <v>0</v>
          </cell>
          <cell r="J275">
            <v>2136979.0259076166</v>
          </cell>
        </row>
        <row r="276">
          <cell r="A276">
            <v>259</v>
          </cell>
          <cell r="B276">
            <v>48427</v>
          </cell>
          <cell r="C276">
            <v>0</v>
          </cell>
          <cell r="D276">
            <v>118949.65043179374</v>
          </cell>
          <cell r="E276">
            <v>0</v>
          </cell>
          <cell r="F276">
            <v>0</v>
          </cell>
          <cell r="G276">
            <v>0</v>
          </cell>
          <cell r="H276">
            <v>0</v>
          </cell>
          <cell r="I276">
            <v>0</v>
          </cell>
          <cell r="J276">
            <v>2136979.0259076166</v>
          </cell>
        </row>
        <row r="277">
          <cell r="A277">
            <v>260</v>
          </cell>
          <cell r="B277">
            <v>48458</v>
          </cell>
          <cell r="C277">
            <v>0</v>
          </cell>
          <cell r="D277">
            <v>118949.65043179374</v>
          </cell>
          <cell r="E277">
            <v>0</v>
          </cell>
          <cell r="F277">
            <v>0</v>
          </cell>
          <cell r="G277">
            <v>0</v>
          </cell>
          <cell r="H277">
            <v>0</v>
          </cell>
          <cell r="I277">
            <v>0</v>
          </cell>
          <cell r="J277">
            <v>2136979.0259076166</v>
          </cell>
        </row>
        <row r="278">
          <cell r="A278">
            <v>261</v>
          </cell>
          <cell r="B278">
            <v>48488</v>
          </cell>
          <cell r="C278">
            <v>0</v>
          </cell>
          <cell r="D278">
            <v>118949.65043179374</v>
          </cell>
          <cell r="E278">
            <v>0</v>
          </cell>
          <cell r="F278">
            <v>0</v>
          </cell>
          <cell r="G278">
            <v>0</v>
          </cell>
          <cell r="H278">
            <v>0</v>
          </cell>
          <cell r="I278">
            <v>0</v>
          </cell>
          <cell r="J278">
            <v>2136979.0259076166</v>
          </cell>
        </row>
        <row r="279">
          <cell r="A279">
            <v>262</v>
          </cell>
          <cell r="B279">
            <v>48519</v>
          </cell>
          <cell r="C279">
            <v>0</v>
          </cell>
          <cell r="D279">
            <v>118949.65043179374</v>
          </cell>
          <cell r="E279">
            <v>0</v>
          </cell>
          <cell r="F279">
            <v>0</v>
          </cell>
          <cell r="G279">
            <v>0</v>
          </cell>
          <cell r="H279">
            <v>0</v>
          </cell>
          <cell r="I279">
            <v>0</v>
          </cell>
          <cell r="J279">
            <v>2136979.0259076166</v>
          </cell>
        </row>
        <row r="280">
          <cell r="A280">
            <v>263</v>
          </cell>
          <cell r="B280">
            <v>48549</v>
          </cell>
          <cell r="C280">
            <v>0</v>
          </cell>
          <cell r="D280">
            <v>118949.65043179374</v>
          </cell>
          <cell r="E280">
            <v>0</v>
          </cell>
          <cell r="F280">
            <v>0</v>
          </cell>
          <cell r="G280">
            <v>0</v>
          </cell>
          <cell r="H280">
            <v>0</v>
          </cell>
          <cell r="I280">
            <v>0</v>
          </cell>
          <cell r="J280">
            <v>2136979.0259076166</v>
          </cell>
        </row>
        <row r="281">
          <cell r="A281">
            <v>264</v>
          </cell>
          <cell r="B281">
            <v>48580</v>
          </cell>
          <cell r="C281">
            <v>0</v>
          </cell>
          <cell r="D281">
            <v>118949.65043179374</v>
          </cell>
          <cell r="E281">
            <v>0</v>
          </cell>
          <cell r="F281">
            <v>0</v>
          </cell>
          <cell r="G281">
            <v>0</v>
          </cell>
          <cell r="H281">
            <v>0</v>
          </cell>
          <cell r="I281">
            <v>0</v>
          </cell>
          <cell r="J281">
            <v>2136979.0259076166</v>
          </cell>
        </row>
        <row r="282">
          <cell r="A282">
            <v>265</v>
          </cell>
          <cell r="B282">
            <v>48611</v>
          </cell>
          <cell r="C282">
            <v>0</v>
          </cell>
          <cell r="D282">
            <v>118949.65043179374</v>
          </cell>
          <cell r="E282">
            <v>0</v>
          </cell>
          <cell r="F282">
            <v>0</v>
          </cell>
          <cell r="G282">
            <v>0</v>
          </cell>
          <cell r="H282">
            <v>0</v>
          </cell>
          <cell r="I282">
            <v>0</v>
          </cell>
          <cell r="J282">
            <v>2136979.0259076166</v>
          </cell>
        </row>
        <row r="283">
          <cell r="A283">
            <v>266</v>
          </cell>
          <cell r="B283">
            <v>48639</v>
          </cell>
          <cell r="C283">
            <v>0</v>
          </cell>
          <cell r="D283">
            <v>118949.65043179374</v>
          </cell>
          <cell r="E283">
            <v>0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2136979.0259076166</v>
          </cell>
        </row>
        <row r="284">
          <cell r="A284">
            <v>267</v>
          </cell>
          <cell r="B284">
            <v>48670</v>
          </cell>
          <cell r="C284">
            <v>0</v>
          </cell>
          <cell r="D284">
            <v>118949.65043179374</v>
          </cell>
          <cell r="E284">
            <v>0</v>
          </cell>
          <cell r="F284">
            <v>0</v>
          </cell>
          <cell r="G284">
            <v>0</v>
          </cell>
          <cell r="H284">
            <v>0</v>
          </cell>
          <cell r="I284">
            <v>0</v>
          </cell>
          <cell r="J284">
            <v>2136979.0259076166</v>
          </cell>
        </row>
        <row r="285">
          <cell r="A285">
            <v>268</v>
          </cell>
          <cell r="B285">
            <v>48700</v>
          </cell>
          <cell r="C285">
            <v>0</v>
          </cell>
          <cell r="D285">
            <v>118949.65043179374</v>
          </cell>
          <cell r="E285">
            <v>0</v>
          </cell>
          <cell r="F285">
            <v>0</v>
          </cell>
          <cell r="G285">
            <v>0</v>
          </cell>
          <cell r="H285">
            <v>0</v>
          </cell>
          <cell r="I285">
            <v>0</v>
          </cell>
          <cell r="J285">
            <v>2136979.0259076166</v>
          </cell>
        </row>
        <row r="286">
          <cell r="A286">
            <v>269</v>
          </cell>
          <cell r="B286">
            <v>48731</v>
          </cell>
          <cell r="C286">
            <v>0</v>
          </cell>
          <cell r="D286">
            <v>118949.65043179374</v>
          </cell>
          <cell r="E286">
            <v>0</v>
          </cell>
          <cell r="F286">
            <v>0</v>
          </cell>
          <cell r="G286">
            <v>0</v>
          </cell>
          <cell r="H286">
            <v>0</v>
          </cell>
          <cell r="I286">
            <v>0</v>
          </cell>
          <cell r="J286">
            <v>2136979.0259076166</v>
          </cell>
        </row>
        <row r="287">
          <cell r="A287">
            <v>270</v>
          </cell>
          <cell r="B287">
            <v>48761</v>
          </cell>
          <cell r="C287">
            <v>0</v>
          </cell>
          <cell r="D287">
            <v>118949.65043179374</v>
          </cell>
          <cell r="E287">
            <v>0</v>
          </cell>
          <cell r="F287">
            <v>0</v>
          </cell>
          <cell r="G287">
            <v>0</v>
          </cell>
          <cell r="H287">
            <v>0</v>
          </cell>
          <cell r="I287">
            <v>0</v>
          </cell>
          <cell r="J287">
            <v>2136979.0259076166</v>
          </cell>
        </row>
        <row r="288">
          <cell r="A288">
            <v>271</v>
          </cell>
          <cell r="B288">
            <v>48792</v>
          </cell>
          <cell r="C288">
            <v>0</v>
          </cell>
          <cell r="D288">
            <v>118949.65043179374</v>
          </cell>
          <cell r="E288">
            <v>0</v>
          </cell>
          <cell r="F288">
            <v>0</v>
          </cell>
          <cell r="G288">
            <v>0</v>
          </cell>
          <cell r="H288">
            <v>0</v>
          </cell>
          <cell r="I288">
            <v>0</v>
          </cell>
          <cell r="J288">
            <v>2136979.0259076166</v>
          </cell>
        </row>
        <row r="289">
          <cell r="A289">
            <v>272</v>
          </cell>
          <cell r="B289">
            <v>48823</v>
          </cell>
          <cell r="C289">
            <v>0</v>
          </cell>
          <cell r="D289">
            <v>118949.65043179374</v>
          </cell>
          <cell r="E289">
            <v>0</v>
          </cell>
          <cell r="F289">
            <v>0</v>
          </cell>
          <cell r="G289">
            <v>0</v>
          </cell>
          <cell r="H289">
            <v>0</v>
          </cell>
          <cell r="I289">
            <v>0</v>
          </cell>
          <cell r="J289">
            <v>2136979.0259076166</v>
          </cell>
        </row>
        <row r="290">
          <cell r="A290">
            <v>273</v>
          </cell>
          <cell r="B290">
            <v>48853</v>
          </cell>
          <cell r="C290">
            <v>0</v>
          </cell>
          <cell r="D290">
            <v>118949.65043179374</v>
          </cell>
          <cell r="E290">
            <v>0</v>
          </cell>
          <cell r="F290">
            <v>0</v>
          </cell>
          <cell r="G290">
            <v>0</v>
          </cell>
          <cell r="H290">
            <v>0</v>
          </cell>
          <cell r="I290">
            <v>0</v>
          </cell>
          <cell r="J290">
            <v>2136979.0259076166</v>
          </cell>
        </row>
        <row r="291">
          <cell r="A291">
            <v>274</v>
          </cell>
          <cell r="B291">
            <v>48884</v>
          </cell>
          <cell r="C291">
            <v>0</v>
          </cell>
          <cell r="D291">
            <v>118949.65043179374</v>
          </cell>
          <cell r="E291">
            <v>0</v>
          </cell>
          <cell r="F291">
            <v>0</v>
          </cell>
          <cell r="G291">
            <v>0</v>
          </cell>
          <cell r="H291">
            <v>0</v>
          </cell>
          <cell r="I291">
            <v>0</v>
          </cell>
          <cell r="J291">
            <v>2136979.0259076166</v>
          </cell>
        </row>
        <row r="292">
          <cell r="A292">
            <v>275</v>
          </cell>
          <cell r="B292">
            <v>48914</v>
          </cell>
          <cell r="C292">
            <v>0</v>
          </cell>
          <cell r="D292">
            <v>118949.65043179374</v>
          </cell>
          <cell r="E292">
            <v>0</v>
          </cell>
          <cell r="F292">
            <v>0</v>
          </cell>
          <cell r="G292">
            <v>0</v>
          </cell>
          <cell r="H292">
            <v>0</v>
          </cell>
          <cell r="I292">
            <v>0</v>
          </cell>
          <cell r="J292">
            <v>2136979.0259076166</v>
          </cell>
        </row>
        <row r="293">
          <cell r="A293">
            <v>276</v>
          </cell>
          <cell r="B293">
            <v>48945</v>
          </cell>
          <cell r="C293">
            <v>0</v>
          </cell>
          <cell r="D293">
            <v>118949.65043179374</v>
          </cell>
          <cell r="E293">
            <v>0</v>
          </cell>
          <cell r="F293">
            <v>0</v>
          </cell>
          <cell r="G293">
            <v>0</v>
          </cell>
          <cell r="H293">
            <v>0</v>
          </cell>
          <cell r="I293">
            <v>0</v>
          </cell>
          <cell r="J293">
            <v>2136979.0259076166</v>
          </cell>
        </row>
        <row r="294">
          <cell r="A294">
            <v>277</v>
          </cell>
          <cell r="B294">
            <v>48976</v>
          </cell>
          <cell r="C294">
            <v>0</v>
          </cell>
          <cell r="D294">
            <v>118949.65043179374</v>
          </cell>
          <cell r="E294">
            <v>0</v>
          </cell>
          <cell r="F294">
            <v>0</v>
          </cell>
          <cell r="G294">
            <v>0</v>
          </cell>
          <cell r="H294">
            <v>0</v>
          </cell>
          <cell r="I294">
            <v>0</v>
          </cell>
          <cell r="J294">
            <v>2136979.0259076166</v>
          </cell>
        </row>
        <row r="295">
          <cell r="A295">
            <v>278</v>
          </cell>
          <cell r="B295">
            <v>49004</v>
          </cell>
          <cell r="C295">
            <v>0</v>
          </cell>
          <cell r="D295">
            <v>118949.65043179374</v>
          </cell>
          <cell r="E295">
            <v>0</v>
          </cell>
          <cell r="F295">
            <v>0</v>
          </cell>
          <cell r="G295">
            <v>0</v>
          </cell>
          <cell r="H295">
            <v>0</v>
          </cell>
          <cell r="I295">
            <v>0</v>
          </cell>
          <cell r="J295">
            <v>2136979.0259076166</v>
          </cell>
        </row>
        <row r="296">
          <cell r="A296">
            <v>279</v>
          </cell>
          <cell r="B296">
            <v>49035</v>
          </cell>
          <cell r="C296">
            <v>0</v>
          </cell>
          <cell r="D296">
            <v>118949.65043179374</v>
          </cell>
          <cell r="E296">
            <v>0</v>
          </cell>
          <cell r="F296">
            <v>0</v>
          </cell>
          <cell r="G296">
            <v>0</v>
          </cell>
          <cell r="H296">
            <v>0</v>
          </cell>
          <cell r="I296">
            <v>0</v>
          </cell>
          <cell r="J296">
            <v>2136979.0259076166</v>
          </cell>
        </row>
        <row r="297">
          <cell r="A297">
            <v>280</v>
          </cell>
          <cell r="B297">
            <v>49065</v>
          </cell>
          <cell r="C297">
            <v>0</v>
          </cell>
          <cell r="D297">
            <v>118949.65043179374</v>
          </cell>
          <cell r="E297">
            <v>0</v>
          </cell>
          <cell r="F297">
            <v>0</v>
          </cell>
          <cell r="G297">
            <v>0</v>
          </cell>
          <cell r="H297">
            <v>0</v>
          </cell>
          <cell r="I297">
            <v>0</v>
          </cell>
          <cell r="J297">
            <v>2136979.0259076166</v>
          </cell>
        </row>
        <row r="298">
          <cell r="A298">
            <v>281</v>
          </cell>
          <cell r="B298">
            <v>49096</v>
          </cell>
          <cell r="C298">
            <v>0</v>
          </cell>
          <cell r="D298">
            <v>118949.65043179374</v>
          </cell>
          <cell r="E298">
            <v>0</v>
          </cell>
          <cell r="F298">
            <v>0</v>
          </cell>
          <cell r="G298">
            <v>0</v>
          </cell>
          <cell r="H298">
            <v>0</v>
          </cell>
          <cell r="I298">
            <v>0</v>
          </cell>
          <cell r="J298">
            <v>2136979.0259076166</v>
          </cell>
        </row>
        <row r="299">
          <cell r="A299">
            <v>282</v>
          </cell>
          <cell r="B299">
            <v>49126</v>
          </cell>
          <cell r="C299">
            <v>0</v>
          </cell>
          <cell r="D299">
            <v>118949.65043179374</v>
          </cell>
          <cell r="E299">
            <v>0</v>
          </cell>
          <cell r="F299">
            <v>0</v>
          </cell>
          <cell r="G299">
            <v>0</v>
          </cell>
          <cell r="H299">
            <v>0</v>
          </cell>
          <cell r="I299">
            <v>0</v>
          </cell>
          <cell r="J299">
            <v>2136979.0259076166</v>
          </cell>
        </row>
        <row r="300">
          <cell r="A300">
            <v>283</v>
          </cell>
          <cell r="B300">
            <v>49157</v>
          </cell>
          <cell r="C300">
            <v>0</v>
          </cell>
          <cell r="D300">
            <v>118949.65043179374</v>
          </cell>
          <cell r="E300">
            <v>0</v>
          </cell>
          <cell r="F300">
            <v>0</v>
          </cell>
          <cell r="G300">
            <v>0</v>
          </cell>
          <cell r="H300">
            <v>0</v>
          </cell>
          <cell r="I300">
            <v>0</v>
          </cell>
          <cell r="J300">
            <v>2136979.0259076166</v>
          </cell>
        </row>
        <row r="301">
          <cell r="A301">
            <v>284</v>
          </cell>
          <cell r="B301">
            <v>49188</v>
          </cell>
          <cell r="C301">
            <v>0</v>
          </cell>
          <cell r="D301">
            <v>118949.65043179374</v>
          </cell>
          <cell r="E301">
            <v>0</v>
          </cell>
          <cell r="F301">
            <v>0</v>
          </cell>
          <cell r="G301">
            <v>0</v>
          </cell>
          <cell r="H301">
            <v>0</v>
          </cell>
          <cell r="I301">
            <v>0</v>
          </cell>
          <cell r="J301">
            <v>2136979.0259076166</v>
          </cell>
        </row>
        <row r="302">
          <cell r="A302">
            <v>285</v>
          </cell>
          <cell r="B302">
            <v>49218</v>
          </cell>
          <cell r="C302">
            <v>0</v>
          </cell>
          <cell r="D302">
            <v>118949.65043179374</v>
          </cell>
          <cell r="E302">
            <v>0</v>
          </cell>
          <cell r="F302">
            <v>0</v>
          </cell>
          <cell r="G302">
            <v>0</v>
          </cell>
          <cell r="H302">
            <v>0</v>
          </cell>
          <cell r="I302">
            <v>0</v>
          </cell>
          <cell r="J302">
            <v>2136979.0259076166</v>
          </cell>
        </row>
        <row r="303">
          <cell r="A303">
            <v>286</v>
          </cell>
          <cell r="B303">
            <v>49249</v>
          </cell>
          <cell r="C303">
            <v>0</v>
          </cell>
          <cell r="D303">
            <v>118949.65043179374</v>
          </cell>
          <cell r="E303">
            <v>0</v>
          </cell>
          <cell r="F303">
            <v>0</v>
          </cell>
          <cell r="G303">
            <v>0</v>
          </cell>
          <cell r="H303">
            <v>0</v>
          </cell>
          <cell r="I303">
            <v>0</v>
          </cell>
          <cell r="J303">
            <v>2136979.0259076166</v>
          </cell>
        </row>
        <row r="304">
          <cell r="A304">
            <v>287</v>
          </cell>
          <cell r="B304">
            <v>49279</v>
          </cell>
          <cell r="C304">
            <v>0</v>
          </cell>
          <cell r="D304">
            <v>118949.65043179374</v>
          </cell>
          <cell r="E304">
            <v>0</v>
          </cell>
          <cell r="F304">
            <v>0</v>
          </cell>
          <cell r="G304">
            <v>0</v>
          </cell>
          <cell r="H304">
            <v>0</v>
          </cell>
          <cell r="I304">
            <v>0</v>
          </cell>
          <cell r="J304">
            <v>2136979.0259076166</v>
          </cell>
        </row>
        <row r="305">
          <cell r="A305">
            <v>288</v>
          </cell>
          <cell r="B305">
            <v>49310</v>
          </cell>
          <cell r="C305">
            <v>0</v>
          </cell>
          <cell r="D305">
            <v>118949.65043179374</v>
          </cell>
          <cell r="E305">
            <v>0</v>
          </cell>
          <cell r="F305">
            <v>0</v>
          </cell>
          <cell r="G305">
            <v>0</v>
          </cell>
          <cell r="H305">
            <v>0</v>
          </cell>
          <cell r="I305">
            <v>0</v>
          </cell>
          <cell r="J305">
            <v>2136979.0259076166</v>
          </cell>
        </row>
        <row r="306">
          <cell r="A306">
            <v>289</v>
          </cell>
          <cell r="B306">
            <v>49341</v>
          </cell>
          <cell r="C306">
            <v>0</v>
          </cell>
          <cell r="D306">
            <v>118949.65043179374</v>
          </cell>
          <cell r="E306">
            <v>0</v>
          </cell>
          <cell r="F306">
            <v>0</v>
          </cell>
          <cell r="G306">
            <v>0</v>
          </cell>
          <cell r="H306">
            <v>0</v>
          </cell>
          <cell r="I306">
            <v>0</v>
          </cell>
          <cell r="J306">
            <v>2136979.0259076166</v>
          </cell>
        </row>
        <row r="307">
          <cell r="A307">
            <v>290</v>
          </cell>
          <cell r="B307">
            <v>49369</v>
          </cell>
          <cell r="C307">
            <v>0</v>
          </cell>
          <cell r="D307">
            <v>118949.65043179374</v>
          </cell>
          <cell r="E307">
            <v>0</v>
          </cell>
          <cell r="F307">
            <v>0</v>
          </cell>
          <cell r="G307">
            <v>0</v>
          </cell>
          <cell r="H307">
            <v>0</v>
          </cell>
          <cell r="I307">
            <v>0</v>
          </cell>
          <cell r="J307">
            <v>2136979.0259076166</v>
          </cell>
        </row>
        <row r="308">
          <cell r="A308">
            <v>291</v>
          </cell>
          <cell r="B308">
            <v>49400</v>
          </cell>
          <cell r="C308">
            <v>0</v>
          </cell>
          <cell r="D308">
            <v>118949.65043179374</v>
          </cell>
          <cell r="E308">
            <v>0</v>
          </cell>
          <cell r="F308">
            <v>0</v>
          </cell>
          <cell r="G308">
            <v>0</v>
          </cell>
          <cell r="H308">
            <v>0</v>
          </cell>
          <cell r="I308">
            <v>0</v>
          </cell>
          <cell r="J308">
            <v>2136979.0259076166</v>
          </cell>
        </row>
        <row r="309">
          <cell r="A309">
            <v>292</v>
          </cell>
          <cell r="B309">
            <v>49430</v>
          </cell>
          <cell r="C309">
            <v>0</v>
          </cell>
          <cell r="D309">
            <v>118949.65043179374</v>
          </cell>
          <cell r="E309">
            <v>0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2136979.0259076166</v>
          </cell>
        </row>
        <row r="310">
          <cell r="A310">
            <v>293</v>
          </cell>
          <cell r="B310">
            <v>49461</v>
          </cell>
          <cell r="C310">
            <v>0</v>
          </cell>
          <cell r="D310">
            <v>118949.65043179374</v>
          </cell>
          <cell r="E310">
            <v>0</v>
          </cell>
          <cell r="F310">
            <v>0</v>
          </cell>
          <cell r="G310">
            <v>0</v>
          </cell>
          <cell r="H310">
            <v>0</v>
          </cell>
          <cell r="I310">
            <v>0</v>
          </cell>
          <cell r="J310">
            <v>2136979.0259076166</v>
          </cell>
        </row>
        <row r="311">
          <cell r="A311">
            <v>294</v>
          </cell>
          <cell r="B311">
            <v>49491</v>
          </cell>
          <cell r="C311">
            <v>0</v>
          </cell>
          <cell r="D311">
            <v>118949.65043179374</v>
          </cell>
          <cell r="E311">
            <v>0</v>
          </cell>
          <cell r="F311">
            <v>0</v>
          </cell>
          <cell r="G311">
            <v>0</v>
          </cell>
          <cell r="H311">
            <v>0</v>
          </cell>
          <cell r="I311">
            <v>0</v>
          </cell>
          <cell r="J311">
            <v>2136979.0259076166</v>
          </cell>
        </row>
        <row r="312">
          <cell r="A312">
            <v>295</v>
          </cell>
          <cell r="B312">
            <v>49522</v>
          </cell>
          <cell r="C312">
            <v>0</v>
          </cell>
          <cell r="D312">
            <v>118949.65043179374</v>
          </cell>
          <cell r="E312">
            <v>0</v>
          </cell>
          <cell r="F312">
            <v>0</v>
          </cell>
          <cell r="G312">
            <v>0</v>
          </cell>
          <cell r="H312">
            <v>0</v>
          </cell>
          <cell r="I312">
            <v>0</v>
          </cell>
          <cell r="J312">
            <v>2136979.0259076166</v>
          </cell>
        </row>
        <row r="313">
          <cell r="A313">
            <v>296</v>
          </cell>
          <cell r="B313">
            <v>49553</v>
          </cell>
          <cell r="C313">
            <v>0</v>
          </cell>
          <cell r="D313">
            <v>118949.65043179374</v>
          </cell>
          <cell r="E313">
            <v>0</v>
          </cell>
          <cell r="F313">
            <v>0</v>
          </cell>
          <cell r="G313">
            <v>0</v>
          </cell>
          <cell r="H313">
            <v>0</v>
          </cell>
          <cell r="I313">
            <v>0</v>
          </cell>
          <cell r="J313">
            <v>2136979.0259076166</v>
          </cell>
        </row>
        <row r="314">
          <cell r="A314">
            <v>297</v>
          </cell>
          <cell r="B314">
            <v>49583</v>
          </cell>
          <cell r="C314">
            <v>0</v>
          </cell>
          <cell r="D314">
            <v>118949.65043179374</v>
          </cell>
          <cell r="E314">
            <v>0</v>
          </cell>
          <cell r="F314">
            <v>0</v>
          </cell>
          <cell r="G314">
            <v>0</v>
          </cell>
          <cell r="H314">
            <v>0</v>
          </cell>
          <cell r="I314">
            <v>0</v>
          </cell>
          <cell r="J314">
            <v>2136979.0259076166</v>
          </cell>
        </row>
        <row r="315">
          <cell r="A315">
            <v>298</v>
          </cell>
          <cell r="B315">
            <v>49614</v>
          </cell>
          <cell r="C315">
            <v>0</v>
          </cell>
          <cell r="D315">
            <v>118949.65043179374</v>
          </cell>
          <cell r="E315">
            <v>0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2136979.0259076166</v>
          </cell>
        </row>
        <row r="316">
          <cell r="A316">
            <v>299</v>
          </cell>
          <cell r="B316">
            <v>49644</v>
          </cell>
          <cell r="C316">
            <v>0</v>
          </cell>
          <cell r="D316">
            <v>118949.65043179374</v>
          </cell>
          <cell r="E316">
            <v>0</v>
          </cell>
          <cell r="F316">
            <v>0</v>
          </cell>
          <cell r="G316">
            <v>0</v>
          </cell>
          <cell r="H316">
            <v>0</v>
          </cell>
          <cell r="I316">
            <v>0</v>
          </cell>
          <cell r="J316">
            <v>2136979.0259076166</v>
          </cell>
        </row>
        <row r="317">
          <cell r="A317">
            <v>300</v>
          </cell>
          <cell r="B317">
            <v>49675</v>
          </cell>
          <cell r="C317">
            <v>0</v>
          </cell>
          <cell r="D317">
            <v>118949.65043179374</v>
          </cell>
          <cell r="E317">
            <v>0</v>
          </cell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2136979.0259076166</v>
          </cell>
        </row>
        <row r="318">
          <cell r="A318">
            <v>301</v>
          </cell>
          <cell r="B318">
            <v>49706</v>
          </cell>
          <cell r="C318">
            <v>0</v>
          </cell>
          <cell r="D318">
            <v>118949.65043179374</v>
          </cell>
          <cell r="E318">
            <v>0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2136979.0259076166</v>
          </cell>
        </row>
        <row r="319">
          <cell r="A319">
            <v>302</v>
          </cell>
          <cell r="B319">
            <v>49735</v>
          </cell>
          <cell r="C319">
            <v>0</v>
          </cell>
          <cell r="D319">
            <v>118949.65043179374</v>
          </cell>
          <cell r="E319">
            <v>0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2136979.0259076166</v>
          </cell>
        </row>
        <row r="320">
          <cell r="A320">
            <v>303</v>
          </cell>
          <cell r="B320">
            <v>49766</v>
          </cell>
          <cell r="C320">
            <v>0</v>
          </cell>
          <cell r="D320">
            <v>118949.65043179374</v>
          </cell>
          <cell r="E320">
            <v>0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2136979.0259076166</v>
          </cell>
        </row>
        <row r="321">
          <cell r="A321">
            <v>304</v>
          </cell>
          <cell r="B321">
            <v>49796</v>
          </cell>
          <cell r="C321">
            <v>0</v>
          </cell>
          <cell r="D321">
            <v>118949.65043179374</v>
          </cell>
          <cell r="E321">
            <v>0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2136979.0259076166</v>
          </cell>
        </row>
        <row r="322">
          <cell r="A322">
            <v>305</v>
          </cell>
          <cell r="B322">
            <v>49827</v>
          </cell>
          <cell r="C322">
            <v>0</v>
          </cell>
          <cell r="D322">
            <v>118949.65043179374</v>
          </cell>
          <cell r="E322">
            <v>0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2136979.0259076166</v>
          </cell>
        </row>
        <row r="323">
          <cell r="A323">
            <v>306</v>
          </cell>
          <cell r="B323">
            <v>49857</v>
          </cell>
          <cell r="C323">
            <v>0</v>
          </cell>
          <cell r="D323">
            <v>118949.65043179374</v>
          </cell>
          <cell r="E323">
            <v>0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2136979.0259076166</v>
          </cell>
        </row>
        <row r="324">
          <cell r="A324">
            <v>307</v>
          </cell>
          <cell r="B324">
            <v>49888</v>
          </cell>
          <cell r="C324">
            <v>0</v>
          </cell>
          <cell r="D324">
            <v>118949.65043179374</v>
          </cell>
          <cell r="E324">
            <v>0</v>
          </cell>
          <cell r="F324">
            <v>0</v>
          </cell>
          <cell r="G324">
            <v>0</v>
          </cell>
          <cell r="H324">
            <v>0</v>
          </cell>
          <cell r="I324">
            <v>0</v>
          </cell>
          <cell r="J324">
            <v>2136979.0259076166</v>
          </cell>
        </row>
        <row r="325">
          <cell r="A325">
            <v>308</v>
          </cell>
          <cell r="B325">
            <v>49919</v>
          </cell>
          <cell r="C325">
            <v>0</v>
          </cell>
          <cell r="D325">
            <v>118949.65043179374</v>
          </cell>
          <cell r="E325">
            <v>0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2136979.0259076166</v>
          </cell>
        </row>
        <row r="326">
          <cell r="A326">
            <v>309</v>
          </cell>
          <cell r="B326">
            <v>49949</v>
          </cell>
          <cell r="C326">
            <v>0</v>
          </cell>
          <cell r="D326">
            <v>118949.65043179374</v>
          </cell>
          <cell r="E326">
            <v>0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2136979.0259076166</v>
          </cell>
        </row>
        <row r="327">
          <cell r="A327">
            <v>310</v>
          </cell>
          <cell r="B327">
            <v>49980</v>
          </cell>
          <cell r="C327">
            <v>0</v>
          </cell>
          <cell r="D327">
            <v>118949.65043179374</v>
          </cell>
          <cell r="E327">
            <v>0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2136979.0259076166</v>
          </cell>
        </row>
        <row r="328">
          <cell r="A328">
            <v>311</v>
          </cell>
          <cell r="B328">
            <v>50010</v>
          </cell>
          <cell r="C328">
            <v>0</v>
          </cell>
          <cell r="D328">
            <v>118949.65043179374</v>
          </cell>
          <cell r="E328">
            <v>0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2136979.0259076166</v>
          </cell>
        </row>
        <row r="329">
          <cell r="A329">
            <v>312</v>
          </cell>
          <cell r="B329">
            <v>50041</v>
          </cell>
          <cell r="C329">
            <v>0</v>
          </cell>
          <cell r="D329">
            <v>118949.65043179374</v>
          </cell>
          <cell r="E329">
            <v>0</v>
          </cell>
          <cell r="F329">
            <v>0</v>
          </cell>
          <cell r="G329">
            <v>0</v>
          </cell>
          <cell r="H329">
            <v>0</v>
          </cell>
          <cell r="I329">
            <v>0</v>
          </cell>
          <cell r="J329">
            <v>2136979.0259076166</v>
          </cell>
        </row>
        <row r="330">
          <cell r="A330">
            <v>313</v>
          </cell>
          <cell r="B330">
            <v>50072</v>
          </cell>
          <cell r="C330">
            <v>0</v>
          </cell>
          <cell r="D330">
            <v>118949.65043179374</v>
          </cell>
          <cell r="E330">
            <v>0</v>
          </cell>
          <cell r="F330">
            <v>0</v>
          </cell>
          <cell r="G330">
            <v>0</v>
          </cell>
          <cell r="H330">
            <v>0</v>
          </cell>
          <cell r="I330">
            <v>0</v>
          </cell>
          <cell r="J330">
            <v>2136979.0259076166</v>
          </cell>
        </row>
        <row r="331">
          <cell r="A331">
            <v>314</v>
          </cell>
          <cell r="B331">
            <v>50100</v>
          </cell>
          <cell r="C331">
            <v>0</v>
          </cell>
          <cell r="D331">
            <v>118949.65043179374</v>
          </cell>
          <cell r="E331">
            <v>0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2136979.0259076166</v>
          </cell>
        </row>
        <row r="332">
          <cell r="A332">
            <v>315</v>
          </cell>
          <cell r="B332">
            <v>50131</v>
          </cell>
          <cell r="C332">
            <v>0</v>
          </cell>
          <cell r="D332">
            <v>118949.65043179374</v>
          </cell>
          <cell r="E332">
            <v>0</v>
          </cell>
          <cell r="F332">
            <v>0</v>
          </cell>
          <cell r="G332">
            <v>0</v>
          </cell>
          <cell r="H332">
            <v>0</v>
          </cell>
          <cell r="I332">
            <v>0</v>
          </cell>
          <cell r="J332">
            <v>2136979.0259076166</v>
          </cell>
        </row>
        <row r="333">
          <cell r="A333">
            <v>316</v>
          </cell>
          <cell r="B333">
            <v>50161</v>
          </cell>
          <cell r="C333">
            <v>0</v>
          </cell>
          <cell r="D333">
            <v>118949.65043179374</v>
          </cell>
          <cell r="E333">
            <v>0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2136979.0259076166</v>
          </cell>
        </row>
        <row r="334">
          <cell r="A334">
            <v>317</v>
          </cell>
          <cell r="B334">
            <v>50192</v>
          </cell>
          <cell r="C334">
            <v>0</v>
          </cell>
          <cell r="D334">
            <v>118949.65043179374</v>
          </cell>
          <cell r="E334">
            <v>0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2136979.0259076166</v>
          </cell>
        </row>
        <row r="335">
          <cell r="A335">
            <v>318</v>
          </cell>
          <cell r="B335">
            <v>50222</v>
          </cell>
          <cell r="C335">
            <v>0</v>
          </cell>
          <cell r="D335">
            <v>118949.65043179374</v>
          </cell>
          <cell r="E335">
            <v>0</v>
          </cell>
          <cell r="F335">
            <v>0</v>
          </cell>
          <cell r="G335">
            <v>0</v>
          </cell>
          <cell r="H335">
            <v>0</v>
          </cell>
          <cell r="I335">
            <v>0</v>
          </cell>
          <cell r="J335">
            <v>2136979.0259076166</v>
          </cell>
        </row>
        <row r="336">
          <cell r="A336">
            <v>319</v>
          </cell>
          <cell r="B336">
            <v>50253</v>
          </cell>
          <cell r="C336">
            <v>0</v>
          </cell>
          <cell r="D336">
            <v>118949.65043179374</v>
          </cell>
          <cell r="E336">
            <v>0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2136979.0259076166</v>
          </cell>
        </row>
        <row r="337">
          <cell r="A337">
            <v>320</v>
          </cell>
          <cell r="B337">
            <v>50284</v>
          </cell>
          <cell r="C337">
            <v>0</v>
          </cell>
          <cell r="D337">
            <v>118949.65043179374</v>
          </cell>
          <cell r="E337">
            <v>0</v>
          </cell>
          <cell r="F337">
            <v>0</v>
          </cell>
          <cell r="G337">
            <v>0</v>
          </cell>
          <cell r="H337">
            <v>0</v>
          </cell>
          <cell r="I337">
            <v>0</v>
          </cell>
          <cell r="J337">
            <v>2136979.0259076166</v>
          </cell>
        </row>
        <row r="338">
          <cell r="A338">
            <v>321</v>
          </cell>
          <cell r="B338">
            <v>50314</v>
          </cell>
          <cell r="C338">
            <v>0</v>
          </cell>
          <cell r="D338">
            <v>118949.65043179374</v>
          </cell>
          <cell r="E338">
            <v>0</v>
          </cell>
          <cell r="F338">
            <v>0</v>
          </cell>
          <cell r="G338">
            <v>0</v>
          </cell>
          <cell r="H338">
            <v>0</v>
          </cell>
          <cell r="I338">
            <v>0</v>
          </cell>
          <cell r="J338">
            <v>2136979.0259076166</v>
          </cell>
        </row>
        <row r="339">
          <cell r="A339">
            <v>322</v>
          </cell>
          <cell r="B339">
            <v>50345</v>
          </cell>
          <cell r="C339">
            <v>0</v>
          </cell>
          <cell r="D339">
            <v>118949.65043179374</v>
          </cell>
          <cell r="E339">
            <v>0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2136979.0259076166</v>
          </cell>
        </row>
        <row r="340">
          <cell r="A340">
            <v>323</v>
          </cell>
          <cell r="B340">
            <v>50375</v>
          </cell>
          <cell r="C340">
            <v>0</v>
          </cell>
          <cell r="D340">
            <v>118949.65043179374</v>
          </cell>
          <cell r="E340">
            <v>0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2136979.0259076166</v>
          </cell>
        </row>
        <row r="341">
          <cell r="A341">
            <v>324</v>
          </cell>
          <cell r="B341">
            <v>50406</v>
          </cell>
          <cell r="C341">
            <v>0</v>
          </cell>
          <cell r="D341">
            <v>118949.65043179374</v>
          </cell>
          <cell r="E341">
            <v>0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2136979.0259076166</v>
          </cell>
        </row>
        <row r="342">
          <cell r="A342">
            <v>325</v>
          </cell>
          <cell r="B342">
            <v>50437</v>
          </cell>
          <cell r="C342">
            <v>0</v>
          </cell>
          <cell r="D342">
            <v>118949.65043179374</v>
          </cell>
          <cell r="E342">
            <v>0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2136979.0259076166</v>
          </cell>
        </row>
        <row r="343">
          <cell r="A343">
            <v>326</v>
          </cell>
          <cell r="B343">
            <v>50465</v>
          </cell>
          <cell r="C343">
            <v>0</v>
          </cell>
          <cell r="D343">
            <v>118949.65043179374</v>
          </cell>
          <cell r="E343">
            <v>0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2136979.0259076166</v>
          </cell>
        </row>
        <row r="344">
          <cell r="A344">
            <v>327</v>
          </cell>
          <cell r="B344">
            <v>50496</v>
          </cell>
          <cell r="C344">
            <v>0</v>
          </cell>
          <cell r="D344">
            <v>118949.65043179374</v>
          </cell>
          <cell r="E344">
            <v>0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  <cell r="J344">
            <v>2136979.0259076166</v>
          </cell>
        </row>
        <row r="345">
          <cell r="A345">
            <v>328</v>
          </cell>
          <cell r="B345">
            <v>50526</v>
          </cell>
          <cell r="C345">
            <v>0</v>
          </cell>
          <cell r="D345">
            <v>118949.65043179374</v>
          </cell>
          <cell r="E345">
            <v>0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2136979.0259076166</v>
          </cell>
        </row>
        <row r="346">
          <cell r="A346">
            <v>329</v>
          </cell>
          <cell r="B346">
            <v>50557</v>
          </cell>
          <cell r="C346">
            <v>0</v>
          </cell>
          <cell r="D346">
            <v>118949.65043179374</v>
          </cell>
          <cell r="E346">
            <v>0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2136979.0259076166</v>
          </cell>
        </row>
        <row r="347">
          <cell r="A347">
            <v>330</v>
          </cell>
          <cell r="B347">
            <v>50587</v>
          </cell>
          <cell r="C347">
            <v>0</v>
          </cell>
          <cell r="D347">
            <v>118949.65043179374</v>
          </cell>
          <cell r="E347">
            <v>0</v>
          </cell>
          <cell r="F347">
            <v>0</v>
          </cell>
          <cell r="G347">
            <v>0</v>
          </cell>
          <cell r="H347">
            <v>0</v>
          </cell>
          <cell r="I347">
            <v>0</v>
          </cell>
          <cell r="J347">
            <v>2136979.0259076166</v>
          </cell>
        </row>
        <row r="348">
          <cell r="A348">
            <v>331</v>
          </cell>
          <cell r="B348">
            <v>50618</v>
          </cell>
          <cell r="C348">
            <v>0</v>
          </cell>
          <cell r="D348">
            <v>118949.65043179374</v>
          </cell>
          <cell r="E348">
            <v>0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2136979.0259076166</v>
          </cell>
        </row>
        <row r="349">
          <cell r="A349">
            <v>332</v>
          </cell>
          <cell r="B349">
            <v>50649</v>
          </cell>
          <cell r="C349">
            <v>0</v>
          </cell>
          <cell r="D349">
            <v>118949.65043179374</v>
          </cell>
          <cell r="E349">
            <v>0</v>
          </cell>
          <cell r="F349">
            <v>0</v>
          </cell>
          <cell r="G349">
            <v>0</v>
          </cell>
          <cell r="H349">
            <v>0</v>
          </cell>
          <cell r="I349">
            <v>0</v>
          </cell>
          <cell r="J349">
            <v>2136979.0259076166</v>
          </cell>
        </row>
        <row r="350">
          <cell r="A350">
            <v>333</v>
          </cell>
          <cell r="B350">
            <v>50679</v>
          </cell>
          <cell r="C350">
            <v>0</v>
          </cell>
          <cell r="D350">
            <v>118949.65043179374</v>
          </cell>
          <cell r="E350">
            <v>0</v>
          </cell>
          <cell r="F350">
            <v>0</v>
          </cell>
          <cell r="G350">
            <v>0</v>
          </cell>
          <cell r="H350">
            <v>0</v>
          </cell>
          <cell r="I350">
            <v>0</v>
          </cell>
          <cell r="J350">
            <v>2136979.0259076166</v>
          </cell>
        </row>
        <row r="351">
          <cell r="A351">
            <v>334</v>
          </cell>
          <cell r="B351">
            <v>50710</v>
          </cell>
          <cell r="C351">
            <v>0</v>
          </cell>
          <cell r="D351">
            <v>118949.65043179374</v>
          </cell>
          <cell r="E351">
            <v>0</v>
          </cell>
          <cell r="F351">
            <v>0</v>
          </cell>
          <cell r="G351">
            <v>0</v>
          </cell>
          <cell r="H351">
            <v>0</v>
          </cell>
          <cell r="I351">
            <v>0</v>
          </cell>
          <cell r="J351">
            <v>2136979.0259076166</v>
          </cell>
        </row>
        <row r="352">
          <cell r="A352">
            <v>335</v>
          </cell>
          <cell r="B352">
            <v>50740</v>
          </cell>
          <cell r="C352">
            <v>0</v>
          </cell>
          <cell r="D352">
            <v>118949.65043179374</v>
          </cell>
          <cell r="E352">
            <v>0</v>
          </cell>
          <cell r="F352">
            <v>0</v>
          </cell>
          <cell r="G352">
            <v>0</v>
          </cell>
          <cell r="H352">
            <v>0</v>
          </cell>
          <cell r="I352">
            <v>0</v>
          </cell>
          <cell r="J352">
            <v>2136979.0259076166</v>
          </cell>
        </row>
        <row r="353">
          <cell r="A353">
            <v>336</v>
          </cell>
          <cell r="B353">
            <v>50771</v>
          </cell>
          <cell r="C353">
            <v>0</v>
          </cell>
          <cell r="D353">
            <v>118949.65043179374</v>
          </cell>
          <cell r="E353">
            <v>0</v>
          </cell>
          <cell r="F353">
            <v>0</v>
          </cell>
          <cell r="G353">
            <v>0</v>
          </cell>
          <cell r="H353">
            <v>0</v>
          </cell>
          <cell r="I353">
            <v>0</v>
          </cell>
          <cell r="J353">
            <v>2136979.0259076166</v>
          </cell>
        </row>
        <row r="354">
          <cell r="A354">
            <v>337</v>
          </cell>
          <cell r="B354">
            <v>50802</v>
          </cell>
          <cell r="C354">
            <v>0</v>
          </cell>
          <cell r="D354">
            <v>118949.65043179374</v>
          </cell>
          <cell r="E354">
            <v>0</v>
          </cell>
          <cell r="F354">
            <v>0</v>
          </cell>
          <cell r="G354">
            <v>0</v>
          </cell>
          <cell r="H354">
            <v>0</v>
          </cell>
          <cell r="I354">
            <v>0</v>
          </cell>
          <cell r="J354">
            <v>2136979.0259076166</v>
          </cell>
        </row>
        <row r="355">
          <cell r="A355">
            <v>338</v>
          </cell>
          <cell r="B355">
            <v>50830</v>
          </cell>
          <cell r="C355">
            <v>0</v>
          </cell>
          <cell r="D355">
            <v>118949.65043179374</v>
          </cell>
          <cell r="E355">
            <v>0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2136979.0259076166</v>
          </cell>
        </row>
        <row r="356">
          <cell r="A356">
            <v>339</v>
          </cell>
          <cell r="B356">
            <v>50861</v>
          </cell>
          <cell r="C356">
            <v>0</v>
          </cell>
          <cell r="D356">
            <v>118949.65043179374</v>
          </cell>
          <cell r="E356">
            <v>0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2136979.0259076166</v>
          </cell>
        </row>
        <row r="357">
          <cell r="A357">
            <v>340</v>
          </cell>
          <cell r="B357">
            <v>50891</v>
          </cell>
          <cell r="C357">
            <v>0</v>
          </cell>
          <cell r="D357">
            <v>118949.65043179374</v>
          </cell>
          <cell r="E357">
            <v>0</v>
          </cell>
          <cell r="F357">
            <v>0</v>
          </cell>
          <cell r="G357">
            <v>0</v>
          </cell>
          <cell r="H357">
            <v>0</v>
          </cell>
          <cell r="I357">
            <v>0</v>
          </cell>
          <cell r="J357">
            <v>2136979.0259076166</v>
          </cell>
        </row>
        <row r="358">
          <cell r="A358">
            <v>341</v>
          </cell>
          <cell r="B358">
            <v>50922</v>
          </cell>
          <cell r="C358">
            <v>0</v>
          </cell>
          <cell r="D358">
            <v>118949.65043179374</v>
          </cell>
          <cell r="E358">
            <v>0</v>
          </cell>
          <cell r="F358">
            <v>0</v>
          </cell>
          <cell r="G358">
            <v>0</v>
          </cell>
          <cell r="H358">
            <v>0</v>
          </cell>
          <cell r="I358">
            <v>0</v>
          </cell>
          <cell r="J358">
            <v>2136979.0259076166</v>
          </cell>
        </row>
        <row r="359">
          <cell r="A359">
            <v>342</v>
          </cell>
          <cell r="B359">
            <v>50952</v>
          </cell>
          <cell r="C359">
            <v>0</v>
          </cell>
          <cell r="D359">
            <v>118949.65043179374</v>
          </cell>
          <cell r="E359">
            <v>0</v>
          </cell>
          <cell r="F359">
            <v>0</v>
          </cell>
          <cell r="G359">
            <v>0</v>
          </cell>
          <cell r="H359">
            <v>0</v>
          </cell>
          <cell r="I359">
            <v>0</v>
          </cell>
          <cell r="J359">
            <v>2136979.0259076166</v>
          </cell>
        </row>
        <row r="360">
          <cell r="A360">
            <v>343</v>
          </cell>
          <cell r="B360">
            <v>50983</v>
          </cell>
          <cell r="C360">
            <v>0</v>
          </cell>
          <cell r="D360">
            <v>118949.65043179374</v>
          </cell>
          <cell r="E360">
            <v>0</v>
          </cell>
          <cell r="F360">
            <v>0</v>
          </cell>
          <cell r="G360">
            <v>0</v>
          </cell>
          <cell r="H360">
            <v>0</v>
          </cell>
          <cell r="I360">
            <v>0</v>
          </cell>
          <cell r="J360">
            <v>2136979.0259076166</v>
          </cell>
        </row>
        <row r="361">
          <cell r="A361">
            <v>344</v>
          </cell>
          <cell r="B361">
            <v>51014</v>
          </cell>
          <cell r="C361">
            <v>0</v>
          </cell>
          <cell r="D361">
            <v>118949.65043179374</v>
          </cell>
          <cell r="E361">
            <v>0</v>
          </cell>
          <cell r="F361">
            <v>0</v>
          </cell>
          <cell r="G361">
            <v>0</v>
          </cell>
          <cell r="H361">
            <v>0</v>
          </cell>
          <cell r="I361">
            <v>0</v>
          </cell>
          <cell r="J361">
            <v>2136979.0259076166</v>
          </cell>
        </row>
        <row r="362">
          <cell r="A362">
            <v>345</v>
          </cell>
          <cell r="B362">
            <v>51044</v>
          </cell>
          <cell r="C362">
            <v>0</v>
          </cell>
          <cell r="D362">
            <v>118949.65043179374</v>
          </cell>
          <cell r="E362">
            <v>0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2136979.0259076166</v>
          </cell>
        </row>
        <row r="363">
          <cell r="A363">
            <v>346</v>
          </cell>
          <cell r="B363">
            <v>51075</v>
          </cell>
          <cell r="C363">
            <v>0</v>
          </cell>
          <cell r="D363">
            <v>118949.65043179374</v>
          </cell>
          <cell r="E363">
            <v>0</v>
          </cell>
          <cell r="F363">
            <v>0</v>
          </cell>
          <cell r="G363">
            <v>0</v>
          </cell>
          <cell r="H363">
            <v>0</v>
          </cell>
          <cell r="I363">
            <v>0</v>
          </cell>
          <cell r="J363">
            <v>2136979.0259076166</v>
          </cell>
        </row>
        <row r="364">
          <cell r="A364">
            <v>347</v>
          </cell>
          <cell r="B364">
            <v>51105</v>
          </cell>
          <cell r="C364">
            <v>0</v>
          </cell>
          <cell r="D364">
            <v>118949.65043179374</v>
          </cell>
          <cell r="E364">
            <v>0</v>
          </cell>
          <cell r="F364">
            <v>0</v>
          </cell>
          <cell r="G364">
            <v>0</v>
          </cell>
          <cell r="H364">
            <v>0</v>
          </cell>
          <cell r="I364">
            <v>0</v>
          </cell>
          <cell r="J364">
            <v>2136979.0259076166</v>
          </cell>
        </row>
        <row r="365">
          <cell r="A365">
            <v>348</v>
          </cell>
          <cell r="B365">
            <v>51136</v>
          </cell>
          <cell r="C365">
            <v>0</v>
          </cell>
          <cell r="D365">
            <v>118949.65043179374</v>
          </cell>
          <cell r="E365">
            <v>0</v>
          </cell>
          <cell r="F365">
            <v>0</v>
          </cell>
          <cell r="G365">
            <v>0</v>
          </cell>
          <cell r="H365">
            <v>0</v>
          </cell>
          <cell r="I365">
            <v>0</v>
          </cell>
          <cell r="J365">
            <v>2136979.0259076166</v>
          </cell>
        </row>
        <row r="366">
          <cell r="A366">
            <v>349</v>
          </cell>
          <cell r="B366">
            <v>51167</v>
          </cell>
          <cell r="C366">
            <v>0</v>
          </cell>
          <cell r="D366">
            <v>118949.65043179374</v>
          </cell>
          <cell r="E366">
            <v>0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2136979.0259076166</v>
          </cell>
        </row>
        <row r="367">
          <cell r="A367">
            <v>350</v>
          </cell>
          <cell r="B367">
            <v>51196</v>
          </cell>
          <cell r="C367">
            <v>0</v>
          </cell>
          <cell r="D367">
            <v>118949.65043179374</v>
          </cell>
          <cell r="E367">
            <v>0</v>
          </cell>
          <cell r="F367">
            <v>0</v>
          </cell>
          <cell r="G367">
            <v>0</v>
          </cell>
          <cell r="H367">
            <v>0</v>
          </cell>
          <cell r="I367">
            <v>0</v>
          </cell>
          <cell r="J367">
            <v>2136979.0259076166</v>
          </cell>
        </row>
        <row r="368">
          <cell r="A368">
            <v>351</v>
          </cell>
          <cell r="B368">
            <v>51227</v>
          </cell>
          <cell r="C368">
            <v>0</v>
          </cell>
          <cell r="D368">
            <v>118949.65043179374</v>
          </cell>
          <cell r="E368">
            <v>0</v>
          </cell>
          <cell r="F368">
            <v>0</v>
          </cell>
          <cell r="G368">
            <v>0</v>
          </cell>
          <cell r="H368">
            <v>0</v>
          </cell>
          <cell r="I368">
            <v>0</v>
          </cell>
          <cell r="J368">
            <v>2136979.0259076166</v>
          </cell>
        </row>
        <row r="369">
          <cell r="A369">
            <v>352</v>
          </cell>
          <cell r="B369">
            <v>51257</v>
          </cell>
          <cell r="C369">
            <v>0</v>
          </cell>
          <cell r="D369">
            <v>118949.65043179374</v>
          </cell>
          <cell r="E369">
            <v>0</v>
          </cell>
          <cell r="F369">
            <v>0</v>
          </cell>
          <cell r="G369">
            <v>0</v>
          </cell>
          <cell r="H369">
            <v>0</v>
          </cell>
          <cell r="I369">
            <v>0</v>
          </cell>
          <cell r="J369">
            <v>2136979.0259076166</v>
          </cell>
        </row>
        <row r="370">
          <cell r="A370">
            <v>353</v>
          </cell>
          <cell r="B370">
            <v>51288</v>
          </cell>
          <cell r="C370">
            <v>0</v>
          </cell>
          <cell r="D370">
            <v>118949.65043179374</v>
          </cell>
          <cell r="E370">
            <v>0</v>
          </cell>
          <cell r="F370">
            <v>0</v>
          </cell>
          <cell r="G370">
            <v>0</v>
          </cell>
          <cell r="H370">
            <v>0</v>
          </cell>
          <cell r="I370">
            <v>0</v>
          </cell>
          <cell r="J370">
            <v>2136979.0259076166</v>
          </cell>
        </row>
        <row r="371">
          <cell r="A371">
            <v>354</v>
          </cell>
          <cell r="B371">
            <v>51318</v>
          </cell>
          <cell r="C371">
            <v>0</v>
          </cell>
          <cell r="D371">
            <v>118949.65043179374</v>
          </cell>
          <cell r="E371">
            <v>0</v>
          </cell>
          <cell r="F371">
            <v>0</v>
          </cell>
          <cell r="G371">
            <v>0</v>
          </cell>
          <cell r="H371">
            <v>0</v>
          </cell>
          <cell r="I371">
            <v>0</v>
          </cell>
          <cell r="J371">
            <v>2136979.0259076166</v>
          </cell>
        </row>
        <row r="372">
          <cell r="A372">
            <v>355</v>
          </cell>
          <cell r="B372">
            <v>51349</v>
          </cell>
          <cell r="C372">
            <v>0</v>
          </cell>
          <cell r="D372">
            <v>118949.65043179374</v>
          </cell>
          <cell r="E372">
            <v>0</v>
          </cell>
          <cell r="F372">
            <v>0</v>
          </cell>
          <cell r="G372">
            <v>0</v>
          </cell>
          <cell r="H372">
            <v>0</v>
          </cell>
          <cell r="I372">
            <v>0</v>
          </cell>
          <cell r="J372">
            <v>2136979.0259076166</v>
          </cell>
        </row>
        <row r="373">
          <cell r="A373">
            <v>356</v>
          </cell>
          <cell r="B373">
            <v>51380</v>
          </cell>
          <cell r="C373">
            <v>0</v>
          </cell>
          <cell r="D373">
            <v>118949.65043179374</v>
          </cell>
          <cell r="E373">
            <v>0</v>
          </cell>
          <cell r="F373">
            <v>0</v>
          </cell>
          <cell r="G373">
            <v>0</v>
          </cell>
          <cell r="H373">
            <v>0</v>
          </cell>
          <cell r="I373">
            <v>0</v>
          </cell>
          <cell r="J373">
            <v>2136979.0259076166</v>
          </cell>
        </row>
        <row r="374">
          <cell r="A374">
            <v>357</v>
          </cell>
          <cell r="B374">
            <v>51410</v>
          </cell>
          <cell r="C374">
            <v>0</v>
          </cell>
          <cell r="D374">
            <v>118949.65043179374</v>
          </cell>
          <cell r="E374">
            <v>0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2136979.0259076166</v>
          </cell>
        </row>
        <row r="375">
          <cell r="A375">
            <v>358</v>
          </cell>
          <cell r="B375">
            <v>51441</v>
          </cell>
          <cell r="C375">
            <v>0</v>
          </cell>
          <cell r="D375">
            <v>118949.65043179374</v>
          </cell>
          <cell r="E375">
            <v>0</v>
          </cell>
          <cell r="F375">
            <v>0</v>
          </cell>
          <cell r="G375">
            <v>0</v>
          </cell>
          <cell r="H375">
            <v>0</v>
          </cell>
          <cell r="I375">
            <v>0</v>
          </cell>
          <cell r="J375">
            <v>2136979.0259076166</v>
          </cell>
        </row>
        <row r="376">
          <cell r="A376">
            <v>359</v>
          </cell>
          <cell r="B376">
            <v>51471</v>
          </cell>
          <cell r="C376">
            <v>0</v>
          </cell>
          <cell r="D376">
            <v>118949.65043179374</v>
          </cell>
          <cell r="E376">
            <v>0</v>
          </cell>
          <cell r="F376">
            <v>0</v>
          </cell>
          <cell r="G376">
            <v>0</v>
          </cell>
          <cell r="H376">
            <v>0</v>
          </cell>
          <cell r="I376">
            <v>0</v>
          </cell>
          <cell r="J376">
            <v>2136979.0259076166</v>
          </cell>
        </row>
        <row r="377">
          <cell r="A377">
            <v>360</v>
          </cell>
          <cell r="B377">
            <v>51502</v>
          </cell>
          <cell r="C377">
            <v>0</v>
          </cell>
          <cell r="D377">
            <v>118949.65043179374</v>
          </cell>
          <cell r="E377">
            <v>0</v>
          </cell>
          <cell r="F377">
            <v>0</v>
          </cell>
          <cell r="G377">
            <v>0</v>
          </cell>
          <cell r="H377">
            <v>0</v>
          </cell>
          <cell r="I377">
            <v>0</v>
          </cell>
          <cell r="J377">
            <v>2136979.0259076166</v>
          </cell>
        </row>
        <row r="378">
          <cell r="A378">
            <v>361</v>
          </cell>
          <cell r="B378">
            <v>51533</v>
          </cell>
          <cell r="C378">
            <v>0</v>
          </cell>
          <cell r="D378">
            <v>118949.65043179374</v>
          </cell>
          <cell r="E378">
            <v>0</v>
          </cell>
          <cell r="F378">
            <v>0</v>
          </cell>
          <cell r="G378">
            <v>0</v>
          </cell>
          <cell r="H378">
            <v>0</v>
          </cell>
          <cell r="I378">
            <v>0</v>
          </cell>
          <cell r="J378">
            <v>2136979.0259076166</v>
          </cell>
        </row>
        <row r="379">
          <cell r="A379">
            <v>362</v>
          </cell>
          <cell r="B379">
            <v>51561</v>
          </cell>
          <cell r="C379">
            <v>0</v>
          </cell>
          <cell r="D379">
            <v>118949.65043179374</v>
          </cell>
          <cell r="E379">
            <v>0</v>
          </cell>
          <cell r="F379">
            <v>0</v>
          </cell>
          <cell r="G379">
            <v>0</v>
          </cell>
          <cell r="H379">
            <v>0</v>
          </cell>
          <cell r="I379">
            <v>0</v>
          </cell>
          <cell r="J379">
            <v>2136979.0259076166</v>
          </cell>
        </row>
        <row r="380">
          <cell r="A380">
            <v>363</v>
          </cell>
          <cell r="B380">
            <v>51592</v>
          </cell>
          <cell r="C380">
            <v>0</v>
          </cell>
          <cell r="D380">
            <v>118949.65043179374</v>
          </cell>
          <cell r="E380">
            <v>0</v>
          </cell>
          <cell r="F380">
            <v>0</v>
          </cell>
          <cell r="G380">
            <v>0</v>
          </cell>
          <cell r="H380">
            <v>0</v>
          </cell>
          <cell r="I380">
            <v>0</v>
          </cell>
          <cell r="J380">
            <v>2136979.0259076166</v>
          </cell>
        </row>
        <row r="381">
          <cell r="A381">
            <v>364</v>
          </cell>
          <cell r="B381">
            <v>51622</v>
          </cell>
          <cell r="C381">
            <v>0</v>
          </cell>
          <cell r="D381">
            <v>118949.65043179374</v>
          </cell>
          <cell r="E381">
            <v>0</v>
          </cell>
          <cell r="F381">
            <v>0</v>
          </cell>
          <cell r="G381">
            <v>0</v>
          </cell>
          <cell r="H381">
            <v>0</v>
          </cell>
          <cell r="I381">
            <v>0</v>
          </cell>
          <cell r="J381">
            <v>2136979.0259076166</v>
          </cell>
        </row>
        <row r="382">
          <cell r="A382">
            <v>365</v>
          </cell>
          <cell r="B382">
            <v>51653</v>
          </cell>
          <cell r="C382">
            <v>0</v>
          </cell>
          <cell r="D382">
            <v>118949.65043179374</v>
          </cell>
          <cell r="E382">
            <v>0</v>
          </cell>
          <cell r="F382">
            <v>0</v>
          </cell>
          <cell r="G382">
            <v>0</v>
          </cell>
          <cell r="H382">
            <v>0</v>
          </cell>
          <cell r="I382">
            <v>0</v>
          </cell>
          <cell r="J382">
            <v>2136979.0259076166</v>
          </cell>
        </row>
        <row r="383">
          <cell r="A383">
            <v>366</v>
          </cell>
          <cell r="B383">
            <v>51683</v>
          </cell>
          <cell r="C383">
            <v>0</v>
          </cell>
          <cell r="D383">
            <v>118949.65043179374</v>
          </cell>
          <cell r="E383">
            <v>0</v>
          </cell>
          <cell r="F383">
            <v>0</v>
          </cell>
          <cell r="G383">
            <v>0</v>
          </cell>
          <cell r="H383">
            <v>0</v>
          </cell>
          <cell r="I383">
            <v>0</v>
          </cell>
          <cell r="J383">
            <v>2136979.0259076166</v>
          </cell>
        </row>
        <row r="384">
          <cell r="A384">
            <v>367</v>
          </cell>
          <cell r="B384">
            <v>51714</v>
          </cell>
          <cell r="C384">
            <v>0</v>
          </cell>
          <cell r="D384">
            <v>118949.65043179374</v>
          </cell>
          <cell r="E384">
            <v>0</v>
          </cell>
          <cell r="F384">
            <v>0</v>
          </cell>
          <cell r="G384">
            <v>0</v>
          </cell>
          <cell r="H384">
            <v>0</v>
          </cell>
          <cell r="I384">
            <v>0</v>
          </cell>
          <cell r="J384">
            <v>2136979.0259076166</v>
          </cell>
        </row>
        <row r="385">
          <cell r="A385">
            <v>368</v>
          </cell>
          <cell r="B385">
            <v>51745</v>
          </cell>
          <cell r="C385">
            <v>0</v>
          </cell>
          <cell r="D385">
            <v>118949.65043179374</v>
          </cell>
          <cell r="E385">
            <v>0</v>
          </cell>
          <cell r="F385">
            <v>0</v>
          </cell>
          <cell r="G385">
            <v>0</v>
          </cell>
          <cell r="H385">
            <v>0</v>
          </cell>
          <cell r="I385">
            <v>0</v>
          </cell>
          <cell r="J385">
            <v>2136979.0259076166</v>
          </cell>
        </row>
        <row r="386">
          <cell r="A386">
            <v>369</v>
          </cell>
          <cell r="B386">
            <v>51775</v>
          </cell>
          <cell r="C386">
            <v>0</v>
          </cell>
          <cell r="D386">
            <v>118949.65043179374</v>
          </cell>
          <cell r="E386">
            <v>0</v>
          </cell>
          <cell r="F386">
            <v>0</v>
          </cell>
          <cell r="G386">
            <v>0</v>
          </cell>
          <cell r="H386">
            <v>0</v>
          </cell>
          <cell r="I386">
            <v>0</v>
          </cell>
          <cell r="J386">
            <v>2136979.0259076166</v>
          </cell>
        </row>
        <row r="387">
          <cell r="A387">
            <v>370</v>
          </cell>
          <cell r="B387">
            <v>51806</v>
          </cell>
          <cell r="C387">
            <v>0</v>
          </cell>
          <cell r="D387">
            <v>118949.65043179374</v>
          </cell>
          <cell r="E387">
            <v>0</v>
          </cell>
          <cell r="F387">
            <v>0</v>
          </cell>
          <cell r="G387">
            <v>0</v>
          </cell>
          <cell r="H387">
            <v>0</v>
          </cell>
          <cell r="I387">
            <v>0</v>
          </cell>
          <cell r="J387">
            <v>2136979.0259076166</v>
          </cell>
        </row>
        <row r="388">
          <cell r="A388">
            <v>371</v>
          </cell>
          <cell r="B388">
            <v>51836</v>
          </cell>
          <cell r="C388">
            <v>0</v>
          </cell>
          <cell r="D388">
            <v>118949.65043179374</v>
          </cell>
          <cell r="E388">
            <v>0</v>
          </cell>
          <cell r="F388">
            <v>0</v>
          </cell>
          <cell r="G388">
            <v>0</v>
          </cell>
          <cell r="H388">
            <v>0</v>
          </cell>
          <cell r="I388">
            <v>0</v>
          </cell>
          <cell r="J388">
            <v>2136979.0259076166</v>
          </cell>
        </row>
        <row r="389">
          <cell r="A389">
            <v>372</v>
          </cell>
          <cell r="B389">
            <v>51867</v>
          </cell>
          <cell r="C389">
            <v>0</v>
          </cell>
          <cell r="D389">
            <v>118949.65043179374</v>
          </cell>
          <cell r="E389">
            <v>0</v>
          </cell>
          <cell r="F389">
            <v>0</v>
          </cell>
          <cell r="G389">
            <v>0</v>
          </cell>
          <cell r="H389">
            <v>0</v>
          </cell>
          <cell r="I389">
            <v>0</v>
          </cell>
          <cell r="J389">
            <v>2136979.0259076166</v>
          </cell>
        </row>
        <row r="390">
          <cell r="A390">
            <v>373</v>
          </cell>
          <cell r="B390">
            <v>51898</v>
          </cell>
          <cell r="C390">
            <v>0</v>
          </cell>
          <cell r="D390">
            <v>118949.65043179374</v>
          </cell>
          <cell r="E390">
            <v>0</v>
          </cell>
          <cell r="F390">
            <v>0</v>
          </cell>
          <cell r="G390">
            <v>0</v>
          </cell>
          <cell r="H390">
            <v>0</v>
          </cell>
          <cell r="I390">
            <v>0</v>
          </cell>
          <cell r="J390">
            <v>2136979.0259076166</v>
          </cell>
        </row>
        <row r="391">
          <cell r="A391">
            <v>374</v>
          </cell>
          <cell r="B391">
            <v>51926</v>
          </cell>
          <cell r="C391">
            <v>0</v>
          </cell>
          <cell r="D391">
            <v>118949.65043179374</v>
          </cell>
          <cell r="E391">
            <v>0</v>
          </cell>
          <cell r="F391">
            <v>0</v>
          </cell>
          <cell r="G391">
            <v>0</v>
          </cell>
          <cell r="H391">
            <v>0</v>
          </cell>
          <cell r="I391">
            <v>0</v>
          </cell>
          <cell r="J391">
            <v>2136979.0259076166</v>
          </cell>
        </row>
        <row r="392">
          <cell r="A392">
            <v>375</v>
          </cell>
          <cell r="B392">
            <v>51957</v>
          </cell>
          <cell r="C392">
            <v>0</v>
          </cell>
          <cell r="D392">
            <v>118949.65043179374</v>
          </cell>
          <cell r="E392">
            <v>0</v>
          </cell>
          <cell r="F392">
            <v>0</v>
          </cell>
          <cell r="G392">
            <v>0</v>
          </cell>
          <cell r="H392">
            <v>0</v>
          </cell>
          <cell r="I392">
            <v>0</v>
          </cell>
          <cell r="J392">
            <v>2136979.0259076166</v>
          </cell>
        </row>
        <row r="393">
          <cell r="A393">
            <v>376</v>
          </cell>
          <cell r="B393">
            <v>51987</v>
          </cell>
          <cell r="C393">
            <v>0</v>
          </cell>
          <cell r="D393">
            <v>118949.65043179374</v>
          </cell>
          <cell r="E393">
            <v>0</v>
          </cell>
          <cell r="F393">
            <v>0</v>
          </cell>
          <cell r="G393">
            <v>0</v>
          </cell>
          <cell r="H393">
            <v>0</v>
          </cell>
          <cell r="I393">
            <v>0</v>
          </cell>
          <cell r="J393">
            <v>2136979.0259076166</v>
          </cell>
        </row>
        <row r="394">
          <cell r="A394">
            <v>377</v>
          </cell>
          <cell r="B394">
            <v>52018</v>
          </cell>
          <cell r="C394">
            <v>0</v>
          </cell>
          <cell r="D394">
            <v>118949.65043179374</v>
          </cell>
          <cell r="E394">
            <v>0</v>
          </cell>
          <cell r="F394">
            <v>0</v>
          </cell>
          <cell r="G394">
            <v>0</v>
          </cell>
          <cell r="H394">
            <v>0</v>
          </cell>
          <cell r="I394">
            <v>0</v>
          </cell>
          <cell r="J394">
            <v>2136979.0259076166</v>
          </cell>
        </row>
        <row r="395">
          <cell r="A395">
            <v>378</v>
          </cell>
          <cell r="B395">
            <v>52048</v>
          </cell>
          <cell r="C395">
            <v>0</v>
          </cell>
          <cell r="D395">
            <v>118949.65043179374</v>
          </cell>
          <cell r="E395">
            <v>0</v>
          </cell>
          <cell r="F395">
            <v>0</v>
          </cell>
          <cell r="G395">
            <v>0</v>
          </cell>
          <cell r="H395">
            <v>0</v>
          </cell>
          <cell r="I395">
            <v>0</v>
          </cell>
          <cell r="J395">
            <v>2136979.0259076166</v>
          </cell>
        </row>
        <row r="396">
          <cell r="A396">
            <v>379</v>
          </cell>
          <cell r="B396">
            <v>52079</v>
          </cell>
          <cell r="C396">
            <v>0</v>
          </cell>
          <cell r="D396">
            <v>118949.65043179374</v>
          </cell>
          <cell r="E396">
            <v>0</v>
          </cell>
          <cell r="F396">
            <v>0</v>
          </cell>
          <cell r="G396">
            <v>0</v>
          </cell>
          <cell r="H396">
            <v>0</v>
          </cell>
          <cell r="I396">
            <v>0</v>
          </cell>
          <cell r="J396">
            <v>2136979.0259076166</v>
          </cell>
        </row>
        <row r="397">
          <cell r="A397">
            <v>380</v>
          </cell>
          <cell r="B397">
            <v>52110</v>
          </cell>
          <cell r="C397">
            <v>0</v>
          </cell>
          <cell r="D397">
            <v>118949.65043179374</v>
          </cell>
          <cell r="E397">
            <v>0</v>
          </cell>
          <cell r="F397">
            <v>0</v>
          </cell>
          <cell r="G397">
            <v>0</v>
          </cell>
          <cell r="H397">
            <v>0</v>
          </cell>
          <cell r="I397">
            <v>0</v>
          </cell>
          <cell r="J397">
            <v>2136979.0259076166</v>
          </cell>
        </row>
        <row r="398">
          <cell r="A398">
            <v>381</v>
          </cell>
          <cell r="B398">
            <v>52140</v>
          </cell>
          <cell r="C398">
            <v>0</v>
          </cell>
          <cell r="D398">
            <v>118949.65043179374</v>
          </cell>
          <cell r="E398">
            <v>0</v>
          </cell>
          <cell r="F398">
            <v>0</v>
          </cell>
          <cell r="G398">
            <v>0</v>
          </cell>
          <cell r="H398">
            <v>0</v>
          </cell>
          <cell r="I398">
            <v>0</v>
          </cell>
          <cell r="J398">
            <v>2136979.0259076166</v>
          </cell>
        </row>
        <row r="399">
          <cell r="A399">
            <v>382</v>
          </cell>
          <cell r="B399">
            <v>52171</v>
          </cell>
          <cell r="C399">
            <v>0</v>
          </cell>
          <cell r="D399">
            <v>118949.65043179374</v>
          </cell>
          <cell r="E399">
            <v>0</v>
          </cell>
          <cell r="F399">
            <v>0</v>
          </cell>
          <cell r="G399">
            <v>0</v>
          </cell>
          <cell r="H399">
            <v>0</v>
          </cell>
          <cell r="I399">
            <v>0</v>
          </cell>
          <cell r="J399">
            <v>2136979.0259076166</v>
          </cell>
        </row>
        <row r="400">
          <cell r="A400">
            <v>383</v>
          </cell>
          <cell r="B400">
            <v>52201</v>
          </cell>
          <cell r="C400">
            <v>0</v>
          </cell>
          <cell r="D400">
            <v>118949.65043179374</v>
          </cell>
          <cell r="E400">
            <v>0</v>
          </cell>
          <cell r="F400">
            <v>0</v>
          </cell>
          <cell r="G400">
            <v>0</v>
          </cell>
          <cell r="H400">
            <v>0</v>
          </cell>
          <cell r="I400">
            <v>0</v>
          </cell>
          <cell r="J400">
            <v>2136979.0259076166</v>
          </cell>
        </row>
        <row r="401">
          <cell r="A401">
            <v>384</v>
          </cell>
          <cell r="B401">
            <v>52232</v>
          </cell>
          <cell r="C401">
            <v>0</v>
          </cell>
          <cell r="D401">
            <v>118949.65043179374</v>
          </cell>
          <cell r="E401">
            <v>0</v>
          </cell>
          <cell r="F401">
            <v>0</v>
          </cell>
          <cell r="G401">
            <v>0</v>
          </cell>
          <cell r="H401">
            <v>0</v>
          </cell>
          <cell r="I401">
            <v>0</v>
          </cell>
          <cell r="J401">
            <v>2136979.0259076166</v>
          </cell>
        </row>
        <row r="402">
          <cell r="A402">
            <v>385</v>
          </cell>
          <cell r="B402">
            <v>52263</v>
          </cell>
          <cell r="C402">
            <v>0</v>
          </cell>
          <cell r="D402">
            <v>118949.65043179374</v>
          </cell>
          <cell r="E402">
            <v>0</v>
          </cell>
          <cell r="F402">
            <v>0</v>
          </cell>
          <cell r="G402">
            <v>0</v>
          </cell>
          <cell r="H402">
            <v>0</v>
          </cell>
          <cell r="I402">
            <v>0</v>
          </cell>
          <cell r="J402">
            <v>2136979.0259076166</v>
          </cell>
        </row>
        <row r="403">
          <cell r="A403">
            <v>386</v>
          </cell>
          <cell r="B403">
            <v>52291</v>
          </cell>
          <cell r="C403">
            <v>0</v>
          </cell>
          <cell r="D403">
            <v>118949.65043179374</v>
          </cell>
          <cell r="E403">
            <v>0</v>
          </cell>
          <cell r="F403">
            <v>0</v>
          </cell>
          <cell r="G403">
            <v>0</v>
          </cell>
          <cell r="H403">
            <v>0</v>
          </cell>
          <cell r="I403">
            <v>0</v>
          </cell>
          <cell r="J403">
            <v>2136979.0259076166</v>
          </cell>
        </row>
        <row r="404">
          <cell r="A404">
            <v>387</v>
          </cell>
          <cell r="B404">
            <v>52322</v>
          </cell>
          <cell r="C404">
            <v>0</v>
          </cell>
          <cell r="D404">
            <v>118949.65043179374</v>
          </cell>
          <cell r="E404">
            <v>0</v>
          </cell>
          <cell r="F404">
            <v>0</v>
          </cell>
          <cell r="G404">
            <v>0</v>
          </cell>
          <cell r="H404">
            <v>0</v>
          </cell>
          <cell r="I404">
            <v>0</v>
          </cell>
          <cell r="J404">
            <v>2136979.0259076166</v>
          </cell>
        </row>
        <row r="405">
          <cell r="A405">
            <v>388</v>
          </cell>
          <cell r="B405">
            <v>52352</v>
          </cell>
          <cell r="C405">
            <v>0</v>
          </cell>
          <cell r="D405">
            <v>118949.65043179374</v>
          </cell>
          <cell r="E405">
            <v>0</v>
          </cell>
          <cell r="F405">
            <v>0</v>
          </cell>
          <cell r="G405">
            <v>0</v>
          </cell>
          <cell r="H405">
            <v>0</v>
          </cell>
          <cell r="I405">
            <v>0</v>
          </cell>
          <cell r="J405">
            <v>2136979.0259076166</v>
          </cell>
        </row>
        <row r="406">
          <cell r="A406">
            <v>389</v>
          </cell>
          <cell r="B406">
            <v>52383</v>
          </cell>
          <cell r="C406">
            <v>0</v>
          </cell>
          <cell r="D406">
            <v>118949.65043179374</v>
          </cell>
          <cell r="E406">
            <v>0</v>
          </cell>
          <cell r="F406">
            <v>0</v>
          </cell>
          <cell r="G406">
            <v>0</v>
          </cell>
          <cell r="H406">
            <v>0</v>
          </cell>
          <cell r="I406">
            <v>0</v>
          </cell>
          <cell r="J406">
            <v>2136979.0259076166</v>
          </cell>
        </row>
        <row r="407">
          <cell r="A407">
            <v>390</v>
          </cell>
          <cell r="B407">
            <v>52413</v>
          </cell>
          <cell r="C407">
            <v>0</v>
          </cell>
          <cell r="D407">
            <v>118949.65043179374</v>
          </cell>
          <cell r="E407">
            <v>0</v>
          </cell>
          <cell r="F407">
            <v>0</v>
          </cell>
          <cell r="G407">
            <v>0</v>
          </cell>
          <cell r="H407">
            <v>0</v>
          </cell>
          <cell r="I407">
            <v>0</v>
          </cell>
          <cell r="J407">
            <v>2136979.0259076166</v>
          </cell>
        </row>
        <row r="408">
          <cell r="A408">
            <v>391</v>
          </cell>
          <cell r="B408">
            <v>52444</v>
          </cell>
          <cell r="C408">
            <v>0</v>
          </cell>
          <cell r="D408">
            <v>118949.65043179374</v>
          </cell>
          <cell r="E408">
            <v>0</v>
          </cell>
          <cell r="F408">
            <v>0</v>
          </cell>
          <cell r="G408">
            <v>0</v>
          </cell>
          <cell r="H408">
            <v>0</v>
          </cell>
          <cell r="I408">
            <v>0</v>
          </cell>
          <cell r="J408">
            <v>2136979.0259076166</v>
          </cell>
        </row>
        <row r="409">
          <cell r="A409">
            <v>392</v>
          </cell>
          <cell r="B409">
            <v>52475</v>
          </cell>
          <cell r="C409">
            <v>0</v>
          </cell>
          <cell r="D409">
            <v>118949.65043179374</v>
          </cell>
          <cell r="E409">
            <v>0</v>
          </cell>
          <cell r="F409">
            <v>0</v>
          </cell>
          <cell r="G409">
            <v>0</v>
          </cell>
          <cell r="H409">
            <v>0</v>
          </cell>
          <cell r="I409">
            <v>0</v>
          </cell>
          <cell r="J409">
            <v>2136979.0259076166</v>
          </cell>
        </row>
        <row r="410">
          <cell r="A410">
            <v>393</v>
          </cell>
          <cell r="B410">
            <v>52505</v>
          </cell>
          <cell r="C410">
            <v>0</v>
          </cell>
          <cell r="D410">
            <v>118949.65043179374</v>
          </cell>
          <cell r="E410">
            <v>0</v>
          </cell>
          <cell r="F410">
            <v>0</v>
          </cell>
          <cell r="G410">
            <v>0</v>
          </cell>
          <cell r="H410">
            <v>0</v>
          </cell>
          <cell r="I410">
            <v>0</v>
          </cell>
          <cell r="J410">
            <v>2136979.0259076166</v>
          </cell>
        </row>
        <row r="411">
          <cell r="A411">
            <v>394</v>
          </cell>
          <cell r="B411">
            <v>52536</v>
          </cell>
          <cell r="C411">
            <v>0</v>
          </cell>
          <cell r="D411">
            <v>118949.65043179374</v>
          </cell>
          <cell r="E411">
            <v>0</v>
          </cell>
          <cell r="F411">
            <v>0</v>
          </cell>
          <cell r="G411">
            <v>0</v>
          </cell>
          <cell r="H411">
            <v>0</v>
          </cell>
          <cell r="I411">
            <v>0</v>
          </cell>
          <cell r="J411">
            <v>2136979.0259076166</v>
          </cell>
        </row>
        <row r="412">
          <cell r="A412">
            <v>395</v>
          </cell>
          <cell r="B412">
            <v>52566</v>
          </cell>
          <cell r="C412">
            <v>0</v>
          </cell>
          <cell r="D412">
            <v>118949.65043179374</v>
          </cell>
          <cell r="E412">
            <v>0</v>
          </cell>
          <cell r="F412">
            <v>0</v>
          </cell>
          <cell r="G412">
            <v>0</v>
          </cell>
          <cell r="H412">
            <v>0</v>
          </cell>
          <cell r="I412">
            <v>0</v>
          </cell>
          <cell r="J412">
            <v>2136979.0259076166</v>
          </cell>
        </row>
        <row r="413">
          <cell r="A413">
            <v>396</v>
          </cell>
          <cell r="B413">
            <v>52597</v>
          </cell>
          <cell r="C413">
            <v>0</v>
          </cell>
          <cell r="D413">
            <v>118949.65043179374</v>
          </cell>
          <cell r="E413">
            <v>0</v>
          </cell>
          <cell r="F413">
            <v>0</v>
          </cell>
          <cell r="G413">
            <v>0</v>
          </cell>
          <cell r="H413">
            <v>0</v>
          </cell>
          <cell r="I413">
            <v>0</v>
          </cell>
          <cell r="J413">
            <v>2136979.0259076166</v>
          </cell>
        </row>
        <row r="414">
          <cell r="A414">
            <v>397</v>
          </cell>
          <cell r="B414">
            <v>52628</v>
          </cell>
          <cell r="C414">
            <v>0</v>
          </cell>
          <cell r="D414">
            <v>118949.65043179374</v>
          </cell>
          <cell r="E414">
            <v>0</v>
          </cell>
          <cell r="F414">
            <v>0</v>
          </cell>
          <cell r="G414">
            <v>0</v>
          </cell>
          <cell r="H414">
            <v>0</v>
          </cell>
          <cell r="I414">
            <v>0</v>
          </cell>
          <cell r="J414">
            <v>2136979.0259076166</v>
          </cell>
        </row>
        <row r="415">
          <cell r="A415">
            <v>398</v>
          </cell>
          <cell r="B415">
            <v>52657</v>
          </cell>
          <cell r="C415">
            <v>0</v>
          </cell>
          <cell r="D415">
            <v>118949.65043179374</v>
          </cell>
          <cell r="E415">
            <v>0</v>
          </cell>
          <cell r="F415">
            <v>0</v>
          </cell>
          <cell r="G415">
            <v>0</v>
          </cell>
          <cell r="H415">
            <v>0</v>
          </cell>
          <cell r="I415">
            <v>0</v>
          </cell>
          <cell r="J415">
            <v>2136979.0259076166</v>
          </cell>
        </row>
        <row r="416">
          <cell r="A416">
            <v>399</v>
          </cell>
          <cell r="B416">
            <v>52688</v>
          </cell>
          <cell r="C416">
            <v>0</v>
          </cell>
          <cell r="D416">
            <v>118949.65043179374</v>
          </cell>
          <cell r="E416">
            <v>0</v>
          </cell>
          <cell r="F416">
            <v>0</v>
          </cell>
          <cell r="G416">
            <v>0</v>
          </cell>
          <cell r="H416">
            <v>0</v>
          </cell>
          <cell r="I416">
            <v>0</v>
          </cell>
          <cell r="J416">
            <v>2136979.0259076166</v>
          </cell>
        </row>
        <row r="417">
          <cell r="A417">
            <v>400</v>
          </cell>
          <cell r="B417">
            <v>52718</v>
          </cell>
          <cell r="C417">
            <v>0</v>
          </cell>
          <cell r="D417">
            <v>118949.65043179374</v>
          </cell>
          <cell r="E417">
            <v>0</v>
          </cell>
          <cell r="F417">
            <v>0</v>
          </cell>
          <cell r="G417">
            <v>0</v>
          </cell>
          <cell r="H417">
            <v>0</v>
          </cell>
          <cell r="I417">
            <v>0</v>
          </cell>
          <cell r="J417">
            <v>2136979.0259076166</v>
          </cell>
        </row>
        <row r="418">
          <cell r="A418">
            <v>401</v>
          </cell>
          <cell r="B418">
            <v>52749</v>
          </cell>
          <cell r="C418">
            <v>0</v>
          </cell>
          <cell r="D418">
            <v>118949.65043179374</v>
          </cell>
          <cell r="E418">
            <v>0</v>
          </cell>
          <cell r="F418">
            <v>0</v>
          </cell>
          <cell r="G418">
            <v>0</v>
          </cell>
          <cell r="H418">
            <v>0</v>
          </cell>
          <cell r="I418">
            <v>0</v>
          </cell>
          <cell r="J418">
            <v>2136979.0259076166</v>
          </cell>
        </row>
        <row r="419">
          <cell r="A419">
            <v>402</v>
          </cell>
          <cell r="B419">
            <v>52779</v>
          </cell>
          <cell r="C419">
            <v>0</v>
          </cell>
          <cell r="D419">
            <v>118949.65043179374</v>
          </cell>
          <cell r="E419">
            <v>0</v>
          </cell>
          <cell r="F419">
            <v>0</v>
          </cell>
          <cell r="G419">
            <v>0</v>
          </cell>
          <cell r="H419">
            <v>0</v>
          </cell>
          <cell r="I419">
            <v>0</v>
          </cell>
          <cell r="J419">
            <v>2136979.0259076166</v>
          </cell>
        </row>
        <row r="420">
          <cell r="A420">
            <v>403</v>
          </cell>
          <cell r="B420">
            <v>52810</v>
          </cell>
          <cell r="C420">
            <v>0</v>
          </cell>
          <cell r="D420">
            <v>118949.65043179374</v>
          </cell>
          <cell r="E420">
            <v>0</v>
          </cell>
          <cell r="F420">
            <v>0</v>
          </cell>
          <cell r="G420">
            <v>0</v>
          </cell>
          <cell r="H420">
            <v>0</v>
          </cell>
          <cell r="I420">
            <v>0</v>
          </cell>
          <cell r="J420">
            <v>2136979.0259076166</v>
          </cell>
        </row>
        <row r="421">
          <cell r="A421">
            <v>404</v>
          </cell>
          <cell r="B421">
            <v>52841</v>
          </cell>
          <cell r="C421">
            <v>0</v>
          </cell>
          <cell r="D421">
            <v>118949.65043179374</v>
          </cell>
          <cell r="E421">
            <v>0</v>
          </cell>
          <cell r="F421">
            <v>0</v>
          </cell>
          <cell r="G421">
            <v>0</v>
          </cell>
          <cell r="H421">
            <v>0</v>
          </cell>
          <cell r="I421">
            <v>0</v>
          </cell>
          <cell r="J421">
            <v>2136979.0259076166</v>
          </cell>
        </row>
        <row r="422">
          <cell r="A422">
            <v>405</v>
          </cell>
          <cell r="B422">
            <v>52871</v>
          </cell>
          <cell r="C422">
            <v>0</v>
          </cell>
          <cell r="D422">
            <v>118949.65043179374</v>
          </cell>
          <cell r="E422">
            <v>0</v>
          </cell>
          <cell r="F422">
            <v>0</v>
          </cell>
          <cell r="G422">
            <v>0</v>
          </cell>
          <cell r="H422">
            <v>0</v>
          </cell>
          <cell r="I422">
            <v>0</v>
          </cell>
          <cell r="J422">
            <v>2136979.0259076166</v>
          </cell>
        </row>
        <row r="423">
          <cell r="A423">
            <v>406</v>
          </cell>
          <cell r="B423">
            <v>52902</v>
          </cell>
          <cell r="C423">
            <v>0</v>
          </cell>
          <cell r="D423">
            <v>118949.65043179374</v>
          </cell>
          <cell r="E423">
            <v>0</v>
          </cell>
          <cell r="F423">
            <v>0</v>
          </cell>
          <cell r="G423">
            <v>0</v>
          </cell>
          <cell r="H423">
            <v>0</v>
          </cell>
          <cell r="I423">
            <v>0</v>
          </cell>
          <cell r="J423">
            <v>2136979.0259076166</v>
          </cell>
        </row>
        <row r="424">
          <cell r="A424">
            <v>407</v>
          </cell>
          <cell r="B424">
            <v>52932</v>
          </cell>
          <cell r="C424">
            <v>0</v>
          </cell>
          <cell r="D424">
            <v>118949.65043179374</v>
          </cell>
          <cell r="E424">
            <v>0</v>
          </cell>
          <cell r="F424">
            <v>0</v>
          </cell>
          <cell r="G424">
            <v>0</v>
          </cell>
          <cell r="H424">
            <v>0</v>
          </cell>
          <cell r="I424">
            <v>0</v>
          </cell>
          <cell r="J424">
            <v>2136979.0259076166</v>
          </cell>
        </row>
        <row r="425">
          <cell r="A425">
            <v>408</v>
          </cell>
          <cell r="B425">
            <v>52963</v>
          </cell>
          <cell r="C425">
            <v>0</v>
          </cell>
          <cell r="D425">
            <v>118949.65043179374</v>
          </cell>
          <cell r="E425">
            <v>0</v>
          </cell>
          <cell r="F425">
            <v>0</v>
          </cell>
          <cell r="G425">
            <v>0</v>
          </cell>
          <cell r="H425">
            <v>0</v>
          </cell>
          <cell r="I425">
            <v>0</v>
          </cell>
          <cell r="J425">
            <v>2136979.0259076166</v>
          </cell>
        </row>
        <row r="426">
          <cell r="A426">
            <v>409</v>
          </cell>
          <cell r="B426">
            <v>52994</v>
          </cell>
          <cell r="C426">
            <v>0</v>
          </cell>
          <cell r="D426">
            <v>118949.65043179374</v>
          </cell>
          <cell r="E426">
            <v>0</v>
          </cell>
          <cell r="F426">
            <v>0</v>
          </cell>
          <cell r="G426">
            <v>0</v>
          </cell>
          <cell r="H426">
            <v>0</v>
          </cell>
          <cell r="I426">
            <v>0</v>
          </cell>
          <cell r="J426">
            <v>2136979.0259076166</v>
          </cell>
        </row>
        <row r="427">
          <cell r="A427">
            <v>410</v>
          </cell>
          <cell r="B427">
            <v>53022</v>
          </cell>
          <cell r="C427">
            <v>0</v>
          </cell>
          <cell r="D427">
            <v>118949.65043179374</v>
          </cell>
          <cell r="E427">
            <v>0</v>
          </cell>
          <cell r="F427">
            <v>0</v>
          </cell>
          <cell r="G427">
            <v>0</v>
          </cell>
          <cell r="H427">
            <v>0</v>
          </cell>
          <cell r="I427">
            <v>0</v>
          </cell>
          <cell r="J427">
            <v>2136979.0259076166</v>
          </cell>
        </row>
        <row r="428">
          <cell r="A428">
            <v>411</v>
          </cell>
          <cell r="B428">
            <v>53053</v>
          </cell>
          <cell r="C428">
            <v>0</v>
          </cell>
          <cell r="D428">
            <v>118949.65043179374</v>
          </cell>
          <cell r="E428">
            <v>0</v>
          </cell>
          <cell r="F428">
            <v>0</v>
          </cell>
          <cell r="G428">
            <v>0</v>
          </cell>
          <cell r="H428">
            <v>0</v>
          </cell>
          <cell r="I428">
            <v>0</v>
          </cell>
          <cell r="J428">
            <v>2136979.0259076166</v>
          </cell>
        </row>
        <row r="429">
          <cell r="A429">
            <v>412</v>
          </cell>
          <cell r="B429">
            <v>53083</v>
          </cell>
          <cell r="C429">
            <v>0</v>
          </cell>
          <cell r="D429">
            <v>118949.65043179374</v>
          </cell>
          <cell r="E429">
            <v>0</v>
          </cell>
          <cell r="F429">
            <v>0</v>
          </cell>
          <cell r="G429">
            <v>0</v>
          </cell>
          <cell r="H429">
            <v>0</v>
          </cell>
          <cell r="I429">
            <v>0</v>
          </cell>
          <cell r="J429">
            <v>2136979.0259076166</v>
          </cell>
        </row>
        <row r="430">
          <cell r="A430">
            <v>413</v>
          </cell>
          <cell r="B430">
            <v>53114</v>
          </cell>
          <cell r="C430">
            <v>0</v>
          </cell>
          <cell r="D430">
            <v>118949.65043179374</v>
          </cell>
          <cell r="E430">
            <v>0</v>
          </cell>
          <cell r="F430">
            <v>0</v>
          </cell>
          <cell r="G430">
            <v>0</v>
          </cell>
          <cell r="H430">
            <v>0</v>
          </cell>
          <cell r="I430">
            <v>0</v>
          </cell>
          <cell r="J430">
            <v>2136979.0259076166</v>
          </cell>
        </row>
        <row r="431">
          <cell r="A431">
            <v>414</v>
          </cell>
          <cell r="B431">
            <v>53144</v>
          </cell>
          <cell r="C431">
            <v>0</v>
          </cell>
          <cell r="D431">
            <v>118949.65043179374</v>
          </cell>
          <cell r="E431">
            <v>0</v>
          </cell>
          <cell r="F431">
            <v>0</v>
          </cell>
          <cell r="G431">
            <v>0</v>
          </cell>
          <cell r="H431">
            <v>0</v>
          </cell>
          <cell r="I431">
            <v>0</v>
          </cell>
          <cell r="J431">
            <v>2136979.0259076166</v>
          </cell>
        </row>
        <row r="432">
          <cell r="A432">
            <v>415</v>
          </cell>
          <cell r="B432">
            <v>53175</v>
          </cell>
          <cell r="C432">
            <v>0</v>
          </cell>
          <cell r="D432">
            <v>118949.65043179374</v>
          </cell>
          <cell r="E432">
            <v>0</v>
          </cell>
          <cell r="F432">
            <v>0</v>
          </cell>
          <cell r="G432">
            <v>0</v>
          </cell>
          <cell r="H432">
            <v>0</v>
          </cell>
          <cell r="I432">
            <v>0</v>
          </cell>
          <cell r="J432">
            <v>2136979.0259076166</v>
          </cell>
        </row>
        <row r="433">
          <cell r="A433">
            <v>416</v>
          </cell>
          <cell r="B433">
            <v>53206</v>
          </cell>
          <cell r="C433">
            <v>0</v>
          </cell>
          <cell r="D433">
            <v>118949.65043179374</v>
          </cell>
          <cell r="E433">
            <v>0</v>
          </cell>
          <cell r="F433">
            <v>0</v>
          </cell>
          <cell r="G433">
            <v>0</v>
          </cell>
          <cell r="H433">
            <v>0</v>
          </cell>
          <cell r="I433">
            <v>0</v>
          </cell>
          <cell r="J433">
            <v>2136979.0259076166</v>
          </cell>
        </row>
        <row r="434">
          <cell r="A434">
            <v>417</v>
          </cell>
          <cell r="B434">
            <v>53236</v>
          </cell>
          <cell r="C434">
            <v>0</v>
          </cell>
          <cell r="D434">
            <v>118949.65043179374</v>
          </cell>
          <cell r="E434">
            <v>0</v>
          </cell>
          <cell r="F434">
            <v>0</v>
          </cell>
          <cell r="G434">
            <v>0</v>
          </cell>
          <cell r="H434">
            <v>0</v>
          </cell>
          <cell r="I434">
            <v>0</v>
          </cell>
          <cell r="J434">
            <v>2136979.0259076166</v>
          </cell>
        </row>
        <row r="435">
          <cell r="A435">
            <v>418</v>
          </cell>
          <cell r="B435">
            <v>53267</v>
          </cell>
          <cell r="C435">
            <v>0</v>
          </cell>
          <cell r="D435">
            <v>118949.65043179374</v>
          </cell>
          <cell r="E435">
            <v>0</v>
          </cell>
          <cell r="F435">
            <v>0</v>
          </cell>
          <cell r="G435">
            <v>0</v>
          </cell>
          <cell r="H435">
            <v>0</v>
          </cell>
          <cell r="I435">
            <v>0</v>
          </cell>
          <cell r="J435">
            <v>2136979.0259076166</v>
          </cell>
        </row>
        <row r="436">
          <cell r="A436">
            <v>419</v>
          </cell>
          <cell r="B436">
            <v>53297</v>
          </cell>
          <cell r="C436">
            <v>0</v>
          </cell>
          <cell r="D436">
            <v>118949.65043179374</v>
          </cell>
          <cell r="E436">
            <v>0</v>
          </cell>
          <cell r="F436">
            <v>0</v>
          </cell>
          <cell r="G436">
            <v>0</v>
          </cell>
          <cell r="H436">
            <v>0</v>
          </cell>
          <cell r="I436">
            <v>0</v>
          </cell>
          <cell r="J436">
            <v>2136979.0259076166</v>
          </cell>
        </row>
        <row r="437">
          <cell r="A437">
            <v>420</v>
          </cell>
          <cell r="B437">
            <v>53328</v>
          </cell>
          <cell r="C437">
            <v>0</v>
          </cell>
          <cell r="D437">
            <v>118949.65043179374</v>
          </cell>
          <cell r="E437">
            <v>0</v>
          </cell>
          <cell r="F437">
            <v>0</v>
          </cell>
          <cell r="G437">
            <v>0</v>
          </cell>
          <cell r="H437">
            <v>0</v>
          </cell>
          <cell r="I437">
            <v>0</v>
          </cell>
          <cell r="J437">
            <v>2136979.0259076166</v>
          </cell>
        </row>
        <row r="438">
          <cell r="A438">
            <v>421</v>
          </cell>
          <cell r="B438">
            <v>53359</v>
          </cell>
          <cell r="C438">
            <v>0</v>
          </cell>
          <cell r="D438">
            <v>118949.65043179374</v>
          </cell>
          <cell r="E438">
            <v>0</v>
          </cell>
          <cell r="F438">
            <v>0</v>
          </cell>
          <cell r="G438">
            <v>0</v>
          </cell>
          <cell r="H438">
            <v>0</v>
          </cell>
          <cell r="I438">
            <v>0</v>
          </cell>
          <cell r="J438">
            <v>2136979.0259076166</v>
          </cell>
        </row>
        <row r="439">
          <cell r="A439">
            <v>422</v>
          </cell>
          <cell r="B439">
            <v>53387</v>
          </cell>
          <cell r="C439">
            <v>0</v>
          </cell>
          <cell r="D439">
            <v>118949.65043179374</v>
          </cell>
          <cell r="E439">
            <v>0</v>
          </cell>
          <cell r="F439">
            <v>0</v>
          </cell>
          <cell r="G439">
            <v>0</v>
          </cell>
          <cell r="H439">
            <v>0</v>
          </cell>
          <cell r="I439">
            <v>0</v>
          </cell>
          <cell r="J439">
            <v>2136979.0259076166</v>
          </cell>
        </row>
        <row r="440">
          <cell r="A440">
            <v>423</v>
          </cell>
          <cell r="B440">
            <v>53418</v>
          </cell>
          <cell r="C440">
            <v>0</v>
          </cell>
          <cell r="D440">
            <v>118949.65043179374</v>
          </cell>
          <cell r="E440">
            <v>0</v>
          </cell>
          <cell r="F440">
            <v>0</v>
          </cell>
          <cell r="G440">
            <v>0</v>
          </cell>
          <cell r="H440">
            <v>0</v>
          </cell>
          <cell r="I440">
            <v>0</v>
          </cell>
          <cell r="J440">
            <v>2136979.0259076166</v>
          </cell>
        </row>
        <row r="441">
          <cell r="A441">
            <v>424</v>
          </cell>
          <cell r="B441">
            <v>53448</v>
          </cell>
          <cell r="C441">
            <v>0</v>
          </cell>
          <cell r="D441">
            <v>118949.65043179374</v>
          </cell>
          <cell r="E441">
            <v>0</v>
          </cell>
          <cell r="F441">
            <v>0</v>
          </cell>
          <cell r="G441">
            <v>0</v>
          </cell>
          <cell r="H441">
            <v>0</v>
          </cell>
          <cell r="I441">
            <v>0</v>
          </cell>
          <cell r="J441">
            <v>2136979.0259076166</v>
          </cell>
        </row>
        <row r="442">
          <cell r="A442">
            <v>425</v>
          </cell>
          <cell r="B442">
            <v>53479</v>
          </cell>
          <cell r="C442">
            <v>0</v>
          </cell>
          <cell r="D442">
            <v>118949.65043179374</v>
          </cell>
          <cell r="E442">
            <v>0</v>
          </cell>
          <cell r="F442">
            <v>0</v>
          </cell>
          <cell r="G442">
            <v>0</v>
          </cell>
          <cell r="H442">
            <v>0</v>
          </cell>
          <cell r="I442">
            <v>0</v>
          </cell>
          <cell r="J442">
            <v>2136979.0259076166</v>
          </cell>
        </row>
        <row r="443">
          <cell r="A443">
            <v>426</v>
          </cell>
          <cell r="B443">
            <v>53509</v>
          </cell>
          <cell r="C443">
            <v>0</v>
          </cell>
          <cell r="D443">
            <v>118949.65043179374</v>
          </cell>
          <cell r="E443">
            <v>0</v>
          </cell>
          <cell r="F443">
            <v>0</v>
          </cell>
          <cell r="G443">
            <v>0</v>
          </cell>
          <cell r="H443">
            <v>0</v>
          </cell>
          <cell r="I443">
            <v>0</v>
          </cell>
          <cell r="J443">
            <v>2136979.0259076166</v>
          </cell>
        </row>
        <row r="444">
          <cell r="A444">
            <v>427</v>
          </cell>
          <cell r="B444">
            <v>53540</v>
          </cell>
          <cell r="C444">
            <v>0</v>
          </cell>
          <cell r="D444">
            <v>118949.65043179374</v>
          </cell>
          <cell r="E444">
            <v>0</v>
          </cell>
          <cell r="F444">
            <v>0</v>
          </cell>
          <cell r="G444">
            <v>0</v>
          </cell>
          <cell r="H444">
            <v>0</v>
          </cell>
          <cell r="I444">
            <v>0</v>
          </cell>
          <cell r="J444">
            <v>2136979.0259076166</v>
          </cell>
        </row>
        <row r="445">
          <cell r="A445">
            <v>428</v>
          </cell>
          <cell r="B445">
            <v>53571</v>
          </cell>
          <cell r="C445">
            <v>0</v>
          </cell>
          <cell r="D445">
            <v>118949.65043179374</v>
          </cell>
          <cell r="E445">
            <v>0</v>
          </cell>
          <cell r="F445">
            <v>0</v>
          </cell>
          <cell r="G445">
            <v>0</v>
          </cell>
          <cell r="H445">
            <v>0</v>
          </cell>
          <cell r="I445">
            <v>0</v>
          </cell>
          <cell r="J445">
            <v>2136979.0259076166</v>
          </cell>
        </row>
        <row r="446">
          <cell r="A446">
            <v>429</v>
          </cell>
          <cell r="B446">
            <v>53601</v>
          </cell>
          <cell r="C446">
            <v>0</v>
          </cell>
          <cell r="D446">
            <v>118949.65043179374</v>
          </cell>
          <cell r="E446">
            <v>0</v>
          </cell>
          <cell r="F446">
            <v>0</v>
          </cell>
          <cell r="G446">
            <v>0</v>
          </cell>
          <cell r="H446">
            <v>0</v>
          </cell>
          <cell r="I446">
            <v>0</v>
          </cell>
          <cell r="J446">
            <v>2136979.0259076166</v>
          </cell>
        </row>
        <row r="447">
          <cell r="A447">
            <v>430</v>
          </cell>
          <cell r="B447">
            <v>53632</v>
          </cell>
          <cell r="C447">
            <v>0</v>
          </cell>
          <cell r="D447">
            <v>118949.65043179374</v>
          </cell>
          <cell r="E447">
            <v>0</v>
          </cell>
          <cell r="F447">
            <v>0</v>
          </cell>
          <cell r="G447">
            <v>0</v>
          </cell>
          <cell r="H447">
            <v>0</v>
          </cell>
          <cell r="I447">
            <v>0</v>
          </cell>
          <cell r="J447">
            <v>2136979.0259076166</v>
          </cell>
        </row>
        <row r="448">
          <cell r="A448">
            <v>431</v>
          </cell>
          <cell r="B448">
            <v>53662</v>
          </cell>
          <cell r="C448">
            <v>0</v>
          </cell>
          <cell r="D448">
            <v>118949.65043179374</v>
          </cell>
          <cell r="E448">
            <v>0</v>
          </cell>
          <cell r="F448">
            <v>0</v>
          </cell>
          <cell r="G448">
            <v>0</v>
          </cell>
          <cell r="H448">
            <v>0</v>
          </cell>
          <cell r="I448">
            <v>0</v>
          </cell>
          <cell r="J448">
            <v>2136979.0259076166</v>
          </cell>
        </row>
        <row r="449">
          <cell r="A449">
            <v>432</v>
          </cell>
          <cell r="B449">
            <v>53693</v>
          </cell>
          <cell r="C449">
            <v>0</v>
          </cell>
          <cell r="D449">
            <v>118949.65043179374</v>
          </cell>
          <cell r="E449">
            <v>0</v>
          </cell>
          <cell r="F449">
            <v>0</v>
          </cell>
          <cell r="G449">
            <v>0</v>
          </cell>
          <cell r="H449">
            <v>0</v>
          </cell>
          <cell r="I449">
            <v>0</v>
          </cell>
          <cell r="J449">
            <v>2136979.0259076166</v>
          </cell>
        </row>
        <row r="450">
          <cell r="A450">
            <v>433</v>
          </cell>
          <cell r="B450">
            <v>53724</v>
          </cell>
          <cell r="C450">
            <v>0</v>
          </cell>
          <cell r="D450">
            <v>118949.65043179374</v>
          </cell>
          <cell r="E450">
            <v>0</v>
          </cell>
          <cell r="F450">
            <v>0</v>
          </cell>
          <cell r="G450">
            <v>0</v>
          </cell>
          <cell r="H450">
            <v>0</v>
          </cell>
          <cell r="I450">
            <v>0</v>
          </cell>
          <cell r="J450">
            <v>2136979.0259076166</v>
          </cell>
        </row>
        <row r="451">
          <cell r="A451">
            <v>434</v>
          </cell>
          <cell r="B451">
            <v>53752</v>
          </cell>
          <cell r="C451">
            <v>0</v>
          </cell>
          <cell r="D451">
            <v>118949.65043179374</v>
          </cell>
          <cell r="E451">
            <v>0</v>
          </cell>
          <cell r="F451">
            <v>0</v>
          </cell>
          <cell r="G451">
            <v>0</v>
          </cell>
          <cell r="H451">
            <v>0</v>
          </cell>
          <cell r="I451">
            <v>0</v>
          </cell>
          <cell r="J451">
            <v>2136979.0259076166</v>
          </cell>
        </row>
        <row r="452">
          <cell r="A452">
            <v>435</v>
          </cell>
          <cell r="B452">
            <v>53783</v>
          </cell>
          <cell r="C452">
            <v>0</v>
          </cell>
          <cell r="D452">
            <v>118949.65043179374</v>
          </cell>
          <cell r="E452">
            <v>0</v>
          </cell>
          <cell r="F452">
            <v>0</v>
          </cell>
          <cell r="G452">
            <v>0</v>
          </cell>
          <cell r="H452">
            <v>0</v>
          </cell>
          <cell r="I452">
            <v>0</v>
          </cell>
          <cell r="J452">
            <v>2136979.0259076166</v>
          </cell>
        </row>
        <row r="453">
          <cell r="A453">
            <v>436</v>
          </cell>
          <cell r="B453">
            <v>53813</v>
          </cell>
          <cell r="C453">
            <v>0</v>
          </cell>
          <cell r="D453">
            <v>118949.65043179374</v>
          </cell>
          <cell r="E453">
            <v>0</v>
          </cell>
          <cell r="F453">
            <v>0</v>
          </cell>
          <cell r="G453">
            <v>0</v>
          </cell>
          <cell r="H453">
            <v>0</v>
          </cell>
          <cell r="I453">
            <v>0</v>
          </cell>
          <cell r="J453">
            <v>2136979.0259076166</v>
          </cell>
        </row>
        <row r="454">
          <cell r="A454">
            <v>437</v>
          </cell>
          <cell r="B454">
            <v>53844</v>
          </cell>
          <cell r="C454">
            <v>0</v>
          </cell>
          <cell r="D454">
            <v>118949.65043179374</v>
          </cell>
          <cell r="E454">
            <v>0</v>
          </cell>
          <cell r="F454">
            <v>0</v>
          </cell>
          <cell r="G454">
            <v>0</v>
          </cell>
          <cell r="H454">
            <v>0</v>
          </cell>
          <cell r="I454">
            <v>0</v>
          </cell>
          <cell r="J454">
            <v>2136979.0259076166</v>
          </cell>
        </row>
        <row r="455">
          <cell r="A455">
            <v>438</v>
          </cell>
          <cell r="B455">
            <v>53874</v>
          </cell>
          <cell r="C455">
            <v>0</v>
          </cell>
          <cell r="D455">
            <v>118949.65043179374</v>
          </cell>
          <cell r="E455">
            <v>0</v>
          </cell>
          <cell r="F455">
            <v>0</v>
          </cell>
          <cell r="G455">
            <v>0</v>
          </cell>
          <cell r="H455">
            <v>0</v>
          </cell>
          <cell r="I455">
            <v>0</v>
          </cell>
          <cell r="J455">
            <v>2136979.0259076166</v>
          </cell>
        </row>
        <row r="456">
          <cell r="A456">
            <v>439</v>
          </cell>
          <cell r="B456">
            <v>53905</v>
          </cell>
          <cell r="C456">
            <v>0</v>
          </cell>
          <cell r="D456">
            <v>118949.65043179374</v>
          </cell>
          <cell r="E456">
            <v>0</v>
          </cell>
          <cell r="F456">
            <v>0</v>
          </cell>
          <cell r="G456">
            <v>0</v>
          </cell>
          <cell r="H456">
            <v>0</v>
          </cell>
          <cell r="I456">
            <v>0</v>
          </cell>
          <cell r="J456">
            <v>2136979.0259076166</v>
          </cell>
        </row>
        <row r="457">
          <cell r="A457">
            <v>440</v>
          </cell>
          <cell r="B457">
            <v>53936</v>
          </cell>
          <cell r="C457">
            <v>0</v>
          </cell>
          <cell r="D457">
            <v>118949.65043179374</v>
          </cell>
          <cell r="E457">
            <v>0</v>
          </cell>
          <cell r="F457">
            <v>0</v>
          </cell>
          <cell r="G457">
            <v>0</v>
          </cell>
          <cell r="H457">
            <v>0</v>
          </cell>
          <cell r="I457">
            <v>0</v>
          </cell>
          <cell r="J457">
            <v>2136979.0259076166</v>
          </cell>
        </row>
        <row r="458">
          <cell r="A458">
            <v>441</v>
          </cell>
          <cell r="B458">
            <v>53966</v>
          </cell>
          <cell r="C458">
            <v>0</v>
          </cell>
          <cell r="D458">
            <v>118949.65043179374</v>
          </cell>
          <cell r="E458">
            <v>0</v>
          </cell>
          <cell r="F458">
            <v>0</v>
          </cell>
          <cell r="G458">
            <v>0</v>
          </cell>
          <cell r="H458">
            <v>0</v>
          </cell>
          <cell r="I458">
            <v>0</v>
          </cell>
          <cell r="J458">
            <v>2136979.0259076166</v>
          </cell>
        </row>
        <row r="459">
          <cell r="A459">
            <v>442</v>
          </cell>
          <cell r="B459">
            <v>53997</v>
          </cell>
          <cell r="C459">
            <v>0</v>
          </cell>
          <cell r="D459">
            <v>118949.65043179374</v>
          </cell>
          <cell r="E459">
            <v>0</v>
          </cell>
          <cell r="F459">
            <v>0</v>
          </cell>
          <cell r="G459">
            <v>0</v>
          </cell>
          <cell r="H459">
            <v>0</v>
          </cell>
          <cell r="I459">
            <v>0</v>
          </cell>
          <cell r="J459">
            <v>2136979.0259076166</v>
          </cell>
        </row>
        <row r="460">
          <cell r="A460">
            <v>443</v>
          </cell>
          <cell r="B460">
            <v>54027</v>
          </cell>
          <cell r="C460">
            <v>0</v>
          </cell>
          <cell r="D460">
            <v>118949.65043179374</v>
          </cell>
          <cell r="E460">
            <v>0</v>
          </cell>
          <cell r="F460">
            <v>0</v>
          </cell>
          <cell r="G460">
            <v>0</v>
          </cell>
          <cell r="H460">
            <v>0</v>
          </cell>
          <cell r="I460">
            <v>0</v>
          </cell>
          <cell r="J460">
            <v>2136979.0259076166</v>
          </cell>
        </row>
        <row r="461">
          <cell r="A461">
            <v>444</v>
          </cell>
          <cell r="B461">
            <v>54058</v>
          </cell>
          <cell r="C461">
            <v>0</v>
          </cell>
          <cell r="D461">
            <v>118949.65043179374</v>
          </cell>
          <cell r="E461">
            <v>0</v>
          </cell>
          <cell r="F461">
            <v>0</v>
          </cell>
          <cell r="G461">
            <v>0</v>
          </cell>
          <cell r="H461">
            <v>0</v>
          </cell>
          <cell r="I461">
            <v>0</v>
          </cell>
          <cell r="J461">
            <v>2136979.0259076166</v>
          </cell>
        </row>
        <row r="462">
          <cell r="A462">
            <v>445</v>
          </cell>
          <cell r="B462">
            <v>54089</v>
          </cell>
          <cell r="C462">
            <v>0</v>
          </cell>
          <cell r="D462">
            <v>118949.65043179374</v>
          </cell>
          <cell r="E462">
            <v>0</v>
          </cell>
          <cell r="F462">
            <v>0</v>
          </cell>
          <cell r="G462">
            <v>0</v>
          </cell>
          <cell r="H462">
            <v>0</v>
          </cell>
          <cell r="I462">
            <v>0</v>
          </cell>
          <cell r="J462">
            <v>2136979.0259076166</v>
          </cell>
        </row>
        <row r="463">
          <cell r="A463">
            <v>446</v>
          </cell>
          <cell r="B463">
            <v>54118</v>
          </cell>
          <cell r="C463">
            <v>0</v>
          </cell>
          <cell r="D463">
            <v>118949.65043179374</v>
          </cell>
          <cell r="E463">
            <v>0</v>
          </cell>
          <cell r="F463">
            <v>0</v>
          </cell>
          <cell r="G463">
            <v>0</v>
          </cell>
          <cell r="H463">
            <v>0</v>
          </cell>
          <cell r="I463">
            <v>0</v>
          </cell>
          <cell r="J463">
            <v>2136979.0259076166</v>
          </cell>
        </row>
        <row r="464">
          <cell r="A464">
            <v>447</v>
          </cell>
          <cell r="B464">
            <v>54149</v>
          </cell>
          <cell r="C464">
            <v>0</v>
          </cell>
          <cell r="D464">
            <v>118949.65043179374</v>
          </cell>
          <cell r="E464">
            <v>0</v>
          </cell>
          <cell r="F464">
            <v>0</v>
          </cell>
          <cell r="G464">
            <v>0</v>
          </cell>
          <cell r="H464">
            <v>0</v>
          </cell>
          <cell r="I464">
            <v>0</v>
          </cell>
          <cell r="J464">
            <v>2136979.0259076166</v>
          </cell>
        </row>
        <row r="465">
          <cell r="A465">
            <v>448</v>
          </cell>
          <cell r="B465">
            <v>54179</v>
          </cell>
          <cell r="C465">
            <v>0</v>
          </cell>
          <cell r="D465">
            <v>118949.65043179374</v>
          </cell>
          <cell r="E465">
            <v>0</v>
          </cell>
          <cell r="F465">
            <v>0</v>
          </cell>
          <cell r="G465">
            <v>0</v>
          </cell>
          <cell r="H465">
            <v>0</v>
          </cell>
          <cell r="I465">
            <v>0</v>
          </cell>
          <cell r="J465">
            <v>2136979.0259076166</v>
          </cell>
        </row>
        <row r="466">
          <cell r="A466">
            <v>449</v>
          </cell>
          <cell r="B466">
            <v>54210</v>
          </cell>
          <cell r="C466">
            <v>0</v>
          </cell>
          <cell r="D466">
            <v>118949.65043179374</v>
          </cell>
          <cell r="E466">
            <v>0</v>
          </cell>
          <cell r="F466">
            <v>0</v>
          </cell>
          <cell r="G466">
            <v>0</v>
          </cell>
          <cell r="H466">
            <v>0</v>
          </cell>
          <cell r="I466">
            <v>0</v>
          </cell>
          <cell r="J466">
            <v>2136979.0259076166</v>
          </cell>
        </row>
        <row r="467">
          <cell r="A467">
            <v>450</v>
          </cell>
          <cell r="B467">
            <v>54240</v>
          </cell>
          <cell r="C467">
            <v>0</v>
          </cell>
          <cell r="D467">
            <v>118949.65043179374</v>
          </cell>
          <cell r="E467">
            <v>0</v>
          </cell>
          <cell r="F467">
            <v>0</v>
          </cell>
          <cell r="G467">
            <v>0</v>
          </cell>
          <cell r="H467">
            <v>0</v>
          </cell>
          <cell r="I467">
            <v>0</v>
          </cell>
          <cell r="J467">
            <v>2136979.0259076166</v>
          </cell>
        </row>
        <row r="468">
          <cell r="A468">
            <v>451</v>
          </cell>
          <cell r="B468">
            <v>54271</v>
          </cell>
          <cell r="C468">
            <v>0</v>
          </cell>
          <cell r="D468">
            <v>118949.65043179374</v>
          </cell>
          <cell r="E468">
            <v>0</v>
          </cell>
          <cell r="F468">
            <v>0</v>
          </cell>
          <cell r="G468">
            <v>0</v>
          </cell>
          <cell r="H468">
            <v>0</v>
          </cell>
          <cell r="I468">
            <v>0</v>
          </cell>
          <cell r="J468">
            <v>2136979.0259076166</v>
          </cell>
        </row>
        <row r="469">
          <cell r="A469">
            <v>452</v>
          </cell>
          <cell r="B469">
            <v>54302</v>
          </cell>
          <cell r="C469">
            <v>0</v>
          </cell>
          <cell r="D469">
            <v>118949.65043179374</v>
          </cell>
          <cell r="E469">
            <v>0</v>
          </cell>
          <cell r="F469">
            <v>0</v>
          </cell>
          <cell r="G469">
            <v>0</v>
          </cell>
          <cell r="H469">
            <v>0</v>
          </cell>
          <cell r="I469">
            <v>0</v>
          </cell>
          <cell r="J469">
            <v>2136979.0259076166</v>
          </cell>
        </row>
        <row r="470">
          <cell r="A470">
            <v>453</v>
          </cell>
          <cell r="B470">
            <v>54332</v>
          </cell>
          <cell r="C470">
            <v>0</v>
          </cell>
          <cell r="D470">
            <v>118949.65043179374</v>
          </cell>
          <cell r="E470">
            <v>0</v>
          </cell>
          <cell r="F470">
            <v>0</v>
          </cell>
          <cell r="G470">
            <v>0</v>
          </cell>
          <cell r="H470">
            <v>0</v>
          </cell>
          <cell r="I470">
            <v>0</v>
          </cell>
          <cell r="J470">
            <v>2136979.0259076166</v>
          </cell>
        </row>
        <row r="471">
          <cell r="A471">
            <v>454</v>
          </cell>
          <cell r="B471">
            <v>54363</v>
          </cell>
          <cell r="C471">
            <v>0</v>
          </cell>
          <cell r="D471">
            <v>118949.65043179374</v>
          </cell>
          <cell r="E471">
            <v>0</v>
          </cell>
          <cell r="F471">
            <v>0</v>
          </cell>
          <cell r="G471">
            <v>0</v>
          </cell>
          <cell r="H471">
            <v>0</v>
          </cell>
          <cell r="I471">
            <v>0</v>
          </cell>
          <cell r="J471">
            <v>2136979.0259076166</v>
          </cell>
        </row>
        <row r="472">
          <cell r="A472">
            <v>455</v>
          </cell>
          <cell r="B472">
            <v>54393</v>
          </cell>
          <cell r="C472">
            <v>0</v>
          </cell>
          <cell r="D472">
            <v>118949.65043179374</v>
          </cell>
          <cell r="E472">
            <v>0</v>
          </cell>
          <cell r="F472">
            <v>0</v>
          </cell>
          <cell r="G472">
            <v>0</v>
          </cell>
          <cell r="H472">
            <v>0</v>
          </cell>
          <cell r="I472">
            <v>0</v>
          </cell>
          <cell r="J472">
            <v>2136979.0259076166</v>
          </cell>
        </row>
        <row r="473">
          <cell r="A473">
            <v>456</v>
          </cell>
          <cell r="B473">
            <v>54424</v>
          </cell>
          <cell r="C473">
            <v>0</v>
          </cell>
          <cell r="D473">
            <v>118949.65043179374</v>
          </cell>
          <cell r="E473">
            <v>0</v>
          </cell>
          <cell r="F473">
            <v>0</v>
          </cell>
          <cell r="G473">
            <v>0</v>
          </cell>
          <cell r="H473">
            <v>0</v>
          </cell>
          <cell r="I473">
            <v>0</v>
          </cell>
          <cell r="J473">
            <v>2136979.0259076166</v>
          </cell>
        </row>
        <row r="474">
          <cell r="A474">
            <v>457</v>
          </cell>
          <cell r="B474">
            <v>54455</v>
          </cell>
          <cell r="C474">
            <v>0</v>
          </cell>
          <cell r="D474">
            <v>118949.65043179374</v>
          </cell>
          <cell r="E474">
            <v>0</v>
          </cell>
          <cell r="F474">
            <v>0</v>
          </cell>
          <cell r="G474">
            <v>0</v>
          </cell>
          <cell r="H474">
            <v>0</v>
          </cell>
          <cell r="I474">
            <v>0</v>
          </cell>
          <cell r="J474">
            <v>2136979.0259076166</v>
          </cell>
        </row>
        <row r="475">
          <cell r="A475">
            <v>458</v>
          </cell>
          <cell r="B475">
            <v>54483</v>
          </cell>
          <cell r="C475">
            <v>0</v>
          </cell>
          <cell r="D475">
            <v>118949.65043179374</v>
          </cell>
          <cell r="E475">
            <v>0</v>
          </cell>
          <cell r="F475">
            <v>0</v>
          </cell>
          <cell r="G475">
            <v>0</v>
          </cell>
          <cell r="H475">
            <v>0</v>
          </cell>
          <cell r="I475">
            <v>0</v>
          </cell>
          <cell r="J475">
            <v>2136979.0259076166</v>
          </cell>
        </row>
        <row r="476">
          <cell r="A476">
            <v>459</v>
          </cell>
          <cell r="B476">
            <v>54514</v>
          </cell>
          <cell r="C476">
            <v>0</v>
          </cell>
          <cell r="D476">
            <v>118949.65043179374</v>
          </cell>
          <cell r="E476">
            <v>0</v>
          </cell>
          <cell r="F476">
            <v>0</v>
          </cell>
          <cell r="G476">
            <v>0</v>
          </cell>
          <cell r="H476">
            <v>0</v>
          </cell>
          <cell r="I476">
            <v>0</v>
          </cell>
          <cell r="J476">
            <v>2136979.0259076166</v>
          </cell>
        </row>
        <row r="477">
          <cell r="A477">
            <v>460</v>
          </cell>
          <cell r="B477">
            <v>54544</v>
          </cell>
          <cell r="C477">
            <v>0</v>
          </cell>
          <cell r="D477">
            <v>118949.65043179374</v>
          </cell>
          <cell r="E477">
            <v>0</v>
          </cell>
          <cell r="F477">
            <v>0</v>
          </cell>
          <cell r="G477">
            <v>0</v>
          </cell>
          <cell r="H477">
            <v>0</v>
          </cell>
          <cell r="I477">
            <v>0</v>
          </cell>
          <cell r="J477">
            <v>2136979.0259076166</v>
          </cell>
        </row>
        <row r="478">
          <cell r="A478">
            <v>461</v>
          </cell>
          <cell r="B478">
            <v>54575</v>
          </cell>
          <cell r="C478">
            <v>0</v>
          </cell>
          <cell r="D478">
            <v>118949.65043179374</v>
          </cell>
          <cell r="E478">
            <v>0</v>
          </cell>
          <cell r="F478">
            <v>0</v>
          </cell>
          <cell r="G478">
            <v>0</v>
          </cell>
          <cell r="H478">
            <v>0</v>
          </cell>
          <cell r="I478">
            <v>0</v>
          </cell>
          <cell r="J478">
            <v>2136979.0259076166</v>
          </cell>
        </row>
        <row r="479">
          <cell r="A479">
            <v>462</v>
          </cell>
          <cell r="B479">
            <v>54605</v>
          </cell>
          <cell r="C479">
            <v>0</v>
          </cell>
          <cell r="D479">
            <v>118949.65043179374</v>
          </cell>
          <cell r="E479">
            <v>0</v>
          </cell>
          <cell r="F479">
            <v>0</v>
          </cell>
          <cell r="G479">
            <v>0</v>
          </cell>
          <cell r="H479">
            <v>0</v>
          </cell>
          <cell r="I479">
            <v>0</v>
          </cell>
          <cell r="J479">
            <v>2136979.0259076166</v>
          </cell>
        </row>
        <row r="480">
          <cell r="A480">
            <v>463</v>
          </cell>
          <cell r="B480">
            <v>54636</v>
          </cell>
          <cell r="C480">
            <v>0</v>
          </cell>
          <cell r="D480">
            <v>118949.65043179374</v>
          </cell>
          <cell r="E480">
            <v>0</v>
          </cell>
          <cell r="F480">
            <v>0</v>
          </cell>
          <cell r="G480">
            <v>0</v>
          </cell>
          <cell r="H480">
            <v>0</v>
          </cell>
          <cell r="I480">
            <v>0</v>
          </cell>
          <cell r="J480">
            <v>2136979.0259076166</v>
          </cell>
        </row>
        <row r="481">
          <cell r="A481">
            <v>464</v>
          </cell>
          <cell r="B481">
            <v>54667</v>
          </cell>
          <cell r="C481">
            <v>0</v>
          </cell>
          <cell r="D481">
            <v>118949.65043179374</v>
          </cell>
          <cell r="E481">
            <v>0</v>
          </cell>
          <cell r="F481">
            <v>0</v>
          </cell>
          <cell r="G481">
            <v>0</v>
          </cell>
          <cell r="H481">
            <v>0</v>
          </cell>
          <cell r="I481">
            <v>0</v>
          </cell>
          <cell r="J481">
            <v>2136979.0259076166</v>
          </cell>
        </row>
        <row r="482">
          <cell r="A482">
            <v>465</v>
          </cell>
          <cell r="B482">
            <v>54697</v>
          </cell>
          <cell r="C482">
            <v>0</v>
          </cell>
          <cell r="D482">
            <v>118949.65043179374</v>
          </cell>
          <cell r="E482">
            <v>0</v>
          </cell>
          <cell r="F482">
            <v>0</v>
          </cell>
          <cell r="G482">
            <v>0</v>
          </cell>
          <cell r="H482">
            <v>0</v>
          </cell>
          <cell r="I482">
            <v>0</v>
          </cell>
          <cell r="J482">
            <v>2136979.0259076166</v>
          </cell>
        </row>
        <row r="483">
          <cell r="A483">
            <v>466</v>
          </cell>
          <cell r="B483">
            <v>54728</v>
          </cell>
          <cell r="C483">
            <v>0</v>
          </cell>
          <cell r="D483">
            <v>118949.65043179374</v>
          </cell>
          <cell r="E483">
            <v>0</v>
          </cell>
          <cell r="F483">
            <v>0</v>
          </cell>
          <cell r="G483">
            <v>0</v>
          </cell>
          <cell r="H483">
            <v>0</v>
          </cell>
          <cell r="I483">
            <v>0</v>
          </cell>
          <cell r="J483">
            <v>2136979.0259076166</v>
          </cell>
        </row>
        <row r="484">
          <cell r="A484">
            <v>467</v>
          </cell>
          <cell r="B484">
            <v>54758</v>
          </cell>
          <cell r="C484">
            <v>0</v>
          </cell>
          <cell r="D484">
            <v>118949.65043179374</v>
          </cell>
          <cell r="E484">
            <v>0</v>
          </cell>
          <cell r="F484">
            <v>0</v>
          </cell>
          <cell r="G484">
            <v>0</v>
          </cell>
          <cell r="H484">
            <v>0</v>
          </cell>
          <cell r="I484">
            <v>0</v>
          </cell>
          <cell r="J484">
            <v>2136979.0259076166</v>
          </cell>
        </row>
        <row r="485">
          <cell r="A485">
            <v>468</v>
          </cell>
          <cell r="B485">
            <v>54789</v>
          </cell>
          <cell r="C485">
            <v>0</v>
          </cell>
          <cell r="D485">
            <v>118949.65043179374</v>
          </cell>
          <cell r="E485">
            <v>0</v>
          </cell>
          <cell r="F485">
            <v>0</v>
          </cell>
          <cell r="G485">
            <v>0</v>
          </cell>
          <cell r="H485">
            <v>0</v>
          </cell>
          <cell r="I485">
            <v>0</v>
          </cell>
          <cell r="J485">
            <v>2136979.0259076166</v>
          </cell>
        </row>
        <row r="486">
          <cell r="A486">
            <v>469</v>
          </cell>
          <cell r="B486">
            <v>54820</v>
          </cell>
          <cell r="C486">
            <v>0</v>
          </cell>
          <cell r="D486">
            <v>118949.65043179374</v>
          </cell>
          <cell r="E486">
            <v>0</v>
          </cell>
          <cell r="F486">
            <v>0</v>
          </cell>
          <cell r="G486">
            <v>0</v>
          </cell>
          <cell r="H486">
            <v>0</v>
          </cell>
          <cell r="I486">
            <v>0</v>
          </cell>
          <cell r="J486">
            <v>2136979.0259076166</v>
          </cell>
        </row>
        <row r="487">
          <cell r="A487">
            <v>470</v>
          </cell>
          <cell r="B487">
            <v>54848</v>
          </cell>
          <cell r="C487">
            <v>0</v>
          </cell>
          <cell r="D487">
            <v>118949.65043179374</v>
          </cell>
          <cell r="E487">
            <v>0</v>
          </cell>
          <cell r="F487">
            <v>0</v>
          </cell>
          <cell r="G487">
            <v>0</v>
          </cell>
          <cell r="H487">
            <v>0</v>
          </cell>
          <cell r="I487">
            <v>0</v>
          </cell>
          <cell r="J487">
            <v>2136979.0259076166</v>
          </cell>
        </row>
        <row r="488">
          <cell r="A488">
            <v>471</v>
          </cell>
          <cell r="B488">
            <v>54879</v>
          </cell>
          <cell r="C488">
            <v>0</v>
          </cell>
          <cell r="D488">
            <v>118949.65043179374</v>
          </cell>
          <cell r="E488">
            <v>0</v>
          </cell>
          <cell r="F488">
            <v>0</v>
          </cell>
          <cell r="G488">
            <v>0</v>
          </cell>
          <cell r="H488">
            <v>0</v>
          </cell>
          <cell r="I488">
            <v>0</v>
          </cell>
          <cell r="J488">
            <v>2136979.0259076166</v>
          </cell>
        </row>
        <row r="489">
          <cell r="A489">
            <v>472</v>
          </cell>
          <cell r="B489">
            <v>54909</v>
          </cell>
          <cell r="C489">
            <v>0</v>
          </cell>
          <cell r="D489">
            <v>118949.65043179374</v>
          </cell>
          <cell r="E489">
            <v>0</v>
          </cell>
          <cell r="F489">
            <v>0</v>
          </cell>
          <cell r="G489">
            <v>0</v>
          </cell>
          <cell r="H489">
            <v>0</v>
          </cell>
          <cell r="I489">
            <v>0</v>
          </cell>
          <cell r="J489">
            <v>2136979.0259076166</v>
          </cell>
        </row>
        <row r="490">
          <cell r="A490">
            <v>473</v>
          </cell>
          <cell r="B490">
            <v>54940</v>
          </cell>
          <cell r="C490">
            <v>0</v>
          </cell>
          <cell r="D490">
            <v>118949.65043179374</v>
          </cell>
          <cell r="E490">
            <v>0</v>
          </cell>
          <cell r="F490">
            <v>0</v>
          </cell>
          <cell r="G490">
            <v>0</v>
          </cell>
          <cell r="H490">
            <v>0</v>
          </cell>
          <cell r="I490">
            <v>0</v>
          </cell>
          <cell r="J490">
            <v>2136979.0259076166</v>
          </cell>
        </row>
        <row r="491">
          <cell r="A491">
            <v>474</v>
          </cell>
          <cell r="B491">
            <v>54970</v>
          </cell>
          <cell r="C491">
            <v>0</v>
          </cell>
          <cell r="D491">
            <v>118949.65043179374</v>
          </cell>
          <cell r="E491">
            <v>0</v>
          </cell>
          <cell r="F491">
            <v>0</v>
          </cell>
          <cell r="G491">
            <v>0</v>
          </cell>
          <cell r="H491">
            <v>0</v>
          </cell>
          <cell r="I491">
            <v>0</v>
          </cell>
          <cell r="J491">
            <v>2136979.0259076166</v>
          </cell>
        </row>
        <row r="492">
          <cell r="A492">
            <v>475</v>
          </cell>
          <cell r="B492">
            <v>55001</v>
          </cell>
          <cell r="C492">
            <v>0</v>
          </cell>
          <cell r="D492">
            <v>118949.65043179374</v>
          </cell>
          <cell r="E492">
            <v>0</v>
          </cell>
          <cell r="F492">
            <v>0</v>
          </cell>
          <cell r="G492">
            <v>0</v>
          </cell>
          <cell r="H492">
            <v>0</v>
          </cell>
          <cell r="I492">
            <v>0</v>
          </cell>
          <cell r="J492">
            <v>2136979.0259076166</v>
          </cell>
        </row>
        <row r="493">
          <cell r="A493">
            <v>476</v>
          </cell>
          <cell r="B493">
            <v>55032</v>
          </cell>
          <cell r="C493">
            <v>0</v>
          </cell>
          <cell r="D493">
            <v>118949.65043179374</v>
          </cell>
          <cell r="E493">
            <v>0</v>
          </cell>
          <cell r="F493">
            <v>0</v>
          </cell>
          <cell r="G493">
            <v>0</v>
          </cell>
          <cell r="H493">
            <v>0</v>
          </cell>
          <cell r="I493">
            <v>0</v>
          </cell>
          <cell r="J493">
            <v>2136979.0259076166</v>
          </cell>
        </row>
        <row r="494">
          <cell r="A494">
            <v>477</v>
          </cell>
          <cell r="B494">
            <v>55062</v>
          </cell>
          <cell r="C494">
            <v>0</v>
          </cell>
          <cell r="D494">
            <v>118949.65043179374</v>
          </cell>
          <cell r="E494">
            <v>0</v>
          </cell>
          <cell r="F494">
            <v>0</v>
          </cell>
          <cell r="G494">
            <v>0</v>
          </cell>
          <cell r="H494">
            <v>0</v>
          </cell>
          <cell r="I494">
            <v>0</v>
          </cell>
          <cell r="J494">
            <v>2136979.0259076166</v>
          </cell>
        </row>
        <row r="495">
          <cell r="A495">
            <v>478</v>
          </cell>
          <cell r="B495">
            <v>55093</v>
          </cell>
          <cell r="C495">
            <v>0</v>
          </cell>
          <cell r="D495">
            <v>118949.65043179374</v>
          </cell>
          <cell r="E495">
            <v>0</v>
          </cell>
          <cell r="F495">
            <v>0</v>
          </cell>
          <cell r="G495">
            <v>0</v>
          </cell>
          <cell r="H495">
            <v>0</v>
          </cell>
          <cell r="I495">
            <v>0</v>
          </cell>
          <cell r="J495">
            <v>2136979.0259076166</v>
          </cell>
        </row>
        <row r="496">
          <cell r="A496">
            <v>479</v>
          </cell>
          <cell r="B496">
            <v>55123</v>
          </cell>
          <cell r="C496">
            <v>0</v>
          </cell>
          <cell r="D496">
            <v>118949.65043179374</v>
          </cell>
          <cell r="E496">
            <v>0</v>
          </cell>
          <cell r="F496">
            <v>0</v>
          </cell>
          <cell r="G496">
            <v>0</v>
          </cell>
          <cell r="H496">
            <v>0</v>
          </cell>
          <cell r="I496">
            <v>0</v>
          </cell>
          <cell r="J496">
            <v>2136979.0259076166</v>
          </cell>
        </row>
        <row r="497">
          <cell r="A497">
            <v>480</v>
          </cell>
          <cell r="B497">
            <v>55154</v>
          </cell>
          <cell r="C497">
            <v>0</v>
          </cell>
          <cell r="D497">
            <v>118949.65043179374</v>
          </cell>
          <cell r="E497">
            <v>0</v>
          </cell>
          <cell r="F497">
            <v>0</v>
          </cell>
          <cell r="G497">
            <v>0</v>
          </cell>
          <cell r="H497">
            <v>0</v>
          </cell>
          <cell r="I497">
            <v>0</v>
          </cell>
          <cell r="J497">
            <v>2136979.0259076166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Y319"/>
  <sheetViews>
    <sheetView tabSelected="1" workbookViewId="0">
      <pane xSplit="2" ySplit="2" topLeftCell="C36" activePane="bottomRight" state="frozen"/>
      <selection pane="topRight" activeCell="C1" sqref="C1"/>
      <selection pane="bottomLeft" activeCell="A3" sqref="A3"/>
      <selection pane="bottomRight" activeCell="A2" sqref="A2"/>
    </sheetView>
  </sheetViews>
  <sheetFormatPr defaultRowHeight="12.75"/>
  <cols>
    <col min="1" max="1" width="4.42578125" style="40" bestFit="1" customWidth="1"/>
    <col min="2" max="2" width="6.7109375" style="40" bestFit="1" customWidth="1"/>
    <col min="3" max="3" width="7.140625" style="41" bestFit="1" customWidth="1"/>
    <col min="4" max="4" width="32.7109375" style="40" bestFit="1" customWidth="1"/>
    <col min="5" max="5" width="16.28515625" style="44" bestFit="1" customWidth="1"/>
    <col min="6" max="6" width="9.7109375" style="40" bestFit="1" customWidth="1"/>
    <col min="7" max="7" width="25.7109375" style="44" bestFit="1" customWidth="1"/>
    <col min="8" max="8" width="6.7109375" style="44" bestFit="1" customWidth="1"/>
    <col min="9" max="9" width="8.140625" style="45" bestFit="1" customWidth="1"/>
    <col min="10" max="10" width="2.7109375" style="40" customWidth="1"/>
    <col min="11" max="11" width="9.7109375" style="40" bestFit="1" customWidth="1"/>
    <col min="12" max="12" width="9.42578125" style="40" bestFit="1" customWidth="1"/>
    <col min="13" max="13" width="9.42578125" style="40" customWidth="1"/>
    <col min="14" max="14" width="9.5703125" style="40" bestFit="1" customWidth="1"/>
    <col min="15" max="15" width="11.42578125" style="40" bestFit="1" customWidth="1"/>
    <col min="16" max="17" width="10.5703125" style="40" bestFit="1" customWidth="1"/>
    <col min="18" max="18" width="12.5703125" style="40" bestFit="1" customWidth="1"/>
    <col min="19" max="19" width="11.7109375" style="40" customWidth="1"/>
    <col min="20" max="20" width="2.7109375" style="40" customWidth="1"/>
    <col min="21" max="21" width="9.7109375" style="40" bestFit="1" customWidth="1"/>
    <col min="22" max="22" width="9.42578125" style="40" bestFit="1" customWidth="1"/>
    <col min="23" max="23" width="9.42578125" style="40" customWidth="1"/>
    <col min="24" max="24" width="9.5703125" style="40" bestFit="1" customWidth="1"/>
    <col min="25" max="25" width="11.42578125" style="40" bestFit="1" customWidth="1"/>
    <col min="26" max="27" width="10.5703125" style="40" bestFit="1" customWidth="1"/>
    <col min="28" max="28" width="12.5703125" style="40" bestFit="1" customWidth="1"/>
    <col min="29" max="29" width="11.7109375" style="40" customWidth="1"/>
    <col min="30" max="30" width="2.7109375" style="40" customWidth="1"/>
    <col min="31" max="31" width="9.7109375" style="40" bestFit="1" customWidth="1"/>
    <col min="32" max="33" width="9.7109375" style="40" customWidth="1"/>
    <col min="34" max="34" width="9.5703125" style="40" bestFit="1" customWidth="1"/>
    <col min="35" max="35" width="11.42578125" style="40" bestFit="1" customWidth="1"/>
    <col min="36" max="37" width="10.5703125" style="40" bestFit="1" customWidth="1"/>
    <col min="38" max="38" width="9.140625" style="40"/>
    <col min="39" max="39" width="9" style="40" bestFit="1" customWidth="1"/>
    <col min="40" max="40" width="2.7109375" style="40" customWidth="1"/>
    <col min="41" max="41" width="9.7109375" style="40" bestFit="1" customWidth="1"/>
    <col min="42" max="43" width="9.7109375" style="40" customWidth="1"/>
    <col min="44" max="44" width="9.5703125" style="40" bestFit="1" customWidth="1"/>
    <col min="45" max="45" width="11.42578125" style="40" bestFit="1" customWidth="1"/>
    <col min="46" max="46" width="10.5703125" style="40" customWidth="1"/>
    <col min="47" max="47" width="10.5703125" style="40" bestFit="1" customWidth="1"/>
    <col min="48" max="48" width="9.140625" style="40"/>
    <col min="49" max="49" width="9" style="45" bestFit="1" customWidth="1"/>
    <col min="50" max="50" width="2.7109375" style="40" customWidth="1"/>
    <col min="51" max="16384" width="9.140625" style="8"/>
  </cols>
  <sheetData>
    <row r="1" spans="1:50" ht="12.75" customHeight="1">
      <c r="A1" s="1"/>
      <c r="B1" s="1"/>
      <c r="C1" s="2"/>
      <c r="D1" s="3" t="s">
        <v>0</v>
      </c>
      <c r="E1" s="3"/>
      <c r="F1" s="3"/>
      <c r="G1" s="3"/>
      <c r="H1" s="3"/>
      <c r="I1" s="3"/>
      <c r="J1" s="4"/>
      <c r="K1" s="5" t="s">
        <v>1</v>
      </c>
      <c r="L1" s="6"/>
      <c r="M1" s="6"/>
      <c r="N1" s="6"/>
      <c r="O1" s="6"/>
      <c r="P1" s="6"/>
      <c r="Q1" s="6"/>
      <c r="R1" s="6"/>
      <c r="S1" s="7"/>
      <c r="T1" s="4"/>
      <c r="U1" s="5" t="s">
        <v>2</v>
      </c>
      <c r="V1" s="6"/>
      <c r="W1" s="6"/>
      <c r="X1" s="6"/>
      <c r="Y1" s="6"/>
      <c r="Z1" s="6"/>
      <c r="AA1" s="6"/>
      <c r="AB1" s="6"/>
      <c r="AC1" s="7"/>
      <c r="AD1" s="4"/>
      <c r="AE1" s="5" t="s">
        <v>3</v>
      </c>
      <c r="AF1" s="6"/>
      <c r="AG1" s="6"/>
      <c r="AH1" s="6"/>
      <c r="AI1" s="6"/>
      <c r="AJ1" s="6"/>
      <c r="AK1" s="6"/>
      <c r="AL1" s="6"/>
      <c r="AM1" s="7"/>
      <c r="AN1" s="4"/>
      <c r="AO1" s="5" t="s">
        <v>4</v>
      </c>
      <c r="AP1" s="6"/>
      <c r="AQ1" s="6"/>
      <c r="AR1" s="6"/>
      <c r="AS1" s="6"/>
      <c r="AT1" s="6"/>
      <c r="AU1" s="6"/>
      <c r="AV1" s="6"/>
      <c r="AW1" s="7"/>
      <c r="AX1" s="4"/>
    </row>
    <row r="2" spans="1:50" ht="102">
      <c r="A2" s="9" t="s">
        <v>5</v>
      </c>
      <c r="B2" s="10" t="s">
        <v>6</v>
      </c>
      <c r="C2" s="11" t="s">
        <v>7</v>
      </c>
      <c r="D2" s="9" t="s">
        <v>8</v>
      </c>
      <c r="E2" s="12" t="s">
        <v>9</v>
      </c>
      <c r="F2" s="9" t="s">
        <v>10</v>
      </c>
      <c r="G2" s="12" t="s">
        <v>11</v>
      </c>
      <c r="H2" s="12" t="s">
        <v>12</v>
      </c>
      <c r="I2" s="13" t="s">
        <v>13</v>
      </c>
      <c r="J2" s="14"/>
      <c r="K2" s="15" t="s">
        <v>14</v>
      </c>
      <c r="L2" s="15" t="s">
        <v>15</v>
      </c>
      <c r="M2" s="15" t="s">
        <v>16</v>
      </c>
      <c r="N2" s="15" t="s">
        <v>17</v>
      </c>
      <c r="O2" s="15" t="s">
        <v>18</v>
      </c>
      <c r="P2" s="15" t="s">
        <v>19</v>
      </c>
      <c r="Q2" s="15" t="s">
        <v>20</v>
      </c>
      <c r="R2" s="15" t="s">
        <v>21</v>
      </c>
      <c r="S2" s="15" t="s">
        <v>22</v>
      </c>
      <c r="T2" s="14"/>
      <c r="U2" s="15" t="s">
        <v>14</v>
      </c>
      <c r="V2" s="15" t="s">
        <v>23</v>
      </c>
      <c r="W2" s="15" t="s">
        <v>16</v>
      </c>
      <c r="X2" s="15" t="s">
        <v>17</v>
      </c>
      <c r="Y2" s="15" t="s">
        <v>18</v>
      </c>
      <c r="Z2" s="15" t="s">
        <v>19</v>
      </c>
      <c r="AA2" s="15" t="s">
        <v>20</v>
      </c>
      <c r="AB2" s="15" t="s">
        <v>21</v>
      </c>
      <c r="AC2" s="15" t="s">
        <v>22</v>
      </c>
      <c r="AD2" s="14"/>
      <c r="AE2" s="15" t="s">
        <v>14</v>
      </c>
      <c r="AF2" s="15" t="s">
        <v>24</v>
      </c>
      <c r="AG2" s="15" t="s">
        <v>16</v>
      </c>
      <c r="AH2" s="15" t="s">
        <v>17</v>
      </c>
      <c r="AI2" s="15" t="s">
        <v>18</v>
      </c>
      <c r="AJ2" s="15" t="s">
        <v>19</v>
      </c>
      <c r="AK2" s="15" t="s">
        <v>20</v>
      </c>
      <c r="AL2" s="15" t="s">
        <v>21</v>
      </c>
      <c r="AM2" s="15" t="s">
        <v>22</v>
      </c>
      <c r="AN2" s="14"/>
      <c r="AO2" s="15" t="s">
        <v>14</v>
      </c>
      <c r="AP2" s="15" t="s">
        <v>24</v>
      </c>
      <c r="AQ2" s="15" t="s">
        <v>16</v>
      </c>
      <c r="AR2" s="15" t="s">
        <v>17</v>
      </c>
      <c r="AS2" s="15" t="s">
        <v>18</v>
      </c>
      <c r="AT2" s="15" t="s">
        <v>19</v>
      </c>
      <c r="AU2" s="15" t="s">
        <v>20</v>
      </c>
      <c r="AV2" s="15" t="s">
        <v>21</v>
      </c>
      <c r="AW2" s="15" t="s">
        <v>22</v>
      </c>
      <c r="AX2" s="14"/>
    </row>
    <row r="3" spans="1:50">
      <c r="A3" s="16">
        <v>1</v>
      </c>
      <c r="B3" s="17" t="s">
        <v>25</v>
      </c>
      <c r="C3" s="18">
        <v>41518</v>
      </c>
      <c r="D3" s="19" t="s">
        <v>26</v>
      </c>
      <c r="E3" s="20" t="s">
        <v>27</v>
      </c>
      <c r="F3" s="19" t="s">
        <v>28</v>
      </c>
      <c r="G3" s="20" t="s">
        <v>29</v>
      </c>
      <c r="H3" s="20" t="s">
        <v>30</v>
      </c>
      <c r="I3" s="21">
        <v>5299</v>
      </c>
      <c r="J3" s="14"/>
      <c r="K3" s="22">
        <f t="shared" ref="K3:K70" si="0">I3</f>
        <v>5299</v>
      </c>
      <c r="L3" s="22">
        <f t="shared" ref="L3:L70" si="1">MAX($E$311,(K3*$E$310*1.0045))</f>
        <v>899</v>
      </c>
      <c r="M3" s="22">
        <v>15</v>
      </c>
      <c r="N3" s="22">
        <f>MROUND(L3+M3+(VLOOKUP((L3+M3),[1]PBill!$B$4:$D$13,3,TRUE)),5)</f>
        <v>915</v>
      </c>
      <c r="O3" s="22">
        <f>VLOOKUP((((115%*L3)+M3)/3),[1]PBill!$B$4:$D$13,3,TRUE)</f>
        <v>0</v>
      </c>
      <c r="P3" s="22">
        <f t="shared" ref="P3:P70" si="2">(115%*L3)+M3+(3*O3)</f>
        <v>1048.8499999999999</v>
      </c>
      <c r="Q3" s="22">
        <f>MROUND((P3/3),5)</f>
        <v>350</v>
      </c>
      <c r="R3" s="22">
        <f t="shared" ref="R3:R70" si="3">MIN((K3-1000),(K3*0.9))</f>
        <v>4299</v>
      </c>
      <c r="S3" s="22">
        <f t="shared" ref="S3:S70" si="4">MROUND((95%*R3),10)</f>
        <v>4080</v>
      </c>
      <c r="T3" s="14"/>
      <c r="U3" s="22">
        <f t="shared" ref="U3:U37" si="5">I3</f>
        <v>5299</v>
      </c>
      <c r="V3" s="22">
        <f t="shared" ref="V3:V70" si="6">MAX($E$313,(U3*$E$312*1.0045))</f>
        <v>999</v>
      </c>
      <c r="W3" s="22">
        <v>15</v>
      </c>
      <c r="X3" s="22">
        <f>MROUND(V3+W3+(VLOOKUP((V3+W3),[1]PBill!$B$4:$D$13,3,TRUE)),5)</f>
        <v>1025</v>
      </c>
      <c r="Y3" s="22">
        <f>VLOOKUP((((115%*V3)+W3)/3),[1]PBill!$B$4:$D$13,3,TRUE)</f>
        <v>0</v>
      </c>
      <c r="Z3" s="22">
        <f t="shared" ref="Z3:Z70" si="7">(115%*V3)+W3+(3*Y3)</f>
        <v>1163.8499999999999</v>
      </c>
      <c r="AA3" s="22">
        <f>MROUND((Z3/3),5)</f>
        <v>390</v>
      </c>
      <c r="AB3" s="22">
        <f t="shared" ref="AB3:AB70" si="8">MIN((U3-1000),(U3*0.9))</f>
        <v>4299</v>
      </c>
      <c r="AC3" s="22">
        <f t="shared" ref="AC3:AC70" si="9">AB3</f>
        <v>4299</v>
      </c>
      <c r="AD3" s="14"/>
      <c r="AE3" s="22">
        <f t="shared" ref="AE3:AE70" si="10">MROUND(($E$314*I3),10)</f>
        <v>4640</v>
      </c>
      <c r="AF3" s="22">
        <f t="shared" ref="AF3:AF70" si="11">MAX($E$313,(AE3*$E$312*1.0045))</f>
        <v>999</v>
      </c>
      <c r="AG3" s="22">
        <v>15</v>
      </c>
      <c r="AH3" s="22">
        <f>MROUND(AF3+AG3+(VLOOKUP((AF3+AG3),[1]PBill!$B$4:$D$13,3,TRUE)),5)</f>
        <v>1025</v>
      </c>
      <c r="AI3" s="22">
        <f>VLOOKUP((((115%*AF3)+AG3)/3),[1]PBill!$B$4:$D$13,3,TRUE)</f>
        <v>0</v>
      </c>
      <c r="AJ3" s="22">
        <f t="shared" ref="AJ3:AJ70" si="12">(115%*AF3)+AG3+(3*AI3)</f>
        <v>1163.8499999999999</v>
      </c>
      <c r="AK3" s="22">
        <f>MROUND((AJ3/3),5)</f>
        <v>390</v>
      </c>
      <c r="AL3" s="22">
        <f t="shared" ref="AL3:AL70" si="13">MROUND((MIN((AE3-1000),(AE3*0.9))),10)</f>
        <v>3640</v>
      </c>
      <c r="AM3" s="22">
        <f t="shared" ref="AM3:AM70" si="14">MROUND((95%*AL3),10)</f>
        <v>3460</v>
      </c>
      <c r="AN3" s="14"/>
      <c r="AO3" s="22">
        <f t="shared" ref="AO3:AO70" si="15">MROUND(($E$315*I3),10)</f>
        <v>3310</v>
      </c>
      <c r="AP3" s="22">
        <f t="shared" ref="AP3:AP70" si="16">MAX($E$313,(AO3*$E$312*1.0045))</f>
        <v>999</v>
      </c>
      <c r="AQ3" s="22">
        <v>15</v>
      </c>
      <c r="AR3" s="22">
        <v>1025</v>
      </c>
      <c r="AS3" s="22">
        <f>VLOOKUP((((115%*AP3)+AQ3)/3),[1]PBill!$B$4:$D$13,3,TRUE)</f>
        <v>0</v>
      </c>
      <c r="AT3" s="22">
        <f t="shared" ref="AT3:AT70" si="17">(115%*AP3)+AQ3+(3*AS3)</f>
        <v>1163.8499999999999</v>
      </c>
      <c r="AU3" s="22">
        <f>MROUND((AT3/3),5)</f>
        <v>390</v>
      </c>
      <c r="AV3" s="22">
        <f t="shared" ref="AV3:AV70" si="18">MROUND((MIN((AO3-1000),(AO3*0.9))),10)</f>
        <v>2310</v>
      </c>
      <c r="AW3" s="23">
        <f t="shared" ref="AW3:AW70" si="19">MROUND((95%*AV3),10)</f>
        <v>2190</v>
      </c>
      <c r="AX3" s="14"/>
    </row>
    <row r="4" spans="1:50">
      <c r="A4" s="16">
        <v>2</v>
      </c>
      <c r="B4" s="17" t="s">
        <v>25</v>
      </c>
      <c r="C4" s="18">
        <v>41518</v>
      </c>
      <c r="D4" s="19" t="s">
        <v>31</v>
      </c>
      <c r="E4" s="20" t="s">
        <v>32</v>
      </c>
      <c r="F4" s="19" t="s">
        <v>28</v>
      </c>
      <c r="G4" s="20" t="s">
        <v>33</v>
      </c>
      <c r="H4" s="20" t="s">
        <v>30</v>
      </c>
      <c r="I4" s="21">
        <v>31999</v>
      </c>
      <c r="J4" s="14"/>
      <c r="K4" s="22">
        <f t="shared" si="0"/>
        <v>31999</v>
      </c>
      <c r="L4" s="22">
        <f t="shared" si="1"/>
        <v>3053.5845724999999</v>
      </c>
      <c r="M4" s="22">
        <v>15</v>
      </c>
      <c r="N4" s="22">
        <f>MROUND(L4+M4+(VLOOKUP((L4+M4),[1]PBill!$B$4:$D$13,3,TRUE)),5)</f>
        <v>3100</v>
      </c>
      <c r="O4" s="22">
        <f>VLOOKUP((((115%*L4)+M4)/3),[1]PBill!$B$4:$D$13,3,TRUE)</f>
        <v>11</v>
      </c>
      <c r="P4" s="22">
        <f t="shared" si="2"/>
        <v>3559.6222583749995</v>
      </c>
      <c r="Q4" s="22">
        <f t="shared" ref="Q4:Q71" si="20">MROUND((P4/3),5)</f>
        <v>1185</v>
      </c>
      <c r="R4" s="22">
        <f t="shared" si="3"/>
        <v>28799.100000000002</v>
      </c>
      <c r="S4" s="22">
        <f t="shared" si="4"/>
        <v>27360</v>
      </c>
      <c r="T4" s="14"/>
      <c r="U4" s="22">
        <f t="shared" si="5"/>
        <v>31999</v>
      </c>
      <c r="V4" s="22">
        <f t="shared" si="6"/>
        <v>3214.2995499999997</v>
      </c>
      <c r="W4" s="22">
        <v>15</v>
      </c>
      <c r="X4" s="22">
        <f>MROUND(V4+W4+(VLOOKUP((V4+W4),[1]PBill!$B$4:$D$13,3,TRUE)),5)</f>
        <v>3260</v>
      </c>
      <c r="Y4" s="22">
        <f>VLOOKUP((((115%*V4)+W4)/3),[1]PBill!$B$4:$D$13,3,TRUE)</f>
        <v>11</v>
      </c>
      <c r="Z4" s="22">
        <f t="shared" si="7"/>
        <v>3744.4444824999996</v>
      </c>
      <c r="AA4" s="22">
        <f t="shared" ref="AA4:AA71" si="21">MROUND((Z4/3),5)</f>
        <v>1250</v>
      </c>
      <c r="AB4" s="22">
        <f t="shared" si="8"/>
        <v>28799.100000000002</v>
      </c>
      <c r="AC4" s="22">
        <f t="shared" si="9"/>
        <v>28799.100000000002</v>
      </c>
      <c r="AD4" s="14"/>
      <c r="AE4" s="22">
        <f t="shared" si="10"/>
        <v>28000</v>
      </c>
      <c r="AF4" s="22">
        <f t="shared" si="11"/>
        <v>2812.6</v>
      </c>
      <c r="AG4" s="22">
        <v>15</v>
      </c>
      <c r="AH4" s="22">
        <f>MROUND(AF4+AG4+(VLOOKUP((AF4+AG4),[1]PBill!$B$4:$D$13,3,TRUE)),5)</f>
        <v>2860</v>
      </c>
      <c r="AI4" s="22">
        <f>VLOOKUP((((115%*AF4)+AG4)/3),[1]PBill!$B$4:$D$13,3,TRUE)</f>
        <v>11</v>
      </c>
      <c r="AJ4" s="22">
        <f t="shared" si="12"/>
        <v>3282.49</v>
      </c>
      <c r="AK4" s="22">
        <f t="shared" ref="AK4:AK71" si="22">MROUND((AJ4/3),5)</f>
        <v>1095</v>
      </c>
      <c r="AL4" s="22">
        <f t="shared" si="13"/>
        <v>25200</v>
      </c>
      <c r="AM4" s="22">
        <f t="shared" si="14"/>
        <v>23940</v>
      </c>
      <c r="AN4" s="14"/>
      <c r="AO4" s="22">
        <f t="shared" si="15"/>
        <v>20000</v>
      </c>
      <c r="AP4" s="22">
        <f t="shared" si="16"/>
        <v>2009</v>
      </c>
      <c r="AQ4" s="22">
        <v>15</v>
      </c>
      <c r="AR4" s="22">
        <v>1025</v>
      </c>
      <c r="AS4" s="22">
        <f>VLOOKUP((((115%*AP4)+AQ4)/3),[1]PBill!$B$4:$D$13,3,TRUE)</f>
        <v>0</v>
      </c>
      <c r="AT4" s="22">
        <f t="shared" si="17"/>
        <v>2325.35</v>
      </c>
      <c r="AU4" s="22">
        <f t="shared" ref="AU4:AU71" si="23">MROUND((AT4/3),5)</f>
        <v>775</v>
      </c>
      <c r="AV4" s="22">
        <f t="shared" si="18"/>
        <v>18000</v>
      </c>
      <c r="AW4" s="23">
        <f t="shared" si="19"/>
        <v>17100</v>
      </c>
      <c r="AX4" s="14"/>
    </row>
    <row r="5" spans="1:50">
      <c r="A5" s="16">
        <v>3</v>
      </c>
      <c r="B5" s="17" t="s">
        <v>25</v>
      </c>
      <c r="C5" s="18">
        <v>41518</v>
      </c>
      <c r="D5" s="19" t="s">
        <v>34</v>
      </c>
      <c r="E5" s="20" t="s">
        <v>35</v>
      </c>
      <c r="F5" s="19" t="s">
        <v>28</v>
      </c>
      <c r="G5" s="20" t="s">
        <v>36</v>
      </c>
      <c r="H5" s="20" t="s">
        <v>30</v>
      </c>
      <c r="I5" s="21">
        <v>12999</v>
      </c>
      <c r="J5" s="14"/>
      <c r="K5" s="22">
        <f t="shared" si="0"/>
        <v>12999</v>
      </c>
      <c r="L5" s="22">
        <f t="shared" si="1"/>
        <v>1240.4620725</v>
      </c>
      <c r="M5" s="22">
        <v>15</v>
      </c>
      <c r="N5" s="22">
        <f>MROUND(L5+M5+(VLOOKUP((L5+M5),[1]PBill!$B$4:$D$13,3,TRUE)),5)</f>
        <v>1265</v>
      </c>
      <c r="O5" s="22">
        <f>VLOOKUP((((115%*L5)+M5)/3),[1]PBill!$B$4:$D$13,3,TRUE)</f>
        <v>0</v>
      </c>
      <c r="P5" s="22">
        <f t="shared" si="2"/>
        <v>1441.5313833749999</v>
      </c>
      <c r="Q5" s="22">
        <f t="shared" si="20"/>
        <v>480</v>
      </c>
      <c r="R5" s="22">
        <f t="shared" si="3"/>
        <v>11699.1</v>
      </c>
      <c r="S5" s="22">
        <f t="shared" si="4"/>
        <v>11110</v>
      </c>
      <c r="T5" s="14"/>
      <c r="U5" s="22">
        <f t="shared" si="5"/>
        <v>12999</v>
      </c>
      <c r="V5" s="22">
        <f t="shared" si="6"/>
        <v>1305.74955</v>
      </c>
      <c r="W5" s="22">
        <v>15</v>
      </c>
      <c r="X5" s="22">
        <f>MROUND(V5+W5+(VLOOKUP((V5+W5),[1]PBill!$B$4:$D$13,3,TRUE)),5)</f>
        <v>1330</v>
      </c>
      <c r="Y5" s="22">
        <f>VLOOKUP((((115%*V5)+W5)/3),[1]PBill!$B$4:$D$13,3,TRUE)</f>
        <v>0</v>
      </c>
      <c r="Z5" s="22">
        <f t="shared" si="7"/>
        <v>1516.6119824999998</v>
      </c>
      <c r="AA5" s="22">
        <f t="shared" si="21"/>
        <v>505</v>
      </c>
      <c r="AB5" s="22">
        <f t="shared" si="8"/>
        <v>11699.1</v>
      </c>
      <c r="AC5" s="22">
        <f t="shared" si="9"/>
        <v>11699.1</v>
      </c>
      <c r="AD5" s="14"/>
      <c r="AE5" s="22">
        <f t="shared" si="10"/>
        <v>11370</v>
      </c>
      <c r="AF5" s="22">
        <f t="shared" si="11"/>
        <v>1142.1164999999999</v>
      </c>
      <c r="AG5" s="22">
        <v>15</v>
      </c>
      <c r="AH5" s="22">
        <f>MROUND(AF5+AG5+(VLOOKUP((AF5+AG5),[1]PBill!$B$4:$D$13,3,TRUE)),5)</f>
        <v>1170</v>
      </c>
      <c r="AI5" s="22">
        <f>VLOOKUP((((115%*AF5)+AG5)/3),[1]PBill!$B$4:$D$13,3,TRUE)</f>
        <v>0</v>
      </c>
      <c r="AJ5" s="22">
        <f t="shared" si="12"/>
        <v>1328.4339749999997</v>
      </c>
      <c r="AK5" s="22">
        <f t="shared" si="22"/>
        <v>445</v>
      </c>
      <c r="AL5" s="22">
        <f t="shared" si="13"/>
        <v>10230</v>
      </c>
      <c r="AM5" s="22">
        <f t="shared" si="14"/>
        <v>9720</v>
      </c>
      <c r="AN5" s="14"/>
      <c r="AO5" s="22">
        <f t="shared" si="15"/>
        <v>8120</v>
      </c>
      <c r="AP5" s="22">
        <f t="shared" si="16"/>
        <v>999</v>
      </c>
      <c r="AQ5" s="22">
        <v>15</v>
      </c>
      <c r="AR5" s="22">
        <v>1025</v>
      </c>
      <c r="AS5" s="22">
        <f>VLOOKUP((((115%*AP5)+AQ5)/3),[1]PBill!$B$4:$D$13,3,TRUE)</f>
        <v>0</v>
      </c>
      <c r="AT5" s="22">
        <f t="shared" si="17"/>
        <v>1163.8499999999999</v>
      </c>
      <c r="AU5" s="22">
        <f t="shared" si="23"/>
        <v>390</v>
      </c>
      <c r="AV5" s="22">
        <f t="shared" si="18"/>
        <v>7120</v>
      </c>
      <c r="AW5" s="23">
        <f t="shared" si="19"/>
        <v>6760</v>
      </c>
      <c r="AX5" s="14"/>
    </row>
    <row r="6" spans="1:50">
      <c r="A6" s="16">
        <v>4</v>
      </c>
      <c r="B6" s="17" t="s">
        <v>25</v>
      </c>
      <c r="C6" s="18">
        <v>41518</v>
      </c>
      <c r="D6" s="19" t="s">
        <v>37</v>
      </c>
      <c r="E6" s="20" t="s">
        <v>38</v>
      </c>
      <c r="F6" s="19" t="s">
        <v>28</v>
      </c>
      <c r="G6" s="20" t="s">
        <v>39</v>
      </c>
      <c r="H6" s="20" t="s">
        <v>30</v>
      </c>
      <c r="I6" s="21">
        <v>4199</v>
      </c>
      <c r="J6" s="14"/>
      <c r="K6" s="22">
        <f t="shared" si="0"/>
        <v>4199</v>
      </c>
      <c r="L6" s="22">
        <f t="shared" si="1"/>
        <v>899</v>
      </c>
      <c r="M6" s="22">
        <v>15</v>
      </c>
      <c r="N6" s="22">
        <f>MROUND(L6+M6+(VLOOKUP((L6+M6),[1]PBill!$B$4:$D$13,3,TRUE)),5)</f>
        <v>915</v>
      </c>
      <c r="O6" s="22">
        <f>VLOOKUP((((115%*L6)+M6)/3),[1]PBill!$B$4:$D$13,3,TRUE)</f>
        <v>0</v>
      </c>
      <c r="P6" s="22">
        <f t="shared" si="2"/>
        <v>1048.8499999999999</v>
      </c>
      <c r="Q6" s="22">
        <f t="shared" si="20"/>
        <v>350</v>
      </c>
      <c r="R6" s="22">
        <f t="shared" si="3"/>
        <v>3199</v>
      </c>
      <c r="S6" s="22">
        <f t="shared" si="4"/>
        <v>3040</v>
      </c>
      <c r="T6" s="14"/>
      <c r="U6" s="22">
        <f t="shared" si="5"/>
        <v>4199</v>
      </c>
      <c r="V6" s="22">
        <f t="shared" si="6"/>
        <v>999</v>
      </c>
      <c r="W6" s="22">
        <v>15</v>
      </c>
      <c r="X6" s="22">
        <f>MROUND(V6+W6+(VLOOKUP((V6+W6),[1]PBill!$B$4:$D$13,3,TRUE)),5)</f>
        <v>1025</v>
      </c>
      <c r="Y6" s="22">
        <f>VLOOKUP((((115%*V6)+W6)/3),[1]PBill!$B$4:$D$13,3,TRUE)</f>
        <v>0</v>
      </c>
      <c r="Z6" s="22">
        <f t="shared" si="7"/>
        <v>1163.8499999999999</v>
      </c>
      <c r="AA6" s="22">
        <f t="shared" si="21"/>
        <v>390</v>
      </c>
      <c r="AB6" s="22">
        <f t="shared" si="8"/>
        <v>3199</v>
      </c>
      <c r="AC6" s="22">
        <f t="shared" si="9"/>
        <v>3199</v>
      </c>
      <c r="AD6" s="14"/>
      <c r="AE6" s="22">
        <f t="shared" si="10"/>
        <v>3670</v>
      </c>
      <c r="AF6" s="22">
        <f t="shared" si="11"/>
        <v>999</v>
      </c>
      <c r="AG6" s="22">
        <v>15</v>
      </c>
      <c r="AH6" s="22">
        <f>MROUND(AF6+AG6+(VLOOKUP((AF6+AG6),[1]PBill!$B$4:$D$13,3,TRUE)),5)</f>
        <v>1025</v>
      </c>
      <c r="AI6" s="22">
        <f>VLOOKUP((((115%*AF6)+AG6)/3),[1]PBill!$B$4:$D$13,3,TRUE)</f>
        <v>0</v>
      </c>
      <c r="AJ6" s="22">
        <f t="shared" si="12"/>
        <v>1163.8499999999999</v>
      </c>
      <c r="AK6" s="22">
        <f t="shared" si="22"/>
        <v>390</v>
      </c>
      <c r="AL6" s="22">
        <f t="shared" si="13"/>
        <v>2670</v>
      </c>
      <c r="AM6" s="22">
        <f t="shared" si="14"/>
        <v>2540</v>
      </c>
      <c r="AN6" s="14"/>
      <c r="AO6" s="22">
        <f t="shared" si="15"/>
        <v>2620</v>
      </c>
      <c r="AP6" s="22">
        <f t="shared" si="16"/>
        <v>999</v>
      </c>
      <c r="AQ6" s="22">
        <v>15</v>
      </c>
      <c r="AR6" s="22">
        <v>1025</v>
      </c>
      <c r="AS6" s="22">
        <f>VLOOKUP((((115%*AP6)+AQ6)/3),[1]PBill!$B$4:$D$13,3,TRUE)</f>
        <v>0</v>
      </c>
      <c r="AT6" s="22">
        <f t="shared" si="17"/>
        <v>1163.8499999999999</v>
      </c>
      <c r="AU6" s="22">
        <f t="shared" si="23"/>
        <v>390</v>
      </c>
      <c r="AV6" s="22">
        <f t="shared" si="18"/>
        <v>1620</v>
      </c>
      <c r="AW6" s="23">
        <f t="shared" si="19"/>
        <v>1540</v>
      </c>
      <c r="AX6" s="14"/>
    </row>
    <row r="7" spans="1:50">
      <c r="A7" s="16">
        <v>5</v>
      </c>
      <c r="B7" s="17" t="s">
        <v>25</v>
      </c>
      <c r="C7" s="18">
        <v>41518</v>
      </c>
      <c r="D7" s="19" t="s">
        <v>40</v>
      </c>
      <c r="E7" s="20" t="s">
        <v>41</v>
      </c>
      <c r="F7" s="19" t="s">
        <v>28</v>
      </c>
      <c r="G7" s="20" t="s">
        <v>42</v>
      </c>
      <c r="H7" s="20" t="s">
        <v>30</v>
      </c>
      <c r="I7" s="21">
        <v>21499</v>
      </c>
      <c r="J7" s="14"/>
      <c r="K7" s="22">
        <f t="shared" si="0"/>
        <v>21499</v>
      </c>
      <c r="L7" s="22">
        <f t="shared" si="1"/>
        <v>2051.5958224999999</v>
      </c>
      <c r="M7" s="22">
        <v>15</v>
      </c>
      <c r="N7" s="22">
        <f>MROUND(L7+M7+(VLOOKUP((L7+M7),[1]PBill!$B$4:$D$13,3,TRUE)),5)</f>
        <v>2080</v>
      </c>
      <c r="O7" s="22">
        <f>VLOOKUP((((115%*L7)+M7)/3),[1]PBill!$B$4:$D$13,3,TRUE)</f>
        <v>0</v>
      </c>
      <c r="P7" s="22">
        <f t="shared" si="2"/>
        <v>2374.335195875</v>
      </c>
      <c r="Q7" s="22">
        <f t="shared" si="20"/>
        <v>790</v>
      </c>
      <c r="R7" s="22">
        <f t="shared" si="3"/>
        <v>19349.100000000002</v>
      </c>
      <c r="S7" s="22">
        <f t="shared" si="4"/>
        <v>18380</v>
      </c>
      <c r="T7" s="14"/>
      <c r="U7" s="22">
        <f t="shared" si="5"/>
        <v>21499</v>
      </c>
      <c r="V7" s="22">
        <f t="shared" si="6"/>
        <v>2159.5745499999998</v>
      </c>
      <c r="W7" s="22">
        <v>15</v>
      </c>
      <c r="X7" s="22">
        <f>MROUND(V7+W7+(VLOOKUP((V7+W7),[1]PBill!$B$4:$D$13,3,TRUE)),5)</f>
        <v>2185</v>
      </c>
      <c r="Y7" s="22">
        <f>VLOOKUP((((115%*V7)+W7)/3),[1]PBill!$B$4:$D$13,3,TRUE)</f>
        <v>0</v>
      </c>
      <c r="Z7" s="22">
        <f t="shared" si="7"/>
        <v>2498.5107324999994</v>
      </c>
      <c r="AA7" s="22">
        <f t="shared" si="21"/>
        <v>835</v>
      </c>
      <c r="AB7" s="22">
        <f t="shared" si="8"/>
        <v>19349.100000000002</v>
      </c>
      <c r="AC7" s="22">
        <f t="shared" si="9"/>
        <v>19349.100000000002</v>
      </c>
      <c r="AD7" s="14"/>
      <c r="AE7" s="22">
        <f t="shared" si="10"/>
        <v>18810</v>
      </c>
      <c r="AF7" s="22">
        <f t="shared" si="11"/>
        <v>1889.4644999999998</v>
      </c>
      <c r="AG7" s="22">
        <v>15</v>
      </c>
      <c r="AH7" s="22">
        <f>MROUND(AF7+AG7+(VLOOKUP((AF7+AG7),[1]PBill!$B$4:$D$13,3,TRUE)),5)</f>
        <v>1915</v>
      </c>
      <c r="AI7" s="22">
        <f>VLOOKUP((((115%*AF7)+AG7)/3),[1]PBill!$B$4:$D$13,3,TRUE)</f>
        <v>0</v>
      </c>
      <c r="AJ7" s="22">
        <f t="shared" si="12"/>
        <v>2187.8841749999997</v>
      </c>
      <c r="AK7" s="22">
        <f t="shared" si="22"/>
        <v>730</v>
      </c>
      <c r="AL7" s="22">
        <f t="shared" si="13"/>
        <v>16930</v>
      </c>
      <c r="AM7" s="22">
        <f t="shared" si="14"/>
        <v>16080</v>
      </c>
      <c r="AN7" s="14"/>
      <c r="AO7" s="22">
        <f t="shared" si="15"/>
        <v>13440</v>
      </c>
      <c r="AP7" s="22">
        <f t="shared" si="16"/>
        <v>1350.048</v>
      </c>
      <c r="AQ7" s="22">
        <v>15</v>
      </c>
      <c r="AR7" s="22">
        <v>1025</v>
      </c>
      <c r="AS7" s="22">
        <f>VLOOKUP((((115%*AP7)+AQ7)/3),[1]PBill!$B$4:$D$13,3,TRUE)</f>
        <v>0</v>
      </c>
      <c r="AT7" s="22">
        <f t="shared" si="17"/>
        <v>1567.5551999999998</v>
      </c>
      <c r="AU7" s="22">
        <f t="shared" si="23"/>
        <v>525</v>
      </c>
      <c r="AV7" s="22">
        <f t="shared" si="18"/>
        <v>12100</v>
      </c>
      <c r="AW7" s="23">
        <f t="shared" si="19"/>
        <v>11500</v>
      </c>
      <c r="AX7" s="14"/>
    </row>
    <row r="8" spans="1:50">
      <c r="A8" s="16">
        <v>6</v>
      </c>
      <c r="B8" s="17" t="s">
        <v>25</v>
      </c>
      <c r="C8" s="18">
        <v>41518</v>
      </c>
      <c r="D8" s="19" t="s">
        <v>43</v>
      </c>
      <c r="E8" s="20" t="s">
        <v>44</v>
      </c>
      <c r="F8" s="19" t="s">
        <v>28</v>
      </c>
      <c r="G8" s="20" t="s">
        <v>45</v>
      </c>
      <c r="H8" s="20" t="s">
        <v>30</v>
      </c>
      <c r="I8" s="21">
        <v>3699</v>
      </c>
      <c r="J8" s="14"/>
      <c r="K8" s="22">
        <f t="shared" si="0"/>
        <v>3699</v>
      </c>
      <c r="L8" s="22">
        <f t="shared" si="1"/>
        <v>899</v>
      </c>
      <c r="M8" s="22">
        <v>15</v>
      </c>
      <c r="N8" s="22">
        <f>MROUND(L8+M8+(VLOOKUP((L8+M8),[1]PBill!$B$4:$D$13,3,TRUE)),5)</f>
        <v>915</v>
      </c>
      <c r="O8" s="22">
        <f>VLOOKUP((((115%*L8)+M8)/3),[1]PBill!$B$4:$D$13,3,TRUE)</f>
        <v>0</v>
      </c>
      <c r="P8" s="22">
        <f t="shared" si="2"/>
        <v>1048.8499999999999</v>
      </c>
      <c r="Q8" s="22">
        <f t="shared" si="20"/>
        <v>350</v>
      </c>
      <c r="R8" s="22">
        <f t="shared" si="3"/>
        <v>2699</v>
      </c>
      <c r="S8" s="22">
        <f t="shared" si="4"/>
        <v>2560</v>
      </c>
      <c r="T8" s="14"/>
      <c r="U8" s="22">
        <f t="shared" si="5"/>
        <v>3699</v>
      </c>
      <c r="V8" s="22">
        <f t="shared" si="6"/>
        <v>999</v>
      </c>
      <c r="W8" s="22">
        <v>15</v>
      </c>
      <c r="X8" s="22">
        <f>MROUND(V8+W8+(VLOOKUP((V8+W8),[1]PBill!$B$4:$D$13,3,TRUE)),5)</f>
        <v>1025</v>
      </c>
      <c r="Y8" s="22">
        <f>VLOOKUP((((115%*V8)+W8)/3),[1]PBill!$B$4:$D$13,3,TRUE)</f>
        <v>0</v>
      </c>
      <c r="Z8" s="22">
        <f t="shared" si="7"/>
        <v>1163.8499999999999</v>
      </c>
      <c r="AA8" s="22">
        <f t="shared" si="21"/>
        <v>390</v>
      </c>
      <c r="AB8" s="22">
        <f t="shared" si="8"/>
        <v>2699</v>
      </c>
      <c r="AC8" s="22">
        <f t="shared" si="9"/>
        <v>2699</v>
      </c>
      <c r="AD8" s="14"/>
      <c r="AE8" s="22">
        <f t="shared" si="10"/>
        <v>3240</v>
      </c>
      <c r="AF8" s="22">
        <f t="shared" si="11"/>
        <v>999</v>
      </c>
      <c r="AG8" s="22">
        <v>15</v>
      </c>
      <c r="AH8" s="22">
        <f>MROUND(AF8+AG8+(VLOOKUP((AF8+AG8),[1]PBill!$B$4:$D$13,3,TRUE)),5)</f>
        <v>1025</v>
      </c>
      <c r="AI8" s="22">
        <f>VLOOKUP((((115%*AF8)+AG8)/3),[1]PBill!$B$4:$D$13,3,TRUE)</f>
        <v>0</v>
      </c>
      <c r="AJ8" s="22">
        <f t="shared" si="12"/>
        <v>1163.8499999999999</v>
      </c>
      <c r="AK8" s="22">
        <f t="shared" si="22"/>
        <v>390</v>
      </c>
      <c r="AL8" s="22">
        <f t="shared" si="13"/>
        <v>2240</v>
      </c>
      <c r="AM8" s="22">
        <f t="shared" si="14"/>
        <v>2130</v>
      </c>
      <c r="AN8" s="14"/>
      <c r="AO8" s="22">
        <f t="shared" si="15"/>
        <v>2310</v>
      </c>
      <c r="AP8" s="22">
        <f t="shared" si="16"/>
        <v>999</v>
      </c>
      <c r="AQ8" s="22">
        <v>15</v>
      </c>
      <c r="AR8" s="22">
        <v>1025</v>
      </c>
      <c r="AS8" s="22">
        <f>VLOOKUP((((115%*AP8)+AQ8)/3),[1]PBill!$B$4:$D$13,3,TRUE)</f>
        <v>0</v>
      </c>
      <c r="AT8" s="22">
        <f t="shared" si="17"/>
        <v>1163.8499999999999</v>
      </c>
      <c r="AU8" s="22">
        <f t="shared" si="23"/>
        <v>390</v>
      </c>
      <c r="AV8" s="22">
        <f t="shared" si="18"/>
        <v>1310</v>
      </c>
      <c r="AW8" s="23">
        <f t="shared" si="19"/>
        <v>1240</v>
      </c>
      <c r="AX8" s="14"/>
    </row>
    <row r="9" spans="1:50">
      <c r="A9" s="16">
        <v>7</v>
      </c>
      <c r="B9" s="17" t="s">
        <v>25</v>
      </c>
      <c r="C9" s="18">
        <v>41487</v>
      </c>
      <c r="D9" s="24" t="s">
        <v>46</v>
      </c>
      <c r="E9" s="25" t="s">
        <v>47</v>
      </c>
      <c r="F9" s="24" t="s">
        <v>28</v>
      </c>
      <c r="G9" s="25" t="s">
        <v>48</v>
      </c>
      <c r="H9" s="25" t="s">
        <v>30</v>
      </c>
      <c r="I9" s="21">
        <v>8699</v>
      </c>
      <c r="J9" s="14"/>
      <c r="K9" s="22">
        <f t="shared" si="0"/>
        <v>8699</v>
      </c>
      <c r="L9" s="22">
        <f t="shared" si="1"/>
        <v>899</v>
      </c>
      <c r="M9" s="22">
        <v>15</v>
      </c>
      <c r="N9" s="22">
        <f>MROUND(L9+M9+(VLOOKUP((L9+M9),[1]PBill!$B$4:$D$13,3,TRUE)),5)</f>
        <v>915</v>
      </c>
      <c r="O9" s="22">
        <f>VLOOKUP((((115%*L9)+M9)/3),[1]PBill!$B$4:$D$13,3,TRUE)</f>
        <v>0</v>
      </c>
      <c r="P9" s="22">
        <f t="shared" si="2"/>
        <v>1048.8499999999999</v>
      </c>
      <c r="Q9" s="22">
        <f t="shared" si="20"/>
        <v>350</v>
      </c>
      <c r="R9" s="22">
        <f t="shared" si="3"/>
        <v>7699</v>
      </c>
      <c r="S9" s="22">
        <f t="shared" si="4"/>
        <v>7310</v>
      </c>
      <c r="T9" s="14"/>
      <c r="U9" s="22">
        <f t="shared" si="5"/>
        <v>8699</v>
      </c>
      <c r="V9" s="22">
        <f t="shared" si="6"/>
        <v>999</v>
      </c>
      <c r="W9" s="22">
        <v>15</v>
      </c>
      <c r="X9" s="22">
        <f>MROUND(V9+W9+(VLOOKUP((V9+W9),[1]PBill!$B$4:$D$13,3,TRUE)),5)</f>
        <v>1025</v>
      </c>
      <c r="Y9" s="22">
        <f>VLOOKUP((((115%*V9)+W9)/3),[1]PBill!$B$4:$D$13,3,TRUE)</f>
        <v>0</v>
      </c>
      <c r="Z9" s="22">
        <f t="shared" si="7"/>
        <v>1163.8499999999999</v>
      </c>
      <c r="AA9" s="22">
        <f t="shared" si="21"/>
        <v>390</v>
      </c>
      <c r="AB9" s="22">
        <f t="shared" si="8"/>
        <v>7699</v>
      </c>
      <c r="AC9" s="22">
        <f t="shared" si="9"/>
        <v>7699</v>
      </c>
      <c r="AD9" s="14"/>
      <c r="AE9" s="22">
        <f t="shared" si="10"/>
        <v>7610</v>
      </c>
      <c r="AF9" s="22">
        <f t="shared" si="11"/>
        <v>999</v>
      </c>
      <c r="AG9" s="22">
        <v>15</v>
      </c>
      <c r="AH9" s="22">
        <f>MROUND(AF9+AG9+(VLOOKUP((AF9+AG9),[1]PBill!$B$4:$D$13,3,TRUE)),5)</f>
        <v>1025</v>
      </c>
      <c r="AI9" s="22">
        <f>VLOOKUP((((115%*AF9)+AG9)/3),[1]PBill!$B$4:$D$13,3,TRUE)</f>
        <v>0</v>
      </c>
      <c r="AJ9" s="22">
        <f t="shared" si="12"/>
        <v>1163.8499999999999</v>
      </c>
      <c r="AK9" s="22">
        <f t="shared" si="22"/>
        <v>390</v>
      </c>
      <c r="AL9" s="22">
        <f t="shared" si="13"/>
        <v>6610</v>
      </c>
      <c r="AM9" s="22">
        <f t="shared" si="14"/>
        <v>6280</v>
      </c>
      <c r="AN9" s="14"/>
      <c r="AO9" s="22">
        <f t="shared" si="15"/>
        <v>5440</v>
      </c>
      <c r="AP9" s="22">
        <f t="shared" si="16"/>
        <v>999</v>
      </c>
      <c r="AQ9" s="22">
        <v>15</v>
      </c>
      <c r="AR9" s="22">
        <v>1025</v>
      </c>
      <c r="AS9" s="22">
        <f>VLOOKUP((((115%*AP9)+AQ9)/3),[1]PBill!$B$4:$D$13,3,TRUE)</f>
        <v>0</v>
      </c>
      <c r="AT9" s="22">
        <f t="shared" si="17"/>
        <v>1163.8499999999999</v>
      </c>
      <c r="AU9" s="22">
        <f t="shared" si="23"/>
        <v>390</v>
      </c>
      <c r="AV9" s="22">
        <f t="shared" si="18"/>
        <v>4440</v>
      </c>
      <c r="AW9" s="23">
        <f t="shared" si="19"/>
        <v>4220</v>
      </c>
      <c r="AX9" s="14"/>
    </row>
    <row r="10" spans="1:50">
      <c r="A10" s="16">
        <v>8</v>
      </c>
      <c r="B10" s="17" t="s">
        <v>25</v>
      </c>
      <c r="C10" s="18">
        <v>41577</v>
      </c>
      <c r="D10" s="24" t="s">
        <v>49</v>
      </c>
      <c r="E10" s="25" t="s">
        <v>50</v>
      </c>
      <c r="F10" s="24" t="s">
        <v>28</v>
      </c>
      <c r="G10" s="25" t="s">
        <v>51</v>
      </c>
      <c r="H10" s="25" t="s">
        <v>30</v>
      </c>
      <c r="I10" s="21">
        <v>2499</v>
      </c>
      <c r="J10" s="14"/>
      <c r="K10" s="22">
        <f t="shared" si="0"/>
        <v>2499</v>
      </c>
      <c r="L10" s="22">
        <f t="shared" si="1"/>
        <v>899</v>
      </c>
      <c r="M10" s="22">
        <v>15</v>
      </c>
      <c r="N10" s="22">
        <f>MROUND(L10+M10+(VLOOKUP((L10+M10),[1]PBill!$B$4:$D$13,3,TRUE)),5)</f>
        <v>915</v>
      </c>
      <c r="O10" s="22">
        <f>VLOOKUP((((115%*L10)+M10)/3),[1]PBill!$B$4:$D$13,3,TRUE)</f>
        <v>0</v>
      </c>
      <c r="P10" s="22">
        <f t="shared" si="2"/>
        <v>1048.8499999999999</v>
      </c>
      <c r="Q10" s="22">
        <f t="shared" si="20"/>
        <v>350</v>
      </c>
      <c r="R10" s="22">
        <f t="shared" si="3"/>
        <v>1499</v>
      </c>
      <c r="S10" s="22">
        <f t="shared" si="4"/>
        <v>1420</v>
      </c>
      <c r="T10" s="14"/>
      <c r="U10" s="22">
        <f t="shared" si="5"/>
        <v>2499</v>
      </c>
      <c r="V10" s="22">
        <f t="shared" si="6"/>
        <v>999</v>
      </c>
      <c r="W10" s="22">
        <v>15</v>
      </c>
      <c r="X10" s="22">
        <f>MROUND(V10+W10+(VLOOKUP((V10+W10),[1]PBill!$B$4:$D$13,3,TRUE)),5)</f>
        <v>1025</v>
      </c>
      <c r="Y10" s="22">
        <f>VLOOKUP((((115%*V10)+W10)/3),[1]PBill!$B$4:$D$13,3,TRUE)</f>
        <v>0</v>
      </c>
      <c r="Z10" s="22">
        <f t="shared" si="7"/>
        <v>1163.8499999999999</v>
      </c>
      <c r="AA10" s="22">
        <f t="shared" si="21"/>
        <v>390</v>
      </c>
      <c r="AB10" s="22">
        <f t="shared" si="8"/>
        <v>1499</v>
      </c>
      <c r="AC10" s="22">
        <f t="shared" si="9"/>
        <v>1499</v>
      </c>
      <c r="AD10" s="14"/>
      <c r="AE10" s="22">
        <f t="shared" si="10"/>
        <v>2190</v>
      </c>
      <c r="AF10" s="22">
        <f t="shared" si="11"/>
        <v>999</v>
      </c>
      <c r="AG10" s="22">
        <v>15</v>
      </c>
      <c r="AH10" s="22">
        <f>MROUND(AF10+AG10+(VLOOKUP((AF10+AG10),[1]PBill!$B$4:$D$13,3,TRUE)),5)</f>
        <v>1025</v>
      </c>
      <c r="AI10" s="22">
        <f>VLOOKUP((((115%*AF10)+AG10)/3),[1]PBill!$B$4:$D$13,3,TRUE)</f>
        <v>0</v>
      </c>
      <c r="AJ10" s="22">
        <f t="shared" si="12"/>
        <v>1163.8499999999999</v>
      </c>
      <c r="AK10" s="22">
        <f t="shared" si="22"/>
        <v>390</v>
      </c>
      <c r="AL10" s="22">
        <f t="shared" si="13"/>
        <v>1190</v>
      </c>
      <c r="AM10" s="22">
        <f t="shared" si="14"/>
        <v>1130</v>
      </c>
      <c r="AN10" s="14"/>
      <c r="AO10" s="22">
        <f t="shared" si="15"/>
        <v>1560</v>
      </c>
      <c r="AP10" s="22">
        <f t="shared" si="16"/>
        <v>999</v>
      </c>
      <c r="AQ10" s="22">
        <v>15</v>
      </c>
      <c r="AR10" s="22">
        <v>1025</v>
      </c>
      <c r="AS10" s="22">
        <f>VLOOKUP((((115%*AP10)+AQ10)/3),[1]PBill!$B$4:$D$13,3,TRUE)</f>
        <v>0</v>
      </c>
      <c r="AT10" s="22">
        <f t="shared" si="17"/>
        <v>1163.8499999999999</v>
      </c>
      <c r="AU10" s="22">
        <f t="shared" si="23"/>
        <v>390</v>
      </c>
      <c r="AV10" s="22">
        <f t="shared" si="18"/>
        <v>560</v>
      </c>
      <c r="AW10" s="23">
        <f t="shared" si="19"/>
        <v>530</v>
      </c>
      <c r="AX10" s="14"/>
    </row>
    <row r="11" spans="1:50">
      <c r="A11" s="16">
        <v>9</v>
      </c>
      <c r="B11" s="17" t="s">
        <v>25</v>
      </c>
      <c r="C11" s="18">
        <v>41548</v>
      </c>
      <c r="D11" s="24" t="s">
        <v>52</v>
      </c>
      <c r="E11" s="25" t="s">
        <v>53</v>
      </c>
      <c r="F11" s="24" t="s">
        <v>28</v>
      </c>
      <c r="G11" s="25" t="s">
        <v>54</v>
      </c>
      <c r="H11" s="25" t="s">
        <v>30</v>
      </c>
      <c r="I11" s="21">
        <v>1750</v>
      </c>
      <c r="J11" s="14"/>
      <c r="K11" s="22">
        <f t="shared" si="0"/>
        <v>1750</v>
      </c>
      <c r="L11" s="22">
        <f t="shared" si="1"/>
        <v>899</v>
      </c>
      <c r="M11" s="22">
        <v>15</v>
      </c>
      <c r="N11" s="22">
        <f>MROUND(L11+M11+(VLOOKUP((L11+M11),[1]PBill!$B$4:$D$13,3,TRUE)),5)</f>
        <v>915</v>
      </c>
      <c r="O11" s="22">
        <f>VLOOKUP((((115%*L11)+M11)/3),[1]PBill!$B$4:$D$13,3,TRUE)</f>
        <v>0</v>
      </c>
      <c r="P11" s="22">
        <f t="shared" si="2"/>
        <v>1048.8499999999999</v>
      </c>
      <c r="Q11" s="22">
        <f t="shared" si="20"/>
        <v>350</v>
      </c>
      <c r="R11" s="22">
        <f t="shared" si="3"/>
        <v>750</v>
      </c>
      <c r="S11" s="22">
        <f t="shared" si="4"/>
        <v>710</v>
      </c>
      <c r="T11" s="14"/>
      <c r="U11" s="22">
        <f t="shared" si="5"/>
        <v>1750</v>
      </c>
      <c r="V11" s="22">
        <f t="shared" si="6"/>
        <v>999</v>
      </c>
      <c r="W11" s="22">
        <v>15</v>
      </c>
      <c r="X11" s="22">
        <f>MROUND(V11+W11+(VLOOKUP((V11+W11),[1]PBill!$B$4:$D$13,3,TRUE)),5)</f>
        <v>1025</v>
      </c>
      <c r="Y11" s="22">
        <f>VLOOKUP((((115%*V11)+W11)/3),[1]PBill!$B$4:$D$13,3,TRUE)</f>
        <v>0</v>
      </c>
      <c r="Z11" s="22">
        <f t="shared" si="7"/>
        <v>1163.8499999999999</v>
      </c>
      <c r="AA11" s="22">
        <f t="shared" si="21"/>
        <v>390</v>
      </c>
      <c r="AB11" s="22">
        <f t="shared" si="8"/>
        <v>750</v>
      </c>
      <c r="AC11" s="22">
        <f t="shared" si="9"/>
        <v>750</v>
      </c>
      <c r="AD11" s="14"/>
      <c r="AE11" s="22">
        <f t="shared" si="10"/>
        <v>1530</v>
      </c>
      <c r="AF11" s="22">
        <f t="shared" si="11"/>
        <v>999</v>
      </c>
      <c r="AG11" s="22">
        <v>15</v>
      </c>
      <c r="AH11" s="22">
        <f>MROUND(AF11+AG11+(VLOOKUP((AF11+AG11),[1]PBill!$B$4:$D$13,3,TRUE)),5)</f>
        <v>1025</v>
      </c>
      <c r="AI11" s="22">
        <f>VLOOKUP((((115%*AF11)+AG11)/3),[1]PBill!$B$4:$D$13,3,TRUE)</f>
        <v>0</v>
      </c>
      <c r="AJ11" s="22">
        <f t="shared" si="12"/>
        <v>1163.8499999999999</v>
      </c>
      <c r="AK11" s="22">
        <f t="shared" si="22"/>
        <v>390</v>
      </c>
      <c r="AL11" s="22">
        <f t="shared" si="13"/>
        <v>530</v>
      </c>
      <c r="AM11" s="22">
        <f t="shared" si="14"/>
        <v>500</v>
      </c>
      <c r="AN11" s="14"/>
      <c r="AO11" s="22">
        <f t="shared" si="15"/>
        <v>1090</v>
      </c>
      <c r="AP11" s="22">
        <f t="shared" si="16"/>
        <v>999</v>
      </c>
      <c r="AQ11" s="22">
        <v>15</v>
      </c>
      <c r="AR11" s="22">
        <v>1025</v>
      </c>
      <c r="AS11" s="22">
        <f>VLOOKUP((((115%*AP11)+AQ11)/3),[1]PBill!$B$4:$D$13,3,TRUE)</f>
        <v>0</v>
      </c>
      <c r="AT11" s="22">
        <f t="shared" si="17"/>
        <v>1163.8499999999999</v>
      </c>
      <c r="AU11" s="22">
        <f t="shared" si="23"/>
        <v>390</v>
      </c>
      <c r="AV11" s="22">
        <f t="shared" si="18"/>
        <v>90</v>
      </c>
      <c r="AW11" s="23">
        <f t="shared" si="19"/>
        <v>90</v>
      </c>
      <c r="AX11" s="14"/>
    </row>
    <row r="12" spans="1:50">
      <c r="A12" s="16">
        <v>10</v>
      </c>
      <c r="B12" s="17" t="s">
        <v>25</v>
      </c>
      <c r="C12" s="18">
        <v>41548</v>
      </c>
      <c r="D12" s="24" t="s">
        <v>55</v>
      </c>
      <c r="E12" s="25" t="s">
        <v>56</v>
      </c>
      <c r="F12" s="24" t="s">
        <v>28</v>
      </c>
      <c r="G12" s="25" t="s">
        <v>57</v>
      </c>
      <c r="H12" s="25" t="s">
        <v>30</v>
      </c>
      <c r="I12" s="21">
        <v>2599</v>
      </c>
      <c r="J12" s="14"/>
      <c r="K12" s="22">
        <f t="shared" si="0"/>
        <v>2599</v>
      </c>
      <c r="L12" s="22">
        <f t="shared" si="1"/>
        <v>899</v>
      </c>
      <c r="M12" s="22">
        <v>15</v>
      </c>
      <c r="N12" s="22">
        <f>MROUND(L12+M12+(VLOOKUP((L12+M12),[1]PBill!$B$4:$D$13,3,TRUE)),5)</f>
        <v>915</v>
      </c>
      <c r="O12" s="22">
        <f>VLOOKUP((((115%*L12)+M12)/3),[1]PBill!$B$4:$D$13,3,TRUE)</f>
        <v>0</v>
      </c>
      <c r="P12" s="22">
        <f t="shared" si="2"/>
        <v>1048.8499999999999</v>
      </c>
      <c r="Q12" s="22">
        <f t="shared" si="20"/>
        <v>350</v>
      </c>
      <c r="R12" s="22">
        <f t="shared" si="3"/>
        <v>1599</v>
      </c>
      <c r="S12" s="22">
        <f t="shared" si="4"/>
        <v>1520</v>
      </c>
      <c r="T12" s="14"/>
      <c r="U12" s="22">
        <f t="shared" si="5"/>
        <v>2599</v>
      </c>
      <c r="V12" s="22">
        <f t="shared" si="6"/>
        <v>999</v>
      </c>
      <c r="W12" s="22">
        <v>15</v>
      </c>
      <c r="X12" s="22">
        <f>MROUND(V12+W12+(VLOOKUP((V12+W12),[1]PBill!$B$4:$D$13,3,TRUE)),5)</f>
        <v>1025</v>
      </c>
      <c r="Y12" s="22">
        <f>VLOOKUP((((115%*V12)+W12)/3),[1]PBill!$B$4:$D$13,3,TRUE)</f>
        <v>0</v>
      </c>
      <c r="Z12" s="22">
        <f t="shared" si="7"/>
        <v>1163.8499999999999</v>
      </c>
      <c r="AA12" s="22">
        <f t="shared" si="21"/>
        <v>390</v>
      </c>
      <c r="AB12" s="22">
        <f t="shared" si="8"/>
        <v>1599</v>
      </c>
      <c r="AC12" s="22">
        <f t="shared" si="9"/>
        <v>1599</v>
      </c>
      <c r="AD12" s="14"/>
      <c r="AE12" s="22">
        <f t="shared" si="10"/>
        <v>2270</v>
      </c>
      <c r="AF12" s="22">
        <f t="shared" si="11"/>
        <v>999</v>
      </c>
      <c r="AG12" s="22">
        <v>15</v>
      </c>
      <c r="AH12" s="22">
        <f>MROUND(AF12+AG12+(VLOOKUP((AF12+AG12),[1]PBill!$B$4:$D$13,3,TRUE)),5)</f>
        <v>1025</v>
      </c>
      <c r="AI12" s="22">
        <f>VLOOKUP((((115%*AF12)+AG12)/3),[1]PBill!$B$4:$D$13,3,TRUE)</f>
        <v>0</v>
      </c>
      <c r="AJ12" s="22">
        <f t="shared" si="12"/>
        <v>1163.8499999999999</v>
      </c>
      <c r="AK12" s="22">
        <f t="shared" si="22"/>
        <v>390</v>
      </c>
      <c r="AL12" s="22">
        <f t="shared" si="13"/>
        <v>1270</v>
      </c>
      <c r="AM12" s="22">
        <f t="shared" si="14"/>
        <v>1210</v>
      </c>
      <c r="AN12" s="14"/>
      <c r="AO12" s="22">
        <f t="shared" si="15"/>
        <v>1620</v>
      </c>
      <c r="AP12" s="22">
        <f t="shared" si="16"/>
        <v>999</v>
      </c>
      <c r="AQ12" s="22">
        <v>15</v>
      </c>
      <c r="AR12" s="22">
        <v>1025</v>
      </c>
      <c r="AS12" s="22">
        <f>VLOOKUP((((115%*AP12)+AQ12)/3),[1]PBill!$B$4:$D$13,3,TRUE)</f>
        <v>0</v>
      </c>
      <c r="AT12" s="22">
        <f t="shared" si="17"/>
        <v>1163.8499999999999</v>
      </c>
      <c r="AU12" s="22">
        <f t="shared" si="23"/>
        <v>390</v>
      </c>
      <c r="AV12" s="22">
        <f t="shared" si="18"/>
        <v>620</v>
      </c>
      <c r="AW12" s="23">
        <f t="shared" si="19"/>
        <v>590</v>
      </c>
      <c r="AX12" s="14"/>
    </row>
    <row r="13" spans="1:50">
      <c r="A13" s="16">
        <v>11</v>
      </c>
      <c r="B13" s="17" t="s">
        <v>25</v>
      </c>
      <c r="C13" s="18">
        <v>41577</v>
      </c>
      <c r="D13" s="19" t="s">
        <v>58</v>
      </c>
      <c r="E13" s="20" t="s">
        <v>59</v>
      </c>
      <c r="F13" s="19" t="s">
        <v>28</v>
      </c>
      <c r="G13" s="20" t="s">
        <v>60</v>
      </c>
      <c r="H13" s="20" t="s">
        <v>30</v>
      </c>
      <c r="I13" s="21">
        <v>3199</v>
      </c>
      <c r="J13" s="14"/>
      <c r="K13" s="22">
        <f t="shared" si="0"/>
        <v>3199</v>
      </c>
      <c r="L13" s="22">
        <f t="shared" si="1"/>
        <v>899</v>
      </c>
      <c r="M13" s="22">
        <v>15</v>
      </c>
      <c r="N13" s="22">
        <f>MROUND(L13+M13+(VLOOKUP((L13+M13),[1]PBill!$B$4:$D$13,3,TRUE)),5)</f>
        <v>915</v>
      </c>
      <c r="O13" s="22">
        <f>VLOOKUP((((115%*L13)+M13)/3),[1]PBill!$B$4:$D$13,3,TRUE)</f>
        <v>0</v>
      </c>
      <c r="P13" s="22">
        <f t="shared" si="2"/>
        <v>1048.8499999999999</v>
      </c>
      <c r="Q13" s="22">
        <f t="shared" si="20"/>
        <v>350</v>
      </c>
      <c r="R13" s="22">
        <f t="shared" si="3"/>
        <v>2199</v>
      </c>
      <c r="S13" s="22">
        <f t="shared" si="4"/>
        <v>2090</v>
      </c>
      <c r="T13" s="14"/>
      <c r="U13" s="22">
        <f t="shared" si="5"/>
        <v>3199</v>
      </c>
      <c r="V13" s="22">
        <f t="shared" si="6"/>
        <v>999</v>
      </c>
      <c r="W13" s="22">
        <v>15</v>
      </c>
      <c r="X13" s="22">
        <f>MROUND(V13+W13+(VLOOKUP((V13+W13),[1]PBill!$B$4:$D$13,3,TRUE)),5)</f>
        <v>1025</v>
      </c>
      <c r="Y13" s="22">
        <f>VLOOKUP((((115%*V13)+W13)/3),[1]PBill!$B$4:$D$13,3,TRUE)</f>
        <v>0</v>
      </c>
      <c r="Z13" s="22">
        <f t="shared" si="7"/>
        <v>1163.8499999999999</v>
      </c>
      <c r="AA13" s="22">
        <f t="shared" si="21"/>
        <v>390</v>
      </c>
      <c r="AB13" s="22">
        <f t="shared" si="8"/>
        <v>2199</v>
      </c>
      <c r="AC13" s="22">
        <f t="shared" si="9"/>
        <v>2199</v>
      </c>
      <c r="AD13" s="14"/>
      <c r="AE13" s="22">
        <f t="shared" si="10"/>
        <v>2800</v>
      </c>
      <c r="AF13" s="22">
        <f t="shared" si="11"/>
        <v>999</v>
      </c>
      <c r="AG13" s="22">
        <v>15</v>
      </c>
      <c r="AH13" s="22">
        <f>MROUND(AF13+AG13+(VLOOKUP((AF13+AG13),[1]PBill!$B$4:$D$13,3,TRUE)),5)</f>
        <v>1025</v>
      </c>
      <c r="AI13" s="22">
        <f>VLOOKUP((((115%*AF13)+AG13)/3),[1]PBill!$B$4:$D$13,3,TRUE)</f>
        <v>0</v>
      </c>
      <c r="AJ13" s="22">
        <f t="shared" si="12"/>
        <v>1163.8499999999999</v>
      </c>
      <c r="AK13" s="22">
        <f t="shared" si="22"/>
        <v>390</v>
      </c>
      <c r="AL13" s="22">
        <f t="shared" si="13"/>
        <v>1800</v>
      </c>
      <c r="AM13" s="22">
        <f t="shared" si="14"/>
        <v>1710</v>
      </c>
      <c r="AN13" s="14"/>
      <c r="AO13" s="22">
        <f t="shared" si="15"/>
        <v>2000</v>
      </c>
      <c r="AP13" s="22">
        <f t="shared" si="16"/>
        <v>999</v>
      </c>
      <c r="AQ13" s="22">
        <v>15</v>
      </c>
      <c r="AR13" s="22">
        <v>1025</v>
      </c>
      <c r="AS13" s="22">
        <f>VLOOKUP((((115%*AP13)+AQ13)/3),[1]PBill!$B$4:$D$13,3,TRUE)</f>
        <v>0</v>
      </c>
      <c r="AT13" s="22">
        <f t="shared" si="17"/>
        <v>1163.8499999999999</v>
      </c>
      <c r="AU13" s="22">
        <f t="shared" si="23"/>
        <v>390</v>
      </c>
      <c r="AV13" s="22">
        <f t="shared" si="18"/>
        <v>1000</v>
      </c>
      <c r="AW13" s="23">
        <f t="shared" si="19"/>
        <v>950</v>
      </c>
      <c r="AX13" s="14"/>
    </row>
    <row r="14" spans="1:50">
      <c r="A14" s="16">
        <v>12</v>
      </c>
      <c r="B14" s="17" t="s">
        <v>25</v>
      </c>
      <c r="C14" s="18">
        <v>41518</v>
      </c>
      <c r="D14" s="19" t="s">
        <v>61</v>
      </c>
      <c r="E14" s="20" t="s">
        <v>62</v>
      </c>
      <c r="F14" s="19" t="s">
        <v>28</v>
      </c>
      <c r="G14" s="20" t="s">
        <v>63</v>
      </c>
      <c r="H14" s="20" t="s">
        <v>30</v>
      </c>
      <c r="I14" s="21">
        <v>3999</v>
      </c>
      <c r="J14" s="14"/>
      <c r="K14" s="22">
        <f t="shared" si="0"/>
        <v>3999</v>
      </c>
      <c r="L14" s="22">
        <f t="shared" si="1"/>
        <v>899</v>
      </c>
      <c r="M14" s="22">
        <v>15</v>
      </c>
      <c r="N14" s="22">
        <f>MROUND(L14+M14+(VLOOKUP((L14+M14),[1]PBill!$B$4:$D$13,3,TRUE)),5)</f>
        <v>915</v>
      </c>
      <c r="O14" s="22">
        <f>VLOOKUP((((115%*L14)+M14)/3),[1]PBill!$B$4:$D$13,3,TRUE)</f>
        <v>0</v>
      </c>
      <c r="P14" s="22">
        <f t="shared" si="2"/>
        <v>1048.8499999999999</v>
      </c>
      <c r="Q14" s="22">
        <f t="shared" si="20"/>
        <v>350</v>
      </c>
      <c r="R14" s="22">
        <f t="shared" si="3"/>
        <v>2999</v>
      </c>
      <c r="S14" s="22">
        <f t="shared" si="4"/>
        <v>2850</v>
      </c>
      <c r="T14" s="14"/>
      <c r="U14" s="22">
        <f t="shared" si="5"/>
        <v>3999</v>
      </c>
      <c r="V14" s="22">
        <f t="shared" si="6"/>
        <v>999</v>
      </c>
      <c r="W14" s="22">
        <v>15</v>
      </c>
      <c r="X14" s="22">
        <f>MROUND(V14+W14+(VLOOKUP((V14+W14),[1]PBill!$B$4:$D$13,3,TRUE)),5)</f>
        <v>1025</v>
      </c>
      <c r="Y14" s="22">
        <f>VLOOKUP((((115%*V14)+W14)/3),[1]PBill!$B$4:$D$13,3,TRUE)</f>
        <v>0</v>
      </c>
      <c r="Z14" s="22">
        <f t="shared" si="7"/>
        <v>1163.8499999999999</v>
      </c>
      <c r="AA14" s="22">
        <f t="shared" si="21"/>
        <v>390</v>
      </c>
      <c r="AB14" s="22">
        <f t="shared" si="8"/>
        <v>2999</v>
      </c>
      <c r="AC14" s="22">
        <f t="shared" si="9"/>
        <v>2999</v>
      </c>
      <c r="AD14" s="14"/>
      <c r="AE14" s="22">
        <f t="shared" si="10"/>
        <v>3500</v>
      </c>
      <c r="AF14" s="22">
        <f t="shared" si="11"/>
        <v>999</v>
      </c>
      <c r="AG14" s="22">
        <v>15</v>
      </c>
      <c r="AH14" s="22">
        <f>MROUND(AF14+AG14+(VLOOKUP((AF14+AG14),[1]PBill!$B$4:$D$13,3,TRUE)),5)</f>
        <v>1025</v>
      </c>
      <c r="AI14" s="22">
        <f>VLOOKUP((((115%*AF14)+AG14)/3),[1]PBill!$B$4:$D$13,3,TRUE)</f>
        <v>0</v>
      </c>
      <c r="AJ14" s="22">
        <f t="shared" si="12"/>
        <v>1163.8499999999999</v>
      </c>
      <c r="AK14" s="22">
        <f t="shared" si="22"/>
        <v>390</v>
      </c>
      <c r="AL14" s="22">
        <f t="shared" si="13"/>
        <v>2500</v>
      </c>
      <c r="AM14" s="22">
        <f t="shared" si="14"/>
        <v>2380</v>
      </c>
      <c r="AN14" s="14"/>
      <c r="AO14" s="22">
        <f t="shared" si="15"/>
        <v>2500</v>
      </c>
      <c r="AP14" s="22">
        <f t="shared" si="16"/>
        <v>999</v>
      </c>
      <c r="AQ14" s="22">
        <v>15</v>
      </c>
      <c r="AR14" s="22">
        <v>1025</v>
      </c>
      <c r="AS14" s="22">
        <f>VLOOKUP((((115%*AP14)+AQ14)/3),[1]PBill!$B$4:$D$13,3,TRUE)</f>
        <v>0</v>
      </c>
      <c r="AT14" s="22">
        <f t="shared" si="17"/>
        <v>1163.8499999999999</v>
      </c>
      <c r="AU14" s="22">
        <f t="shared" si="23"/>
        <v>390</v>
      </c>
      <c r="AV14" s="22">
        <f t="shared" si="18"/>
        <v>1500</v>
      </c>
      <c r="AW14" s="23">
        <f t="shared" si="19"/>
        <v>1430</v>
      </c>
      <c r="AX14" s="14"/>
    </row>
    <row r="15" spans="1:50">
      <c r="A15" s="16">
        <v>13</v>
      </c>
      <c r="B15" s="17" t="s">
        <v>25</v>
      </c>
      <c r="C15" s="18">
        <v>41487</v>
      </c>
      <c r="D15" s="24" t="s">
        <v>64</v>
      </c>
      <c r="E15" s="25" t="s">
        <v>65</v>
      </c>
      <c r="F15" s="24" t="s">
        <v>28</v>
      </c>
      <c r="G15" s="25" t="s">
        <v>66</v>
      </c>
      <c r="H15" s="25" t="s">
        <v>30</v>
      </c>
      <c r="I15" s="21">
        <v>4899</v>
      </c>
      <c r="J15" s="14"/>
      <c r="K15" s="22">
        <f t="shared" si="0"/>
        <v>4899</v>
      </c>
      <c r="L15" s="22">
        <f t="shared" si="1"/>
        <v>899</v>
      </c>
      <c r="M15" s="22">
        <v>15</v>
      </c>
      <c r="N15" s="22">
        <f>MROUND(L15+M15+(VLOOKUP((L15+M15),[1]PBill!$B$4:$D$13,3,TRUE)),5)</f>
        <v>915</v>
      </c>
      <c r="O15" s="22">
        <f>VLOOKUP((((115%*L15)+M15)/3),[1]PBill!$B$4:$D$13,3,TRUE)</f>
        <v>0</v>
      </c>
      <c r="P15" s="22">
        <f t="shared" si="2"/>
        <v>1048.8499999999999</v>
      </c>
      <c r="Q15" s="22">
        <f t="shared" si="20"/>
        <v>350</v>
      </c>
      <c r="R15" s="22">
        <f t="shared" si="3"/>
        <v>3899</v>
      </c>
      <c r="S15" s="22">
        <f t="shared" si="4"/>
        <v>3700</v>
      </c>
      <c r="T15" s="14"/>
      <c r="U15" s="22">
        <f t="shared" si="5"/>
        <v>4899</v>
      </c>
      <c r="V15" s="22">
        <f t="shared" si="6"/>
        <v>999</v>
      </c>
      <c r="W15" s="22">
        <v>15</v>
      </c>
      <c r="X15" s="22">
        <f>MROUND(V15+W15+(VLOOKUP((V15+W15),[1]PBill!$B$4:$D$13,3,TRUE)),5)</f>
        <v>1025</v>
      </c>
      <c r="Y15" s="22">
        <f>VLOOKUP((((115%*V15)+W15)/3),[1]PBill!$B$4:$D$13,3,TRUE)</f>
        <v>0</v>
      </c>
      <c r="Z15" s="22">
        <f t="shared" si="7"/>
        <v>1163.8499999999999</v>
      </c>
      <c r="AA15" s="22">
        <f t="shared" si="21"/>
        <v>390</v>
      </c>
      <c r="AB15" s="22">
        <f t="shared" si="8"/>
        <v>3899</v>
      </c>
      <c r="AC15" s="22">
        <f t="shared" si="9"/>
        <v>3899</v>
      </c>
      <c r="AD15" s="14"/>
      <c r="AE15" s="22">
        <f t="shared" si="10"/>
        <v>4290</v>
      </c>
      <c r="AF15" s="22">
        <f t="shared" si="11"/>
        <v>999</v>
      </c>
      <c r="AG15" s="22">
        <v>15</v>
      </c>
      <c r="AH15" s="22">
        <f>MROUND(AF15+AG15+(VLOOKUP((AF15+AG15),[1]PBill!$B$4:$D$13,3,TRUE)),5)</f>
        <v>1025</v>
      </c>
      <c r="AI15" s="22">
        <f>VLOOKUP((((115%*AF15)+AG15)/3),[1]PBill!$B$4:$D$13,3,TRUE)</f>
        <v>0</v>
      </c>
      <c r="AJ15" s="22">
        <f t="shared" si="12"/>
        <v>1163.8499999999999</v>
      </c>
      <c r="AK15" s="22">
        <f t="shared" si="22"/>
        <v>390</v>
      </c>
      <c r="AL15" s="22">
        <f t="shared" si="13"/>
        <v>3290</v>
      </c>
      <c r="AM15" s="22">
        <f t="shared" si="14"/>
        <v>3130</v>
      </c>
      <c r="AN15" s="14"/>
      <c r="AO15" s="22">
        <f t="shared" si="15"/>
        <v>3060</v>
      </c>
      <c r="AP15" s="22">
        <f t="shared" si="16"/>
        <v>999</v>
      </c>
      <c r="AQ15" s="22">
        <v>15</v>
      </c>
      <c r="AR15" s="22">
        <v>1025</v>
      </c>
      <c r="AS15" s="22">
        <f>VLOOKUP((((115%*AP15)+AQ15)/3),[1]PBill!$B$4:$D$13,3,TRUE)</f>
        <v>0</v>
      </c>
      <c r="AT15" s="22">
        <f t="shared" si="17"/>
        <v>1163.8499999999999</v>
      </c>
      <c r="AU15" s="22">
        <f t="shared" si="23"/>
        <v>390</v>
      </c>
      <c r="AV15" s="22">
        <f t="shared" si="18"/>
        <v>2060</v>
      </c>
      <c r="AW15" s="23">
        <f t="shared" si="19"/>
        <v>1960</v>
      </c>
      <c r="AX15" s="14"/>
    </row>
    <row r="16" spans="1:50">
      <c r="A16" s="16">
        <v>14</v>
      </c>
      <c r="B16" s="17" t="s">
        <v>25</v>
      </c>
      <c r="C16" s="18">
        <v>41577</v>
      </c>
      <c r="D16" s="19" t="s">
        <v>67</v>
      </c>
      <c r="E16" s="20" t="s">
        <v>68</v>
      </c>
      <c r="F16" s="19" t="s">
        <v>28</v>
      </c>
      <c r="G16" s="20" t="s">
        <v>69</v>
      </c>
      <c r="H16" s="20" t="s">
        <v>30</v>
      </c>
      <c r="I16" s="21">
        <v>24999</v>
      </c>
      <c r="J16" s="14"/>
      <c r="K16" s="22">
        <f t="shared" si="0"/>
        <v>24999</v>
      </c>
      <c r="L16" s="22">
        <f t="shared" si="1"/>
        <v>2385.5920725000001</v>
      </c>
      <c r="M16" s="22">
        <v>15</v>
      </c>
      <c r="N16" s="22">
        <f>MROUND(L16+M16+(VLOOKUP((L16+M16),[1]PBill!$B$4:$D$13,3,TRUE)),5)</f>
        <v>2410</v>
      </c>
      <c r="O16" s="22">
        <f>VLOOKUP((((115%*L16)+M16)/3),[1]PBill!$B$4:$D$13,3,TRUE)</f>
        <v>0</v>
      </c>
      <c r="P16" s="22">
        <f t="shared" si="2"/>
        <v>2758.4308833749997</v>
      </c>
      <c r="Q16" s="22">
        <f t="shared" si="20"/>
        <v>920</v>
      </c>
      <c r="R16" s="22">
        <f t="shared" si="3"/>
        <v>22499.100000000002</v>
      </c>
      <c r="S16" s="22">
        <f t="shared" si="4"/>
        <v>21370</v>
      </c>
      <c r="T16" s="14"/>
      <c r="U16" s="22">
        <f t="shared" si="5"/>
        <v>24999</v>
      </c>
      <c r="V16" s="22">
        <f t="shared" si="6"/>
        <v>2511.1495500000001</v>
      </c>
      <c r="W16" s="22">
        <v>15</v>
      </c>
      <c r="X16" s="22">
        <f>MROUND(V16+W16+(VLOOKUP((V16+W16),[1]PBill!$B$4:$D$13,3,TRUE)),5)</f>
        <v>2560</v>
      </c>
      <c r="Y16" s="22">
        <f>VLOOKUP((((115%*V16)+W16)/3),[1]PBill!$B$4:$D$13,3,TRUE)</f>
        <v>0</v>
      </c>
      <c r="Z16" s="22">
        <f t="shared" si="7"/>
        <v>2902.8219825000001</v>
      </c>
      <c r="AA16" s="22">
        <f t="shared" si="21"/>
        <v>970</v>
      </c>
      <c r="AB16" s="22">
        <f t="shared" si="8"/>
        <v>22499.100000000002</v>
      </c>
      <c r="AC16" s="22">
        <f t="shared" si="9"/>
        <v>22499.100000000002</v>
      </c>
      <c r="AD16" s="14"/>
      <c r="AE16" s="22">
        <f t="shared" si="10"/>
        <v>21870</v>
      </c>
      <c r="AF16" s="22">
        <f t="shared" si="11"/>
        <v>2196.8415</v>
      </c>
      <c r="AG16" s="22">
        <v>15</v>
      </c>
      <c r="AH16" s="22">
        <f>MROUND(AF16+AG16+(VLOOKUP((AF16+AG16),[1]PBill!$B$4:$D$13,3,TRUE)),5)</f>
        <v>2225</v>
      </c>
      <c r="AI16" s="22">
        <f>VLOOKUP((((115%*AF16)+AG16)/3),[1]PBill!$B$4:$D$13,3,TRUE)</f>
        <v>0</v>
      </c>
      <c r="AJ16" s="22">
        <f t="shared" si="12"/>
        <v>2541.3677249999996</v>
      </c>
      <c r="AK16" s="22">
        <f t="shared" si="22"/>
        <v>845</v>
      </c>
      <c r="AL16" s="22">
        <f t="shared" si="13"/>
        <v>19680</v>
      </c>
      <c r="AM16" s="22">
        <f t="shared" si="14"/>
        <v>18700</v>
      </c>
      <c r="AN16" s="14"/>
      <c r="AO16" s="22">
        <f t="shared" si="15"/>
        <v>15620</v>
      </c>
      <c r="AP16" s="22">
        <f t="shared" si="16"/>
        <v>1569.029</v>
      </c>
      <c r="AQ16" s="22">
        <v>15</v>
      </c>
      <c r="AR16" s="22">
        <v>1025</v>
      </c>
      <c r="AS16" s="22">
        <f>VLOOKUP((((115%*AP16)+AQ16)/3),[1]PBill!$B$4:$D$13,3,TRUE)</f>
        <v>0</v>
      </c>
      <c r="AT16" s="22">
        <f t="shared" si="17"/>
        <v>1819.3833499999998</v>
      </c>
      <c r="AU16" s="22">
        <f t="shared" si="23"/>
        <v>605</v>
      </c>
      <c r="AV16" s="22">
        <f t="shared" si="18"/>
        <v>14060</v>
      </c>
      <c r="AW16" s="23">
        <f t="shared" si="19"/>
        <v>13360</v>
      </c>
      <c r="AX16" s="14"/>
    </row>
    <row r="17" spans="1:50">
      <c r="A17" s="16">
        <v>15</v>
      </c>
      <c r="B17" s="17" t="s">
        <v>25</v>
      </c>
      <c r="C17" s="18">
        <v>41518</v>
      </c>
      <c r="D17" s="19" t="s">
        <v>70</v>
      </c>
      <c r="E17" s="20" t="s">
        <v>71</v>
      </c>
      <c r="F17" s="19" t="s">
        <v>28</v>
      </c>
      <c r="G17" s="20" t="s">
        <v>72</v>
      </c>
      <c r="H17" s="20" t="s">
        <v>30</v>
      </c>
      <c r="I17" s="21">
        <v>9199</v>
      </c>
      <c r="J17" s="14"/>
      <c r="K17" s="22">
        <f t="shared" si="0"/>
        <v>9199</v>
      </c>
      <c r="L17" s="22">
        <f t="shared" si="1"/>
        <v>899</v>
      </c>
      <c r="M17" s="22">
        <v>15</v>
      </c>
      <c r="N17" s="22">
        <f>MROUND(L17+M17+(VLOOKUP((L17+M17),[1]PBill!$B$4:$D$13,3,TRUE)),5)</f>
        <v>915</v>
      </c>
      <c r="O17" s="22">
        <f>VLOOKUP((((115%*L17)+M17)/3),[1]PBill!$B$4:$D$13,3,TRUE)</f>
        <v>0</v>
      </c>
      <c r="P17" s="22">
        <f t="shared" si="2"/>
        <v>1048.8499999999999</v>
      </c>
      <c r="Q17" s="22">
        <f t="shared" si="20"/>
        <v>350</v>
      </c>
      <c r="R17" s="22">
        <f t="shared" si="3"/>
        <v>8199</v>
      </c>
      <c r="S17" s="22">
        <f t="shared" si="4"/>
        <v>7790</v>
      </c>
      <c r="T17" s="14"/>
      <c r="U17" s="22">
        <f t="shared" si="5"/>
        <v>9199</v>
      </c>
      <c r="V17" s="22">
        <f t="shared" si="6"/>
        <v>999</v>
      </c>
      <c r="W17" s="22">
        <v>15</v>
      </c>
      <c r="X17" s="22">
        <f>MROUND(V17+W17+(VLOOKUP((V17+W17),[1]PBill!$B$4:$D$13,3,TRUE)),5)</f>
        <v>1025</v>
      </c>
      <c r="Y17" s="22">
        <f>VLOOKUP((((115%*V17)+W17)/3),[1]PBill!$B$4:$D$13,3,TRUE)</f>
        <v>0</v>
      </c>
      <c r="Z17" s="22">
        <f t="shared" si="7"/>
        <v>1163.8499999999999</v>
      </c>
      <c r="AA17" s="22">
        <f t="shared" si="21"/>
        <v>390</v>
      </c>
      <c r="AB17" s="22">
        <f t="shared" si="8"/>
        <v>8199</v>
      </c>
      <c r="AC17" s="22">
        <f t="shared" si="9"/>
        <v>8199</v>
      </c>
      <c r="AD17" s="14"/>
      <c r="AE17" s="22">
        <f t="shared" si="10"/>
        <v>8050</v>
      </c>
      <c r="AF17" s="22">
        <f t="shared" si="11"/>
        <v>999</v>
      </c>
      <c r="AG17" s="22">
        <v>15</v>
      </c>
      <c r="AH17" s="22">
        <f>MROUND(AF17+AG17+(VLOOKUP((AF17+AG17),[1]PBill!$B$4:$D$13,3,TRUE)),5)</f>
        <v>1025</v>
      </c>
      <c r="AI17" s="22">
        <f>VLOOKUP((((115%*AF17)+AG17)/3),[1]PBill!$B$4:$D$13,3,TRUE)</f>
        <v>0</v>
      </c>
      <c r="AJ17" s="22">
        <f t="shared" si="12"/>
        <v>1163.8499999999999</v>
      </c>
      <c r="AK17" s="22">
        <f t="shared" si="22"/>
        <v>390</v>
      </c>
      <c r="AL17" s="22">
        <f t="shared" si="13"/>
        <v>7050</v>
      </c>
      <c r="AM17" s="22">
        <f t="shared" si="14"/>
        <v>6700</v>
      </c>
      <c r="AN17" s="14"/>
      <c r="AO17" s="22">
        <f t="shared" si="15"/>
        <v>5750</v>
      </c>
      <c r="AP17" s="22">
        <f t="shared" si="16"/>
        <v>999</v>
      </c>
      <c r="AQ17" s="22">
        <v>15</v>
      </c>
      <c r="AR17" s="22">
        <v>1025</v>
      </c>
      <c r="AS17" s="22">
        <f>VLOOKUP((((115%*AP17)+AQ17)/3),[1]PBill!$B$4:$D$13,3,TRUE)</f>
        <v>0</v>
      </c>
      <c r="AT17" s="22">
        <f t="shared" si="17"/>
        <v>1163.8499999999999</v>
      </c>
      <c r="AU17" s="22">
        <f t="shared" si="23"/>
        <v>390</v>
      </c>
      <c r="AV17" s="22">
        <f t="shared" si="18"/>
        <v>4750</v>
      </c>
      <c r="AW17" s="23">
        <f t="shared" si="19"/>
        <v>4510</v>
      </c>
      <c r="AX17" s="14"/>
    </row>
    <row r="18" spans="1:50">
      <c r="A18" s="16">
        <v>16</v>
      </c>
      <c r="B18" s="17" t="s">
        <v>25</v>
      </c>
      <c r="C18" s="18">
        <v>41577</v>
      </c>
      <c r="D18" s="19" t="s">
        <v>73</v>
      </c>
      <c r="E18" s="20" t="s">
        <v>74</v>
      </c>
      <c r="F18" s="19" t="s">
        <v>28</v>
      </c>
      <c r="G18" s="20" t="s">
        <v>75</v>
      </c>
      <c r="H18" s="20" t="s">
        <v>30</v>
      </c>
      <c r="I18" s="21">
        <v>5799</v>
      </c>
      <c r="J18" s="14"/>
      <c r="K18" s="22">
        <f t="shared" si="0"/>
        <v>5799</v>
      </c>
      <c r="L18" s="22">
        <f t="shared" si="1"/>
        <v>899</v>
      </c>
      <c r="M18" s="22">
        <v>15</v>
      </c>
      <c r="N18" s="22">
        <f>MROUND(L18+M18+(VLOOKUP((L18+M18),[1]PBill!$B$4:$D$13,3,TRUE)),5)</f>
        <v>915</v>
      </c>
      <c r="O18" s="22">
        <f>VLOOKUP((((115%*L18)+M18)/3),[1]PBill!$B$4:$D$13,3,TRUE)</f>
        <v>0</v>
      </c>
      <c r="P18" s="22">
        <f t="shared" si="2"/>
        <v>1048.8499999999999</v>
      </c>
      <c r="Q18" s="22">
        <f t="shared" si="20"/>
        <v>350</v>
      </c>
      <c r="R18" s="22">
        <f t="shared" si="3"/>
        <v>4799</v>
      </c>
      <c r="S18" s="22">
        <f t="shared" si="4"/>
        <v>4560</v>
      </c>
      <c r="T18" s="14"/>
      <c r="U18" s="22">
        <f t="shared" si="5"/>
        <v>5799</v>
      </c>
      <c r="V18" s="22">
        <f t="shared" si="6"/>
        <v>999</v>
      </c>
      <c r="W18" s="22">
        <v>15</v>
      </c>
      <c r="X18" s="22">
        <f>MROUND(V18+W18+(VLOOKUP((V18+W18),[1]PBill!$B$4:$D$13,3,TRUE)),5)</f>
        <v>1025</v>
      </c>
      <c r="Y18" s="22">
        <f>VLOOKUP((((115%*V18)+W18)/3),[1]PBill!$B$4:$D$13,3,TRUE)</f>
        <v>0</v>
      </c>
      <c r="Z18" s="22">
        <f t="shared" si="7"/>
        <v>1163.8499999999999</v>
      </c>
      <c r="AA18" s="22">
        <f t="shared" si="21"/>
        <v>390</v>
      </c>
      <c r="AB18" s="22">
        <f t="shared" si="8"/>
        <v>4799</v>
      </c>
      <c r="AC18" s="22">
        <f t="shared" si="9"/>
        <v>4799</v>
      </c>
      <c r="AD18" s="14"/>
      <c r="AE18" s="22">
        <f t="shared" si="10"/>
        <v>5070</v>
      </c>
      <c r="AF18" s="22">
        <f t="shared" si="11"/>
        <v>999</v>
      </c>
      <c r="AG18" s="22">
        <v>15</v>
      </c>
      <c r="AH18" s="22">
        <f>MROUND(AF18+AG18+(VLOOKUP((AF18+AG18),[1]PBill!$B$4:$D$13,3,TRUE)),5)</f>
        <v>1025</v>
      </c>
      <c r="AI18" s="22">
        <f>VLOOKUP((((115%*AF18)+AG18)/3),[1]PBill!$B$4:$D$13,3,TRUE)</f>
        <v>0</v>
      </c>
      <c r="AJ18" s="22">
        <f t="shared" si="12"/>
        <v>1163.8499999999999</v>
      </c>
      <c r="AK18" s="22">
        <f t="shared" si="22"/>
        <v>390</v>
      </c>
      <c r="AL18" s="22">
        <f t="shared" si="13"/>
        <v>4070</v>
      </c>
      <c r="AM18" s="22">
        <f t="shared" si="14"/>
        <v>3870</v>
      </c>
      <c r="AN18" s="14"/>
      <c r="AO18" s="22">
        <f t="shared" si="15"/>
        <v>3620</v>
      </c>
      <c r="AP18" s="22">
        <f t="shared" si="16"/>
        <v>999</v>
      </c>
      <c r="AQ18" s="22">
        <v>15</v>
      </c>
      <c r="AR18" s="22">
        <v>1025</v>
      </c>
      <c r="AS18" s="22">
        <f>VLOOKUP((((115%*AP18)+AQ18)/3),[1]PBill!$B$4:$D$13,3,TRUE)</f>
        <v>0</v>
      </c>
      <c r="AT18" s="22">
        <f t="shared" si="17"/>
        <v>1163.8499999999999</v>
      </c>
      <c r="AU18" s="22">
        <f t="shared" si="23"/>
        <v>390</v>
      </c>
      <c r="AV18" s="22">
        <f t="shared" si="18"/>
        <v>2620</v>
      </c>
      <c r="AW18" s="23">
        <f t="shared" si="19"/>
        <v>2490</v>
      </c>
      <c r="AX18" s="14"/>
    </row>
    <row r="19" spans="1:50">
      <c r="A19" s="16">
        <v>17</v>
      </c>
      <c r="B19" s="17" t="s">
        <v>25</v>
      </c>
      <c r="C19" s="18">
        <v>41487</v>
      </c>
      <c r="D19" s="24" t="s">
        <v>76</v>
      </c>
      <c r="E19" s="25" t="s">
        <v>77</v>
      </c>
      <c r="F19" s="24" t="s">
        <v>28</v>
      </c>
      <c r="G19" s="25" t="s">
        <v>78</v>
      </c>
      <c r="H19" s="25" t="s">
        <v>30</v>
      </c>
      <c r="I19" s="21">
        <v>7199</v>
      </c>
      <c r="J19" s="14"/>
      <c r="K19" s="22">
        <f t="shared" si="0"/>
        <v>7199</v>
      </c>
      <c r="L19" s="22">
        <f t="shared" si="1"/>
        <v>899</v>
      </c>
      <c r="M19" s="22">
        <v>15</v>
      </c>
      <c r="N19" s="22">
        <f>MROUND(L19+M19+(VLOOKUP((L19+M19),[1]PBill!$B$4:$D$13,3,TRUE)),5)</f>
        <v>915</v>
      </c>
      <c r="O19" s="22">
        <f>VLOOKUP((((115%*L19)+M19)/3),[1]PBill!$B$4:$D$13,3,TRUE)</f>
        <v>0</v>
      </c>
      <c r="P19" s="22">
        <f t="shared" si="2"/>
        <v>1048.8499999999999</v>
      </c>
      <c r="Q19" s="22">
        <f t="shared" si="20"/>
        <v>350</v>
      </c>
      <c r="R19" s="22">
        <f t="shared" si="3"/>
        <v>6199</v>
      </c>
      <c r="S19" s="22">
        <f t="shared" si="4"/>
        <v>5890</v>
      </c>
      <c r="T19" s="14"/>
      <c r="U19" s="22">
        <f t="shared" si="5"/>
        <v>7199</v>
      </c>
      <c r="V19" s="22">
        <f t="shared" si="6"/>
        <v>999</v>
      </c>
      <c r="W19" s="22">
        <v>15</v>
      </c>
      <c r="X19" s="22">
        <f>MROUND(V19+W19+(VLOOKUP((V19+W19),[1]PBill!$B$4:$D$13,3,TRUE)),5)</f>
        <v>1025</v>
      </c>
      <c r="Y19" s="22">
        <f>VLOOKUP((((115%*V19)+W19)/3),[1]PBill!$B$4:$D$13,3,TRUE)</f>
        <v>0</v>
      </c>
      <c r="Z19" s="22">
        <f t="shared" si="7"/>
        <v>1163.8499999999999</v>
      </c>
      <c r="AA19" s="22">
        <f t="shared" si="21"/>
        <v>390</v>
      </c>
      <c r="AB19" s="22">
        <f t="shared" si="8"/>
        <v>6199</v>
      </c>
      <c r="AC19" s="22">
        <f t="shared" si="9"/>
        <v>6199</v>
      </c>
      <c r="AD19" s="14"/>
      <c r="AE19" s="22">
        <f t="shared" si="10"/>
        <v>6300</v>
      </c>
      <c r="AF19" s="22">
        <f t="shared" si="11"/>
        <v>999</v>
      </c>
      <c r="AG19" s="22">
        <v>15</v>
      </c>
      <c r="AH19" s="22">
        <f>MROUND(AF19+AG19+(VLOOKUP((AF19+AG19),[1]PBill!$B$4:$D$13,3,TRUE)),5)</f>
        <v>1025</v>
      </c>
      <c r="AI19" s="22">
        <f>VLOOKUP((((115%*AF19)+AG19)/3),[1]PBill!$B$4:$D$13,3,TRUE)</f>
        <v>0</v>
      </c>
      <c r="AJ19" s="22">
        <f t="shared" si="12"/>
        <v>1163.8499999999999</v>
      </c>
      <c r="AK19" s="22">
        <f t="shared" si="22"/>
        <v>390</v>
      </c>
      <c r="AL19" s="22">
        <f t="shared" si="13"/>
        <v>5300</v>
      </c>
      <c r="AM19" s="22">
        <f t="shared" si="14"/>
        <v>5040</v>
      </c>
      <c r="AN19" s="14"/>
      <c r="AO19" s="22">
        <f t="shared" si="15"/>
        <v>4500</v>
      </c>
      <c r="AP19" s="22">
        <f t="shared" si="16"/>
        <v>999</v>
      </c>
      <c r="AQ19" s="22">
        <v>15</v>
      </c>
      <c r="AR19" s="22">
        <v>1025</v>
      </c>
      <c r="AS19" s="22">
        <f>VLOOKUP((((115%*AP19)+AQ19)/3),[1]PBill!$B$4:$D$13,3,TRUE)</f>
        <v>0</v>
      </c>
      <c r="AT19" s="22">
        <f t="shared" si="17"/>
        <v>1163.8499999999999</v>
      </c>
      <c r="AU19" s="22">
        <f t="shared" si="23"/>
        <v>390</v>
      </c>
      <c r="AV19" s="22">
        <f t="shared" si="18"/>
        <v>3500</v>
      </c>
      <c r="AW19" s="23">
        <f t="shared" si="19"/>
        <v>3330</v>
      </c>
      <c r="AX19" s="14"/>
    </row>
    <row r="20" spans="1:50">
      <c r="A20" s="16">
        <v>18</v>
      </c>
      <c r="B20" s="17" t="s">
        <v>25</v>
      </c>
      <c r="C20" s="18">
        <v>41518</v>
      </c>
      <c r="D20" s="19" t="s">
        <v>79</v>
      </c>
      <c r="E20" s="20" t="s">
        <v>80</v>
      </c>
      <c r="F20" s="19" t="s">
        <v>28</v>
      </c>
      <c r="G20" s="20" t="s">
        <v>81</v>
      </c>
      <c r="H20" s="20" t="s">
        <v>30</v>
      </c>
      <c r="I20" s="21">
        <v>4999</v>
      </c>
      <c r="J20" s="14"/>
      <c r="K20" s="22">
        <f t="shared" si="0"/>
        <v>4999</v>
      </c>
      <c r="L20" s="22">
        <f t="shared" si="1"/>
        <v>899</v>
      </c>
      <c r="M20" s="22">
        <v>15</v>
      </c>
      <c r="N20" s="22">
        <f>MROUND(L20+M20+(VLOOKUP((L20+M20),[1]PBill!$B$4:$D$13,3,TRUE)),5)</f>
        <v>915</v>
      </c>
      <c r="O20" s="22">
        <f>VLOOKUP((((115%*L20)+M20)/3),[1]PBill!$B$4:$D$13,3,TRUE)</f>
        <v>0</v>
      </c>
      <c r="P20" s="22">
        <f t="shared" si="2"/>
        <v>1048.8499999999999</v>
      </c>
      <c r="Q20" s="22">
        <f t="shared" si="20"/>
        <v>350</v>
      </c>
      <c r="R20" s="22">
        <f t="shared" si="3"/>
        <v>3999</v>
      </c>
      <c r="S20" s="22">
        <f t="shared" si="4"/>
        <v>3800</v>
      </c>
      <c r="T20" s="14"/>
      <c r="U20" s="22">
        <f t="shared" si="5"/>
        <v>4999</v>
      </c>
      <c r="V20" s="22">
        <f t="shared" si="6"/>
        <v>999</v>
      </c>
      <c r="W20" s="22">
        <v>15</v>
      </c>
      <c r="X20" s="22">
        <f>MROUND(V20+W20+(VLOOKUP((V20+W20),[1]PBill!$B$4:$D$13,3,TRUE)),5)</f>
        <v>1025</v>
      </c>
      <c r="Y20" s="22">
        <f>VLOOKUP((((115%*V20)+W20)/3),[1]PBill!$B$4:$D$13,3,TRUE)</f>
        <v>0</v>
      </c>
      <c r="Z20" s="22">
        <f t="shared" si="7"/>
        <v>1163.8499999999999</v>
      </c>
      <c r="AA20" s="22">
        <f t="shared" si="21"/>
        <v>390</v>
      </c>
      <c r="AB20" s="22">
        <f t="shared" si="8"/>
        <v>3999</v>
      </c>
      <c r="AC20" s="22">
        <f t="shared" si="9"/>
        <v>3999</v>
      </c>
      <c r="AD20" s="14"/>
      <c r="AE20" s="22">
        <f t="shared" si="10"/>
        <v>4370</v>
      </c>
      <c r="AF20" s="22">
        <f t="shared" si="11"/>
        <v>999</v>
      </c>
      <c r="AG20" s="22">
        <v>15</v>
      </c>
      <c r="AH20" s="22">
        <f>MROUND(AF20+AG20+(VLOOKUP((AF20+AG20),[1]PBill!$B$4:$D$13,3,TRUE)),5)</f>
        <v>1025</v>
      </c>
      <c r="AI20" s="22">
        <f>VLOOKUP((((115%*AF20)+AG20)/3),[1]PBill!$B$4:$D$13,3,TRUE)</f>
        <v>0</v>
      </c>
      <c r="AJ20" s="22">
        <f t="shared" si="12"/>
        <v>1163.8499999999999</v>
      </c>
      <c r="AK20" s="22">
        <f t="shared" si="22"/>
        <v>390</v>
      </c>
      <c r="AL20" s="22">
        <f t="shared" si="13"/>
        <v>3370</v>
      </c>
      <c r="AM20" s="22">
        <f t="shared" si="14"/>
        <v>3200</v>
      </c>
      <c r="AN20" s="14"/>
      <c r="AO20" s="22">
        <f t="shared" si="15"/>
        <v>3120</v>
      </c>
      <c r="AP20" s="22">
        <f t="shared" si="16"/>
        <v>999</v>
      </c>
      <c r="AQ20" s="22">
        <v>15</v>
      </c>
      <c r="AR20" s="22">
        <v>1025</v>
      </c>
      <c r="AS20" s="22">
        <f>VLOOKUP((((115%*AP20)+AQ20)/3),[1]PBill!$B$4:$D$13,3,TRUE)</f>
        <v>0</v>
      </c>
      <c r="AT20" s="22">
        <f t="shared" si="17"/>
        <v>1163.8499999999999</v>
      </c>
      <c r="AU20" s="22">
        <f t="shared" si="23"/>
        <v>390</v>
      </c>
      <c r="AV20" s="22">
        <f t="shared" si="18"/>
        <v>2120</v>
      </c>
      <c r="AW20" s="23">
        <f t="shared" si="19"/>
        <v>2010</v>
      </c>
      <c r="AX20" s="14"/>
    </row>
    <row r="21" spans="1:50">
      <c r="A21" s="16">
        <v>19</v>
      </c>
      <c r="B21" s="17" t="s">
        <v>25</v>
      </c>
      <c r="C21" s="18">
        <v>41518</v>
      </c>
      <c r="D21" s="19" t="s">
        <v>82</v>
      </c>
      <c r="E21" s="20" t="s">
        <v>83</v>
      </c>
      <c r="F21" s="19" t="s">
        <v>28</v>
      </c>
      <c r="G21" s="20" t="s">
        <v>84</v>
      </c>
      <c r="H21" s="20" t="s">
        <v>30</v>
      </c>
      <c r="I21" s="21">
        <v>9799</v>
      </c>
      <c r="J21" s="14"/>
      <c r="K21" s="22">
        <f t="shared" si="0"/>
        <v>9799</v>
      </c>
      <c r="L21" s="22">
        <f t="shared" si="1"/>
        <v>935.09407249999992</v>
      </c>
      <c r="M21" s="22">
        <v>15</v>
      </c>
      <c r="N21" s="22">
        <f>MROUND(L21+M21+(VLOOKUP((L21+M21),[1]PBill!$B$4:$D$13,3,TRUE)),5)</f>
        <v>950</v>
      </c>
      <c r="O21" s="22">
        <f>VLOOKUP((((115%*L21)+M21)/3),[1]PBill!$B$4:$D$13,3,TRUE)</f>
        <v>0</v>
      </c>
      <c r="P21" s="22">
        <f t="shared" si="2"/>
        <v>1090.3581833749997</v>
      </c>
      <c r="Q21" s="22">
        <f t="shared" si="20"/>
        <v>365</v>
      </c>
      <c r="R21" s="22">
        <f t="shared" si="3"/>
        <v>8799</v>
      </c>
      <c r="S21" s="22">
        <f t="shared" si="4"/>
        <v>8360</v>
      </c>
      <c r="T21" s="14"/>
      <c r="U21" s="22">
        <f t="shared" si="5"/>
        <v>9799</v>
      </c>
      <c r="V21" s="22">
        <f t="shared" si="6"/>
        <v>999</v>
      </c>
      <c r="W21" s="22">
        <v>15</v>
      </c>
      <c r="X21" s="22">
        <f>MROUND(V21+W21+(VLOOKUP((V21+W21),[1]PBill!$B$4:$D$13,3,TRUE)),5)</f>
        <v>1025</v>
      </c>
      <c r="Y21" s="22">
        <f>VLOOKUP((((115%*V21)+W21)/3),[1]PBill!$B$4:$D$13,3,TRUE)</f>
        <v>0</v>
      </c>
      <c r="Z21" s="22">
        <f t="shared" si="7"/>
        <v>1163.8499999999999</v>
      </c>
      <c r="AA21" s="22">
        <f t="shared" si="21"/>
        <v>390</v>
      </c>
      <c r="AB21" s="22">
        <f t="shared" si="8"/>
        <v>8799</v>
      </c>
      <c r="AC21" s="22">
        <f t="shared" si="9"/>
        <v>8799</v>
      </c>
      <c r="AD21" s="14"/>
      <c r="AE21" s="22">
        <f t="shared" si="10"/>
        <v>8570</v>
      </c>
      <c r="AF21" s="22">
        <f t="shared" si="11"/>
        <v>999</v>
      </c>
      <c r="AG21" s="22">
        <v>15</v>
      </c>
      <c r="AH21" s="22">
        <f>MROUND(AF21+AG21+(VLOOKUP((AF21+AG21),[1]PBill!$B$4:$D$13,3,TRUE)),5)</f>
        <v>1025</v>
      </c>
      <c r="AI21" s="22">
        <f>VLOOKUP((((115%*AF21)+AG21)/3),[1]PBill!$B$4:$D$13,3,TRUE)</f>
        <v>0</v>
      </c>
      <c r="AJ21" s="22">
        <f t="shared" si="12"/>
        <v>1163.8499999999999</v>
      </c>
      <c r="AK21" s="22">
        <f t="shared" si="22"/>
        <v>390</v>
      </c>
      <c r="AL21" s="22">
        <f t="shared" si="13"/>
        <v>7570</v>
      </c>
      <c r="AM21" s="22">
        <f t="shared" si="14"/>
        <v>7190</v>
      </c>
      <c r="AN21" s="14"/>
      <c r="AO21" s="22">
        <f t="shared" si="15"/>
        <v>6120</v>
      </c>
      <c r="AP21" s="22">
        <f t="shared" si="16"/>
        <v>999</v>
      </c>
      <c r="AQ21" s="22">
        <v>15</v>
      </c>
      <c r="AR21" s="22">
        <v>1025</v>
      </c>
      <c r="AS21" s="22">
        <f>VLOOKUP((((115%*AP21)+AQ21)/3),[1]PBill!$B$4:$D$13,3,TRUE)</f>
        <v>0</v>
      </c>
      <c r="AT21" s="22">
        <f t="shared" si="17"/>
        <v>1163.8499999999999</v>
      </c>
      <c r="AU21" s="22">
        <f t="shared" si="23"/>
        <v>390</v>
      </c>
      <c r="AV21" s="22">
        <f t="shared" si="18"/>
        <v>5120</v>
      </c>
      <c r="AW21" s="23">
        <f t="shared" si="19"/>
        <v>4860</v>
      </c>
      <c r="AX21" s="14"/>
    </row>
    <row r="22" spans="1:50">
      <c r="A22" s="16">
        <v>20</v>
      </c>
      <c r="B22" s="17" t="s">
        <v>25</v>
      </c>
      <c r="C22" s="18">
        <v>41487</v>
      </c>
      <c r="D22" s="24" t="s">
        <v>85</v>
      </c>
      <c r="E22" s="25" t="s">
        <v>86</v>
      </c>
      <c r="F22" s="24" t="s">
        <v>28</v>
      </c>
      <c r="G22" s="25" t="s">
        <v>87</v>
      </c>
      <c r="H22" s="25" t="s">
        <v>30</v>
      </c>
      <c r="I22" s="21">
        <v>9999</v>
      </c>
      <c r="J22" s="14"/>
      <c r="K22" s="22">
        <f t="shared" si="0"/>
        <v>9999</v>
      </c>
      <c r="L22" s="22">
        <f t="shared" si="1"/>
        <v>954.17957249999995</v>
      </c>
      <c r="M22" s="22">
        <v>15</v>
      </c>
      <c r="N22" s="22">
        <f>MROUND(L22+M22+(VLOOKUP((L22+M22),[1]PBill!$B$4:$D$13,3,TRUE)),5)</f>
        <v>970</v>
      </c>
      <c r="O22" s="22">
        <f>VLOOKUP((((115%*L22)+M22)/3),[1]PBill!$B$4:$D$13,3,TRUE)</f>
        <v>0</v>
      </c>
      <c r="P22" s="22">
        <f t="shared" si="2"/>
        <v>1112.3065083749998</v>
      </c>
      <c r="Q22" s="22">
        <f t="shared" si="20"/>
        <v>370</v>
      </c>
      <c r="R22" s="22">
        <f t="shared" si="3"/>
        <v>8999</v>
      </c>
      <c r="S22" s="22">
        <f t="shared" si="4"/>
        <v>8550</v>
      </c>
      <c r="T22" s="14"/>
      <c r="U22" s="22">
        <f t="shared" si="5"/>
        <v>9999</v>
      </c>
      <c r="V22" s="22">
        <f t="shared" si="6"/>
        <v>1004.3995500000001</v>
      </c>
      <c r="W22" s="22">
        <v>15</v>
      </c>
      <c r="X22" s="22">
        <f>MROUND(V22+W22+(VLOOKUP((V22+W22),[1]PBill!$B$4:$D$13,3,TRUE)),5)</f>
        <v>1030</v>
      </c>
      <c r="Y22" s="22">
        <f>VLOOKUP((((115%*V22)+W22)/3),[1]PBill!$B$4:$D$13,3,TRUE)</f>
        <v>0</v>
      </c>
      <c r="Z22" s="22">
        <f t="shared" si="7"/>
        <v>1170.0594825000001</v>
      </c>
      <c r="AA22" s="22">
        <f t="shared" si="21"/>
        <v>390</v>
      </c>
      <c r="AB22" s="22">
        <f t="shared" si="8"/>
        <v>8999</v>
      </c>
      <c r="AC22" s="22">
        <f t="shared" si="9"/>
        <v>8999</v>
      </c>
      <c r="AD22" s="14"/>
      <c r="AE22" s="22">
        <f t="shared" si="10"/>
        <v>8750</v>
      </c>
      <c r="AF22" s="22">
        <f t="shared" si="11"/>
        <v>999</v>
      </c>
      <c r="AG22" s="22">
        <v>15</v>
      </c>
      <c r="AH22" s="22">
        <f>MROUND(AF22+AG22+(VLOOKUP((AF22+AG22),[1]PBill!$B$4:$D$13,3,TRUE)),5)</f>
        <v>1025</v>
      </c>
      <c r="AI22" s="22">
        <f>VLOOKUP((((115%*AF22)+AG22)/3),[1]PBill!$B$4:$D$13,3,TRUE)</f>
        <v>0</v>
      </c>
      <c r="AJ22" s="22">
        <f t="shared" si="12"/>
        <v>1163.8499999999999</v>
      </c>
      <c r="AK22" s="22">
        <f t="shared" si="22"/>
        <v>390</v>
      </c>
      <c r="AL22" s="22">
        <f t="shared" si="13"/>
        <v>7750</v>
      </c>
      <c r="AM22" s="22">
        <f t="shared" si="14"/>
        <v>7360</v>
      </c>
      <c r="AN22" s="14"/>
      <c r="AO22" s="22">
        <f t="shared" si="15"/>
        <v>6250</v>
      </c>
      <c r="AP22" s="22">
        <f t="shared" si="16"/>
        <v>999</v>
      </c>
      <c r="AQ22" s="22">
        <v>15</v>
      </c>
      <c r="AR22" s="22">
        <v>1025</v>
      </c>
      <c r="AS22" s="22">
        <f>VLOOKUP((((115%*AP22)+AQ22)/3),[1]PBill!$B$4:$D$13,3,TRUE)</f>
        <v>0</v>
      </c>
      <c r="AT22" s="22">
        <f t="shared" si="17"/>
        <v>1163.8499999999999</v>
      </c>
      <c r="AU22" s="22">
        <f t="shared" si="23"/>
        <v>390</v>
      </c>
      <c r="AV22" s="22">
        <f t="shared" si="18"/>
        <v>5250</v>
      </c>
      <c r="AW22" s="23">
        <f t="shared" si="19"/>
        <v>4990</v>
      </c>
      <c r="AX22" s="14"/>
    </row>
    <row r="23" spans="1:50">
      <c r="A23" s="16">
        <v>21</v>
      </c>
      <c r="B23" s="17" t="s">
        <v>25</v>
      </c>
      <c r="C23" s="18">
        <v>41487</v>
      </c>
      <c r="D23" s="24" t="s">
        <v>88</v>
      </c>
      <c r="E23" s="25" t="s">
        <v>89</v>
      </c>
      <c r="F23" s="24" t="s">
        <v>28</v>
      </c>
      <c r="G23" s="25" t="s">
        <v>90</v>
      </c>
      <c r="H23" s="25" t="s">
        <v>30</v>
      </c>
      <c r="I23" s="21">
        <v>10399</v>
      </c>
      <c r="J23" s="14"/>
      <c r="K23" s="22">
        <f t="shared" si="0"/>
        <v>10399</v>
      </c>
      <c r="L23" s="22">
        <f t="shared" si="1"/>
        <v>992.35057249999988</v>
      </c>
      <c r="M23" s="22">
        <v>15</v>
      </c>
      <c r="N23" s="22">
        <f>MROUND(L23+M23+(VLOOKUP((L23+M23),[1]PBill!$B$4:$D$13,3,TRUE)),5)</f>
        <v>1020</v>
      </c>
      <c r="O23" s="22">
        <f>VLOOKUP((((115%*L23)+M23)/3),[1]PBill!$B$4:$D$13,3,TRUE)</f>
        <v>0</v>
      </c>
      <c r="P23" s="22">
        <f t="shared" si="2"/>
        <v>1156.2031583749997</v>
      </c>
      <c r="Q23" s="22">
        <f t="shared" si="20"/>
        <v>385</v>
      </c>
      <c r="R23" s="22">
        <f t="shared" si="3"/>
        <v>9359.1</v>
      </c>
      <c r="S23" s="22">
        <f t="shared" si="4"/>
        <v>8890</v>
      </c>
      <c r="T23" s="14"/>
      <c r="U23" s="22">
        <f t="shared" si="5"/>
        <v>10399</v>
      </c>
      <c r="V23" s="22">
        <f t="shared" si="6"/>
        <v>1044.5795499999999</v>
      </c>
      <c r="W23" s="22">
        <v>15</v>
      </c>
      <c r="X23" s="22">
        <f>MROUND(V23+W23+(VLOOKUP((V23+W23),[1]PBill!$B$4:$D$13,3,TRUE)),5)</f>
        <v>1070</v>
      </c>
      <c r="Y23" s="22">
        <f>VLOOKUP((((115%*V23)+W23)/3),[1]PBill!$B$4:$D$13,3,TRUE)</f>
        <v>0</v>
      </c>
      <c r="Z23" s="22">
        <f t="shared" si="7"/>
        <v>1216.2664824999997</v>
      </c>
      <c r="AA23" s="22">
        <f t="shared" si="21"/>
        <v>405</v>
      </c>
      <c r="AB23" s="22">
        <f t="shared" si="8"/>
        <v>9359.1</v>
      </c>
      <c r="AC23" s="22">
        <f t="shared" si="9"/>
        <v>9359.1</v>
      </c>
      <c r="AD23" s="14"/>
      <c r="AE23" s="22">
        <f t="shared" si="10"/>
        <v>9100</v>
      </c>
      <c r="AF23" s="22">
        <f t="shared" si="11"/>
        <v>999</v>
      </c>
      <c r="AG23" s="22">
        <v>15</v>
      </c>
      <c r="AH23" s="22">
        <f>MROUND(AF23+AG23+(VLOOKUP((AF23+AG23),[1]PBill!$B$4:$D$13,3,TRUE)),5)</f>
        <v>1025</v>
      </c>
      <c r="AI23" s="22">
        <f>VLOOKUP((((115%*AF23)+AG23)/3),[1]PBill!$B$4:$D$13,3,TRUE)</f>
        <v>0</v>
      </c>
      <c r="AJ23" s="22">
        <f t="shared" si="12"/>
        <v>1163.8499999999999</v>
      </c>
      <c r="AK23" s="22">
        <f t="shared" si="22"/>
        <v>390</v>
      </c>
      <c r="AL23" s="22">
        <f t="shared" si="13"/>
        <v>8100</v>
      </c>
      <c r="AM23" s="22">
        <f t="shared" si="14"/>
        <v>7700</v>
      </c>
      <c r="AN23" s="14"/>
      <c r="AO23" s="22">
        <f t="shared" si="15"/>
        <v>6500</v>
      </c>
      <c r="AP23" s="22">
        <f t="shared" si="16"/>
        <v>999</v>
      </c>
      <c r="AQ23" s="22">
        <v>15</v>
      </c>
      <c r="AR23" s="22">
        <v>1025</v>
      </c>
      <c r="AS23" s="22">
        <f>VLOOKUP((((115%*AP23)+AQ23)/3),[1]PBill!$B$4:$D$13,3,TRUE)</f>
        <v>0</v>
      </c>
      <c r="AT23" s="22">
        <f t="shared" si="17"/>
        <v>1163.8499999999999</v>
      </c>
      <c r="AU23" s="22">
        <f t="shared" si="23"/>
        <v>390</v>
      </c>
      <c r="AV23" s="22">
        <f t="shared" si="18"/>
        <v>5500</v>
      </c>
      <c r="AW23" s="23">
        <f t="shared" si="19"/>
        <v>5230</v>
      </c>
      <c r="AX23" s="14"/>
    </row>
    <row r="24" spans="1:50">
      <c r="A24" s="16">
        <v>22</v>
      </c>
      <c r="B24" s="17" t="s">
        <v>25</v>
      </c>
      <c r="C24" s="18">
        <v>41518</v>
      </c>
      <c r="D24" s="19" t="s">
        <v>91</v>
      </c>
      <c r="E24" s="20" t="s">
        <v>92</v>
      </c>
      <c r="F24" s="19" t="s">
        <v>28</v>
      </c>
      <c r="G24" s="20" t="s">
        <v>93</v>
      </c>
      <c r="H24" s="20" t="s">
        <v>30</v>
      </c>
      <c r="I24" s="21">
        <v>19499</v>
      </c>
      <c r="J24" s="14"/>
      <c r="K24" s="22">
        <f t="shared" si="0"/>
        <v>19499</v>
      </c>
      <c r="L24" s="22">
        <f t="shared" si="1"/>
        <v>1860.7408224999999</v>
      </c>
      <c r="M24" s="22">
        <v>15</v>
      </c>
      <c r="N24" s="22">
        <f>MROUND(L24+M24+(VLOOKUP((L24+M24),[1]PBill!$B$4:$D$13,3,TRUE)),5)</f>
        <v>1885</v>
      </c>
      <c r="O24" s="22">
        <f>VLOOKUP((((115%*L24)+M24)/3),[1]PBill!$B$4:$D$13,3,TRUE)</f>
        <v>0</v>
      </c>
      <c r="P24" s="22">
        <f t="shared" si="2"/>
        <v>2154.8519458749997</v>
      </c>
      <c r="Q24" s="22">
        <f t="shared" si="20"/>
        <v>720</v>
      </c>
      <c r="R24" s="22">
        <f t="shared" si="3"/>
        <v>17549.100000000002</v>
      </c>
      <c r="S24" s="22">
        <f t="shared" si="4"/>
        <v>16670</v>
      </c>
      <c r="T24" s="14"/>
      <c r="U24" s="22">
        <f t="shared" si="5"/>
        <v>19499</v>
      </c>
      <c r="V24" s="22">
        <f t="shared" si="6"/>
        <v>1958.67455</v>
      </c>
      <c r="W24" s="22">
        <v>15</v>
      </c>
      <c r="X24" s="22">
        <f>MROUND(V24+W24+(VLOOKUP((V24+W24),[1]PBill!$B$4:$D$13,3,TRUE)),5)</f>
        <v>1985</v>
      </c>
      <c r="Y24" s="22">
        <f>VLOOKUP((((115%*V24)+W24)/3),[1]PBill!$B$4:$D$13,3,TRUE)</f>
        <v>0</v>
      </c>
      <c r="Z24" s="22">
        <f t="shared" si="7"/>
        <v>2267.4757324999996</v>
      </c>
      <c r="AA24" s="22">
        <f t="shared" si="21"/>
        <v>755</v>
      </c>
      <c r="AB24" s="22">
        <f t="shared" si="8"/>
        <v>17549.100000000002</v>
      </c>
      <c r="AC24" s="22">
        <f t="shared" si="9"/>
        <v>17549.100000000002</v>
      </c>
      <c r="AD24" s="14"/>
      <c r="AE24" s="22">
        <f t="shared" si="10"/>
        <v>17060</v>
      </c>
      <c r="AF24" s="22">
        <f t="shared" si="11"/>
        <v>1713.6769999999999</v>
      </c>
      <c r="AG24" s="22">
        <v>15</v>
      </c>
      <c r="AH24" s="22">
        <f>MROUND(AF24+AG24+(VLOOKUP((AF24+AG24),[1]PBill!$B$4:$D$13,3,TRUE)),5)</f>
        <v>1740</v>
      </c>
      <c r="AI24" s="22">
        <f>VLOOKUP((((115%*AF24)+AG24)/3),[1]PBill!$B$4:$D$13,3,TRUE)</f>
        <v>0</v>
      </c>
      <c r="AJ24" s="22">
        <f t="shared" si="12"/>
        <v>1985.7285499999998</v>
      </c>
      <c r="AK24" s="22">
        <f t="shared" si="22"/>
        <v>660</v>
      </c>
      <c r="AL24" s="22">
        <f t="shared" si="13"/>
        <v>15350</v>
      </c>
      <c r="AM24" s="22">
        <f t="shared" si="14"/>
        <v>14580</v>
      </c>
      <c r="AN24" s="14"/>
      <c r="AO24" s="22">
        <f t="shared" si="15"/>
        <v>12190</v>
      </c>
      <c r="AP24" s="22">
        <f t="shared" si="16"/>
        <v>1224.4855</v>
      </c>
      <c r="AQ24" s="22">
        <v>15</v>
      </c>
      <c r="AR24" s="22">
        <v>1025</v>
      </c>
      <c r="AS24" s="22">
        <f>VLOOKUP((((115%*AP24)+AQ24)/3),[1]PBill!$B$4:$D$13,3,TRUE)</f>
        <v>0</v>
      </c>
      <c r="AT24" s="22">
        <f t="shared" si="17"/>
        <v>1423.1583249999999</v>
      </c>
      <c r="AU24" s="22">
        <f t="shared" si="23"/>
        <v>475</v>
      </c>
      <c r="AV24" s="22">
        <f t="shared" si="18"/>
        <v>10970</v>
      </c>
      <c r="AW24" s="23">
        <f t="shared" si="19"/>
        <v>10420</v>
      </c>
      <c r="AX24" s="14"/>
    </row>
    <row r="25" spans="1:50">
      <c r="A25" s="16">
        <v>23</v>
      </c>
      <c r="B25" s="17" t="s">
        <v>25</v>
      </c>
      <c r="C25" s="18">
        <v>41487</v>
      </c>
      <c r="D25" s="24" t="s">
        <v>94</v>
      </c>
      <c r="E25" s="25" t="s">
        <v>95</v>
      </c>
      <c r="F25" s="24" t="s">
        <v>28</v>
      </c>
      <c r="G25" s="25" t="s">
        <v>96</v>
      </c>
      <c r="H25" s="25" t="s">
        <v>30</v>
      </c>
      <c r="I25" s="21">
        <v>8699</v>
      </c>
      <c r="J25" s="14"/>
      <c r="K25" s="22">
        <f t="shared" si="0"/>
        <v>8699</v>
      </c>
      <c r="L25" s="22">
        <f t="shared" si="1"/>
        <v>899</v>
      </c>
      <c r="M25" s="22">
        <v>15</v>
      </c>
      <c r="N25" s="22">
        <f>MROUND(L25+M25+(VLOOKUP((L25+M25),[1]PBill!$B$4:$D$13,3,TRUE)),5)</f>
        <v>915</v>
      </c>
      <c r="O25" s="22">
        <f>VLOOKUP((((115%*L25)+M25)/3),[1]PBill!$B$4:$D$13,3,TRUE)</f>
        <v>0</v>
      </c>
      <c r="P25" s="22">
        <f t="shared" si="2"/>
        <v>1048.8499999999999</v>
      </c>
      <c r="Q25" s="22">
        <f t="shared" si="20"/>
        <v>350</v>
      </c>
      <c r="R25" s="22">
        <f t="shared" si="3"/>
        <v>7699</v>
      </c>
      <c r="S25" s="22">
        <f t="shared" si="4"/>
        <v>7310</v>
      </c>
      <c r="T25" s="14"/>
      <c r="U25" s="22">
        <f t="shared" si="5"/>
        <v>8699</v>
      </c>
      <c r="V25" s="22">
        <f t="shared" si="6"/>
        <v>999</v>
      </c>
      <c r="W25" s="22">
        <v>15</v>
      </c>
      <c r="X25" s="22">
        <f>MROUND(V25+W25+(VLOOKUP((V25+W25),[1]PBill!$B$4:$D$13,3,TRUE)),5)</f>
        <v>1025</v>
      </c>
      <c r="Y25" s="22">
        <f>VLOOKUP((((115%*V25)+W25)/3),[1]PBill!$B$4:$D$13,3,TRUE)</f>
        <v>0</v>
      </c>
      <c r="Z25" s="22">
        <f t="shared" si="7"/>
        <v>1163.8499999999999</v>
      </c>
      <c r="AA25" s="22">
        <f t="shared" si="21"/>
        <v>390</v>
      </c>
      <c r="AB25" s="22">
        <f t="shared" si="8"/>
        <v>7699</v>
      </c>
      <c r="AC25" s="22">
        <f t="shared" si="9"/>
        <v>7699</v>
      </c>
      <c r="AD25" s="14"/>
      <c r="AE25" s="22">
        <f t="shared" si="10"/>
        <v>7610</v>
      </c>
      <c r="AF25" s="22">
        <f t="shared" si="11"/>
        <v>999</v>
      </c>
      <c r="AG25" s="22">
        <v>15</v>
      </c>
      <c r="AH25" s="22">
        <f>MROUND(AF25+AG25+(VLOOKUP((AF25+AG25),[1]PBill!$B$4:$D$13,3,TRUE)),5)</f>
        <v>1025</v>
      </c>
      <c r="AI25" s="22">
        <f>VLOOKUP((((115%*AF25)+AG25)/3),[1]PBill!$B$4:$D$13,3,TRUE)</f>
        <v>0</v>
      </c>
      <c r="AJ25" s="22">
        <f t="shared" si="12"/>
        <v>1163.8499999999999</v>
      </c>
      <c r="AK25" s="22">
        <f t="shared" si="22"/>
        <v>390</v>
      </c>
      <c r="AL25" s="22">
        <f t="shared" si="13"/>
        <v>6610</v>
      </c>
      <c r="AM25" s="22">
        <f t="shared" si="14"/>
        <v>6280</v>
      </c>
      <c r="AN25" s="14"/>
      <c r="AO25" s="22">
        <f t="shared" si="15"/>
        <v>5440</v>
      </c>
      <c r="AP25" s="22">
        <f t="shared" si="16"/>
        <v>999</v>
      </c>
      <c r="AQ25" s="22">
        <v>15</v>
      </c>
      <c r="AR25" s="22">
        <v>1025</v>
      </c>
      <c r="AS25" s="22">
        <f>VLOOKUP((((115%*AP25)+AQ25)/3),[1]PBill!$B$4:$D$13,3,TRUE)</f>
        <v>0</v>
      </c>
      <c r="AT25" s="22">
        <f t="shared" si="17"/>
        <v>1163.8499999999999</v>
      </c>
      <c r="AU25" s="22">
        <f t="shared" si="23"/>
        <v>390</v>
      </c>
      <c r="AV25" s="22">
        <f t="shared" si="18"/>
        <v>4440</v>
      </c>
      <c r="AW25" s="23">
        <f t="shared" si="19"/>
        <v>4220</v>
      </c>
      <c r="AX25" s="14"/>
    </row>
    <row r="26" spans="1:50">
      <c r="A26" s="16">
        <v>24</v>
      </c>
      <c r="B26" s="17" t="s">
        <v>25</v>
      </c>
      <c r="C26" s="18">
        <v>41518</v>
      </c>
      <c r="D26" s="19" t="s">
        <v>97</v>
      </c>
      <c r="E26" s="20" t="s">
        <v>98</v>
      </c>
      <c r="F26" s="19" t="s">
        <v>28</v>
      </c>
      <c r="G26" s="20" t="s">
        <v>99</v>
      </c>
      <c r="H26" s="20" t="s">
        <v>30</v>
      </c>
      <c r="I26" s="21">
        <v>5299</v>
      </c>
      <c r="J26" s="14"/>
      <c r="K26" s="22">
        <f t="shared" si="0"/>
        <v>5299</v>
      </c>
      <c r="L26" s="22">
        <f t="shared" si="1"/>
        <v>899</v>
      </c>
      <c r="M26" s="22">
        <v>15</v>
      </c>
      <c r="N26" s="22">
        <f>MROUND(L26+M26+(VLOOKUP((L26+M26),[1]PBill!$B$4:$D$13,3,TRUE)),5)</f>
        <v>915</v>
      </c>
      <c r="O26" s="22">
        <f>VLOOKUP((((115%*L26)+M26)/3),[1]PBill!$B$4:$D$13,3,TRUE)</f>
        <v>0</v>
      </c>
      <c r="P26" s="22">
        <f t="shared" si="2"/>
        <v>1048.8499999999999</v>
      </c>
      <c r="Q26" s="22">
        <f t="shared" si="20"/>
        <v>350</v>
      </c>
      <c r="R26" s="22">
        <f t="shared" si="3"/>
        <v>4299</v>
      </c>
      <c r="S26" s="22">
        <f t="shared" si="4"/>
        <v>4080</v>
      </c>
      <c r="T26" s="14"/>
      <c r="U26" s="22">
        <f t="shared" si="5"/>
        <v>5299</v>
      </c>
      <c r="V26" s="22">
        <f t="shared" si="6"/>
        <v>999</v>
      </c>
      <c r="W26" s="22">
        <v>15</v>
      </c>
      <c r="X26" s="22">
        <f>MROUND(V26+W26+(VLOOKUP((V26+W26),[1]PBill!$B$4:$D$13,3,TRUE)),5)</f>
        <v>1025</v>
      </c>
      <c r="Y26" s="22">
        <f>VLOOKUP((((115%*V26)+W26)/3),[1]PBill!$B$4:$D$13,3,TRUE)</f>
        <v>0</v>
      </c>
      <c r="Z26" s="22">
        <f t="shared" si="7"/>
        <v>1163.8499999999999</v>
      </c>
      <c r="AA26" s="22">
        <f t="shared" si="21"/>
        <v>390</v>
      </c>
      <c r="AB26" s="22">
        <f t="shared" si="8"/>
        <v>4299</v>
      </c>
      <c r="AC26" s="22">
        <f t="shared" si="9"/>
        <v>4299</v>
      </c>
      <c r="AD26" s="14"/>
      <c r="AE26" s="22">
        <f t="shared" si="10"/>
        <v>4640</v>
      </c>
      <c r="AF26" s="22">
        <f t="shared" si="11"/>
        <v>999</v>
      </c>
      <c r="AG26" s="22">
        <v>15</v>
      </c>
      <c r="AH26" s="22">
        <f>MROUND(AF26+AG26+(VLOOKUP((AF26+AG26),[1]PBill!$B$4:$D$13,3,TRUE)),5)</f>
        <v>1025</v>
      </c>
      <c r="AI26" s="22">
        <f>VLOOKUP((((115%*AF26)+AG26)/3),[1]PBill!$B$4:$D$13,3,TRUE)</f>
        <v>0</v>
      </c>
      <c r="AJ26" s="22">
        <f t="shared" si="12"/>
        <v>1163.8499999999999</v>
      </c>
      <c r="AK26" s="22">
        <f t="shared" si="22"/>
        <v>390</v>
      </c>
      <c r="AL26" s="22">
        <f t="shared" si="13"/>
        <v>3640</v>
      </c>
      <c r="AM26" s="22">
        <f t="shared" si="14"/>
        <v>3460</v>
      </c>
      <c r="AN26" s="14"/>
      <c r="AO26" s="22">
        <f t="shared" si="15"/>
        <v>3310</v>
      </c>
      <c r="AP26" s="22">
        <f t="shared" si="16"/>
        <v>999</v>
      </c>
      <c r="AQ26" s="22">
        <v>15</v>
      </c>
      <c r="AR26" s="22">
        <v>1025</v>
      </c>
      <c r="AS26" s="22">
        <f>VLOOKUP((((115%*AP26)+AQ26)/3),[1]PBill!$B$4:$D$13,3,TRUE)</f>
        <v>0</v>
      </c>
      <c r="AT26" s="22">
        <f t="shared" si="17"/>
        <v>1163.8499999999999</v>
      </c>
      <c r="AU26" s="22">
        <f t="shared" si="23"/>
        <v>390</v>
      </c>
      <c r="AV26" s="22">
        <f t="shared" si="18"/>
        <v>2310</v>
      </c>
      <c r="AW26" s="23">
        <f t="shared" si="19"/>
        <v>2190</v>
      </c>
      <c r="AX26" s="14"/>
    </row>
    <row r="27" spans="1:50">
      <c r="A27" s="16">
        <v>25</v>
      </c>
      <c r="B27" s="17" t="s">
        <v>25</v>
      </c>
      <c r="C27" s="18">
        <v>41487</v>
      </c>
      <c r="D27" s="24" t="s">
        <v>100</v>
      </c>
      <c r="E27" s="25" t="s">
        <v>101</v>
      </c>
      <c r="F27" s="24" t="s">
        <v>28</v>
      </c>
      <c r="G27" s="25" t="s">
        <v>102</v>
      </c>
      <c r="H27" s="25" t="s">
        <v>30</v>
      </c>
      <c r="I27" s="21">
        <v>15999</v>
      </c>
      <c r="J27" s="14"/>
      <c r="K27" s="22">
        <f t="shared" si="0"/>
        <v>15999</v>
      </c>
      <c r="L27" s="22">
        <f t="shared" si="1"/>
        <v>1526.7445725</v>
      </c>
      <c r="M27" s="22">
        <v>15</v>
      </c>
      <c r="N27" s="22">
        <f>MROUND(L27+M27+(VLOOKUP((L27+M27),[1]PBill!$B$4:$D$13,3,TRUE)),5)</f>
        <v>1555</v>
      </c>
      <c r="O27" s="22">
        <f>VLOOKUP((((115%*L27)+M27)/3),[1]PBill!$B$4:$D$13,3,TRUE)</f>
        <v>0</v>
      </c>
      <c r="P27" s="22">
        <f t="shared" si="2"/>
        <v>1770.7562583749998</v>
      </c>
      <c r="Q27" s="22">
        <f t="shared" si="20"/>
        <v>590</v>
      </c>
      <c r="R27" s="22">
        <f t="shared" si="3"/>
        <v>14399.1</v>
      </c>
      <c r="S27" s="22">
        <f t="shared" si="4"/>
        <v>13680</v>
      </c>
      <c r="T27" s="14"/>
      <c r="U27" s="22">
        <f t="shared" si="5"/>
        <v>15999</v>
      </c>
      <c r="V27" s="22">
        <f t="shared" si="6"/>
        <v>1607.0995499999999</v>
      </c>
      <c r="W27" s="22">
        <v>15</v>
      </c>
      <c r="X27" s="22">
        <f>MROUND(V27+W27+(VLOOKUP((V27+W27),[1]PBill!$B$4:$D$13,3,TRUE)),5)</f>
        <v>1635</v>
      </c>
      <c r="Y27" s="22">
        <f>VLOOKUP((((115%*V27)+W27)/3),[1]PBill!$B$4:$D$13,3,TRUE)</f>
        <v>0</v>
      </c>
      <c r="Z27" s="22">
        <f t="shared" si="7"/>
        <v>1863.1644824999998</v>
      </c>
      <c r="AA27" s="22">
        <f t="shared" si="21"/>
        <v>620</v>
      </c>
      <c r="AB27" s="22">
        <f t="shared" si="8"/>
        <v>14399.1</v>
      </c>
      <c r="AC27" s="22">
        <f t="shared" si="9"/>
        <v>14399.1</v>
      </c>
      <c r="AD27" s="14"/>
      <c r="AE27" s="22">
        <f t="shared" si="10"/>
        <v>14000</v>
      </c>
      <c r="AF27" s="22">
        <f t="shared" si="11"/>
        <v>1406.3</v>
      </c>
      <c r="AG27" s="22">
        <v>15</v>
      </c>
      <c r="AH27" s="22">
        <f>MROUND(AF27+AG27+(VLOOKUP((AF27+AG27),[1]PBill!$B$4:$D$13,3,TRUE)),5)</f>
        <v>1430</v>
      </c>
      <c r="AI27" s="22">
        <f>VLOOKUP((((115%*AF27)+AG27)/3),[1]PBill!$B$4:$D$13,3,TRUE)</f>
        <v>0</v>
      </c>
      <c r="AJ27" s="22">
        <f t="shared" si="12"/>
        <v>1632.2449999999999</v>
      </c>
      <c r="AK27" s="22">
        <f t="shared" si="22"/>
        <v>545</v>
      </c>
      <c r="AL27" s="22">
        <f t="shared" si="13"/>
        <v>12600</v>
      </c>
      <c r="AM27" s="22">
        <f t="shared" si="14"/>
        <v>11970</v>
      </c>
      <c r="AN27" s="14"/>
      <c r="AO27" s="22">
        <f t="shared" si="15"/>
        <v>10000</v>
      </c>
      <c r="AP27" s="22">
        <f t="shared" si="16"/>
        <v>1004.5</v>
      </c>
      <c r="AQ27" s="22">
        <v>15</v>
      </c>
      <c r="AR27" s="22">
        <v>1025</v>
      </c>
      <c r="AS27" s="22">
        <f>VLOOKUP((((115%*AP27)+AQ27)/3),[1]PBill!$B$4:$D$13,3,TRUE)</f>
        <v>0</v>
      </c>
      <c r="AT27" s="22">
        <f t="shared" si="17"/>
        <v>1170.175</v>
      </c>
      <c r="AU27" s="22">
        <f t="shared" si="23"/>
        <v>390</v>
      </c>
      <c r="AV27" s="22">
        <f t="shared" si="18"/>
        <v>9000</v>
      </c>
      <c r="AW27" s="23">
        <f t="shared" si="19"/>
        <v>8550</v>
      </c>
      <c r="AX27" s="14"/>
    </row>
    <row r="28" spans="1:50">
      <c r="A28" s="16">
        <v>26</v>
      </c>
      <c r="B28" s="17" t="s">
        <v>25</v>
      </c>
      <c r="C28" s="18">
        <v>41577</v>
      </c>
      <c r="D28" s="19" t="s">
        <v>103</v>
      </c>
      <c r="E28" s="20" t="s">
        <v>104</v>
      </c>
      <c r="F28" s="19" t="s">
        <v>28</v>
      </c>
      <c r="G28" s="20" t="s">
        <v>105</v>
      </c>
      <c r="H28" s="20" t="s">
        <v>30</v>
      </c>
      <c r="I28" s="21">
        <v>6999</v>
      </c>
      <c r="J28" s="14"/>
      <c r="K28" s="22">
        <f t="shared" si="0"/>
        <v>6999</v>
      </c>
      <c r="L28" s="22">
        <f t="shared" si="1"/>
        <v>899</v>
      </c>
      <c r="M28" s="22">
        <v>15</v>
      </c>
      <c r="N28" s="22">
        <f>MROUND(L28+M28+(VLOOKUP((L28+M28),[1]PBill!$B$4:$D$13,3,TRUE)),5)</f>
        <v>915</v>
      </c>
      <c r="O28" s="22">
        <f>VLOOKUP((((115%*L28)+M28)/3),[1]PBill!$B$4:$D$13,3,TRUE)</f>
        <v>0</v>
      </c>
      <c r="P28" s="22">
        <f t="shared" si="2"/>
        <v>1048.8499999999999</v>
      </c>
      <c r="Q28" s="22">
        <f t="shared" si="20"/>
        <v>350</v>
      </c>
      <c r="R28" s="22">
        <f t="shared" si="3"/>
        <v>5999</v>
      </c>
      <c r="S28" s="22">
        <f t="shared" si="4"/>
        <v>5700</v>
      </c>
      <c r="T28" s="14"/>
      <c r="U28" s="22">
        <f t="shared" si="5"/>
        <v>6999</v>
      </c>
      <c r="V28" s="22">
        <f t="shared" si="6"/>
        <v>999</v>
      </c>
      <c r="W28" s="22">
        <v>15</v>
      </c>
      <c r="X28" s="22">
        <f>MROUND(V28+W28+(VLOOKUP((V28+W28),[1]PBill!$B$4:$D$13,3,TRUE)),5)</f>
        <v>1025</v>
      </c>
      <c r="Y28" s="22">
        <f>VLOOKUP((((115%*V28)+W28)/3),[1]PBill!$B$4:$D$13,3,TRUE)</f>
        <v>0</v>
      </c>
      <c r="Z28" s="22">
        <f t="shared" si="7"/>
        <v>1163.8499999999999</v>
      </c>
      <c r="AA28" s="22">
        <f t="shared" si="21"/>
        <v>390</v>
      </c>
      <c r="AB28" s="22">
        <f t="shared" si="8"/>
        <v>5999</v>
      </c>
      <c r="AC28" s="22">
        <f t="shared" si="9"/>
        <v>5999</v>
      </c>
      <c r="AD28" s="14"/>
      <c r="AE28" s="22">
        <f t="shared" si="10"/>
        <v>6120</v>
      </c>
      <c r="AF28" s="22">
        <f t="shared" si="11"/>
        <v>999</v>
      </c>
      <c r="AG28" s="22">
        <v>15</v>
      </c>
      <c r="AH28" s="22">
        <f>MROUND(AF28+AG28+(VLOOKUP((AF28+AG28),[1]PBill!$B$4:$D$13,3,TRUE)),5)</f>
        <v>1025</v>
      </c>
      <c r="AI28" s="22">
        <f>VLOOKUP((((115%*AF28)+AG28)/3),[1]PBill!$B$4:$D$13,3,TRUE)</f>
        <v>0</v>
      </c>
      <c r="AJ28" s="22">
        <f t="shared" si="12"/>
        <v>1163.8499999999999</v>
      </c>
      <c r="AK28" s="22">
        <f t="shared" si="22"/>
        <v>390</v>
      </c>
      <c r="AL28" s="22">
        <f t="shared" si="13"/>
        <v>5120</v>
      </c>
      <c r="AM28" s="22">
        <f t="shared" si="14"/>
        <v>4860</v>
      </c>
      <c r="AN28" s="14"/>
      <c r="AO28" s="22">
        <f t="shared" si="15"/>
        <v>4370</v>
      </c>
      <c r="AP28" s="22">
        <f t="shared" si="16"/>
        <v>999</v>
      </c>
      <c r="AQ28" s="22">
        <v>15</v>
      </c>
      <c r="AR28" s="22">
        <v>1025</v>
      </c>
      <c r="AS28" s="22">
        <f>VLOOKUP((((115%*AP28)+AQ28)/3),[1]PBill!$B$4:$D$13,3,TRUE)</f>
        <v>0</v>
      </c>
      <c r="AT28" s="22">
        <f t="shared" si="17"/>
        <v>1163.8499999999999</v>
      </c>
      <c r="AU28" s="22">
        <f t="shared" si="23"/>
        <v>390</v>
      </c>
      <c r="AV28" s="22">
        <f t="shared" si="18"/>
        <v>3370</v>
      </c>
      <c r="AW28" s="23">
        <f t="shared" si="19"/>
        <v>3200</v>
      </c>
      <c r="AX28" s="14"/>
    </row>
    <row r="29" spans="1:50">
      <c r="A29" s="16">
        <v>27</v>
      </c>
      <c r="B29" s="17" t="s">
        <v>25</v>
      </c>
      <c r="C29" s="18">
        <v>41518</v>
      </c>
      <c r="D29" s="19" t="s">
        <v>106</v>
      </c>
      <c r="E29" s="20" t="s">
        <v>107</v>
      </c>
      <c r="F29" s="19" t="s">
        <v>28</v>
      </c>
      <c r="G29" s="20" t="s">
        <v>108</v>
      </c>
      <c r="H29" s="20" t="s">
        <v>30</v>
      </c>
      <c r="I29" s="21">
        <v>30999</v>
      </c>
      <c r="J29" s="14"/>
      <c r="K29" s="22">
        <f t="shared" si="0"/>
        <v>30999</v>
      </c>
      <c r="L29" s="22">
        <f t="shared" si="1"/>
        <v>2958.1570725000001</v>
      </c>
      <c r="M29" s="22">
        <v>15</v>
      </c>
      <c r="N29" s="22">
        <f>MROUND(L29+M29+(VLOOKUP((L29+M29),[1]PBill!$B$4:$D$13,3,TRUE)),5)</f>
        <v>3005</v>
      </c>
      <c r="O29" s="22">
        <f>VLOOKUP((((115%*L29)+M29)/3),[1]PBill!$B$4:$D$13,3,TRUE)</f>
        <v>11</v>
      </c>
      <c r="P29" s="22">
        <f t="shared" si="2"/>
        <v>3449.8806333749999</v>
      </c>
      <c r="Q29" s="22">
        <f t="shared" si="20"/>
        <v>1150</v>
      </c>
      <c r="R29" s="22">
        <f t="shared" si="3"/>
        <v>27899.100000000002</v>
      </c>
      <c r="S29" s="22">
        <f t="shared" si="4"/>
        <v>26500</v>
      </c>
      <c r="T29" s="14"/>
      <c r="U29" s="22">
        <f t="shared" si="5"/>
        <v>30999</v>
      </c>
      <c r="V29" s="22">
        <f t="shared" si="6"/>
        <v>3113.8495499999999</v>
      </c>
      <c r="W29" s="22">
        <v>15</v>
      </c>
      <c r="X29" s="22">
        <f>MROUND(V29+W29+(VLOOKUP((V29+W29),[1]PBill!$B$4:$D$13,3,TRUE)),5)</f>
        <v>3160</v>
      </c>
      <c r="Y29" s="22">
        <f>VLOOKUP((((115%*V29)+W29)/3),[1]PBill!$B$4:$D$13,3,TRUE)</f>
        <v>11</v>
      </c>
      <c r="Z29" s="22">
        <f t="shared" si="7"/>
        <v>3628.9269824999997</v>
      </c>
      <c r="AA29" s="22">
        <f t="shared" si="21"/>
        <v>1210</v>
      </c>
      <c r="AB29" s="22">
        <f t="shared" si="8"/>
        <v>27899.100000000002</v>
      </c>
      <c r="AC29" s="22">
        <f t="shared" si="9"/>
        <v>27899.100000000002</v>
      </c>
      <c r="AD29" s="14"/>
      <c r="AE29" s="22">
        <f t="shared" si="10"/>
        <v>27120</v>
      </c>
      <c r="AF29" s="22">
        <f t="shared" si="11"/>
        <v>2724.2039999999997</v>
      </c>
      <c r="AG29" s="22">
        <v>15</v>
      </c>
      <c r="AH29" s="22">
        <f>MROUND(AF29+AG29+(VLOOKUP((AF29+AG29),[1]PBill!$B$4:$D$13,3,TRUE)),5)</f>
        <v>2770</v>
      </c>
      <c r="AI29" s="22">
        <f>VLOOKUP((((115%*AF29)+AG29)/3),[1]PBill!$B$4:$D$13,3,TRUE)</f>
        <v>11</v>
      </c>
      <c r="AJ29" s="22">
        <f t="shared" si="12"/>
        <v>3180.8345999999992</v>
      </c>
      <c r="AK29" s="22">
        <f t="shared" si="22"/>
        <v>1060</v>
      </c>
      <c r="AL29" s="22">
        <f t="shared" si="13"/>
        <v>24410</v>
      </c>
      <c r="AM29" s="22">
        <f t="shared" si="14"/>
        <v>23190</v>
      </c>
      <c r="AN29" s="14"/>
      <c r="AO29" s="22">
        <f t="shared" si="15"/>
        <v>19370</v>
      </c>
      <c r="AP29" s="22">
        <f t="shared" si="16"/>
        <v>1945.7165</v>
      </c>
      <c r="AQ29" s="22">
        <v>15</v>
      </c>
      <c r="AR29" s="22">
        <v>1025</v>
      </c>
      <c r="AS29" s="22">
        <f>VLOOKUP((((115%*AP29)+AQ29)/3),[1]PBill!$B$4:$D$13,3,TRUE)</f>
        <v>0</v>
      </c>
      <c r="AT29" s="22">
        <f t="shared" si="17"/>
        <v>2252.5739749999998</v>
      </c>
      <c r="AU29" s="22">
        <f t="shared" si="23"/>
        <v>750</v>
      </c>
      <c r="AV29" s="22">
        <f t="shared" si="18"/>
        <v>17430</v>
      </c>
      <c r="AW29" s="23">
        <f t="shared" si="19"/>
        <v>16560</v>
      </c>
      <c r="AX29" s="14"/>
    </row>
    <row r="30" spans="1:50">
      <c r="A30" s="16">
        <v>28</v>
      </c>
      <c r="B30" s="17" t="s">
        <v>25</v>
      </c>
      <c r="C30" s="18">
        <v>41577</v>
      </c>
      <c r="D30" s="19" t="s">
        <v>109</v>
      </c>
      <c r="E30" s="20" t="s">
        <v>110</v>
      </c>
      <c r="F30" s="19" t="s">
        <v>28</v>
      </c>
      <c r="G30" s="20" t="s">
        <v>111</v>
      </c>
      <c r="H30" s="20" t="s">
        <v>30</v>
      </c>
      <c r="I30" s="21">
        <v>22999</v>
      </c>
      <c r="J30" s="14"/>
      <c r="K30" s="22">
        <f t="shared" si="0"/>
        <v>22999</v>
      </c>
      <c r="L30" s="22">
        <f t="shared" si="1"/>
        <v>2194.7370725000001</v>
      </c>
      <c r="M30" s="22">
        <v>15</v>
      </c>
      <c r="N30" s="22">
        <f>MROUND(L30+M30+(VLOOKUP((L30+M30),[1]PBill!$B$4:$D$13,3,TRUE)),5)</f>
        <v>2220</v>
      </c>
      <c r="O30" s="22">
        <f>VLOOKUP((((115%*L30)+M30)/3),[1]PBill!$B$4:$D$13,3,TRUE)</f>
        <v>0</v>
      </c>
      <c r="P30" s="22">
        <f t="shared" si="2"/>
        <v>2538.9476333749999</v>
      </c>
      <c r="Q30" s="22">
        <f t="shared" si="20"/>
        <v>845</v>
      </c>
      <c r="R30" s="22">
        <f t="shared" si="3"/>
        <v>20699.100000000002</v>
      </c>
      <c r="S30" s="22">
        <f t="shared" si="4"/>
        <v>19660</v>
      </c>
      <c r="T30" s="14"/>
      <c r="U30" s="22">
        <f t="shared" si="5"/>
        <v>22999</v>
      </c>
      <c r="V30" s="22">
        <f t="shared" si="6"/>
        <v>2310.24955</v>
      </c>
      <c r="W30" s="22">
        <v>15</v>
      </c>
      <c r="X30" s="22">
        <f>MROUND(V30+W30+(VLOOKUP((V30+W30),[1]PBill!$B$4:$D$13,3,TRUE)),5)</f>
        <v>2335</v>
      </c>
      <c r="Y30" s="22">
        <f>VLOOKUP((((115%*V30)+W30)/3),[1]PBill!$B$4:$D$13,3,TRUE)</f>
        <v>0</v>
      </c>
      <c r="Z30" s="22">
        <f t="shared" si="7"/>
        <v>2671.7869824999998</v>
      </c>
      <c r="AA30" s="22">
        <f t="shared" si="21"/>
        <v>890</v>
      </c>
      <c r="AB30" s="22">
        <f t="shared" si="8"/>
        <v>20699.100000000002</v>
      </c>
      <c r="AC30" s="22">
        <f t="shared" si="9"/>
        <v>20699.100000000002</v>
      </c>
      <c r="AD30" s="14"/>
      <c r="AE30" s="22">
        <f t="shared" si="10"/>
        <v>20120</v>
      </c>
      <c r="AF30" s="22">
        <f t="shared" si="11"/>
        <v>2021.0539999999999</v>
      </c>
      <c r="AG30" s="22">
        <v>15</v>
      </c>
      <c r="AH30" s="22">
        <f>MROUND(AF30+AG30+(VLOOKUP((AF30+AG30),[1]PBill!$B$4:$D$13,3,TRUE)),5)</f>
        <v>2045</v>
      </c>
      <c r="AI30" s="22">
        <f>VLOOKUP((((115%*AF30)+AG30)/3),[1]PBill!$B$4:$D$13,3,TRUE)</f>
        <v>0</v>
      </c>
      <c r="AJ30" s="22">
        <f t="shared" si="12"/>
        <v>2339.2120999999997</v>
      </c>
      <c r="AK30" s="22">
        <f t="shared" si="22"/>
        <v>780</v>
      </c>
      <c r="AL30" s="22">
        <f t="shared" si="13"/>
        <v>18110</v>
      </c>
      <c r="AM30" s="22">
        <f t="shared" si="14"/>
        <v>17200</v>
      </c>
      <c r="AN30" s="14"/>
      <c r="AO30" s="22">
        <f t="shared" si="15"/>
        <v>14370</v>
      </c>
      <c r="AP30" s="22">
        <f t="shared" si="16"/>
        <v>1443.4665</v>
      </c>
      <c r="AQ30" s="22">
        <v>15</v>
      </c>
      <c r="AR30" s="22">
        <v>1025</v>
      </c>
      <c r="AS30" s="22">
        <f>VLOOKUP((((115%*AP30)+AQ30)/3),[1]PBill!$B$4:$D$13,3,TRUE)</f>
        <v>0</v>
      </c>
      <c r="AT30" s="22">
        <f t="shared" si="17"/>
        <v>1674.9864749999999</v>
      </c>
      <c r="AU30" s="22">
        <f t="shared" si="23"/>
        <v>560</v>
      </c>
      <c r="AV30" s="22">
        <f t="shared" si="18"/>
        <v>12930</v>
      </c>
      <c r="AW30" s="23">
        <f t="shared" si="19"/>
        <v>12280</v>
      </c>
      <c r="AX30" s="14"/>
    </row>
    <row r="31" spans="1:50">
      <c r="A31" s="16">
        <v>29</v>
      </c>
      <c r="B31" s="17" t="s">
        <v>25</v>
      </c>
      <c r="C31" s="18">
        <v>41487</v>
      </c>
      <c r="D31" s="24" t="s">
        <v>112</v>
      </c>
      <c r="E31" s="25" t="s">
        <v>113</v>
      </c>
      <c r="F31" s="24" t="s">
        <v>28</v>
      </c>
      <c r="G31" s="25" t="s">
        <v>114</v>
      </c>
      <c r="H31" s="25" t="s">
        <v>115</v>
      </c>
      <c r="I31" s="21">
        <v>19999</v>
      </c>
      <c r="J31" s="14"/>
      <c r="K31" s="22">
        <f t="shared" si="0"/>
        <v>19999</v>
      </c>
      <c r="L31" s="22">
        <f t="shared" si="1"/>
        <v>1908.4545724999998</v>
      </c>
      <c r="M31" s="22">
        <v>15</v>
      </c>
      <c r="N31" s="22">
        <f>MROUND(L31+M31+(VLOOKUP((L31+M31),[1]PBill!$B$4:$D$13,3,TRUE)),5)</f>
        <v>1935</v>
      </c>
      <c r="O31" s="22">
        <f>VLOOKUP((((115%*L31)+M31)/3),[1]PBill!$B$4:$D$13,3,TRUE)</f>
        <v>0</v>
      </c>
      <c r="P31" s="22">
        <f t="shared" si="2"/>
        <v>2209.7227583749996</v>
      </c>
      <c r="Q31" s="22">
        <f t="shared" si="20"/>
        <v>735</v>
      </c>
      <c r="R31" s="22">
        <f t="shared" si="3"/>
        <v>17999.100000000002</v>
      </c>
      <c r="S31" s="22">
        <f t="shared" si="4"/>
        <v>17100</v>
      </c>
      <c r="T31" s="14"/>
      <c r="U31" s="22">
        <f t="shared" si="5"/>
        <v>19999</v>
      </c>
      <c r="V31" s="22">
        <f t="shared" si="6"/>
        <v>2008.8995500000001</v>
      </c>
      <c r="W31" s="22">
        <v>15</v>
      </c>
      <c r="X31" s="22">
        <f>MROUND(V31+W31+(VLOOKUP((V31+W31),[1]PBill!$B$4:$D$13,3,TRUE)),5)</f>
        <v>2035</v>
      </c>
      <c r="Y31" s="22">
        <f>VLOOKUP((((115%*V31)+W31)/3),[1]PBill!$B$4:$D$13,3,TRUE)</f>
        <v>0</v>
      </c>
      <c r="Z31" s="22">
        <f t="shared" si="7"/>
        <v>2325.2344825</v>
      </c>
      <c r="AA31" s="22">
        <f t="shared" si="21"/>
        <v>775</v>
      </c>
      <c r="AB31" s="22">
        <f t="shared" si="8"/>
        <v>17999.100000000002</v>
      </c>
      <c r="AC31" s="22">
        <f t="shared" si="9"/>
        <v>17999.100000000002</v>
      </c>
      <c r="AD31" s="14"/>
      <c r="AE31" s="22">
        <f t="shared" si="10"/>
        <v>17500</v>
      </c>
      <c r="AF31" s="22">
        <f t="shared" si="11"/>
        <v>1757.875</v>
      </c>
      <c r="AG31" s="22">
        <v>15</v>
      </c>
      <c r="AH31" s="22">
        <f>MROUND(AF31+AG31+(VLOOKUP((AF31+AG31),[1]PBill!$B$4:$D$13,3,TRUE)),5)</f>
        <v>1785</v>
      </c>
      <c r="AI31" s="22">
        <f>VLOOKUP((((115%*AF31)+AG31)/3),[1]PBill!$B$4:$D$13,3,TRUE)</f>
        <v>0</v>
      </c>
      <c r="AJ31" s="22">
        <f t="shared" si="12"/>
        <v>2036.5562499999999</v>
      </c>
      <c r="AK31" s="22">
        <f t="shared" si="22"/>
        <v>680</v>
      </c>
      <c r="AL31" s="22">
        <f t="shared" si="13"/>
        <v>15750</v>
      </c>
      <c r="AM31" s="22">
        <f t="shared" si="14"/>
        <v>14960</v>
      </c>
      <c r="AN31" s="14"/>
      <c r="AO31" s="22">
        <f t="shared" si="15"/>
        <v>12500</v>
      </c>
      <c r="AP31" s="22">
        <f t="shared" si="16"/>
        <v>1255.625</v>
      </c>
      <c r="AQ31" s="22">
        <v>15</v>
      </c>
      <c r="AR31" s="22">
        <v>1025</v>
      </c>
      <c r="AS31" s="22">
        <f>VLOOKUP((((115%*AP31)+AQ31)/3),[1]PBill!$B$4:$D$13,3,TRUE)</f>
        <v>0</v>
      </c>
      <c r="AT31" s="22">
        <f t="shared" si="17"/>
        <v>1458.96875</v>
      </c>
      <c r="AU31" s="22">
        <f t="shared" si="23"/>
        <v>485</v>
      </c>
      <c r="AV31" s="22">
        <f t="shared" si="18"/>
        <v>11250</v>
      </c>
      <c r="AW31" s="23">
        <f t="shared" si="19"/>
        <v>10690</v>
      </c>
      <c r="AX31" s="14"/>
    </row>
    <row r="32" spans="1:50">
      <c r="A32" s="16">
        <v>30</v>
      </c>
      <c r="B32" s="17" t="s">
        <v>25</v>
      </c>
      <c r="C32" s="18">
        <v>41518</v>
      </c>
      <c r="D32" s="19" t="s">
        <v>116</v>
      </c>
      <c r="E32" s="20" t="s">
        <v>117</v>
      </c>
      <c r="F32" s="19" t="s">
        <v>28</v>
      </c>
      <c r="G32" s="20" t="s">
        <v>118</v>
      </c>
      <c r="H32" s="20" t="s">
        <v>30</v>
      </c>
      <c r="I32" s="21">
        <v>7699</v>
      </c>
      <c r="J32" s="14"/>
      <c r="K32" s="22">
        <f t="shared" si="0"/>
        <v>7699</v>
      </c>
      <c r="L32" s="22">
        <f t="shared" si="1"/>
        <v>899</v>
      </c>
      <c r="M32" s="22">
        <v>15</v>
      </c>
      <c r="N32" s="22">
        <f>MROUND(L32+M32+(VLOOKUP((L32+M32),[1]PBill!$B$4:$D$13,3,TRUE)),5)</f>
        <v>915</v>
      </c>
      <c r="O32" s="22">
        <f>VLOOKUP((((115%*L32)+M32)/3),[1]PBill!$B$4:$D$13,3,TRUE)</f>
        <v>0</v>
      </c>
      <c r="P32" s="22">
        <f t="shared" si="2"/>
        <v>1048.8499999999999</v>
      </c>
      <c r="Q32" s="22">
        <f t="shared" si="20"/>
        <v>350</v>
      </c>
      <c r="R32" s="22">
        <f t="shared" si="3"/>
        <v>6699</v>
      </c>
      <c r="S32" s="22">
        <f t="shared" si="4"/>
        <v>6360</v>
      </c>
      <c r="T32" s="14"/>
      <c r="U32" s="22">
        <f t="shared" si="5"/>
        <v>7699</v>
      </c>
      <c r="V32" s="22">
        <f t="shared" si="6"/>
        <v>999</v>
      </c>
      <c r="W32" s="22">
        <v>15</v>
      </c>
      <c r="X32" s="22">
        <f>MROUND(V32+W32+(VLOOKUP((V32+W32),[1]PBill!$B$4:$D$13,3,TRUE)),5)</f>
        <v>1025</v>
      </c>
      <c r="Y32" s="22">
        <f>VLOOKUP((((115%*V32)+W32)/3),[1]PBill!$B$4:$D$13,3,TRUE)</f>
        <v>0</v>
      </c>
      <c r="Z32" s="22">
        <f t="shared" si="7"/>
        <v>1163.8499999999999</v>
      </c>
      <c r="AA32" s="22">
        <f t="shared" si="21"/>
        <v>390</v>
      </c>
      <c r="AB32" s="22">
        <f t="shared" si="8"/>
        <v>6699</v>
      </c>
      <c r="AC32" s="22">
        <f t="shared" si="9"/>
        <v>6699</v>
      </c>
      <c r="AD32" s="14"/>
      <c r="AE32" s="22">
        <f t="shared" si="10"/>
        <v>6740</v>
      </c>
      <c r="AF32" s="22">
        <f t="shared" si="11"/>
        <v>999</v>
      </c>
      <c r="AG32" s="22">
        <v>15</v>
      </c>
      <c r="AH32" s="22">
        <f>MROUND(AF32+AG32+(VLOOKUP((AF32+AG32),[1]PBill!$B$4:$D$13,3,TRUE)),5)</f>
        <v>1025</v>
      </c>
      <c r="AI32" s="22">
        <f>VLOOKUP((((115%*AF32)+AG32)/3),[1]PBill!$B$4:$D$13,3,TRUE)</f>
        <v>0</v>
      </c>
      <c r="AJ32" s="22">
        <f t="shared" si="12"/>
        <v>1163.8499999999999</v>
      </c>
      <c r="AK32" s="22">
        <f t="shared" si="22"/>
        <v>390</v>
      </c>
      <c r="AL32" s="22">
        <f t="shared" si="13"/>
        <v>5740</v>
      </c>
      <c r="AM32" s="22">
        <f t="shared" si="14"/>
        <v>5450</v>
      </c>
      <c r="AN32" s="14"/>
      <c r="AO32" s="22">
        <f t="shared" si="15"/>
        <v>4810</v>
      </c>
      <c r="AP32" s="22">
        <f t="shared" si="16"/>
        <v>999</v>
      </c>
      <c r="AQ32" s="22">
        <v>15</v>
      </c>
      <c r="AR32" s="22">
        <v>1025</v>
      </c>
      <c r="AS32" s="22">
        <f>VLOOKUP((((115%*AP32)+AQ32)/3),[1]PBill!$B$4:$D$13,3,TRUE)</f>
        <v>0</v>
      </c>
      <c r="AT32" s="22">
        <f t="shared" si="17"/>
        <v>1163.8499999999999</v>
      </c>
      <c r="AU32" s="22">
        <f t="shared" si="23"/>
        <v>390</v>
      </c>
      <c r="AV32" s="22">
        <f t="shared" si="18"/>
        <v>3810</v>
      </c>
      <c r="AW32" s="23">
        <f t="shared" si="19"/>
        <v>3620</v>
      </c>
      <c r="AX32" s="14"/>
    </row>
    <row r="33" spans="1:50">
      <c r="A33" s="16">
        <v>31</v>
      </c>
      <c r="B33" s="17" t="s">
        <v>25</v>
      </c>
      <c r="C33" s="18">
        <v>41518</v>
      </c>
      <c r="D33" s="19" t="s">
        <v>119</v>
      </c>
      <c r="E33" s="20" t="s">
        <v>120</v>
      </c>
      <c r="F33" s="19" t="s">
        <v>28</v>
      </c>
      <c r="G33" s="20" t="s">
        <v>121</v>
      </c>
      <c r="H33" s="20" t="s">
        <v>30</v>
      </c>
      <c r="I33" s="21">
        <v>2699</v>
      </c>
      <c r="J33" s="14"/>
      <c r="K33" s="22">
        <f t="shared" si="0"/>
        <v>2699</v>
      </c>
      <c r="L33" s="22">
        <f t="shared" si="1"/>
        <v>899</v>
      </c>
      <c r="M33" s="22">
        <v>15</v>
      </c>
      <c r="N33" s="22">
        <f>MROUND(L33+M33+(VLOOKUP((L33+M33),[1]PBill!$B$4:$D$13,3,TRUE)),5)</f>
        <v>915</v>
      </c>
      <c r="O33" s="22">
        <f>VLOOKUP((((115%*L33)+M33)/3),[1]PBill!$B$4:$D$13,3,TRUE)</f>
        <v>0</v>
      </c>
      <c r="P33" s="22">
        <f t="shared" si="2"/>
        <v>1048.8499999999999</v>
      </c>
      <c r="Q33" s="22">
        <f t="shared" si="20"/>
        <v>350</v>
      </c>
      <c r="R33" s="22">
        <f t="shared" si="3"/>
        <v>1699</v>
      </c>
      <c r="S33" s="22">
        <f t="shared" si="4"/>
        <v>1610</v>
      </c>
      <c r="T33" s="14"/>
      <c r="U33" s="22">
        <f t="shared" si="5"/>
        <v>2699</v>
      </c>
      <c r="V33" s="22">
        <f t="shared" si="6"/>
        <v>999</v>
      </c>
      <c r="W33" s="22">
        <v>15</v>
      </c>
      <c r="X33" s="22">
        <f>MROUND(V33+W33+(VLOOKUP((V33+W33),[1]PBill!$B$4:$D$13,3,TRUE)),5)</f>
        <v>1025</v>
      </c>
      <c r="Y33" s="22">
        <f>VLOOKUP((((115%*V33)+W33)/3),[1]PBill!$B$4:$D$13,3,TRUE)</f>
        <v>0</v>
      </c>
      <c r="Z33" s="22">
        <f t="shared" si="7"/>
        <v>1163.8499999999999</v>
      </c>
      <c r="AA33" s="22">
        <f t="shared" si="21"/>
        <v>390</v>
      </c>
      <c r="AB33" s="22">
        <f t="shared" si="8"/>
        <v>1699</v>
      </c>
      <c r="AC33" s="22">
        <f t="shared" si="9"/>
        <v>1699</v>
      </c>
      <c r="AD33" s="14"/>
      <c r="AE33" s="22">
        <f t="shared" si="10"/>
        <v>2360</v>
      </c>
      <c r="AF33" s="22">
        <f t="shared" si="11"/>
        <v>999</v>
      </c>
      <c r="AG33" s="22">
        <v>15</v>
      </c>
      <c r="AH33" s="22">
        <f>MROUND(AF33+AG33+(VLOOKUP((AF33+AG33),[1]PBill!$B$4:$D$13,3,TRUE)),5)</f>
        <v>1025</v>
      </c>
      <c r="AI33" s="22">
        <f>VLOOKUP((((115%*AF33)+AG33)/3),[1]PBill!$B$4:$D$13,3,TRUE)</f>
        <v>0</v>
      </c>
      <c r="AJ33" s="22">
        <f t="shared" si="12"/>
        <v>1163.8499999999999</v>
      </c>
      <c r="AK33" s="22">
        <f t="shared" si="22"/>
        <v>390</v>
      </c>
      <c r="AL33" s="22">
        <f t="shared" si="13"/>
        <v>1360</v>
      </c>
      <c r="AM33" s="22">
        <f t="shared" si="14"/>
        <v>1290</v>
      </c>
      <c r="AN33" s="14"/>
      <c r="AO33" s="22">
        <f t="shared" si="15"/>
        <v>1690</v>
      </c>
      <c r="AP33" s="22">
        <f t="shared" si="16"/>
        <v>999</v>
      </c>
      <c r="AQ33" s="22">
        <v>15</v>
      </c>
      <c r="AR33" s="22">
        <v>1025</v>
      </c>
      <c r="AS33" s="22">
        <f>VLOOKUP((((115%*AP33)+AQ33)/3),[1]PBill!$B$4:$D$13,3,TRUE)</f>
        <v>0</v>
      </c>
      <c r="AT33" s="22">
        <f t="shared" si="17"/>
        <v>1163.8499999999999</v>
      </c>
      <c r="AU33" s="22">
        <f t="shared" si="23"/>
        <v>390</v>
      </c>
      <c r="AV33" s="22">
        <f t="shared" si="18"/>
        <v>690</v>
      </c>
      <c r="AW33" s="23">
        <f t="shared" si="19"/>
        <v>660</v>
      </c>
      <c r="AX33" s="14"/>
    </row>
    <row r="34" spans="1:50">
      <c r="A34" s="16">
        <v>32</v>
      </c>
      <c r="B34" s="26" t="s">
        <v>122</v>
      </c>
      <c r="C34" s="18">
        <v>41601</v>
      </c>
      <c r="D34" s="24" t="s">
        <v>123</v>
      </c>
      <c r="E34" s="24" t="s">
        <v>123</v>
      </c>
      <c r="F34" s="24" t="s">
        <v>124</v>
      </c>
      <c r="G34" s="25">
        <v>9700</v>
      </c>
      <c r="H34" s="20" t="s">
        <v>30</v>
      </c>
      <c r="I34" s="27">
        <v>41530</v>
      </c>
      <c r="J34" s="14"/>
      <c r="K34" s="22">
        <f t="shared" si="0"/>
        <v>41530</v>
      </c>
      <c r="L34" s="22">
        <f t="shared" si="1"/>
        <v>3963.1040749999997</v>
      </c>
      <c r="M34" s="22">
        <v>15</v>
      </c>
      <c r="N34" s="22">
        <f>MROUND(L34+M34+(VLOOKUP((L34+M34),[1]PBill!$B$4:$D$13,3,TRUE)),5)</f>
        <v>4010</v>
      </c>
      <c r="O34" s="22">
        <f>VLOOKUP((((115%*L34)+M34)/3),[1]PBill!$B$4:$D$13,3,TRUE)</f>
        <v>11</v>
      </c>
      <c r="P34" s="22">
        <f t="shared" si="2"/>
        <v>4605.569686249999</v>
      </c>
      <c r="Q34" s="22">
        <f t="shared" si="20"/>
        <v>1535</v>
      </c>
      <c r="R34" s="22">
        <f t="shared" si="3"/>
        <v>37377</v>
      </c>
      <c r="S34" s="22">
        <f t="shared" si="4"/>
        <v>35510</v>
      </c>
      <c r="T34" s="14"/>
      <c r="U34" s="22">
        <f t="shared" si="5"/>
        <v>41530</v>
      </c>
      <c r="V34" s="22">
        <f t="shared" si="6"/>
        <v>4171.6885000000002</v>
      </c>
      <c r="W34" s="22">
        <v>15</v>
      </c>
      <c r="X34" s="22">
        <f>MROUND(V34+W34+(VLOOKUP((V34+W34),[1]PBill!$B$4:$D$13,3,TRUE)),5)</f>
        <v>4220</v>
      </c>
      <c r="Y34" s="22">
        <f>VLOOKUP((((115%*V34)+W34)/3),[1]PBill!$B$4:$D$13,3,TRUE)</f>
        <v>11</v>
      </c>
      <c r="Z34" s="22">
        <f t="shared" si="7"/>
        <v>4845.4417750000002</v>
      </c>
      <c r="AA34" s="22">
        <f t="shared" si="21"/>
        <v>1615</v>
      </c>
      <c r="AB34" s="22">
        <f t="shared" si="8"/>
        <v>37377</v>
      </c>
      <c r="AC34" s="22">
        <f t="shared" si="9"/>
        <v>37377</v>
      </c>
      <c r="AD34" s="14"/>
      <c r="AE34" s="22">
        <f t="shared" si="10"/>
        <v>36340</v>
      </c>
      <c r="AF34" s="22">
        <f t="shared" si="11"/>
        <v>3650.3529999999996</v>
      </c>
      <c r="AG34" s="22">
        <v>15</v>
      </c>
      <c r="AH34" s="22">
        <f>MROUND(AF34+AG34+(VLOOKUP((AF34+AG34),[1]PBill!$B$4:$D$13,3,TRUE)),5)</f>
        <v>3700</v>
      </c>
      <c r="AI34" s="22">
        <f>VLOOKUP((((115%*AF34)+AG34)/3),[1]PBill!$B$4:$D$13,3,TRUE)</f>
        <v>11</v>
      </c>
      <c r="AJ34" s="22">
        <f t="shared" si="12"/>
        <v>4245.9059499999994</v>
      </c>
      <c r="AK34" s="22">
        <f t="shared" si="22"/>
        <v>1415</v>
      </c>
      <c r="AL34" s="22">
        <f t="shared" si="13"/>
        <v>32710</v>
      </c>
      <c r="AM34" s="22">
        <f t="shared" si="14"/>
        <v>31070</v>
      </c>
      <c r="AN34" s="14"/>
      <c r="AO34" s="22">
        <f t="shared" si="15"/>
        <v>25960</v>
      </c>
      <c r="AP34" s="22">
        <f t="shared" si="16"/>
        <v>2607.6819999999998</v>
      </c>
      <c r="AQ34" s="22">
        <v>15</v>
      </c>
      <c r="AR34" s="22">
        <v>1025</v>
      </c>
      <c r="AS34" s="22">
        <f>VLOOKUP((((115%*AP34)+AQ34)/3),[1]PBill!$B$4:$D$13,3,TRUE)</f>
        <v>11</v>
      </c>
      <c r="AT34" s="22">
        <f t="shared" si="17"/>
        <v>3046.8342999999995</v>
      </c>
      <c r="AU34" s="22">
        <f t="shared" si="23"/>
        <v>1015</v>
      </c>
      <c r="AV34" s="22">
        <f t="shared" si="18"/>
        <v>23360</v>
      </c>
      <c r="AW34" s="23">
        <f t="shared" si="19"/>
        <v>22190</v>
      </c>
      <c r="AX34" s="14"/>
    </row>
    <row r="35" spans="1:50">
      <c r="A35" s="16">
        <v>33</v>
      </c>
      <c r="B35" s="17" t="s">
        <v>25</v>
      </c>
      <c r="C35" s="18">
        <v>41487</v>
      </c>
      <c r="D35" s="24" t="s">
        <v>125</v>
      </c>
      <c r="E35" s="25" t="s">
        <v>126</v>
      </c>
      <c r="F35" s="24" t="s">
        <v>124</v>
      </c>
      <c r="G35" s="25" t="s">
        <v>125</v>
      </c>
      <c r="H35" s="25" t="s">
        <v>30</v>
      </c>
      <c r="I35" s="21">
        <v>39999</v>
      </c>
      <c r="J35" s="14"/>
      <c r="K35" s="22">
        <f t="shared" si="0"/>
        <v>39999</v>
      </c>
      <c r="L35" s="22">
        <f t="shared" si="1"/>
        <v>3817.0045725</v>
      </c>
      <c r="M35" s="22">
        <v>15</v>
      </c>
      <c r="N35" s="22">
        <f>MROUND(L35+M35+(VLOOKUP((L35+M35),[1]PBill!$B$4:$D$13,3,TRUE)),5)</f>
        <v>3865</v>
      </c>
      <c r="O35" s="22">
        <f>VLOOKUP((((115%*L35)+M35)/3),[1]PBill!$B$4:$D$13,3,TRUE)</f>
        <v>11</v>
      </c>
      <c r="P35" s="22">
        <f t="shared" si="2"/>
        <v>4437.5552583749995</v>
      </c>
      <c r="Q35" s="22">
        <f t="shared" si="20"/>
        <v>1480</v>
      </c>
      <c r="R35" s="22">
        <f t="shared" si="3"/>
        <v>35999.1</v>
      </c>
      <c r="S35" s="22">
        <f t="shared" si="4"/>
        <v>34200</v>
      </c>
      <c r="T35" s="14"/>
      <c r="U35" s="22">
        <f t="shared" si="5"/>
        <v>39999</v>
      </c>
      <c r="V35" s="22">
        <f t="shared" si="6"/>
        <v>4017.8995500000001</v>
      </c>
      <c r="W35" s="22">
        <v>15</v>
      </c>
      <c r="X35" s="22">
        <f>MROUND(V35+W35+(VLOOKUP((V35+W35),[1]PBill!$B$4:$D$13,3,TRUE)),5)</f>
        <v>4065</v>
      </c>
      <c r="Y35" s="22">
        <f>VLOOKUP((((115%*V35)+W35)/3),[1]PBill!$B$4:$D$13,3,TRUE)</f>
        <v>11</v>
      </c>
      <c r="Z35" s="22">
        <f t="shared" si="7"/>
        <v>4668.5844824999995</v>
      </c>
      <c r="AA35" s="22">
        <f t="shared" si="21"/>
        <v>1555</v>
      </c>
      <c r="AB35" s="22">
        <f t="shared" si="8"/>
        <v>35999.1</v>
      </c>
      <c r="AC35" s="22">
        <f t="shared" si="9"/>
        <v>35999.1</v>
      </c>
      <c r="AD35" s="14"/>
      <c r="AE35" s="22">
        <f t="shared" si="10"/>
        <v>35000</v>
      </c>
      <c r="AF35" s="22">
        <f t="shared" si="11"/>
        <v>3515.75</v>
      </c>
      <c r="AG35" s="22">
        <v>15</v>
      </c>
      <c r="AH35" s="22">
        <f>MROUND(AF35+AG35+(VLOOKUP((AF35+AG35),[1]PBill!$B$4:$D$13,3,TRUE)),5)</f>
        <v>3565</v>
      </c>
      <c r="AI35" s="22">
        <f>VLOOKUP((((115%*AF35)+AG35)/3),[1]PBill!$B$4:$D$13,3,TRUE)</f>
        <v>11</v>
      </c>
      <c r="AJ35" s="22">
        <f t="shared" si="12"/>
        <v>4091.1124999999997</v>
      </c>
      <c r="AK35" s="22">
        <f t="shared" si="22"/>
        <v>1365</v>
      </c>
      <c r="AL35" s="22">
        <f t="shared" si="13"/>
        <v>31500</v>
      </c>
      <c r="AM35" s="22">
        <f t="shared" si="14"/>
        <v>29930</v>
      </c>
      <c r="AN35" s="14"/>
      <c r="AO35" s="22">
        <f t="shared" si="15"/>
        <v>25000</v>
      </c>
      <c r="AP35" s="22">
        <f t="shared" si="16"/>
        <v>2511.25</v>
      </c>
      <c r="AQ35" s="22">
        <v>15</v>
      </c>
      <c r="AR35" s="22">
        <v>1025</v>
      </c>
      <c r="AS35" s="22">
        <f>VLOOKUP((((115%*AP35)+AQ35)/3),[1]PBill!$B$4:$D$13,3,TRUE)</f>
        <v>0</v>
      </c>
      <c r="AT35" s="22">
        <f t="shared" si="17"/>
        <v>2902.9375</v>
      </c>
      <c r="AU35" s="22">
        <f t="shared" si="23"/>
        <v>970</v>
      </c>
      <c r="AV35" s="22">
        <f t="shared" si="18"/>
        <v>22500</v>
      </c>
      <c r="AW35" s="23">
        <f t="shared" si="19"/>
        <v>21380</v>
      </c>
      <c r="AX35" s="14"/>
    </row>
    <row r="36" spans="1:50">
      <c r="A36" s="16">
        <v>34</v>
      </c>
      <c r="B36" s="17" t="s">
        <v>25</v>
      </c>
      <c r="C36" s="18">
        <v>41518</v>
      </c>
      <c r="D36" s="19" t="s">
        <v>127</v>
      </c>
      <c r="E36" s="20" t="s">
        <v>128</v>
      </c>
      <c r="F36" s="19" t="s">
        <v>124</v>
      </c>
      <c r="G36" s="20" t="s">
        <v>129</v>
      </c>
      <c r="H36" s="20" t="s">
        <v>30</v>
      </c>
      <c r="I36" s="21">
        <v>43999</v>
      </c>
      <c r="J36" s="14"/>
      <c r="K36" s="22">
        <f t="shared" si="0"/>
        <v>43999</v>
      </c>
      <c r="L36" s="22">
        <f t="shared" si="1"/>
        <v>4198.7145724999991</v>
      </c>
      <c r="M36" s="22">
        <v>15</v>
      </c>
      <c r="N36" s="22">
        <f>MROUND(L36+M36+(VLOOKUP((L36+M36),[1]PBill!$B$4:$D$13,3,TRUE)),5)</f>
        <v>4245</v>
      </c>
      <c r="O36" s="22">
        <f>VLOOKUP((((115%*L36)+M36)/3),[1]PBill!$B$4:$D$13,3,TRUE)</f>
        <v>11</v>
      </c>
      <c r="P36" s="22">
        <f t="shared" si="2"/>
        <v>4876.5217583749982</v>
      </c>
      <c r="Q36" s="22">
        <f t="shared" si="20"/>
        <v>1625</v>
      </c>
      <c r="R36" s="22">
        <f t="shared" si="3"/>
        <v>39599.1</v>
      </c>
      <c r="S36" s="22">
        <f t="shared" si="4"/>
        <v>37620</v>
      </c>
      <c r="T36" s="14"/>
      <c r="U36" s="22">
        <f t="shared" si="5"/>
        <v>43999</v>
      </c>
      <c r="V36" s="22">
        <f t="shared" si="6"/>
        <v>4419.6995500000003</v>
      </c>
      <c r="W36" s="22">
        <v>15</v>
      </c>
      <c r="X36" s="22">
        <f>MROUND(V36+W36+(VLOOKUP((V36+W36),[1]PBill!$B$4:$D$13,3,TRUE)),5)</f>
        <v>4470</v>
      </c>
      <c r="Y36" s="22">
        <f>VLOOKUP((((115%*V36)+W36)/3),[1]PBill!$B$4:$D$13,3,TRUE)</f>
        <v>11</v>
      </c>
      <c r="Z36" s="22">
        <f t="shared" si="7"/>
        <v>5130.6544825000001</v>
      </c>
      <c r="AA36" s="22">
        <f t="shared" si="21"/>
        <v>1710</v>
      </c>
      <c r="AB36" s="22">
        <f t="shared" si="8"/>
        <v>39599.1</v>
      </c>
      <c r="AC36" s="22">
        <f t="shared" si="9"/>
        <v>39599.1</v>
      </c>
      <c r="AD36" s="14"/>
      <c r="AE36" s="22">
        <f t="shared" si="10"/>
        <v>38500</v>
      </c>
      <c r="AF36" s="22">
        <f t="shared" si="11"/>
        <v>3867.3249999999998</v>
      </c>
      <c r="AG36" s="22">
        <v>15</v>
      </c>
      <c r="AH36" s="22">
        <f>MROUND(AF36+AG36+(VLOOKUP((AF36+AG36),[1]PBill!$B$4:$D$13,3,TRUE)),5)</f>
        <v>3915</v>
      </c>
      <c r="AI36" s="22">
        <f>VLOOKUP((((115%*AF36)+AG36)/3),[1]PBill!$B$4:$D$13,3,TRUE)</f>
        <v>11</v>
      </c>
      <c r="AJ36" s="22">
        <f t="shared" si="12"/>
        <v>4495.423749999999</v>
      </c>
      <c r="AK36" s="22">
        <f t="shared" si="22"/>
        <v>1500</v>
      </c>
      <c r="AL36" s="22">
        <f t="shared" si="13"/>
        <v>34650</v>
      </c>
      <c r="AM36" s="22">
        <f t="shared" si="14"/>
        <v>32920</v>
      </c>
      <c r="AN36" s="14"/>
      <c r="AO36" s="22">
        <f t="shared" si="15"/>
        <v>27500</v>
      </c>
      <c r="AP36" s="22">
        <f t="shared" si="16"/>
        <v>2762.375</v>
      </c>
      <c r="AQ36" s="22">
        <v>15</v>
      </c>
      <c r="AR36" s="22">
        <v>1025</v>
      </c>
      <c r="AS36" s="22">
        <f>VLOOKUP((((115%*AP36)+AQ36)/3),[1]PBill!$B$4:$D$13,3,TRUE)</f>
        <v>11</v>
      </c>
      <c r="AT36" s="22">
        <f t="shared" si="17"/>
        <v>3224.7312499999998</v>
      </c>
      <c r="AU36" s="22">
        <f t="shared" si="23"/>
        <v>1075</v>
      </c>
      <c r="AV36" s="22">
        <f t="shared" si="18"/>
        <v>24750</v>
      </c>
      <c r="AW36" s="23">
        <f t="shared" si="19"/>
        <v>23510</v>
      </c>
      <c r="AX36" s="14"/>
    </row>
    <row r="37" spans="1:50">
      <c r="A37" s="16">
        <v>35</v>
      </c>
      <c r="B37" s="17" t="s">
        <v>25</v>
      </c>
      <c r="C37" s="18">
        <v>41487</v>
      </c>
      <c r="D37" s="24" t="s">
        <v>130</v>
      </c>
      <c r="E37" s="25" t="s">
        <v>131</v>
      </c>
      <c r="F37" s="24" t="s">
        <v>124</v>
      </c>
      <c r="G37" s="25">
        <v>9220</v>
      </c>
      <c r="H37" s="25" t="s">
        <v>30</v>
      </c>
      <c r="I37" s="21">
        <v>13999</v>
      </c>
      <c r="J37" s="14"/>
      <c r="K37" s="22">
        <f t="shared" si="0"/>
        <v>13999</v>
      </c>
      <c r="L37" s="22">
        <f t="shared" si="1"/>
        <v>1335.8895725</v>
      </c>
      <c r="M37" s="22">
        <v>15</v>
      </c>
      <c r="N37" s="22">
        <f>MROUND(L37+M37+(VLOOKUP((L37+M37),[1]PBill!$B$4:$D$13,3,TRUE)),5)</f>
        <v>1360</v>
      </c>
      <c r="O37" s="22">
        <f>VLOOKUP((((115%*L37)+M37)/3),[1]PBill!$B$4:$D$13,3,TRUE)</f>
        <v>0</v>
      </c>
      <c r="P37" s="22">
        <f t="shared" si="2"/>
        <v>1551.2730083749998</v>
      </c>
      <c r="Q37" s="22">
        <f t="shared" si="20"/>
        <v>515</v>
      </c>
      <c r="R37" s="22">
        <f t="shared" si="3"/>
        <v>12599.1</v>
      </c>
      <c r="S37" s="22">
        <f t="shared" si="4"/>
        <v>11970</v>
      </c>
      <c r="T37" s="14"/>
      <c r="U37" s="22">
        <f t="shared" si="5"/>
        <v>13999</v>
      </c>
      <c r="V37" s="22">
        <f t="shared" si="6"/>
        <v>1406.19955</v>
      </c>
      <c r="W37" s="22">
        <v>15</v>
      </c>
      <c r="X37" s="22">
        <f>MROUND(V37+W37+(VLOOKUP((V37+W37),[1]PBill!$B$4:$D$13,3,TRUE)),5)</f>
        <v>1430</v>
      </c>
      <c r="Y37" s="22">
        <f>VLOOKUP((((115%*V37)+W37)/3),[1]PBill!$B$4:$D$13,3,TRUE)</f>
        <v>0</v>
      </c>
      <c r="Z37" s="22">
        <f t="shared" si="7"/>
        <v>1632.1294825</v>
      </c>
      <c r="AA37" s="22">
        <f t="shared" si="21"/>
        <v>545</v>
      </c>
      <c r="AB37" s="22">
        <f t="shared" si="8"/>
        <v>12599.1</v>
      </c>
      <c r="AC37" s="22">
        <f t="shared" si="9"/>
        <v>12599.1</v>
      </c>
      <c r="AD37" s="14"/>
      <c r="AE37" s="22">
        <f t="shared" si="10"/>
        <v>12250</v>
      </c>
      <c r="AF37" s="22">
        <f t="shared" si="11"/>
        <v>1230.5125</v>
      </c>
      <c r="AG37" s="22">
        <v>15</v>
      </c>
      <c r="AH37" s="22">
        <f>MROUND(AF37+AG37+(VLOOKUP((AF37+AG37),[1]PBill!$B$4:$D$13,3,TRUE)),5)</f>
        <v>1255</v>
      </c>
      <c r="AI37" s="22">
        <f>VLOOKUP((((115%*AF37)+AG37)/3),[1]PBill!$B$4:$D$13,3,TRUE)</f>
        <v>0</v>
      </c>
      <c r="AJ37" s="22">
        <f t="shared" si="12"/>
        <v>1430.089375</v>
      </c>
      <c r="AK37" s="22">
        <f t="shared" si="22"/>
        <v>475</v>
      </c>
      <c r="AL37" s="22">
        <f t="shared" si="13"/>
        <v>11030</v>
      </c>
      <c r="AM37" s="22">
        <f t="shared" si="14"/>
        <v>10480</v>
      </c>
      <c r="AN37" s="14"/>
      <c r="AO37" s="22">
        <f t="shared" si="15"/>
        <v>8750</v>
      </c>
      <c r="AP37" s="22">
        <f t="shared" si="16"/>
        <v>999</v>
      </c>
      <c r="AQ37" s="22">
        <v>15</v>
      </c>
      <c r="AR37" s="22">
        <v>1025</v>
      </c>
      <c r="AS37" s="22">
        <f>VLOOKUP((((115%*AP37)+AQ37)/3),[1]PBill!$B$4:$D$13,3,TRUE)</f>
        <v>0</v>
      </c>
      <c r="AT37" s="22">
        <f t="shared" si="17"/>
        <v>1163.8499999999999</v>
      </c>
      <c r="AU37" s="22">
        <f t="shared" si="23"/>
        <v>390</v>
      </c>
      <c r="AV37" s="22">
        <f t="shared" si="18"/>
        <v>7750</v>
      </c>
      <c r="AW37" s="23">
        <f t="shared" si="19"/>
        <v>7360</v>
      </c>
      <c r="AX37" s="14"/>
    </row>
    <row r="38" spans="1:50">
      <c r="A38" s="16">
        <v>36</v>
      </c>
      <c r="B38" s="17" t="s">
        <v>132</v>
      </c>
      <c r="C38" s="18">
        <v>41518</v>
      </c>
      <c r="D38" s="19" t="s">
        <v>133</v>
      </c>
      <c r="E38" s="20" t="s">
        <v>134</v>
      </c>
      <c r="F38" s="19" t="s">
        <v>124</v>
      </c>
      <c r="G38" s="20" t="s">
        <v>135</v>
      </c>
      <c r="H38" s="20" t="s">
        <v>30</v>
      </c>
      <c r="I38" s="21">
        <v>23199</v>
      </c>
      <c r="J38" s="14"/>
      <c r="K38" s="22">
        <f t="shared" si="0"/>
        <v>23199</v>
      </c>
      <c r="L38" s="22">
        <f t="shared" si="1"/>
        <v>2213.8225725000002</v>
      </c>
      <c r="M38" s="22">
        <v>15</v>
      </c>
      <c r="N38" s="22">
        <f>MROUND(L38+M38+(VLOOKUP((L38+M38),[1]PBill!$B$4:$D$13,3,TRUE)),5)</f>
        <v>2240</v>
      </c>
      <c r="O38" s="22">
        <f>VLOOKUP((((115%*L38)+M38)/3),[1]PBill!$B$4:$D$13,3,TRUE)</f>
        <v>0</v>
      </c>
      <c r="P38" s="22">
        <f t="shared" si="2"/>
        <v>2560.8959583750002</v>
      </c>
      <c r="Q38" s="22">
        <f t="shared" si="20"/>
        <v>855</v>
      </c>
      <c r="R38" s="22">
        <f t="shared" si="3"/>
        <v>20879.100000000002</v>
      </c>
      <c r="S38" s="22">
        <f t="shared" si="4"/>
        <v>19840</v>
      </c>
      <c r="T38" s="14"/>
      <c r="U38" s="22">
        <v>20880</v>
      </c>
      <c r="V38" s="22">
        <f t="shared" si="6"/>
        <v>2097.3959999999997</v>
      </c>
      <c r="W38" s="22">
        <v>15</v>
      </c>
      <c r="X38" s="22">
        <f>MROUND(V38+W38+(VLOOKUP((V38+W38),[1]PBill!$B$4:$D$13,3,TRUE)),5)</f>
        <v>2125</v>
      </c>
      <c r="Y38" s="22">
        <f>VLOOKUP((((115%*V38)+W38)/3),[1]PBill!$B$4:$D$13,3,TRUE)</f>
        <v>0</v>
      </c>
      <c r="Z38" s="22">
        <f t="shared" si="7"/>
        <v>2427.0053999999996</v>
      </c>
      <c r="AA38" s="22">
        <f t="shared" si="21"/>
        <v>810</v>
      </c>
      <c r="AB38" s="22">
        <f t="shared" si="8"/>
        <v>18792</v>
      </c>
      <c r="AC38" s="22">
        <f t="shared" si="9"/>
        <v>18792</v>
      </c>
      <c r="AD38" s="14"/>
      <c r="AE38" s="22">
        <f t="shared" si="10"/>
        <v>20300</v>
      </c>
      <c r="AF38" s="22">
        <f t="shared" si="11"/>
        <v>2039.135</v>
      </c>
      <c r="AG38" s="22">
        <v>15</v>
      </c>
      <c r="AH38" s="22">
        <f>MROUND(AF38+AG38+(VLOOKUP((AF38+AG38),[1]PBill!$B$4:$D$13,3,TRUE)),5)</f>
        <v>2065</v>
      </c>
      <c r="AI38" s="22">
        <f>VLOOKUP((((115%*AF38)+AG38)/3),[1]PBill!$B$4:$D$13,3,TRUE)</f>
        <v>0</v>
      </c>
      <c r="AJ38" s="22">
        <f t="shared" si="12"/>
        <v>2360.0052499999997</v>
      </c>
      <c r="AK38" s="22">
        <f t="shared" si="22"/>
        <v>785</v>
      </c>
      <c r="AL38" s="22">
        <f t="shared" si="13"/>
        <v>18270</v>
      </c>
      <c r="AM38" s="22">
        <f t="shared" si="14"/>
        <v>17360</v>
      </c>
      <c r="AN38" s="14"/>
      <c r="AO38" s="22">
        <f t="shared" si="15"/>
        <v>14500</v>
      </c>
      <c r="AP38" s="22">
        <f t="shared" si="16"/>
        <v>1456.5249999999999</v>
      </c>
      <c r="AQ38" s="22">
        <v>15</v>
      </c>
      <c r="AR38" s="22">
        <v>1025</v>
      </c>
      <c r="AS38" s="22">
        <f>VLOOKUP((((115%*AP38)+AQ38)/3),[1]PBill!$B$4:$D$13,3,TRUE)</f>
        <v>0</v>
      </c>
      <c r="AT38" s="22">
        <f t="shared" si="17"/>
        <v>1690.0037499999996</v>
      </c>
      <c r="AU38" s="22">
        <f t="shared" si="23"/>
        <v>565</v>
      </c>
      <c r="AV38" s="22">
        <f t="shared" si="18"/>
        <v>13050</v>
      </c>
      <c r="AW38" s="23">
        <f t="shared" si="19"/>
        <v>12400</v>
      </c>
      <c r="AX38" s="14"/>
    </row>
    <row r="39" spans="1:50">
      <c r="A39" s="16">
        <v>37</v>
      </c>
      <c r="B39" s="17" t="s">
        <v>132</v>
      </c>
      <c r="C39" s="18">
        <v>41487</v>
      </c>
      <c r="D39" s="24" t="s">
        <v>136</v>
      </c>
      <c r="E39" s="25" t="s">
        <v>137</v>
      </c>
      <c r="F39" s="24" t="s">
        <v>124</v>
      </c>
      <c r="G39" s="25">
        <v>9320</v>
      </c>
      <c r="H39" s="25" t="s">
        <v>30</v>
      </c>
      <c r="I39" s="21">
        <v>16999</v>
      </c>
      <c r="J39" s="14"/>
      <c r="K39" s="22">
        <f t="shared" si="0"/>
        <v>16999</v>
      </c>
      <c r="L39" s="22">
        <f t="shared" si="1"/>
        <v>1622.1720724999998</v>
      </c>
      <c r="M39" s="22">
        <v>15</v>
      </c>
      <c r="N39" s="22">
        <f>MROUND(L39+M39+(VLOOKUP((L39+M39),[1]PBill!$B$4:$D$13,3,TRUE)),5)</f>
        <v>1650</v>
      </c>
      <c r="O39" s="22">
        <f>VLOOKUP((((115%*L39)+M39)/3),[1]PBill!$B$4:$D$13,3,TRUE)</f>
        <v>0</v>
      </c>
      <c r="P39" s="22">
        <f t="shared" si="2"/>
        <v>1880.4978833749997</v>
      </c>
      <c r="Q39" s="22">
        <f t="shared" si="20"/>
        <v>625</v>
      </c>
      <c r="R39" s="22">
        <f t="shared" si="3"/>
        <v>15299.1</v>
      </c>
      <c r="S39" s="22">
        <f t="shared" si="4"/>
        <v>14530</v>
      </c>
      <c r="T39" s="14"/>
      <c r="U39" s="22">
        <v>23200</v>
      </c>
      <c r="V39" s="22">
        <f t="shared" si="6"/>
        <v>2330.44</v>
      </c>
      <c r="W39" s="22">
        <v>15</v>
      </c>
      <c r="X39" s="22">
        <f>MROUND(V39+W39+(VLOOKUP((V39+W39),[1]PBill!$B$4:$D$13,3,TRUE)),5)</f>
        <v>2355</v>
      </c>
      <c r="Y39" s="22">
        <f>VLOOKUP((((115%*V39)+W39)/3),[1]PBill!$B$4:$D$13,3,TRUE)</f>
        <v>0</v>
      </c>
      <c r="Z39" s="22">
        <f t="shared" si="7"/>
        <v>2695.0059999999999</v>
      </c>
      <c r="AA39" s="22">
        <f t="shared" si="21"/>
        <v>900</v>
      </c>
      <c r="AB39" s="22">
        <f t="shared" si="8"/>
        <v>20880</v>
      </c>
      <c r="AC39" s="22">
        <f t="shared" si="9"/>
        <v>20880</v>
      </c>
      <c r="AD39" s="14"/>
      <c r="AE39" s="22">
        <f t="shared" si="10"/>
        <v>14870</v>
      </c>
      <c r="AF39" s="22">
        <f t="shared" si="11"/>
        <v>1493.6914999999999</v>
      </c>
      <c r="AG39" s="22">
        <v>15</v>
      </c>
      <c r="AH39" s="22">
        <f>MROUND(AF39+AG39+(VLOOKUP((AF39+AG39),[1]PBill!$B$4:$D$13,3,TRUE)),5)</f>
        <v>1520</v>
      </c>
      <c r="AI39" s="22">
        <f>VLOOKUP((((115%*AF39)+AG39)/3),[1]PBill!$B$4:$D$13,3,TRUE)</f>
        <v>0</v>
      </c>
      <c r="AJ39" s="22">
        <f t="shared" si="12"/>
        <v>1732.7452249999997</v>
      </c>
      <c r="AK39" s="22">
        <f t="shared" si="22"/>
        <v>580</v>
      </c>
      <c r="AL39" s="22">
        <f t="shared" si="13"/>
        <v>13380</v>
      </c>
      <c r="AM39" s="22">
        <f t="shared" si="14"/>
        <v>12710</v>
      </c>
      <c r="AN39" s="14"/>
      <c r="AO39" s="22">
        <f t="shared" si="15"/>
        <v>10620</v>
      </c>
      <c r="AP39" s="22">
        <f t="shared" si="16"/>
        <v>1066.779</v>
      </c>
      <c r="AQ39" s="22">
        <v>15</v>
      </c>
      <c r="AR39" s="22">
        <v>1025</v>
      </c>
      <c r="AS39" s="22">
        <f>VLOOKUP((((115%*AP39)+AQ39)/3),[1]PBill!$B$4:$D$13,3,TRUE)</f>
        <v>0</v>
      </c>
      <c r="AT39" s="22">
        <f t="shared" si="17"/>
        <v>1241.79585</v>
      </c>
      <c r="AU39" s="22">
        <f t="shared" si="23"/>
        <v>415</v>
      </c>
      <c r="AV39" s="22">
        <f t="shared" si="18"/>
        <v>9560</v>
      </c>
      <c r="AW39" s="23">
        <f t="shared" si="19"/>
        <v>9080</v>
      </c>
      <c r="AX39" s="14"/>
    </row>
    <row r="40" spans="1:50">
      <c r="A40" s="16">
        <v>38</v>
      </c>
      <c r="B40" s="17" t="s">
        <v>132</v>
      </c>
      <c r="C40" s="18">
        <v>41487</v>
      </c>
      <c r="D40" s="24" t="s">
        <v>138</v>
      </c>
      <c r="E40" s="25" t="s">
        <v>139</v>
      </c>
      <c r="F40" s="24" t="s">
        <v>124</v>
      </c>
      <c r="G40" s="25" t="s">
        <v>139</v>
      </c>
      <c r="H40" s="25" t="s">
        <v>30</v>
      </c>
      <c r="I40" s="21">
        <v>29999</v>
      </c>
      <c r="J40" s="14"/>
      <c r="K40" s="22">
        <f t="shared" si="0"/>
        <v>29999</v>
      </c>
      <c r="L40" s="22">
        <f t="shared" si="1"/>
        <v>2862.7295724999999</v>
      </c>
      <c r="M40" s="22">
        <v>15</v>
      </c>
      <c r="N40" s="22">
        <f>MROUND(L40+M40+(VLOOKUP((L40+M40),[1]PBill!$B$4:$D$13,3,TRUE)),5)</f>
        <v>2910</v>
      </c>
      <c r="O40" s="22">
        <f>VLOOKUP((((115%*L40)+M40)/3),[1]PBill!$B$4:$D$13,3,TRUE)</f>
        <v>11</v>
      </c>
      <c r="P40" s="22">
        <f t="shared" si="2"/>
        <v>3340.1390083749998</v>
      </c>
      <c r="Q40" s="22">
        <f t="shared" si="20"/>
        <v>1115</v>
      </c>
      <c r="R40" s="22">
        <f t="shared" si="3"/>
        <v>26999.100000000002</v>
      </c>
      <c r="S40" s="22">
        <f t="shared" si="4"/>
        <v>25650</v>
      </c>
      <c r="T40" s="14"/>
      <c r="U40" s="22">
        <v>41760</v>
      </c>
      <c r="V40" s="22">
        <f t="shared" si="6"/>
        <v>4194.7919999999995</v>
      </c>
      <c r="W40" s="22">
        <v>15</v>
      </c>
      <c r="X40" s="22">
        <f>MROUND(V40+W40+(VLOOKUP((V40+W40),[1]PBill!$B$4:$D$13,3,TRUE)),5)</f>
        <v>4245</v>
      </c>
      <c r="Y40" s="22">
        <f>VLOOKUP((((115%*V40)+W40)/3),[1]PBill!$B$4:$D$13,3,TRUE)</f>
        <v>11</v>
      </c>
      <c r="Z40" s="22">
        <f t="shared" si="7"/>
        <v>4872.0107999999991</v>
      </c>
      <c r="AA40" s="22">
        <f t="shared" si="21"/>
        <v>1625</v>
      </c>
      <c r="AB40" s="22">
        <f t="shared" si="8"/>
        <v>37584</v>
      </c>
      <c r="AC40" s="22">
        <f t="shared" si="9"/>
        <v>37584</v>
      </c>
      <c r="AD40" s="14"/>
      <c r="AE40" s="22">
        <f t="shared" si="10"/>
        <v>26250</v>
      </c>
      <c r="AF40" s="22">
        <f t="shared" si="11"/>
        <v>2636.8125</v>
      </c>
      <c r="AG40" s="22">
        <v>15</v>
      </c>
      <c r="AH40" s="22">
        <f>MROUND(AF40+AG40+(VLOOKUP((AF40+AG40),[1]PBill!$B$4:$D$13,3,TRUE)),5)</f>
        <v>2685</v>
      </c>
      <c r="AI40" s="22">
        <f>VLOOKUP((((115%*AF40)+AG40)/3),[1]PBill!$B$4:$D$13,3,TRUE)</f>
        <v>11</v>
      </c>
      <c r="AJ40" s="22">
        <f t="shared" si="12"/>
        <v>3080.3343749999999</v>
      </c>
      <c r="AK40" s="22">
        <f t="shared" si="22"/>
        <v>1025</v>
      </c>
      <c r="AL40" s="22">
        <f t="shared" si="13"/>
        <v>23630</v>
      </c>
      <c r="AM40" s="22">
        <f t="shared" si="14"/>
        <v>22450</v>
      </c>
      <c r="AN40" s="14"/>
      <c r="AO40" s="22">
        <f t="shared" si="15"/>
        <v>18750</v>
      </c>
      <c r="AP40" s="22">
        <f t="shared" si="16"/>
        <v>1883.4375</v>
      </c>
      <c r="AQ40" s="22">
        <v>15</v>
      </c>
      <c r="AR40" s="22">
        <v>1025</v>
      </c>
      <c r="AS40" s="22">
        <f>VLOOKUP((((115%*AP40)+AQ40)/3),[1]PBill!$B$4:$D$13,3,TRUE)</f>
        <v>0</v>
      </c>
      <c r="AT40" s="22">
        <f t="shared" si="17"/>
        <v>2180.953125</v>
      </c>
      <c r="AU40" s="22">
        <f t="shared" si="23"/>
        <v>725</v>
      </c>
      <c r="AV40" s="22">
        <f t="shared" si="18"/>
        <v>16880</v>
      </c>
      <c r="AW40" s="23">
        <f t="shared" si="19"/>
        <v>16040</v>
      </c>
      <c r="AX40" s="14"/>
    </row>
    <row r="41" spans="1:50">
      <c r="A41" s="16">
        <v>39</v>
      </c>
      <c r="B41" s="17" t="s">
        <v>25</v>
      </c>
      <c r="C41" s="18">
        <v>41518</v>
      </c>
      <c r="D41" s="19" t="s">
        <v>140</v>
      </c>
      <c r="E41" s="20" t="s">
        <v>141</v>
      </c>
      <c r="F41" s="19" t="s">
        <v>124</v>
      </c>
      <c r="G41" s="20" t="s">
        <v>142</v>
      </c>
      <c r="H41" s="20" t="s">
        <v>30</v>
      </c>
      <c r="I41" s="21">
        <v>55999</v>
      </c>
      <c r="J41" s="14"/>
      <c r="K41" s="22">
        <f t="shared" si="0"/>
        <v>55999</v>
      </c>
      <c r="L41" s="22">
        <f t="shared" si="1"/>
        <v>5343.8445724999992</v>
      </c>
      <c r="M41" s="22">
        <v>15</v>
      </c>
      <c r="N41" s="22">
        <f>MROUND(L41+M41+(VLOOKUP((L41+M41),[1]PBill!$B$4:$D$13,3,TRUE)),5)</f>
        <v>5420</v>
      </c>
      <c r="O41" s="22">
        <f>VLOOKUP((((115%*L41)+M41)/3),[1]PBill!$B$4:$D$13,3,TRUE)</f>
        <v>11</v>
      </c>
      <c r="P41" s="22">
        <f t="shared" si="2"/>
        <v>6193.4212583749986</v>
      </c>
      <c r="Q41" s="22">
        <f t="shared" si="20"/>
        <v>2065</v>
      </c>
      <c r="R41" s="22">
        <f t="shared" si="3"/>
        <v>50399.1</v>
      </c>
      <c r="S41" s="22">
        <f t="shared" si="4"/>
        <v>47880</v>
      </c>
      <c r="T41" s="14"/>
      <c r="U41" s="22">
        <f t="shared" ref="U41:U91" si="24">I41</f>
        <v>55999</v>
      </c>
      <c r="V41" s="22">
        <f t="shared" si="6"/>
        <v>5625.0995499999999</v>
      </c>
      <c r="W41" s="22">
        <v>15</v>
      </c>
      <c r="X41" s="22">
        <f>MROUND(V41+W41+(VLOOKUP((V41+W41),[1]PBill!$B$4:$D$13,3,TRUE)),5)</f>
        <v>5700</v>
      </c>
      <c r="Y41" s="22">
        <f>VLOOKUP((((115%*V41)+W41)/3),[1]PBill!$B$4:$D$13,3,TRUE)</f>
        <v>11</v>
      </c>
      <c r="Z41" s="22">
        <f t="shared" si="7"/>
        <v>6516.8644824999992</v>
      </c>
      <c r="AA41" s="22">
        <f t="shared" si="21"/>
        <v>2170</v>
      </c>
      <c r="AB41" s="22">
        <f t="shared" si="8"/>
        <v>50399.1</v>
      </c>
      <c r="AC41" s="22">
        <f t="shared" si="9"/>
        <v>50399.1</v>
      </c>
      <c r="AD41" s="14"/>
      <c r="AE41" s="22">
        <f t="shared" si="10"/>
        <v>49000</v>
      </c>
      <c r="AF41" s="22">
        <f t="shared" si="11"/>
        <v>4922.05</v>
      </c>
      <c r="AG41" s="22">
        <v>15</v>
      </c>
      <c r="AH41" s="22">
        <f>MROUND(AF41+AG41+(VLOOKUP((AF41+AG41),[1]PBill!$B$4:$D$13,3,TRUE)),5)</f>
        <v>4970</v>
      </c>
      <c r="AI41" s="22">
        <f>VLOOKUP((((115%*AF41)+AG41)/3),[1]PBill!$B$4:$D$13,3,TRUE)</f>
        <v>11</v>
      </c>
      <c r="AJ41" s="22">
        <f t="shared" si="12"/>
        <v>5708.3575000000001</v>
      </c>
      <c r="AK41" s="22">
        <f t="shared" si="22"/>
        <v>1905</v>
      </c>
      <c r="AL41" s="22">
        <f t="shared" si="13"/>
        <v>44100</v>
      </c>
      <c r="AM41" s="22">
        <f t="shared" si="14"/>
        <v>41900</v>
      </c>
      <c r="AN41" s="14"/>
      <c r="AO41" s="22">
        <f t="shared" si="15"/>
        <v>35000</v>
      </c>
      <c r="AP41" s="22">
        <f t="shared" si="16"/>
        <v>3515.75</v>
      </c>
      <c r="AQ41" s="22">
        <v>15</v>
      </c>
      <c r="AR41" s="22">
        <v>1025</v>
      </c>
      <c r="AS41" s="22">
        <f>VLOOKUP((((115%*AP41)+AQ41)/3),[1]PBill!$B$4:$D$13,3,TRUE)</f>
        <v>11</v>
      </c>
      <c r="AT41" s="22">
        <f t="shared" si="17"/>
        <v>4091.1124999999997</v>
      </c>
      <c r="AU41" s="22">
        <f t="shared" si="23"/>
        <v>1365</v>
      </c>
      <c r="AV41" s="22">
        <f t="shared" si="18"/>
        <v>31500</v>
      </c>
      <c r="AW41" s="23">
        <f t="shared" si="19"/>
        <v>29930</v>
      </c>
      <c r="AX41" s="14"/>
    </row>
    <row r="42" spans="1:50">
      <c r="A42" s="16">
        <v>40</v>
      </c>
      <c r="B42" s="17" t="s">
        <v>25</v>
      </c>
      <c r="C42" s="18">
        <v>41518</v>
      </c>
      <c r="D42" s="19" t="s">
        <v>143</v>
      </c>
      <c r="E42" s="20" t="s">
        <v>144</v>
      </c>
      <c r="F42" s="19" t="s">
        <v>124</v>
      </c>
      <c r="G42" s="20" t="s">
        <v>145</v>
      </c>
      <c r="H42" s="20" t="s">
        <v>30</v>
      </c>
      <c r="I42" s="21">
        <v>38999</v>
      </c>
      <c r="J42" s="14"/>
      <c r="K42" s="22">
        <f t="shared" si="0"/>
        <v>38999</v>
      </c>
      <c r="L42" s="22">
        <f t="shared" si="1"/>
        <v>3721.5770725000002</v>
      </c>
      <c r="M42" s="22">
        <v>15</v>
      </c>
      <c r="N42" s="22">
        <f>MROUND(L42+M42+(VLOOKUP((L42+M42),[1]PBill!$B$4:$D$13,3,TRUE)),5)</f>
        <v>3770</v>
      </c>
      <c r="O42" s="22">
        <f>VLOOKUP((((115%*L42)+M42)/3),[1]PBill!$B$4:$D$13,3,TRUE)</f>
        <v>11</v>
      </c>
      <c r="P42" s="22">
        <f t="shared" si="2"/>
        <v>4327.8136333749999</v>
      </c>
      <c r="Q42" s="22">
        <f t="shared" si="20"/>
        <v>1445</v>
      </c>
      <c r="R42" s="22">
        <f t="shared" si="3"/>
        <v>35099.1</v>
      </c>
      <c r="S42" s="22">
        <f t="shared" si="4"/>
        <v>33340</v>
      </c>
      <c r="T42" s="14"/>
      <c r="U42" s="22">
        <f t="shared" si="24"/>
        <v>38999</v>
      </c>
      <c r="V42" s="22">
        <f t="shared" si="6"/>
        <v>3917.4495499999998</v>
      </c>
      <c r="W42" s="22">
        <v>15</v>
      </c>
      <c r="X42" s="22">
        <f>MROUND(V42+W42+(VLOOKUP((V42+W42),[1]PBill!$B$4:$D$13,3,TRUE)),5)</f>
        <v>3965</v>
      </c>
      <c r="Y42" s="22">
        <f>VLOOKUP((((115%*V42)+W42)/3),[1]PBill!$B$4:$D$13,3,TRUE)</f>
        <v>11</v>
      </c>
      <c r="Z42" s="22">
        <f t="shared" si="7"/>
        <v>4553.0669824999995</v>
      </c>
      <c r="AA42" s="22">
        <f t="shared" si="21"/>
        <v>1520</v>
      </c>
      <c r="AB42" s="22">
        <f t="shared" si="8"/>
        <v>35099.1</v>
      </c>
      <c r="AC42" s="22">
        <f t="shared" si="9"/>
        <v>35099.1</v>
      </c>
      <c r="AD42" s="14"/>
      <c r="AE42" s="22">
        <f t="shared" si="10"/>
        <v>34120</v>
      </c>
      <c r="AF42" s="22">
        <f t="shared" si="11"/>
        <v>3427.3539999999998</v>
      </c>
      <c r="AG42" s="22">
        <v>15</v>
      </c>
      <c r="AH42" s="22">
        <f>MROUND(AF42+AG42+(VLOOKUP((AF42+AG42),[1]PBill!$B$4:$D$13,3,TRUE)),5)</f>
        <v>3475</v>
      </c>
      <c r="AI42" s="22">
        <f>VLOOKUP((((115%*AF42)+AG42)/3),[1]PBill!$B$4:$D$13,3,TRUE)</f>
        <v>11</v>
      </c>
      <c r="AJ42" s="22">
        <f t="shared" si="12"/>
        <v>3989.4570999999996</v>
      </c>
      <c r="AK42" s="22">
        <f t="shared" si="22"/>
        <v>1330</v>
      </c>
      <c r="AL42" s="22">
        <f t="shared" si="13"/>
        <v>30710</v>
      </c>
      <c r="AM42" s="22">
        <f t="shared" si="14"/>
        <v>29170</v>
      </c>
      <c r="AN42" s="14"/>
      <c r="AO42" s="22">
        <f t="shared" si="15"/>
        <v>24370</v>
      </c>
      <c r="AP42" s="22">
        <f t="shared" si="16"/>
        <v>2447.9665</v>
      </c>
      <c r="AQ42" s="22">
        <v>15</v>
      </c>
      <c r="AR42" s="22">
        <v>1025</v>
      </c>
      <c r="AS42" s="22">
        <f>VLOOKUP((((115%*AP42)+AQ42)/3),[1]PBill!$B$4:$D$13,3,TRUE)</f>
        <v>0</v>
      </c>
      <c r="AT42" s="22">
        <f t="shared" si="17"/>
        <v>2830.1614749999999</v>
      </c>
      <c r="AU42" s="22">
        <f t="shared" si="23"/>
        <v>945</v>
      </c>
      <c r="AV42" s="22">
        <f t="shared" si="18"/>
        <v>21930</v>
      </c>
      <c r="AW42" s="23">
        <f t="shared" si="19"/>
        <v>20830</v>
      </c>
      <c r="AX42" s="14"/>
    </row>
    <row r="43" spans="1:50">
      <c r="A43" s="16">
        <v>41</v>
      </c>
      <c r="B43" s="17" t="s">
        <v>25</v>
      </c>
      <c r="C43" s="18">
        <v>41518</v>
      </c>
      <c r="D43" s="19" t="s">
        <v>146</v>
      </c>
      <c r="E43" s="20" t="s">
        <v>147</v>
      </c>
      <c r="F43" s="19" t="s">
        <v>124</v>
      </c>
      <c r="G43" s="20" t="s">
        <v>148</v>
      </c>
      <c r="H43" s="20" t="s">
        <v>30</v>
      </c>
      <c r="I43" s="21">
        <v>34999</v>
      </c>
      <c r="J43" s="14"/>
      <c r="K43" s="22">
        <f t="shared" si="0"/>
        <v>34999</v>
      </c>
      <c r="L43" s="22">
        <f t="shared" si="1"/>
        <v>3339.8670725000002</v>
      </c>
      <c r="M43" s="22">
        <v>15</v>
      </c>
      <c r="N43" s="22">
        <f>MROUND(L43+M43+(VLOOKUP((L43+M43),[1]PBill!$B$4:$D$13,3,TRUE)),5)</f>
        <v>3390</v>
      </c>
      <c r="O43" s="22">
        <f>VLOOKUP((((115%*L43)+M43)/3),[1]PBill!$B$4:$D$13,3,TRUE)</f>
        <v>11</v>
      </c>
      <c r="P43" s="22">
        <f t="shared" si="2"/>
        <v>3888.8471333749999</v>
      </c>
      <c r="Q43" s="22">
        <f t="shared" si="20"/>
        <v>1295</v>
      </c>
      <c r="R43" s="22">
        <f t="shared" si="3"/>
        <v>31499.100000000002</v>
      </c>
      <c r="S43" s="22">
        <f t="shared" si="4"/>
        <v>29920</v>
      </c>
      <c r="T43" s="14"/>
      <c r="U43" s="22">
        <f t="shared" si="24"/>
        <v>34999</v>
      </c>
      <c r="V43" s="22">
        <f t="shared" si="6"/>
        <v>3515.6495500000001</v>
      </c>
      <c r="W43" s="22">
        <v>15</v>
      </c>
      <c r="X43" s="22">
        <f>MROUND(V43+W43+(VLOOKUP((V43+W43),[1]PBill!$B$4:$D$13,3,TRUE)),5)</f>
        <v>3565</v>
      </c>
      <c r="Y43" s="22">
        <f>VLOOKUP((((115%*V43)+W43)/3),[1]PBill!$B$4:$D$13,3,TRUE)</f>
        <v>11</v>
      </c>
      <c r="Z43" s="22">
        <f t="shared" si="7"/>
        <v>4090.9969824999998</v>
      </c>
      <c r="AA43" s="22">
        <f t="shared" si="21"/>
        <v>1365</v>
      </c>
      <c r="AB43" s="22">
        <f t="shared" si="8"/>
        <v>31499.100000000002</v>
      </c>
      <c r="AC43" s="22">
        <f t="shared" si="9"/>
        <v>31499.100000000002</v>
      </c>
      <c r="AD43" s="14"/>
      <c r="AE43" s="22">
        <f t="shared" si="10"/>
        <v>30620</v>
      </c>
      <c r="AF43" s="22">
        <f t="shared" si="11"/>
        <v>3075.779</v>
      </c>
      <c r="AG43" s="22">
        <v>15</v>
      </c>
      <c r="AH43" s="22">
        <f>MROUND(AF43+AG43+(VLOOKUP((AF43+AG43),[1]PBill!$B$4:$D$13,3,TRUE)),5)</f>
        <v>3125</v>
      </c>
      <c r="AI43" s="22">
        <f>VLOOKUP((((115%*AF43)+AG43)/3),[1]PBill!$B$4:$D$13,3,TRUE)</f>
        <v>11</v>
      </c>
      <c r="AJ43" s="22">
        <f t="shared" si="12"/>
        <v>3585.1458499999999</v>
      </c>
      <c r="AK43" s="22">
        <f t="shared" si="22"/>
        <v>1195</v>
      </c>
      <c r="AL43" s="22">
        <f t="shared" si="13"/>
        <v>27560</v>
      </c>
      <c r="AM43" s="22">
        <f t="shared" si="14"/>
        <v>26180</v>
      </c>
      <c r="AN43" s="14"/>
      <c r="AO43" s="22">
        <f t="shared" si="15"/>
        <v>21870</v>
      </c>
      <c r="AP43" s="22">
        <f t="shared" si="16"/>
        <v>2196.8415</v>
      </c>
      <c r="AQ43" s="22">
        <v>15</v>
      </c>
      <c r="AR43" s="22">
        <v>1025</v>
      </c>
      <c r="AS43" s="22">
        <f>VLOOKUP((((115%*AP43)+AQ43)/3),[1]PBill!$B$4:$D$13,3,TRUE)</f>
        <v>0</v>
      </c>
      <c r="AT43" s="22">
        <f t="shared" si="17"/>
        <v>2541.3677249999996</v>
      </c>
      <c r="AU43" s="22">
        <f t="shared" si="23"/>
        <v>845</v>
      </c>
      <c r="AV43" s="22">
        <f t="shared" si="18"/>
        <v>19680</v>
      </c>
      <c r="AW43" s="23">
        <f t="shared" si="19"/>
        <v>18700</v>
      </c>
      <c r="AX43" s="14"/>
    </row>
    <row r="44" spans="1:50">
      <c r="A44" s="16">
        <v>42</v>
      </c>
      <c r="B44" s="17" t="s">
        <v>25</v>
      </c>
      <c r="C44" s="18">
        <v>41518</v>
      </c>
      <c r="D44" s="19" t="s">
        <v>149</v>
      </c>
      <c r="E44" s="20" t="s">
        <v>150</v>
      </c>
      <c r="F44" s="19" t="s">
        <v>124</v>
      </c>
      <c r="G44" s="20" t="s">
        <v>151</v>
      </c>
      <c r="H44" s="20" t="s">
        <v>115</v>
      </c>
      <c r="I44" s="21">
        <v>46399</v>
      </c>
      <c r="J44" s="14"/>
      <c r="K44" s="22">
        <f t="shared" si="0"/>
        <v>46399</v>
      </c>
      <c r="L44" s="22">
        <f t="shared" si="1"/>
        <v>4427.7405724999999</v>
      </c>
      <c r="M44" s="22">
        <v>15</v>
      </c>
      <c r="N44" s="22">
        <f>MROUND(L44+M44+(VLOOKUP((L44+M44),[1]PBill!$B$4:$D$13,3,TRUE)),5)</f>
        <v>4475</v>
      </c>
      <c r="O44" s="22">
        <f>VLOOKUP((((115%*L44)+M44)/3),[1]PBill!$B$4:$D$13,3,TRUE)</f>
        <v>11</v>
      </c>
      <c r="P44" s="22">
        <f t="shared" si="2"/>
        <v>5139.9016583749999</v>
      </c>
      <c r="Q44" s="22">
        <f t="shared" si="20"/>
        <v>1715</v>
      </c>
      <c r="R44" s="22">
        <f t="shared" si="3"/>
        <v>41759.1</v>
      </c>
      <c r="S44" s="22">
        <f t="shared" si="4"/>
        <v>39670</v>
      </c>
      <c r="T44" s="14"/>
      <c r="U44" s="22">
        <f t="shared" si="24"/>
        <v>46399</v>
      </c>
      <c r="V44" s="22">
        <f t="shared" si="6"/>
        <v>4660.7795500000002</v>
      </c>
      <c r="W44" s="22">
        <v>15</v>
      </c>
      <c r="X44" s="22">
        <f>MROUND(V44+W44+(VLOOKUP((V44+W44),[1]PBill!$B$4:$D$13,3,TRUE)),5)</f>
        <v>4710</v>
      </c>
      <c r="Y44" s="22">
        <f>VLOOKUP((((115%*V44)+W44)/3),[1]PBill!$B$4:$D$13,3,TRUE)</f>
        <v>11</v>
      </c>
      <c r="Z44" s="22">
        <f t="shared" si="7"/>
        <v>5407.8964824999994</v>
      </c>
      <c r="AA44" s="22">
        <f t="shared" si="21"/>
        <v>1805</v>
      </c>
      <c r="AB44" s="22">
        <f t="shared" si="8"/>
        <v>41759.1</v>
      </c>
      <c r="AC44" s="22">
        <f t="shared" si="9"/>
        <v>41759.1</v>
      </c>
      <c r="AD44" s="14"/>
      <c r="AE44" s="22">
        <f t="shared" si="10"/>
        <v>40600</v>
      </c>
      <c r="AF44" s="22">
        <f t="shared" si="11"/>
        <v>4078.27</v>
      </c>
      <c r="AG44" s="22">
        <v>15</v>
      </c>
      <c r="AH44" s="22">
        <f>MROUND(AF44+AG44+(VLOOKUP((AF44+AG44),[1]PBill!$B$4:$D$13,3,TRUE)),5)</f>
        <v>4125</v>
      </c>
      <c r="AI44" s="22">
        <f>VLOOKUP((((115%*AF44)+AG44)/3),[1]PBill!$B$4:$D$13,3,TRUE)</f>
        <v>11</v>
      </c>
      <c r="AJ44" s="22">
        <f t="shared" si="12"/>
        <v>4738.0104999999994</v>
      </c>
      <c r="AK44" s="22">
        <f t="shared" si="22"/>
        <v>1580</v>
      </c>
      <c r="AL44" s="22">
        <f t="shared" si="13"/>
        <v>36540</v>
      </c>
      <c r="AM44" s="22">
        <f t="shared" si="14"/>
        <v>34710</v>
      </c>
      <c r="AN44" s="14"/>
      <c r="AO44" s="22">
        <f t="shared" si="15"/>
        <v>29000</v>
      </c>
      <c r="AP44" s="22">
        <f t="shared" si="16"/>
        <v>2913.0499999999997</v>
      </c>
      <c r="AQ44" s="22">
        <v>15</v>
      </c>
      <c r="AR44" s="22">
        <v>1025</v>
      </c>
      <c r="AS44" s="22">
        <f>VLOOKUP((((115%*AP44)+AQ44)/3),[1]PBill!$B$4:$D$13,3,TRUE)</f>
        <v>11</v>
      </c>
      <c r="AT44" s="22">
        <f t="shared" si="17"/>
        <v>3398.0074999999993</v>
      </c>
      <c r="AU44" s="22">
        <f t="shared" si="23"/>
        <v>1135</v>
      </c>
      <c r="AV44" s="22">
        <f t="shared" si="18"/>
        <v>26100</v>
      </c>
      <c r="AW44" s="23">
        <f t="shared" si="19"/>
        <v>24800</v>
      </c>
      <c r="AX44" s="14"/>
    </row>
    <row r="45" spans="1:50">
      <c r="A45" s="16">
        <v>43</v>
      </c>
      <c r="B45" s="17" t="s">
        <v>25</v>
      </c>
      <c r="C45" s="18">
        <v>41619</v>
      </c>
      <c r="D45" s="19" t="s">
        <v>152</v>
      </c>
      <c r="E45" s="20" t="s">
        <v>153</v>
      </c>
      <c r="F45" s="19" t="s">
        <v>124</v>
      </c>
      <c r="G45" s="19" t="s">
        <v>154</v>
      </c>
      <c r="H45" s="20" t="s">
        <v>30</v>
      </c>
      <c r="I45" s="21">
        <v>22999</v>
      </c>
      <c r="J45" s="14"/>
      <c r="K45" s="22">
        <f t="shared" si="0"/>
        <v>22999</v>
      </c>
      <c r="L45" s="22">
        <f t="shared" si="1"/>
        <v>2194.7370725000001</v>
      </c>
      <c r="M45" s="22">
        <v>15</v>
      </c>
      <c r="N45" s="22">
        <f>MROUND(L45+M45+(VLOOKUP((L45+M45),[1]PBill!$B$4:$D$13,3,TRUE)),5)</f>
        <v>2220</v>
      </c>
      <c r="O45" s="22">
        <f>VLOOKUP((((115%*L45)+M45)/3),[1]PBill!$B$4:$D$13,3,TRUE)</f>
        <v>0</v>
      </c>
      <c r="P45" s="22">
        <f t="shared" si="2"/>
        <v>2538.9476333749999</v>
      </c>
      <c r="Q45" s="22">
        <f t="shared" si="20"/>
        <v>845</v>
      </c>
      <c r="R45" s="22">
        <f t="shared" si="3"/>
        <v>20699.100000000002</v>
      </c>
      <c r="S45" s="22">
        <f t="shared" si="4"/>
        <v>19660</v>
      </c>
      <c r="T45" s="14"/>
      <c r="U45" s="22">
        <f t="shared" si="24"/>
        <v>22999</v>
      </c>
      <c r="V45" s="22">
        <f t="shared" si="6"/>
        <v>2310.24955</v>
      </c>
      <c r="W45" s="22">
        <v>15</v>
      </c>
      <c r="X45" s="22">
        <f>MROUND(V45+W45+(VLOOKUP((V45+W45),[1]PBill!$B$4:$D$13,3,TRUE)),5)</f>
        <v>2335</v>
      </c>
      <c r="Y45" s="22">
        <f>VLOOKUP((((115%*V45)+W45)/3),[1]PBill!$B$4:$D$13,3,TRUE)</f>
        <v>0</v>
      </c>
      <c r="Z45" s="22">
        <f t="shared" si="7"/>
        <v>2671.7869824999998</v>
      </c>
      <c r="AA45" s="22">
        <f t="shared" si="21"/>
        <v>890</v>
      </c>
      <c r="AB45" s="22">
        <f t="shared" si="8"/>
        <v>20699.100000000002</v>
      </c>
      <c r="AC45" s="22">
        <f t="shared" si="9"/>
        <v>20699.100000000002</v>
      </c>
      <c r="AD45" s="14"/>
      <c r="AE45" s="22">
        <f t="shared" si="10"/>
        <v>20120</v>
      </c>
      <c r="AF45" s="22">
        <f t="shared" si="11"/>
        <v>2021.0539999999999</v>
      </c>
      <c r="AG45" s="22">
        <v>15</v>
      </c>
      <c r="AH45" s="22">
        <f>MROUND(AF45+AG45+(VLOOKUP((AF45+AG45),[1]PBill!$B$4:$D$13,3,TRUE)),5)</f>
        <v>2045</v>
      </c>
      <c r="AI45" s="22">
        <f>VLOOKUP((((115%*AF45)+AG45)/3),[1]PBill!$B$4:$D$13,3,TRUE)</f>
        <v>0</v>
      </c>
      <c r="AJ45" s="22">
        <f t="shared" si="12"/>
        <v>2339.2120999999997</v>
      </c>
      <c r="AK45" s="22">
        <f t="shared" si="22"/>
        <v>780</v>
      </c>
      <c r="AL45" s="22">
        <f t="shared" si="13"/>
        <v>18110</v>
      </c>
      <c r="AM45" s="22">
        <f t="shared" si="14"/>
        <v>17200</v>
      </c>
      <c r="AN45" s="14"/>
      <c r="AO45" s="22">
        <f t="shared" si="15"/>
        <v>14370</v>
      </c>
      <c r="AP45" s="22">
        <f t="shared" si="16"/>
        <v>1443.4665</v>
      </c>
      <c r="AQ45" s="22">
        <v>15</v>
      </c>
      <c r="AR45" s="22">
        <v>1025</v>
      </c>
      <c r="AS45" s="22">
        <f>VLOOKUP((((115%*AP45)+AQ45)/3),[1]PBill!$B$4:$D$13,3,TRUE)</f>
        <v>0</v>
      </c>
      <c r="AT45" s="22">
        <f t="shared" si="17"/>
        <v>1674.9864749999999</v>
      </c>
      <c r="AU45" s="22">
        <f t="shared" si="23"/>
        <v>560</v>
      </c>
      <c r="AV45" s="22">
        <f t="shared" si="18"/>
        <v>12930</v>
      </c>
      <c r="AW45" s="23">
        <f t="shared" si="19"/>
        <v>12280</v>
      </c>
      <c r="AX45" s="14"/>
    </row>
    <row r="46" spans="1:50">
      <c r="A46" s="16">
        <v>44</v>
      </c>
      <c r="B46" s="17" t="s">
        <v>25</v>
      </c>
      <c r="C46" s="18">
        <v>41619</v>
      </c>
      <c r="D46" s="19" t="s">
        <v>155</v>
      </c>
      <c r="E46" s="20" t="s">
        <v>156</v>
      </c>
      <c r="F46" s="19" t="s">
        <v>124</v>
      </c>
      <c r="G46" s="19" t="s">
        <v>157</v>
      </c>
      <c r="H46" s="20" t="s">
        <v>30</v>
      </c>
      <c r="I46" s="21">
        <v>24999</v>
      </c>
      <c r="J46" s="14"/>
      <c r="K46" s="22">
        <f t="shared" si="0"/>
        <v>24999</v>
      </c>
      <c r="L46" s="22">
        <f t="shared" si="1"/>
        <v>2385.5920725000001</v>
      </c>
      <c r="M46" s="22">
        <v>15</v>
      </c>
      <c r="N46" s="22">
        <f>MROUND(L46+M46+(VLOOKUP((L46+M46),[1]PBill!$B$4:$D$13,3,TRUE)),5)</f>
        <v>2410</v>
      </c>
      <c r="O46" s="22">
        <f>VLOOKUP((((115%*L46)+M46)/3),[1]PBill!$B$4:$D$13,3,TRUE)</f>
        <v>0</v>
      </c>
      <c r="P46" s="22">
        <f t="shared" si="2"/>
        <v>2758.4308833749997</v>
      </c>
      <c r="Q46" s="22">
        <f t="shared" si="20"/>
        <v>920</v>
      </c>
      <c r="R46" s="22">
        <f t="shared" si="3"/>
        <v>22499.100000000002</v>
      </c>
      <c r="S46" s="22">
        <f t="shared" si="4"/>
        <v>21370</v>
      </c>
      <c r="T46" s="14"/>
      <c r="U46" s="22">
        <f t="shared" si="24"/>
        <v>24999</v>
      </c>
      <c r="V46" s="22">
        <f t="shared" si="6"/>
        <v>2511.1495500000001</v>
      </c>
      <c r="W46" s="22">
        <v>15</v>
      </c>
      <c r="X46" s="22">
        <f>MROUND(V46+W46+(VLOOKUP((V46+W46),[1]PBill!$B$4:$D$13,3,TRUE)),5)</f>
        <v>2560</v>
      </c>
      <c r="Y46" s="22">
        <f>VLOOKUP((((115%*V46)+W46)/3),[1]PBill!$B$4:$D$13,3,TRUE)</f>
        <v>0</v>
      </c>
      <c r="Z46" s="22">
        <f t="shared" si="7"/>
        <v>2902.8219825000001</v>
      </c>
      <c r="AA46" s="22">
        <f t="shared" si="21"/>
        <v>970</v>
      </c>
      <c r="AB46" s="22">
        <f t="shared" si="8"/>
        <v>22499.100000000002</v>
      </c>
      <c r="AC46" s="22">
        <f t="shared" si="9"/>
        <v>22499.100000000002</v>
      </c>
      <c r="AD46" s="14"/>
      <c r="AE46" s="22">
        <f t="shared" si="10"/>
        <v>21870</v>
      </c>
      <c r="AF46" s="22">
        <f t="shared" si="11"/>
        <v>2196.8415</v>
      </c>
      <c r="AG46" s="22">
        <v>15</v>
      </c>
      <c r="AH46" s="22">
        <f>MROUND(AF46+AG46+(VLOOKUP((AF46+AG46),[1]PBill!$B$4:$D$13,3,TRUE)),5)</f>
        <v>2225</v>
      </c>
      <c r="AI46" s="22">
        <f>VLOOKUP((((115%*AF46)+AG46)/3),[1]PBill!$B$4:$D$13,3,TRUE)</f>
        <v>0</v>
      </c>
      <c r="AJ46" s="22">
        <f t="shared" si="12"/>
        <v>2541.3677249999996</v>
      </c>
      <c r="AK46" s="22">
        <f t="shared" si="22"/>
        <v>845</v>
      </c>
      <c r="AL46" s="22">
        <f t="shared" si="13"/>
        <v>19680</v>
      </c>
      <c r="AM46" s="22">
        <f t="shared" si="14"/>
        <v>18700</v>
      </c>
      <c r="AN46" s="14"/>
      <c r="AO46" s="22">
        <f t="shared" si="15"/>
        <v>15620</v>
      </c>
      <c r="AP46" s="22">
        <f t="shared" si="16"/>
        <v>1569.029</v>
      </c>
      <c r="AQ46" s="22">
        <v>15</v>
      </c>
      <c r="AR46" s="22">
        <v>1025</v>
      </c>
      <c r="AS46" s="22">
        <f>VLOOKUP((((115%*AP46)+AQ46)/3),[1]PBill!$B$4:$D$13,3,TRUE)</f>
        <v>0</v>
      </c>
      <c r="AT46" s="22">
        <f t="shared" si="17"/>
        <v>1819.3833499999998</v>
      </c>
      <c r="AU46" s="22">
        <f t="shared" si="23"/>
        <v>605</v>
      </c>
      <c r="AV46" s="22">
        <f t="shared" si="18"/>
        <v>14060</v>
      </c>
      <c r="AW46" s="23">
        <f t="shared" si="19"/>
        <v>13360</v>
      </c>
      <c r="AX46" s="14"/>
    </row>
    <row r="47" spans="1:50">
      <c r="A47" s="16">
        <v>45</v>
      </c>
      <c r="B47" s="17" t="s">
        <v>25</v>
      </c>
      <c r="C47" s="18">
        <v>41619</v>
      </c>
      <c r="D47" s="19" t="s">
        <v>158</v>
      </c>
      <c r="E47" s="20" t="s">
        <v>159</v>
      </c>
      <c r="F47" s="19" t="s">
        <v>124</v>
      </c>
      <c r="G47" s="19" t="s">
        <v>160</v>
      </c>
      <c r="H47" s="20" t="s">
        <v>30</v>
      </c>
      <c r="I47" s="21">
        <v>65999</v>
      </c>
      <c r="J47" s="14"/>
      <c r="K47" s="22">
        <f t="shared" si="0"/>
        <v>65999</v>
      </c>
      <c r="L47" s="22">
        <f t="shared" si="1"/>
        <v>6298.1195724999998</v>
      </c>
      <c r="M47" s="22">
        <v>15</v>
      </c>
      <c r="N47" s="22">
        <f>MROUND(L47+M47+(VLOOKUP((L47+M47),[1]PBill!$B$4:$D$13,3,TRUE)),5)</f>
        <v>6375</v>
      </c>
      <c r="O47" s="22">
        <f>VLOOKUP((((115%*L47)+M47)/3),[1]PBill!$B$4:$D$13,3,TRUE)</f>
        <v>11</v>
      </c>
      <c r="P47" s="22">
        <f t="shared" si="2"/>
        <v>7290.8375083749988</v>
      </c>
      <c r="Q47" s="22">
        <f t="shared" si="20"/>
        <v>2430</v>
      </c>
      <c r="R47" s="22">
        <f t="shared" si="3"/>
        <v>59399.1</v>
      </c>
      <c r="S47" s="22">
        <f t="shared" si="4"/>
        <v>56430</v>
      </c>
      <c r="T47" s="14"/>
      <c r="U47" s="22">
        <f t="shared" si="24"/>
        <v>65999</v>
      </c>
      <c r="V47" s="22">
        <f t="shared" si="6"/>
        <v>6629.5995499999999</v>
      </c>
      <c r="W47" s="22">
        <v>15</v>
      </c>
      <c r="X47" s="22">
        <f>MROUND(V47+W47+(VLOOKUP((V47+W47),[1]PBill!$B$4:$D$13,3,TRUE)),5)</f>
        <v>6705</v>
      </c>
      <c r="Y47" s="22">
        <f>VLOOKUP((((115%*V47)+W47)/3),[1]PBill!$B$4:$D$13,3,TRUE)</f>
        <v>33</v>
      </c>
      <c r="Z47" s="22">
        <f t="shared" si="7"/>
        <v>7738.0394824999994</v>
      </c>
      <c r="AA47" s="22">
        <f t="shared" si="21"/>
        <v>2580</v>
      </c>
      <c r="AB47" s="22">
        <f t="shared" si="8"/>
        <v>59399.1</v>
      </c>
      <c r="AC47" s="22">
        <f t="shared" si="9"/>
        <v>59399.1</v>
      </c>
      <c r="AD47" s="14"/>
      <c r="AE47" s="22">
        <f t="shared" si="10"/>
        <v>57750</v>
      </c>
      <c r="AF47" s="22">
        <f t="shared" si="11"/>
        <v>5800.9874999999993</v>
      </c>
      <c r="AG47" s="22">
        <v>15</v>
      </c>
      <c r="AH47" s="22">
        <f>MROUND(AF47+AG47+(VLOOKUP((AF47+AG47),[1]PBill!$B$4:$D$13,3,TRUE)),5)</f>
        <v>5875</v>
      </c>
      <c r="AI47" s="22">
        <f>VLOOKUP((((115%*AF47)+AG47)/3),[1]PBill!$B$4:$D$13,3,TRUE)</f>
        <v>11</v>
      </c>
      <c r="AJ47" s="22">
        <f t="shared" si="12"/>
        <v>6719.135624999999</v>
      </c>
      <c r="AK47" s="22">
        <f t="shared" si="22"/>
        <v>2240</v>
      </c>
      <c r="AL47" s="22">
        <f t="shared" si="13"/>
        <v>51980</v>
      </c>
      <c r="AM47" s="22">
        <f t="shared" si="14"/>
        <v>49380</v>
      </c>
      <c r="AN47" s="14"/>
      <c r="AO47" s="22">
        <f t="shared" si="15"/>
        <v>41250</v>
      </c>
      <c r="AP47" s="22">
        <f t="shared" si="16"/>
        <v>4143.5625</v>
      </c>
      <c r="AQ47" s="22">
        <v>15</v>
      </c>
      <c r="AR47" s="22">
        <v>1025</v>
      </c>
      <c r="AS47" s="22">
        <f>VLOOKUP((((115%*AP47)+AQ47)/3),[1]PBill!$B$4:$D$13,3,TRUE)</f>
        <v>11</v>
      </c>
      <c r="AT47" s="22">
        <f t="shared" si="17"/>
        <v>4813.0968749999993</v>
      </c>
      <c r="AU47" s="22">
        <f t="shared" si="23"/>
        <v>1605</v>
      </c>
      <c r="AV47" s="22">
        <f t="shared" si="18"/>
        <v>37130</v>
      </c>
      <c r="AW47" s="23">
        <f t="shared" si="19"/>
        <v>35270</v>
      </c>
      <c r="AX47" s="14"/>
    </row>
    <row r="48" spans="1:50">
      <c r="A48" s="16">
        <v>46</v>
      </c>
      <c r="B48" s="26" t="s">
        <v>122</v>
      </c>
      <c r="C48" s="18">
        <v>41601</v>
      </c>
      <c r="D48" s="24" t="s">
        <v>161</v>
      </c>
      <c r="E48" s="24" t="s">
        <v>161</v>
      </c>
      <c r="F48" s="24" t="s">
        <v>162</v>
      </c>
      <c r="G48" s="25" t="s">
        <v>163</v>
      </c>
      <c r="H48" s="20" t="s">
        <v>30</v>
      </c>
      <c r="I48" s="27">
        <v>1940</v>
      </c>
      <c r="J48" s="14"/>
      <c r="K48" s="22">
        <f t="shared" si="0"/>
        <v>1940</v>
      </c>
      <c r="L48" s="22">
        <f t="shared" si="1"/>
        <v>899</v>
      </c>
      <c r="M48" s="22">
        <v>15</v>
      </c>
      <c r="N48" s="22">
        <f>MROUND(L48+M48+(VLOOKUP((L48+M48),[1]PBill!$B$4:$D$13,3,TRUE)),5)</f>
        <v>915</v>
      </c>
      <c r="O48" s="22">
        <f>VLOOKUP((((115%*L48)+M48)/3),[1]PBill!$B$4:$D$13,3,TRUE)</f>
        <v>0</v>
      </c>
      <c r="P48" s="22">
        <f t="shared" si="2"/>
        <v>1048.8499999999999</v>
      </c>
      <c r="Q48" s="22">
        <f t="shared" si="20"/>
        <v>350</v>
      </c>
      <c r="R48" s="22">
        <f t="shared" si="3"/>
        <v>940</v>
      </c>
      <c r="S48" s="22">
        <f t="shared" si="4"/>
        <v>890</v>
      </c>
      <c r="T48" s="14"/>
      <c r="U48" s="22">
        <f t="shared" si="24"/>
        <v>1940</v>
      </c>
      <c r="V48" s="22">
        <f t="shared" si="6"/>
        <v>999</v>
      </c>
      <c r="W48" s="22">
        <v>15</v>
      </c>
      <c r="X48" s="22">
        <f>MROUND(V48+W48+(VLOOKUP((V48+W48),[1]PBill!$B$4:$D$13,3,TRUE)),5)</f>
        <v>1025</v>
      </c>
      <c r="Y48" s="22">
        <f>VLOOKUP((((115%*V48)+W48)/3),[1]PBill!$B$4:$D$13,3,TRUE)</f>
        <v>0</v>
      </c>
      <c r="Z48" s="22">
        <f t="shared" si="7"/>
        <v>1163.8499999999999</v>
      </c>
      <c r="AA48" s="22">
        <f t="shared" si="21"/>
        <v>390</v>
      </c>
      <c r="AB48" s="22">
        <f t="shared" si="8"/>
        <v>940</v>
      </c>
      <c r="AC48" s="22">
        <f t="shared" si="9"/>
        <v>940</v>
      </c>
      <c r="AD48" s="14"/>
      <c r="AE48" s="22">
        <f t="shared" si="10"/>
        <v>1700</v>
      </c>
      <c r="AF48" s="22">
        <f t="shared" si="11"/>
        <v>999</v>
      </c>
      <c r="AG48" s="22">
        <v>15</v>
      </c>
      <c r="AH48" s="22">
        <f>MROUND(AF48+AG48+(VLOOKUP((AF48+AG48),[1]PBill!$B$4:$D$13,3,TRUE)),5)</f>
        <v>1025</v>
      </c>
      <c r="AI48" s="22">
        <f>VLOOKUP((((115%*AF48)+AG48)/3),[1]PBill!$B$4:$D$13,3,TRUE)</f>
        <v>0</v>
      </c>
      <c r="AJ48" s="22">
        <f t="shared" si="12"/>
        <v>1163.8499999999999</v>
      </c>
      <c r="AK48" s="22">
        <f t="shared" si="22"/>
        <v>390</v>
      </c>
      <c r="AL48" s="22">
        <f t="shared" si="13"/>
        <v>700</v>
      </c>
      <c r="AM48" s="22">
        <f t="shared" si="14"/>
        <v>670</v>
      </c>
      <c r="AN48" s="14"/>
      <c r="AO48" s="22">
        <f t="shared" si="15"/>
        <v>1210</v>
      </c>
      <c r="AP48" s="22">
        <f t="shared" si="16"/>
        <v>999</v>
      </c>
      <c r="AQ48" s="22">
        <v>15</v>
      </c>
      <c r="AR48" s="22">
        <v>1025</v>
      </c>
      <c r="AS48" s="22">
        <f>VLOOKUP((((115%*AP48)+AQ48)/3),[1]PBill!$B$4:$D$13,3,TRUE)</f>
        <v>0</v>
      </c>
      <c r="AT48" s="22">
        <f t="shared" si="17"/>
        <v>1163.8499999999999</v>
      </c>
      <c r="AU48" s="22">
        <f t="shared" si="23"/>
        <v>390</v>
      </c>
      <c r="AV48" s="22">
        <f t="shared" si="18"/>
        <v>210</v>
      </c>
      <c r="AW48" s="23">
        <f t="shared" si="19"/>
        <v>200</v>
      </c>
      <c r="AX48" s="14"/>
    </row>
    <row r="49" spans="1:50">
      <c r="A49" s="16">
        <v>47</v>
      </c>
      <c r="B49" s="26" t="s">
        <v>122</v>
      </c>
      <c r="C49" s="18">
        <v>41601</v>
      </c>
      <c r="D49" s="24" t="s">
        <v>164</v>
      </c>
      <c r="E49" s="24" t="s">
        <v>164</v>
      </c>
      <c r="F49" s="24" t="s">
        <v>162</v>
      </c>
      <c r="G49" s="25" t="s">
        <v>165</v>
      </c>
      <c r="H49" s="20" t="s">
        <v>30</v>
      </c>
      <c r="I49" s="27">
        <v>2240</v>
      </c>
      <c r="J49" s="14"/>
      <c r="K49" s="22">
        <f t="shared" si="0"/>
        <v>2240</v>
      </c>
      <c r="L49" s="22">
        <f t="shared" si="1"/>
        <v>899</v>
      </c>
      <c r="M49" s="22">
        <v>15</v>
      </c>
      <c r="N49" s="22">
        <f>MROUND(L49+M49+(VLOOKUP((L49+M49),[1]PBill!$B$4:$D$13,3,TRUE)),5)</f>
        <v>915</v>
      </c>
      <c r="O49" s="22">
        <f>VLOOKUP((((115%*L49)+M49)/3),[1]PBill!$B$4:$D$13,3,TRUE)</f>
        <v>0</v>
      </c>
      <c r="P49" s="22">
        <f t="shared" si="2"/>
        <v>1048.8499999999999</v>
      </c>
      <c r="Q49" s="22">
        <f t="shared" si="20"/>
        <v>350</v>
      </c>
      <c r="R49" s="22">
        <f t="shared" si="3"/>
        <v>1240</v>
      </c>
      <c r="S49" s="22">
        <f t="shared" si="4"/>
        <v>1180</v>
      </c>
      <c r="T49" s="14"/>
      <c r="U49" s="22">
        <f t="shared" si="24"/>
        <v>2240</v>
      </c>
      <c r="V49" s="22">
        <f t="shared" si="6"/>
        <v>999</v>
      </c>
      <c r="W49" s="22">
        <v>15</v>
      </c>
      <c r="X49" s="22">
        <f>MROUND(V49+W49+(VLOOKUP((V49+W49),[1]PBill!$B$4:$D$13,3,TRUE)),5)</f>
        <v>1025</v>
      </c>
      <c r="Y49" s="22">
        <f>VLOOKUP((((115%*V49)+W49)/3),[1]PBill!$B$4:$D$13,3,TRUE)</f>
        <v>0</v>
      </c>
      <c r="Z49" s="22">
        <f t="shared" si="7"/>
        <v>1163.8499999999999</v>
      </c>
      <c r="AA49" s="22">
        <f t="shared" si="21"/>
        <v>390</v>
      </c>
      <c r="AB49" s="22">
        <f t="shared" si="8"/>
        <v>1240</v>
      </c>
      <c r="AC49" s="22">
        <f t="shared" si="9"/>
        <v>1240</v>
      </c>
      <c r="AD49" s="14"/>
      <c r="AE49" s="22">
        <f t="shared" si="10"/>
        <v>1960</v>
      </c>
      <c r="AF49" s="22">
        <f t="shared" si="11"/>
        <v>999</v>
      </c>
      <c r="AG49" s="22">
        <v>15</v>
      </c>
      <c r="AH49" s="22">
        <f>MROUND(AF49+AG49+(VLOOKUP((AF49+AG49),[1]PBill!$B$4:$D$13,3,TRUE)),5)</f>
        <v>1025</v>
      </c>
      <c r="AI49" s="22">
        <f>VLOOKUP((((115%*AF49)+AG49)/3),[1]PBill!$B$4:$D$13,3,TRUE)</f>
        <v>0</v>
      </c>
      <c r="AJ49" s="22">
        <f t="shared" si="12"/>
        <v>1163.8499999999999</v>
      </c>
      <c r="AK49" s="22">
        <f t="shared" si="22"/>
        <v>390</v>
      </c>
      <c r="AL49" s="22">
        <f t="shared" si="13"/>
        <v>960</v>
      </c>
      <c r="AM49" s="22">
        <f t="shared" si="14"/>
        <v>910</v>
      </c>
      <c r="AN49" s="14"/>
      <c r="AO49" s="22">
        <f t="shared" si="15"/>
        <v>1400</v>
      </c>
      <c r="AP49" s="22">
        <f t="shared" si="16"/>
        <v>999</v>
      </c>
      <c r="AQ49" s="22">
        <v>15</v>
      </c>
      <c r="AR49" s="22">
        <v>1025</v>
      </c>
      <c r="AS49" s="22">
        <f>VLOOKUP((((115%*AP49)+AQ49)/3),[1]PBill!$B$4:$D$13,3,TRUE)</f>
        <v>0</v>
      </c>
      <c r="AT49" s="22">
        <f t="shared" si="17"/>
        <v>1163.8499999999999</v>
      </c>
      <c r="AU49" s="22">
        <f t="shared" si="23"/>
        <v>390</v>
      </c>
      <c r="AV49" s="22">
        <f t="shared" si="18"/>
        <v>400</v>
      </c>
      <c r="AW49" s="23">
        <f t="shared" si="19"/>
        <v>380</v>
      </c>
      <c r="AX49" s="14"/>
    </row>
    <row r="50" spans="1:50">
      <c r="A50" s="16">
        <v>48</v>
      </c>
      <c r="B50" s="26" t="s">
        <v>122</v>
      </c>
      <c r="C50" s="18">
        <v>41601</v>
      </c>
      <c r="D50" s="24" t="s">
        <v>166</v>
      </c>
      <c r="E50" s="19" t="s">
        <v>167</v>
      </c>
      <c r="F50" s="24" t="s">
        <v>168</v>
      </c>
      <c r="G50" s="24" t="s">
        <v>167</v>
      </c>
      <c r="H50" s="20" t="s">
        <v>30</v>
      </c>
      <c r="I50" s="27">
        <v>1960</v>
      </c>
      <c r="J50" s="14"/>
      <c r="K50" s="22">
        <f t="shared" si="0"/>
        <v>1960</v>
      </c>
      <c r="L50" s="22">
        <f t="shared" si="1"/>
        <v>899</v>
      </c>
      <c r="M50" s="22">
        <v>15</v>
      </c>
      <c r="N50" s="22">
        <f>MROUND(L50+M50+(VLOOKUP((L50+M50),[1]PBill!$B$4:$D$13,3,TRUE)),5)</f>
        <v>915</v>
      </c>
      <c r="O50" s="22">
        <f>VLOOKUP((((115%*L50)+M50)/3),[1]PBill!$B$4:$D$13,3,TRUE)</f>
        <v>0</v>
      </c>
      <c r="P50" s="22">
        <f t="shared" si="2"/>
        <v>1048.8499999999999</v>
      </c>
      <c r="Q50" s="22">
        <f t="shared" si="20"/>
        <v>350</v>
      </c>
      <c r="R50" s="22">
        <f t="shared" si="3"/>
        <v>960</v>
      </c>
      <c r="S50" s="22">
        <f t="shared" si="4"/>
        <v>910</v>
      </c>
      <c r="T50" s="14"/>
      <c r="U50" s="22">
        <f t="shared" si="24"/>
        <v>1960</v>
      </c>
      <c r="V50" s="22">
        <f t="shared" si="6"/>
        <v>999</v>
      </c>
      <c r="W50" s="22">
        <v>15</v>
      </c>
      <c r="X50" s="22">
        <f>MROUND(V50+W50+(VLOOKUP((V50+W50),[1]PBill!$B$4:$D$13,3,TRUE)),5)</f>
        <v>1025</v>
      </c>
      <c r="Y50" s="22">
        <f>VLOOKUP((((115%*V50)+W50)/3),[1]PBill!$B$4:$D$13,3,TRUE)</f>
        <v>0</v>
      </c>
      <c r="Z50" s="22">
        <f t="shared" si="7"/>
        <v>1163.8499999999999</v>
      </c>
      <c r="AA50" s="22">
        <f t="shared" si="21"/>
        <v>390</v>
      </c>
      <c r="AB50" s="22">
        <f t="shared" si="8"/>
        <v>960</v>
      </c>
      <c r="AC50" s="22">
        <f t="shared" si="9"/>
        <v>960</v>
      </c>
      <c r="AD50" s="14"/>
      <c r="AE50" s="22">
        <f t="shared" si="10"/>
        <v>1720</v>
      </c>
      <c r="AF50" s="22">
        <f t="shared" si="11"/>
        <v>999</v>
      </c>
      <c r="AG50" s="22">
        <v>15</v>
      </c>
      <c r="AH50" s="22">
        <f>MROUND(AF50+AG50+(VLOOKUP((AF50+AG50),[1]PBill!$B$4:$D$13,3,TRUE)),5)</f>
        <v>1025</v>
      </c>
      <c r="AI50" s="22">
        <f>VLOOKUP((((115%*AF50)+AG50)/3),[1]PBill!$B$4:$D$13,3,TRUE)</f>
        <v>0</v>
      </c>
      <c r="AJ50" s="22">
        <f t="shared" si="12"/>
        <v>1163.8499999999999</v>
      </c>
      <c r="AK50" s="22">
        <f t="shared" si="22"/>
        <v>390</v>
      </c>
      <c r="AL50" s="22">
        <f t="shared" si="13"/>
        <v>720</v>
      </c>
      <c r="AM50" s="22">
        <f t="shared" si="14"/>
        <v>680</v>
      </c>
      <c r="AN50" s="14"/>
      <c r="AO50" s="22">
        <f t="shared" si="15"/>
        <v>1230</v>
      </c>
      <c r="AP50" s="22">
        <f t="shared" si="16"/>
        <v>999</v>
      </c>
      <c r="AQ50" s="22">
        <v>15</v>
      </c>
      <c r="AR50" s="22">
        <v>1025</v>
      </c>
      <c r="AS50" s="22">
        <f>VLOOKUP((((115%*AP50)+AQ50)/3),[1]PBill!$B$4:$D$13,3,TRUE)</f>
        <v>0</v>
      </c>
      <c r="AT50" s="22">
        <f t="shared" si="17"/>
        <v>1163.8499999999999</v>
      </c>
      <c r="AU50" s="22">
        <f t="shared" si="23"/>
        <v>390</v>
      </c>
      <c r="AV50" s="22">
        <f t="shared" si="18"/>
        <v>230</v>
      </c>
      <c r="AW50" s="23">
        <f t="shared" si="19"/>
        <v>220</v>
      </c>
      <c r="AX50" s="14"/>
    </row>
    <row r="51" spans="1:50">
      <c r="A51" s="16">
        <v>49</v>
      </c>
      <c r="B51" s="26" t="s">
        <v>122</v>
      </c>
      <c r="C51" s="18">
        <v>41601</v>
      </c>
      <c r="D51" s="24" t="s">
        <v>169</v>
      </c>
      <c r="E51" s="19" t="s">
        <v>170</v>
      </c>
      <c r="F51" s="24" t="s">
        <v>168</v>
      </c>
      <c r="G51" s="24" t="s">
        <v>170</v>
      </c>
      <c r="H51" s="20" t="s">
        <v>30</v>
      </c>
      <c r="I51" s="27">
        <v>1860</v>
      </c>
      <c r="J51" s="14"/>
      <c r="K51" s="22">
        <f t="shared" si="0"/>
        <v>1860</v>
      </c>
      <c r="L51" s="22">
        <f t="shared" si="1"/>
        <v>899</v>
      </c>
      <c r="M51" s="22">
        <v>15</v>
      </c>
      <c r="N51" s="22">
        <f>MROUND(L51+M51+(VLOOKUP((L51+M51),[1]PBill!$B$4:$D$13,3,TRUE)),5)</f>
        <v>915</v>
      </c>
      <c r="O51" s="22">
        <f>VLOOKUP((((115%*L51)+M51)/3),[1]PBill!$B$4:$D$13,3,TRUE)</f>
        <v>0</v>
      </c>
      <c r="P51" s="22">
        <f t="shared" si="2"/>
        <v>1048.8499999999999</v>
      </c>
      <c r="Q51" s="22">
        <f t="shared" si="20"/>
        <v>350</v>
      </c>
      <c r="R51" s="22">
        <f t="shared" si="3"/>
        <v>860</v>
      </c>
      <c r="S51" s="22">
        <f t="shared" si="4"/>
        <v>820</v>
      </c>
      <c r="T51" s="14"/>
      <c r="U51" s="22">
        <f t="shared" si="24"/>
        <v>1860</v>
      </c>
      <c r="V51" s="22">
        <f t="shared" si="6"/>
        <v>999</v>
      </c>
      <c r="W51" s="22">
        <v>15</v>
      </c>
      <c r="X51" s="22">
        <f>MROUND(V51+W51+(VLOOKUP((V51+W51),[1]PBill!$B$4:$D$13,3,TRUE)),5)</f>
        <v>1025</v>
      </c>
      <c r="Y51" s="22">
        <f>VLOOKUP((((115%*V51)+W51)/3),[1]PBill!$B$4:$D$13,3,TRUE)</f>
        <v>0</v>
      </c>
      <c r="Z51" s="22">
        <f t="shared" si="7"/>
        <v>1163.8499999999999</v>
      </c>
      <c r="AA51" s="22">
        <f t="shared" si="21"/>
        <v>390</v>
      </c>
      <c r="AB51" s="22">
        <f t="shared" si="8"/>
        <v>860</v>
      </c>
      <c r="AC51" s="22">
        <f t="shared" si="9"/>
        <v>860</v>
      </c>
      <c r="AD51" s="14"/>
      <c r="AE51" s="22">
        <f t="shared" si="10"/>
        <v>1630</v>
      </c>
      <c r="AF51" s="22">
        <f t="shared" si="11"/>
        <v>999</v>
      </c>
      <c r="AG51" s="22">
        <v>15</v>
      </c>
      <c r="AH51" s="22">
        <f>MROUND(AF51+AG51+(VLOOKUP((AF51+AG51),[1]PBill!$B$4:$D$13,3,TRUE)),5)</f>
        <v>1025</v>
      </c>
      <c r="AI51" s="22">
        <f>VLOOKUP((((115%*AF51)+AG51)/3),[1]PBill!$B$4:$D$13,3,TRUE)</f>
        <v>0</v>
      </c>
      <c r="AJ51" s="22">
        <f t="shared" si="12"/>
        <v>1163.8499999999999</v>
      </c>
      <c r="AK51" s="22">
        <f t="shared" si="22"/>
        <v>390</v>
      </c>
      <c r="AL51" s="22">
        <f t="shared" si="13"/>
        <v>630</v>
      </c>
      <c r="AM51" s="22">
        <f t="shared" si="14"/>
        <v>600</v>
      </c>
      <c r="AN51" s="14"/>
      <c r="AO51" s="22">
        <f t="shared" si="15"/>
        <v>1160</v>
      </c>
      <c r="AP51" s="22">
        <f t="shared" si="16"/>
        <v>999</v>
      </c>
      <c r="AQ51" s="22">
        <v>15</v>
      </c>
      <c r="AR51" s="22">
        <v>1025</v>
      </c>
      <c r="AS51" s="22">
        <f>VLOOKUP((((115%*AP51)+AQ51)/3),[1]PBill!$B$4:$D$13,3,TRUE)</f>
        <v>0</v>
      </c>
      <c r="AT51" s="22">
        <f t="shared" si="17"/>
        <v>1163.8499999999999</v>
      </c>
      <c r="AU51" s="22">
        <f t="shared" si="23"/>
        <v>390</v>
      </c>
      <c r="AV51" s="22">
        <f t="shared" si="18"/>
        <v>160</v>
      </c>
      <c r="AW51" s="23">
        <f t="shared" si="19"/>
        <v>150</v>
      </c>
      <c r="AX51" s="14"/>
    </row>
    <row r="52" spans="1:50">
      <c r="A52" s="16">
        <v>50</v>
      </c>
      <c r="B52" s="26" t="s">
        <v>122</v>
      </c>
      <c r="C52" s="18">
        <v>41601</v>
      </c>
      <c r="D52" s="24" t="s">
        <v>171</v>
      </c>
      <c r="E52" s="19" t="s">
        <v>172</v>
      </c>
      <c r="F52" s="24" t="s">
        <v>168</v>
      </c>
      <c r="G52" s="24" t="s">
        <v>172</v>
      </c>
      <c r="H52" s="20" t="s">
        <v>30</v>
      </c>
      <c r="I52" s="27">
        <v>1830</v>
      </c>
      <c r="J52" s="14"/>
      <c r="K52" s="22">
        <f t="shared" si="0"/>
        <v>1830</v>
      </c>
      <c r="L52" s="22">
        <f t="shared" si="1"/>
        <v>899</v>
      </c>
      <c r="M52" s="22">
        <v>15</v>
      </c>
      <c r="N52" s="22">
        <f>MROUND(L52+M52+(VLOOKUP((L52+M52),[1]PBill!$B$4:$D$13,3,TRUE)),5)</f>
        <v>915</v>
      </c>
      <c r="O52" s="22">
        <f>VLOOKUP((((115%*L52)+M52)/3),[1]PBill!$B$4:$D$13,3,TRUE)</f>
        <v>0</v>
      </c>
      <c r="P52" s="22">
        <f t="shared" si="2"/>
        <v>1048.8499999999999</v>
      </c>
      <c r="Q52" s="22">
        <f t="shared" si="20"/>
        <v>350</v>
      </c>
      <c r="R52" s="22">
        <f t="shared" si="3"/>
        <v>830</v>
      </c>
      <c r="S52" s="22">
        <f t="shared" si="4"/>
        <v>790</v>
      </c>
      <c r="T52" s="14"/>
      <c r="U52" s="22">
        <f t="shared" si="24"/>
        <v>1830</v>
      </c>
      <c r="V52" s="22">
        <f t="shared" si="6"/>
        <v>999</v>
      </c>
      <c r="W52" s="22">
        <v>15</v>
      </c>
      <c r="X52" s="22">
        <f>MROUND(V52+W52+(VLOOKUP((V52+W52),[1]PBill!$B$4:$D$13,3,TRUE)),5)</f>
        <v>1025</v>
      </c>
      <c r="Y52" s="22">
        <f>VLOOKUP((((115%*V52)+W52)/3),[1]PBill!$B$4:$D$13,3,TRUE)</f>
        <v>0</v>
      </c>
      <c r="Z52" s="22">
        <f t="shared" si="7"/>
        <v>1163.8499999999999</v>
      </c>
      <c r="AA52" s="22">
        <f t="shared" si="21"/>
        <v>390</v>
      </c>
      <c r="AB52" s="22">
        <f t="shared" si="8"/>
        <v>830</v>
      </c>
      <c r="AC52" s="22">
        <f t="shared" si="9"/>
        <v>830</v>
      </c>
      <c r="AD52" s="14"/>
      <c r="AE52" s="22">
        <f t="shared" si="10"/>
        <v>1600</v>
      </c>
      <c r="AF52" s="22">
        <f t="shared" si="11"/>
        <v>999</v>
      </c>
      <c r="AG52" s="22">
        <v>15</v>
      </c>
      <c r="AH52" s="22">
        <f>MROUND(AF52+AG52+(VLOOKUP((AF52+AG52),[1]PBill!$B$4:$D$13,3,TRUE)),5)</f>
        <v>1025</v>
      </c>
      <c r="AI52" s="22">
        <f>VLOOKUP((((115%*AF52)+AG52)/3),[1]PBill!$B$4:$D$13,3,TRUE)</f>
        <v>0</v>
      </c>
      <c r="AJ52" s="22">
        <f t="shared" si="12"/>
        <v>1163.8499999999999</v>
      </c>
      <c r="AK52" s="22">
        <f t="shared" si="22"/>
        <v>390</v>
      </c>
      <c r="AL52" s="22">
        <f t="shared" si="13"/>
        <v>600</v>
      </c>
      <c r="AM52" s="22">
        <f t="shared" si="14"/>
        <v>570</v>
      </c>
      <c r="AN52" s="14"/>
      <c r="AO52" s="22">
        <f t="shared" si="15"/>
        <v>1140</v>
      </c>
      <c r="AP52" s="22">
        <f t="shared" si="16"/>
        <v>999</v>
      </c>
      <c r="AQ52" s="22">
        <v>15</v>
      </c>
      <c r="AR52" s="22">
        <v>1025</v>
      </c>
      <c r="AS52" s="22">
        <f>VLOOKUP((((115%*AP52)+AQ52)/3),[1]PBill!$B$4:$D$13,3,TRUE)</f>
        <v>0</v>
      </c>
      <c r="AT52" s="22">
        <f t="shared" si="17"/>
        <v>1163.8499999999999</v>
      </c>
      <c r="AU52" s="22">
        <f t="shared" si="23"/>
        <v>390</v>
      </c>
      <c r="AV52" s="22">
        <f t="shared" si="18"/>
        <v>140</v>
      </c>
      <c r="AW52" s="23">
        <f t="shared" si="19"/>
        <v>130</v>
      </c>
      <c r="AX52" s="14"/>
    </row>
    <row r="53" spans="1:50">
      <c r="A53" s="16">
        <v>51</v>
      </c>
      <c r="B53" s="26" t="s">
        <v>122</v>
      </c>
      <c r="C53" s="18">
        <v>41601</v>
      </c>
      <c r="D53" s="24" t="s">
        <v>173</v>
      </c>
      <c r="E53" s="19" t="s">
        <v>174</v>
      </c>
      <c r="F53" s="24" t="s">
        <v>168</v>
      </c>
      <c r="G53" s="24" t="s">
        <v>174</v>
      </c>
      <c r="H53" s="20" t="s">
        <v>30</v>
      </c>
      <c r="I53" s="27">
        <v>2330</v>
      </c>
      <c r="J53" s="14"/>
      <c r="K53" s="22">
        <f t="shared" si="0"/>
        <v>2330</v>
      </c>
      <c r="L53" s="22">
        <f t="shared" si="1"/>
        <v>899</v>
      </c>
      <c r="M53" s="22">
        <v>15</v>
      </c>
      <c r="N53" s="22">
        <f>MROUND(L53+M53+(VLOOKUP((L53+M53),[1]PBill!$B$4:$D$13,3,TRUE)),5)</f>
        <v>915</v>
      </c>
      <c r="O53" s="22">
        <f>VLOOKUP((((115%*L53)+M53)/3),[1]PBill!$B$4:$D$13,3,TRUE)</f>
        <v>0</v>
      </c>
      <c r="P53" s="22">
        <f t="shared" si="2"/>
        <v>1048.8499999999999</v>
      </c>
      <c r="Q53" s="22">
        <f t="shared" si="20"/>
        <v>350</v>
      </c>
      <c r="R53" s="22">
        <f t="shared" si="3"/>
        <v>1330</v>
      </c>
      <c r="S53" s="22">
        <f t="shared" si="4"/>
        <v>1260</v>
      </c>
      <c r="T53" s="14"/>
      <c r="U53" s="22">
        <f t="shared" si="24"/>
        <v>2330</v>
      </c>
      <c r="V53" s="22">
        <f t="shared" si="6"/>
        <v>999</v>
      </c>
      <c r="W53" s="22">
        <v>15</v>
      </c>
      <c r="X53" s="22">
        <f>MROUND(V53+W53+(VLOOKUP((V53+W53),[1]PBill!$B$4:$D$13,3,TRUE)),5)</f>
        <v>1025</v>
      </c>
      <c r="Y53" s="22">
        <f>VLOOKUP((((115%*V53)+W53)/3),[1]PBill!$B$4:$D$13,3,TRUE)</f>
        <v>0</v>
      </c>
      <c r="Z53" s="22">
        <f t="shared" si="7"/>
        <v>1163.8499999999999</v>
      </c>
      <c r="AA53" s="22">
        <f t="shared" si="21"/>
        <v>390</v>
      </c>
      <c r="AB53" s="22">
        <f t="shared" si="8"/>
        <v>1330</v>
      </c>
      <c r="AC53" s="22">
        <f t="shared" si="9"/>
        <v>1330</v>
      </c>
      <c r="AD53" s="14"/>
      <c r="AE53" s="22">
        <f t="shared" si="10"/>
        <v>2040</v>
      </c>
      <c r="AF53" s="22">
        <f t="shared" si="11"/>
        <v>999</v>
      </c>
      <c r="AG53" s="22">
        <v>15</v>
      </c>
      <c r="AH53" s="22">
        <f>MROUND(AF53+AG53+(VLOOKUP((AF53+AG53),[1]PBill!$B$4:$D$13,3,TRUE)),5)</f>
        <v>1025</v>
      </c>
      <c r="AI53" s="22">
        <f>VLOOKUP((((115%*AF53)+AG53)/3),[1]PBill!$B$4:$D$13,3,TRUE)</f>
        <v>0</v>
      </c>
      <c r="AJ53" s="22">
        <f t="shared" si="12"/>
        <v>1163.8499999999999</v>
      </c>
      <c r="AK53" s="22">
        <f t="shared" si="22"/>
        <v>390</v>
      </c>
      <c r="AL53" s="22">
        <f t="shared" si="13"/>
        <v>1040</v>
      </c>
      <c r="AM53" s="22">
        <f t="shared" si="14"/>
        <v>990</v>
      </c>
      <c r="AN53" s="14"/>
      <c r="AO53" s="22">
        <f t="shared" si="15"/>
        <v>1460</v>
      </c>
      <c r="AP53" s="22">
        <f t="shared" si="16"/>
        <v>999</v>
      </c>
      <c r="AQ53" s="22">
        <v>15</v>
      </c>
      <c r="AR53" s="22">
        <v>1025</v>
      </c>
      <c r="AS53" s="22">
        <f>VLOOKUP((((115%*AP53)+AQ53)/3),[1]PBill!$B$4:$D$13,3,TRUE)</f>
        <v>0</v>
      </c>
      <c r="AT53" s="22">
        <f t="shared" si="17"/>
        <v>1163.8499999999999</v>
      </c>
      <c r="AU53" s="22">
        <f t="shared" si="23"/>
        <v>390</v>
      </c>
      <c r="AV53" s="22">
        <f t="shared" si="18"/>
        <v>460</v>
      </c>
      <c r="AW53" s="23">
        <f t="shared" si="19"/>
        <v>440</v>
      </c>
      <c r="AX53" s="14"/>
    </row>
    <row r="54" spans="1:50">
      <c r="A54" s="16">
        <v>52</v>
      </c>
      <c r="B54" s="26" t="s">
        <v>122</v>
      </c>
      <c r="C54" s="18">
        <v>41601</v>
      </c>
      <c r="D54" s="24" t="s">
        <v>175</v>
      </c>
      <c r="E54" s="19" t="s">
        <v>176</v>
      </c>
      <c r="F54" s="24" t="s">
        <v>168</v>
      </c>
      <c r="G54" s="24" t="s">
        <v>176</v>
      </c>
      <c r="H54" s="20" t="s">
        <v>30</v>
      </c>
      <c r="I54" s="27">
        <v>1970</v>
      </c>
      <c r="J54" s="14"/>
      <c r="K54" s="22">
        <f t="shared" si="0"/>
        <v>1970</v>
      </c>
      <c r="L54" s="22">
        <f t="shared" si="1"/>
        <v>899</v>
      </c>
      <c r="M54" s="22">
        <v>15</v>
      </c>
      <c r="N54" s="22">
        <f>MROUND(L54+M54+(VLOOKUP((L54+M54),[1]PBill!$B$4:$D$13,3,TRUE)),5)</f>
        <v>915</v>
      </c>
      <c r="O54" s="22">
        <f>VLOOKUP((((115%*L54)+M54)/3),[1]PBill!$B$4:$D$13,3,TRUE)</f>
        <v>0</v>
      </c>
      <c r="P54" s="22">
        <f t="shared" si="2"/>
        <v>1048.8499999999999</v>
      </c>
      <c r="Q54" s="22">
        <f t="shared" si="20"/>
        <v>350</v>
      </c>
      <c r="R54" s="22">
        <f t="shared" si="3"/>
        <v>970</v>
      </c>
      <c r="S54" s="22">
        <f t="shared" si="4"/>
        <v>920</v>
      </c>
      <c r="T54" s="14"/>
      <c r="U54" s="22">
        <f t="shared" si="24"/>
        <v>1970</v>
      </c>
      <c r="V54" s="22">
        <f t="shared" si="6"/>
        <v>999</v>
      </c>
      <c r="W54" s="22">
        <v>15</v>
      </c>
      <c r="X54" s="22">
        <f>MROUND(V54+W54+(VLOOKUP((V54+W54),[1]PBill!$B$4:$D$13,3,TRUE)),5)</f>
        <v>1025</v>
      </c>
      <c r="Y54" s="22">
        <f>VLOOKUP((((115%*V54)+W54)/3),[1]PBill!$B$4:$D$13,3,TRUE)</f>
        <v>0</v>
      </c>
      <c r="Z54" s="22">
        <f t="shared" si="7"/>
        <v>1163.8499999999999</v>
      </c>
      <c r="AA54" s="22">
        <f t="shared" si="21"/>
        <v>390</v>
      </c>
      <c r="AB54" s="22">
        <f t="shared" si="8"/>
        <v>970</v>
      </c>
      <c r="AC54" s="22">
        <f t="shared" si="9"/>
        <v>970</v>
      </c>
      <c r="AD54" s="14"/>
      <c r="AE54" s="22">
        <f t="shared" si="10"/>
        <v>1720</v>
      </c>
      <c r="AF54" s="22">
        <f t="shared" si="11"/>
        <v>999</v>
      </c>
      <c r="AG54" s="22">
        <v>15</v>
      </c>
      <c r="AH54" s="22">
        <f>MROUND(AF54+AG54+(VLOOKUP((AF54+AG54),[1]PBill!$B$4:$D$13,3,TRUE)),5)</f>
        <v>1025</v>
      </c>
      <c r="AI54" s="22">
        <f>VLOOKUP((((115%*AF54)+AG54)/3),[1]PBill!$B$4:$D$13,3,TRUE)</f>
        <v>0</v>
      </c>
      <c r="AJ54" s="22">
        <f t="shared" si="12"/>
        <v>1163.8499999999999</v>
      </c>
      <c r="AK54" s="22">
        <f t="shared" si="22"/>
        <v>390</v>
      </c>
      <c r="AL54" s="22">
        <f t="shared" si="13"/>
        <v>720</v>
      </c>
      <c r="AM54" s="22">
        <f t="shared" si="14"/>
        <v>680</v>
      </c>
      <c r="AN54" s="14"/>
      <c r="AO54" s="22">
        <f t="shared" si="15"/>
        <v>1230</v>
      </c>
      <c r="AP54" s="22">
        <f t="shared" si="16"/>
        <v>999</v>
      </c>
      <c r="AQ54" s="22">
        <v>15</v>
      </c>
      <c r="AR54" s="22">
        <v>1025</v>
      </c>
      <c r="AS54" s="22">
        <f>VLOOKUP((((115%*AP54)+AQ54)/3),[1]PBill!$B$4:$D$13,3,TRUE)</f>
        <v>0</v>
      </c>
      <c r="AT54" s="22">
        <f t="shared" si="17"/>
        <v>1163.8499999999999</v>
      </c>
      <c r="AU54" s="22">
        <f t="shared" si="23"/>
        <v>390</v>
      </c>
      <c r="AV54" s="22">
        <f t="shared" si="18"/>
        <v>230</v>
      </c>
      <c r="AW54" s="23">
        <f t="shared" si="19"/>
        <v>220</v>
      </c>
      <c r="AX54" s="14"/>
    </row>
    <row r="55" spans="1:50">
      <c r="A55" s="16">
        <v>53</v>
      </c>
      <c r="B55" s="26" t="s">
        <v>122</v>
      </c>
      <c r="C55" s="18">
        <v>41601</v>
      </c>
      <c r="D55" s="24" t="s">
        <v>177</v>
      </c>
      <c r="E55" s="19" t="s">
        <v>178</v>
      </c>
      <c r="F55" s="24" t="s">
        <v>168</v>
      </c>
      <c r="G55" s="24" t="s">
        <v>178</v>
      </c>
      <c r="H55" s="20" t="s">
        <v>30</v>
      </c>
      <c r="I55" s="27">
        <v>5680</v>
      </c>
      <c r="J55" s="14"/>
      <c r="K55" s="22">
        <f t="shared" si="0"/>
        <v>5680</v>
      </c>
      <c r="L55" s="22">
        <f t="shared" si="1"/>
        <v>899</v>
      </c>
      <c r="M55" s="22">
        <v>15</v>
      </c>
      <c r="N55" s="22">
        <f>MROUND(L55+M55+(VLOOKUP((L55+M55),[1]PBill!$B$4:$D$13,3,TRUE)),5)</f>
        <v>915</v>
      </c>
      <c r="O55" s="22">
        <f>VLOOKUP((((115%*L55)+M55)/3),[1]PBill!$B$4:$D$13,3,TRUE)</f>
        <v>0</v>
      </c>
      <c r="P55" s="22">
        <f t="shared" si="2"/>
        <v>1048.8499999999999</v>
      </c>
      <c r="Q55" s="22">
        <f t="shared" si="20"/>
        <v>350</v>
      </c>
      <c r="R55" s="22">
        <f t="shared" si="3"/>
        <v>4680</v>
      </c>
      <c r="S55" s="22">
        <f t="shared" si="4"/>
        <v>4450</v>
      </c>
      <c r="T55" s="14"/>
      <c r="U55" s="22">
        <f t="shared" si="24"/>
        <v>5680</v>
      </c>
      <c r="V55" s="22">
        <f t="shared" si="6"/>
        <v>999</v>
      </c>
      <c r="W55" s="22">
        <v>15</v>
      </c>
      <c r="X55" s="22">
        <f>MROUND(V55+W55+(VLOOKUP((V55+W55),[1]PBill!$B$4:$D$13,3,TRUE)),5)</f>
        <v>1025</v>
      </c>
      <c r="Y55" s="22">
        <f>VLOOKUP((((115%*V55)+W55)/3),[1]PBill!$B$4:$D$13,3,TRUE)</f>
        <v>0</v>
      </c>
      <c r="Z55" s="22">
        <f t="shared" si="7"/>
        <v>1163.8499999999999</v>
      </c>
      <c r="AA55" s="22">
        <f t="shared" si="21"/>
        <v>390</v>
      </c>
      <c r="AB55" s="22">
        <f t="shared" si="8"/>
        <v>4680</v>
      </c>
      <c r="AC55" s="22">
        <f t="shared" si="9"/>
        <v>4680</v>
      </c>
      <c r="AD55" s="14"/>
      <c r="AE55" s="22">
        <f t="shared" si="10"/>
        <v>4970</v>
      </c>
      <c r="AF55" s="22">
        <f t="shared" si="11"/>
        <v>999</v>
      </c>
      <c r="AG55" s="22">
        <v>15</v>
      </c>
      <c r="AH55" s="22">
        <f>MROUND(AF55+AG55+(VLOOKUP((AF55+AG55),[1]PBill!$B$4:$D$13,3,TRUE)),5)</f>
        <v>1025</v>
      </c>
      <c r="AI55" s="22">
        <f>VLOOKUP((((115%*AF55)+AG55)/3),[1]PBill!$B$4:$D$13,3,TRUE)</f>
        <v>0</v>
      </c>
      <c r="AJ55" s="22">
        <f t="shared" si="12"/>
        <v>1163.8499999999999</v>
      </c>
      <c r="AK55" s="22">
        <f t="shared" si="22"/>
        <v>390</v>
      </c>
      <c r="AL55" s="22">
        <f t="shared" si="13"/>
        <v>3970</v>
      </c>
      <c r="AM55" s="22">
        <f t="shared" si="14"/>
        <v>3770</v>
      </c>
      <c r="AN55" s="14"/>
      <c r="AO55" s="22">
        <f t="shared" si="15"/>
        <v>3550</v>
      </c>
      <c r="AP55" s="22">
        <f t="shared" si="16"/>
        <v>999</v>
      </c>
      <c r="AQ55" s="22">
        <v>15</v>
      </c>
      <c r="AR55" s="22">
        <v>1025</v>
      </c>
      <c r="AS55" s="22">
        <f>VLOOKUP((((115%*AP55)+AQ55)/3),[1]PBill!$B$4:$D$13,3,TRUE)</f>
        <v>0</v>
      </c>
      <c r="AT55" s="22">
        <f t="shared" si="17"/>
        <v>1163.8499999999999</v>
      </c>
      <c r="AU55" s="22">
        <f t="shared" si="23"/>
        <v>390</v>
      </c>
      <c r="AV55" s="22">
        <f t="shared" si="18"/>
        <v>2550</v>
      </c>
      <c r="AW55" s="23">
        <f t="shared" si="19"/>
        <v>2420</v>
      </c>
      <c r="AX55" s="14"/>
    </row>
    <row r="56" spans="1:50">
      <c r="A56" s="16">
        <v>54</v>
      </c>
      <c r="B56" s="17" t="s">
        <v>25</v>
      </c>
      <c r="C56" s="18">
        <v>41518</v>
      </c>
      <c r="D56" s="19" t="s">
        <v>179</v>
      </c>
      <c r="E56" s="20" t="s">
        <v>180</v>
      </c>
      <c r="F56" s="19" t="s">
        <v>181</v>
      </c>
      <c r="G56" s="20" t="s">
        <v>182</v>
      </c>
      <c r="H56" s="20" t="s">
        <v>115</v>
      </c>
      <c r="I56" s="21">
        <v>110000</v>
      </c>
      <c r="J56" s="14"/>
      <c r="K56" s="22">
        <f t="shared" si="0"/>
        <v>110000</v>
      </c>
      <c r="L56" s="22">
        <f t="shared" si="1"/>
        <v>10497.025</v>
      </c>
      <c r="M56" s="22">
        <v>15</v>
      </c>
      <c r="N56" s="22">
        <f>MROUND(L56+M56+(VLOOKUP((L56+M56),[1]PBill!$B$4:$D$13,3,TRUE)),5)</f>
        <v>10590</v>
      </c>
      <c r="O56" s="22">
        <f>VLOOKUP((((115%*L56)+M56)/3),[1]PBill!$B$4:$D$13,3,TRUE)</f>
        <v>33</v>
      </c>
      <c r="P56" s="22">
        <f t="shared" si="2"/>
        <v>12185.578749999999</v>
      </c>
      <c r="Q56" s="22">
        <f t="shared" si="20"/>
        <v>4060</v>
      </c>
      <c r="R56" s="22">
        <f t="shared" si="3"/>
        <v>99000</v>
      </c>
      <c r="S56" s="22">
        <f t="shared" si="4"/>
        <v>94050</v>
      </c>
      <c r="T56" s="14"/>
      <c r="U56" s="22">
        <f t="shared" si="24"/>
        <v>110000</v>
      </c>
      <c r="V56" s="22">
        <f t="shared" si="6"/>
        <v>11049.5</v>
      </c>
      <c r="W56" s="22">
        <v>15</v>
      </c>
      <c r="X56" s="22">
        <f>MROUND(V56+W56+(VLOOKUP((V56+W56),[1]PBill!$B$4:$D$13,3,TRUE)),5)</f>
        <v>11140</v>
      </c>
      <c r="Y56" s="22">
        <f>VLOOKUP((((115%*V56)+W56)/3),[1]PBill!$B$4:$D$13,3,TRUE)</f>
        <v>33</v>
      </c>
      <c r="Z56" s="22">
        <f t="shared" si="7"/>
        <v>12820.924999999999</v>
      </c>
      <c r="AA56" s="22">
        <f t="shared" si="21"/>
        <v>4275</v>
      </c>
      <c r="AB56" s="22">
        <f t="shared" si="8"/>
        <v>99000</v>
      </c>
      <c r="AC56" s="22">
        <f t="shared" si="9"/>
        <v>99000</v>
      </c>
      <c r="AD56" s="14"/>
      <c r="AE56" s="22">
        <f t="shared" si="10"/>
        <v>96250</v>
      </c>
      <c r="AF56" s="22">
        <f t="shared" si="11"/>
        <v>9668.3125</v>
      </c>
      <c r="AG56" s="22">
        <v>15</v>
      </c>
      <c r="AH56" s="22">
        <f>MROUND(AF56+AG56+(VLOOKUP((AF56+AG56),[1]PBill!$B$4:$D$13,3,TRUE)),5)</f>
        <v>9745</v>
      </c>
      <c r="AI56" s="22">
        <f>VLOOKUP((((115%*AF56)+AG56)/3),[1]PBill!$B$4:$D$13,3,TRUE)</f>
        <v>33</v>
      </c>
      <c r="AJ56" s="22">
        <f t="shared" si="12"/>
        <v>11232.559374999999</v>
      </c>
      <c r="AK56" s="22">
        <f t="shared" si="22"/>
        <v>3745</v>
      </c>
      <c r="AL56" s="22">
        <f t="shared" si="13"/>
        <v>86630</v>
      </c>
      <c r="AM56" s="22">
        <f t="shared" si="14"/>
        <v>82300</v>
      </c>
      <c r="AN56" s="14"/>
      <c r="AO56" s="22">
        <f t="shared" si="15"/>
        <v>68750</v>
      </c>
      <c r="AP56" s="22">
        <f t="shared" si="16"/>
        <v>6905.9375</v>
      </c>
      <c r="AQ56" s="22">
        <v>15</v>
      </c>
      <c r="AR56" s="22">
        <v>1025</v>
      </c>
      <c r="AS56" s="22">
        <f>VLOOKUP((((115%*AP56)+AQ56)/3),[1]PBill!$B$4:$D$13,3,TRUE)</f>
        <v>33</v>
      </c>
      <c r="AT56" s="22">
        <f t="shared" si="17"/>
        <v>8055.8281249999991</v>
      </c>
      <c r="AU56" s="22">
        <f t="shared" si="23"/>
        <v>2685</v>
      </c>
      <c r="AV56" s="22">
        <f t="shared" si="18"/>
        <v>61880</v>
      </c>
      <c r="AW56" s="23">
        <f t="shared" si="19"/>
        <v>58790</v>
      </c>
      <c r="AX56" s="14"/>
    </row>
    <row r="57" spans="1:50">
      <c r="A57" s="16">
        <v>55</v>
      </c>
      <c r="B57" s="17" t="s">
        <v>25</v>
      </c>
      <c r="C57" s="18">
        <v>41518</v>
      </c>
      <c r="D57" s="19" t="s">
        <v>183</v>
      </c>
      <c r="E57" s="20" t="s">
        <v>184</v>
      </c>
      <c r="F57" s="19" t="s">
        <v>185</v>
      </c>
      <c r="G57" s="20" t="s">
        <v>186</v>
      </c>
      <c r="H57" s="20" t="s">
        <v>115</v>
      </c>
      <c r="I57" s="21">
        <v>23199</v>
      </c>
      <c r="J57" s="14"/>
      <c r="K57" s="22">
        <f t="shared" si="0"/>
        <v>23199</v>
      </c>
      <c r="L57" s="22">
        <f t="shared" si="1"/>
        <v>2213.8225725000002</v>
      </c>
      <c r="M57" s="22">
        <v>15</v>
      </c>
      <c r="N57" s="22">
        <f>MROUND(L57+M57+(VLOOKUP((L57+M57),[1]PBill!$B$4:$D$13,3,TRUE)),5)</f>
        <v>2240</v>
      </c>
      <c r="O57" s="22">
        <f>VLOOKUP((((115%*L57)+M57)/3),[1]PBill!$B$4:$D$13,3,TRUE)</f>
        <v>0</v>
      </c>
      <c r="P57" s="22">
        <f t="shared" si="2"/>
        <v>2560.8959583750002</v>
      </c>
      <c r="Q57" s="22">
        <f t="shared" si="20"/>
        <v>855</v>
      </c>
      <c r="R57" s="22">
        <f t="shared" si="3"/>
        <v>20879.100000000002</v>
      </c>
      <c r="S57" s="22">
        <f t="shared" si="4"/>
        <v>19840</v>
      </c>
      <c r="T57" s="14"/>
      <c r="U57" s="22">
        <f t="shared" si="24"/>
        <v>23199</v>
      </c>
      <c r="V57" s="22">
        <f t="shared" si="6"/>
        <v>2330.3395500000001</v>
      </c>
      <c r="W57" s="22">
        <v>15</v>
      </c>
      <c r="X57" s="22">
        <f>MROUND(V57+W57+(VLOOKUP((V57+W57),[1]PBill!$B$4:$D$13,3,TRUE)),5)</f>
        <v>2355</v>
      </c>
      <c r="Y57" s="22">
        <f>VLOOKUP((((115%*V57)+W57)/3),[1]PBill!$B$4:$D$13,3,TRUE)</f>
        <v>0</v>
      </c>
      <c r="Z57" s="22">
        <f t="shared" si="7"/>
        <v>2694.8904825</v>
      </c>
      <c r="AA57" s="22">
        <f t="shared" si="21"/>
        <v>900</v>
      </c>
      <c r="AB57" s="22">
        <f t="shared" si="8"/>
        <v>20879.100000000002</v>
      </c>
      <c r="AC57" s="22">
        <f t="shared" si="9"/>
        <v>20879.100000000002</v>
      </c>
      <c r="AD57" s="14"/>
      <c r="AE57" s="22">
        <f t="shared" si="10"/>
        <v>20300</v>
      </c>
      <c r="AF57" s="22">
        <f t="shared" si="11"/>
        <v>2039.135</v>
      </c>
      <c r="AG57" s="22">
        <v>15</v>
      </c>
      <c r="AH57" s="22">
        <f>MROUND(AF57+AG57+(VLOOKUP((AF57+AG57),[1]PBill!$B$4:$D$13,3,TRUE)),5)</f>
        <v>2065</v>
      </c>
      <c r="AI57" s="22">
        <f>VLOOKUP((((115%*AF57)+AG57)/3),[1]PBill!$B$4:$D$13,3,TRUE)</f>
        <v>0</v>
      </c>
      <c r="AJ57" s="22">
        <f t="shared" si="12"/>
        <v>2360.0052499999997</v>
      </c>
      <c r="AK57" s="22">
        <f t="shared" si="22"/>
        <v>785</v>
      </c>
      <c r="AL57" s="22">
        <f t="shared" si="13"/>
        <v>18270</v>
      </c>
      <c r="AM57" s="22">
        <f t="shared" si="14"/>
        <v>17360</v>
      </c>
      <c r="AN57" s="14"/>
      <c r="AO57" s="22">
        <f t="shared" si="15"/>
        <v>14500</v>
      </c>
      <c r="AP57" s="22">
        <f t="shared" si="16"/>
        <v>1456.5249999999999</v>
      </c>
      <c r="AQ57" s="22">
        <v>15</v>
      </c>
      <c r="AR57" s="22">
        <v>1025</v>
      </c>
      <c r="AS57" s="22">
        <f>VLOOKUP((((115%*AP57)+AQ57)/3),[1]PBill!$B$4:$D$13,3,TRUE)</f>
        <v>0</v>
      </c>
      <c r="AT57" s="22">
        <f t="shared" si="17"/>
        <v>1690.0037499999996</v>
      </c>
      <c r="AU57" s="22">
        <f t="shared" si="23"/>
        <v>565</v>
      </c>
      <c r="AV57" s="22">
        <f t="shared" si="18"/>
        <v>13050</v>
      </c>
      <c r="AW57" s="23">
        <f t="shared" si="19"/>
        <v>12400</v>
      </c>
      <c r="AX57" s="14"/>
    </row>
    <row r="58" spans="1:50">
      <c r="A58" s="16">
        <v>56</v>
      </c>
      <c r="B58" s="17" t="s">
        <v>25</v>
      </c>
      <c r="C58" s="18">
        <v>41518</v>
      </c>
      <c r="D58" s="19" t="s">
        <v>187</v>
      </c>
      <c r="E58" s="20" t="s">
        <v>188</v>
      </c>
      <c r="F58" s="19" t="s">
        <v>185</v>
      </c>
      <c r="G58" s="20" t="s">
        <v>189</v>
      </c>
      <c r="H58" s="20" t="s">
        <v>115</v>
      </c>
      <c r="I58" s="21">
        <v>22999</v>
      </c>
      <c r="J58" s="14"/>
      <c r="K58" s="22">
        <f t="shared" si="0"/>
        <v>22999</v>
      </c>
      <c r="L58" s="22">
        <f t="shared" si="1"/>
        <v>2194.7370725000001</v>
      </c>
      <c r="M58" s="22">
        <v>15</v>
      </c>
      <c r="N58" s="22">
        <f>MROUND(L58+M58+(VLOOKUP((L58+M58),[1]PBill!$B$4:$D$13,3,TRUE)),5)</f>
        <v>2220</v>
      </c>
      <c r="O58" s="22">
        <f>VLOOKUP((((115%*L58)+M58)/3),[1]PBill!$B$4:$D$13,3,TRUE)</f>
        <v>0</v>
      </c>
      <c r="P58" s="22">
        <f t="shared" si="2"/>
        <v>2538.9476333749999</v>
      </c>
      <c r="Q58" s="22">
        <f t="shared" si="20"/>
        <v>845</v>
      </c>
      <c r="R58" s="22">
        <f t="shared" si="3"/>
        <v>20699.100000000002</v>
      </c>
      <c r="S58" s="22">
        <f t="shared" si="4"/>
        <v>19660</v>
      </c>
      <c r="T58" s="14"/>
      <c r="U58" s="22">
        <f t="shared" si="24"/>
        <v>22999</v>
      </c>
      <c r="V58" s="22">
        <f t="shared" si="6"/>
        <v>2310.24955</v>
      </c>
      <c r="W58" s="22">
        <v>15</v>
      </c>
      <c r="X58" s="22">
        <f>MROUND(V58+W58+(VLOOKUP((V58+W58),[1]PBill!$B$4:$D$13,3,TRUE)),5)</f>
        <v>2335</v>
      </c>
      <c r="Y58" s="22">
        <f>VLOOKUP((((115%*V58)+W58)/3),[1]PBill!$B$4:$D$13,3,TRUE)</f>
        <v>0</v>
      </c>
      <c r="Z58" s="22">
        <f t="shared" si="7"/>
        <v>2671.7869824999998</v>
      </c>
      <c r="AA58" s="22">
        <f t="shared" si="21"/>
        <v>890</v>
      </c>
      <c r="AB58" s="22">
        <f t="shared" si="8"/>
        <v>20699.100000000002</v>
      </c>
      <c r="AC58" s="22">
        <f t="shared" si="9"/>
        <v>20699.100000000002</v>
      </c>
      <c r="AD58" s="14"/>
      <c r="AE58" s="22">
        <f t="shared" si="10"/>
        <v>20120</v>
      </c>
      <c r="AF58" s="22">
        <f t="shared" si="11"/>
        <v>2021.0539999999999</v>
      </c>
      <c r="AG58" s="22">
        <v>15</v>
      </c>
      <c r="AH58" s="22">
        <f>MROUND(AF58+AG58+(VLOOKUP((AF58+AG58),[1]PBill!$B$4:$D$13,3,TRUE)),5)</f>
        <v>2045</v>
      </c>
      <c r="AI58" s="22">
        <f>VLOOKUP((((115%*AF58)+AG58)/3),[1]PBill!$B$4:$D$13,3,TRUE)</f>
        <v>0</v>
      </c>
      <c r="AJ58" s="22">
        <f t="shared" si="12"/>
        <v>2339.2120999999997</v>
      </c>
      <c r="AK58" s="22">
        <f t="shared" si="22"/>
        <v>780</v>
      </c>
      <c r="AL58" s="22">
        <f t="shared" si="13"/>
        <v>18110</v>
      </c>
      <c r="AM58" s="22">
        <f t="shared" si="14"/>
        <v>17200</v>
      </c>
      <c r="AN58" s="14"/>
      <c r="AO58" s="22">
        <f t="shared" si="15"/>
        <v>14370</v>
      </c>
      <c r="AP58" s="22">
        <f t="shared" si="16"/>
        <v>1443.4665</v>
      </c>
      <c r="AQ58" s="22">
        <v>15</v>
      </c>
      <c r="AR58" s="22">
        <v>1025</v>
      </c>
      <c r="AS58" s="22">
        <f>VLOOKUP((((115%*AP58)+AQ58)/3),[1]PBill!$B$4:$D$13,3,TRUE)</f>
        <v>0</v>
      </c>
      <c r="AT58" s="22">
        <f t="shared" si="17"/>
        <v>1674.9864749999999</v>
      </c>
      <c r="AU58" s="22">
        <f t="shared" si="23"/>
        <v>560</v>
      </c>
      <c r="AV58" s="22">
        <f t="shared" si="18"/>
        <v>12930</v>
      </c>
      <c r="AW58" s="23">
        <f t="shared" si="19"/>
        <v>12280</v>
      </c>
      <c r="AX58" s="14"/>
    </row>
    <row r="59" spans="1:50">
      <c r="A59" s="16">
        <v>57</v>
      </c>
      <c r="B59" s="17" t="s">
        <v>25</v>
      </c>
      <c r="C59" s="18">
        <v>41562</v>
      </c>
      <c r="D59" s="19" t="s">
        <v>190</v>
      </c>
      <c r="E59" s="19" t="s">
        <v>191</v>
      </c>
      <c r="F59" s="19" t="s">
        <v>185</v>
      </c>
      <c r="G59" s="20" t="s">
        <v>192</v>
      </c>
      <c r="H59" s="20" t="s">
        <v>30</v>
      </c>
      <c r="I59" s="21">
        <v>17999</v>
      </c>
      <c r="J59" s="14"/>
      <c r="K59" s="22">
        <f t="shared" si="0"/>
        <v>17999</v>
      </c>
      <c r="L59" s="22">
        <f t="shared" si="1"/>
        <v>1717.5995724999998</v>
      </c>
      <c r="M59" s="22">
        <v>15</v>
      </c>
      <c r="N59" s="22">
        <f>MROUND(L59+M59+(VLOOKUP((L59+M59),[1]PBill!$B$4:$D$13,3,TRUE)),5)</f>
        <v>1745</v>
      </c>
      <c r="O59" s="22">
        <f>VLOOKUP((((115%*L59)+M59)/3),[1]PBill!$B$4:$D$13,3,TRUE)</f>
        <v>0</v>
      </c>
      <c r="P59" s="22">
        <f t="shared" si="2"/>
        <v>1990.2395083749996</v>
      </c>
      <c r="Q59" s="22">
        <f t="shared" si="20"/>
        <v>665</v>
      </c>
      <c r="R59" s="22">
        <f t="shared" si="3"/>
        <v>16199.1</v>
      </c>
      <c r="S59" s="22">
        <f t="shared" si="4"/>
        <v>15390</v>
      </c>
      <c r="T59" s="14"/>
      <c r="U59" s="22">
        <f t="shared" si="24"/>
        <v>17999</v>
      </c>
      <c r="V59" s="22">
        <f t="shared" si="6"/>
        <v>1807.99955</v>
      </c>
      <c r="W59" s="22">
        <v>15</v>
      </c>
      <c r="X59" s="22">
        <f>MROUND(V59+W59+(VLOOKUP((V59+W59),[1]PBill!$B$4:$D$13,3,TRUE)),5)</f>
        <v>1835</v>
      </c>
      <c r="Y59" s="22">
        <f>VLOOKUP((((115%*V59)+W59)/3),[1]PBill!$B$4:$D$13,3,TRUE)</f>
        <v>0</v>
      </c>
      <c r="Z59" s="22">
        <f t="shared" si="7"/>
        <v>2094.1994824999997</v>
      </c>
      <c r="AA59" s="22">
        <f t="shared" si="21"/>
        <v>700</v>
      </c>
      <c r="AB59" s="22">
        <f t="shared" si="8"/>
        <v>16199.1</v>
      </c>
      <c r="AC59" s="22">
        <f t="shared" si="9"/>
        <v>16199.1</v>
      </c>
      <c r="AD59" s="14"/>
      <c r="AE59" s="22">
        <f t="shared" si="10"/>
        <v>15750</v>
      </c>
      <c r="AF59" s="22">
        <f t="shared" si="11"/>
        <v>1582.0874999999999</v>
      </c>
      <c r="AG59" s="22">
        <v>15</v>
      </c>
      <c r="AH59" s="22">
        <f>MROUND(AF59+AG59+(VLOOKUP((AF59+AG59),[1]PBill!$B$4:$D$13,3,TRUE)),5)</f>
        <v>1610</v>
      </c>
      <c r="AI59" s="22">
        <f>VLOOKUP((((115%*AF59)+AG59)/3),[1]PBill!$B$4:$D$13,3,TRUE)</f>
        <v>0</v>
      </c>
      <c r="AJ59" s="22">
        <f t="shared" si="12"/>
        <v>1834.4006249999998</v>
      </c>
      <c r="AK59" s="22">
        <f t="shared" si="22"/>
        <v>610</v>
      </c>
      <c r="AL59" s="22">
        <f t="shared" si="13"/>
        <v>14180</v>
      </c>
      <c r="AM59" s="22">
        <f t="shared" si="14"/>
        <v>13470</v>
      </c>
      <c r="AN59" s="14"/>
      <c r="AO59" s="22">
        <f t="shared" si="15"/>
        <v>11250</v>
      </c>
      <c r="AP59" s="22">
        <f t="shared" si="16"/>
        <v>1130.0625</v>
      </c>
      <c r="AQ59" s="22">
        <v>15</v>
      </c>
      <c r="AR59" s="22">
        <v>1025</v>
      </c>
      <c r="AS59" s="22">
        <f>VLOOKUP((((115%*AP59)+AQ59)/3),[1]PBill!$B$4:$D$13,3,TRUE)</f>
        <v>0</v>
      </c>
      <c r="AT59" s="22">
        <f t="shared" si="17"/>
        <v>1314.5718749999999</v>
      </c>
      <c r="AU59" s="22">
        <f t="shared" si="23"/>
        <v>440</v>
      </c>
      <c r="AV59" s="22">
        <f t="shared" si="18"/>
        <v>10130</v>
      </c>
      <c r="AW59" s="23">
        <f t="shared" si="19"/>
        <v>9620</v>
      </c>
      <c r="AX59" s="14"/>
    </row>
    <row r="60" spans="1:50">
      <c r="A60" s="16">
        <v>58</v>
      </c>
      <c r="B60" s="17" t="s">
        <v>25</v>
      </c>
      <c r="C60" s="18">
        <v>41562</v>
      </c>
      <c r="D60" s="19" t="s">
        <v>193</v>
      </c>
      <c r="E60" s="19" t="s">
        <v>194</v>
      </c>
      <c r="F60" s="19" t="s">
        <v>185</v>
      </c>
      <c r="G60" s="20" t="s">
        <v>195</v>
      </c>
      <c r="H60" s="20" t="s">
        <v>30</v>
      </c>
      <c r="I60" s="21">
        <v>29999</v>
      </c>
      <c r="J60" s="14"/>
      <c r="K60" s="22">
        <f t="shared" si="0"/>
        <v>29999</v>
      </c>
      <c r="L60" s="22">
        <f t="shared" si="1"/>
        <v>2862.7295724999999</v>
      </c>
      <c r="M60" s="22">
        <v>15</v>
      </c>
      <c r="N60" s="22">
        <f>MROUND(L60+M60+(VLOOKUP((L60+M60),[1]PBill!$B$4:$D$13,3,TRUE)),5)</f>
        <v>2910</v>
      </c>
      <c r="O60" s="22">
        <f>VLOOKUP((((115%*L60)+M60)/3),[1]PBill!$B$4:$D$13,3,TRUE)</f>
        <v>11</v>
      </c>
      <c r="P60" s="22">
        <f t="shared" si="2"/>
        <v>3340.1390083749998</v>
      </c>
      <c r="Q60" s="22">
        <f t="shared" si="20"/>
        <v>1115</v>
      </c>
      <c r="R60" s="22">
        <f t="shared" si="3"/>
        <v>26999.100000000002</v>
      </c>
      <c r="S60" s="22">
        <f t="shared" si="4"/>
        <v>25650</v>
      </c>
      <c r="T60" s="14"/>
      <c r="U60" s="22">
        <f t="shared" si="24"/>
        <v>29999</v>
      </c>
      <c r="V60" s="22">
        <f t="shared" si="6"/>
        <v>3013.3995500000001</v>
      </c>
      <c r="W60" s="22">
        <v>15</v>
      </c>
      <c r="X60" s="22">
        <f>MROUND(V60+W60+(VLOOKUP((V60+W60),[1]PBill!$B$4:$D$13,3,TRUE)),5)</f>
        <v>3060</v>
      </c>
      <c r="Y60" s="22">
        <f>VLOOKUP((((115%*V60)+W60)/3),[1]PBill!$B$4:$D$13,3,TRUE)</f>
        <v>11</v>
      </c>
      <c r="Z60" s="22">
        <f t="shared" si="7"/>
        <v>3513.4094824999997</v>
      </c>
      <c r="AA60" s="22">
        <f t="shared" si="21"/>
        <v>1170</v>
      </c>
      <c r="AB60" s="22">
        <f t="shared" si="8"/>
        <v>26999.100000000002</v>
      </c>
      <c r="AC60" s="22">
        <f t="shared" si="9"/>
        <v>26999.100000000002</v>
      </c>
      <c r="AD60" s="14"/>
      <c r="AE60" s="22">
        <f t="shared" si="10"/>
        <v>26250</v>
      </c>
      <c r="AF60" s="22">
        <f t="shared" si="11"/>
        <v>2636.8125</v>
      </c>
      <c r="AG60" s="22">
        <v>15</v>
      </c>
      <c r="AH60" s="22">
        <f>MROUND(AF60+AG60+(VLOOKUP((AF60+AG60),[1]PBill!$B$4:$D$13,3,TRUE)),5)</f>
        <v>2685</v>
      </c>
      <c r="AI60" s="22">
        <f>VLOOKUP((((115%*AF60)+AG60)/3),[1]PBill!$B$4:$D$13,3,TRUE)</f>
        <v>11</v>
      </c>
      <c r="AJ60" s="22">
        <f t="shared" si="12"/>
        <v>3080.3343749999999</v>
      </c>
      <c r="AK60" s="22">
        <f t="shared" si="22"/>
        <v>1025</v>
      </c>
      <c r="AL60" s="22">
        <f t="shared" si="13"/>
        <v>23630</v>
      </c>
      <c r="AM60" s="22">
        <f t="shared" si="14"/>
        <v>22450</v>
      </c>
      <c r="AN60" s="14"/>
      <c r="AO60" s="22">
        <f t="shared" si="15"/>
        <v>18750</v>
      </c>
      <c r="AP60" s="22">
        <f t="shared" si="16"/>
        <v>1883.4375</v>
      </c>
      <c r="AQ60" s="22">
        <v>15</v>
      </c>
      <c r="AR60" s="22">
        <v>1025</v>
      </c>
      <c r="AS60" s="22">
        <f>VLOOKUP((((115%*AP60)+AQ60)/3),[1]PBill!$B$4:$D$13,3,TRUE)</f>
        <v>0</v>
      </c>
      <c r="AT60" s="22">
        <f t="shared" si="17"/>
        <v>2180.953125</v>
      </c>
      <c r="AU60" s="22">
        <f t="shared" si="23"/>
        <v>725</v>
      </c>
      <c r="AV60" s="22">
        <f t="shared" si="18"/>
        <v>16880</v>
      </c>
      <c r="AW60" s="23">
        <f t="shared" si="19"/>
        <v>16040</v>
      </c>
      <c r="AX60" s="14"/>
    </row>
    <row r="61" spans="1:50">
      <c r="A61" s="16">
        <v>59</v>
      </c>
      <c r="B61" s="17" t="s">
        <v>25</v>
      </c>
      <c r="C61" s="18">
        <v>41518</v>
      </c>
      <c r="D61" s="19" t="s">
        <v>196</v>
      </c>
      <c r="E61" s="20" t="s">
        <v>197</v>
      </c>
      <c r="F61" s="19" t="s">
        <v>185</v>
      </c>
      <c r="G61" s="20" t="s">
        <v>198</v>
      </c>
      <c r="H61" s="20" t="s">
        <v>30</v>
      </c>
      <c r="I61" s="21">
        <v>39999</v>
      </c>
      <c r="J61" s="14"/>
      <c r="K61" s="22">
        <f t="shared" si="0"/>
        <v>39999</v>
      </c>
      <c r="L61" s="22">
        <f t="shared" si="1"/>
        <v>3817.0045725</v>
      </c>
      <c r="M61" s="22">
        <v>15</v>
      </c>
      <c r="N61" s="22">
        <f>MROUND(L61+M61+(VLOOKUP((L61+M61),[1]PBill!$B$4:$D$13,3,TRUE)),5)</f>
        <v>3865</v>
      </c>
      <c r="O61" s="22">
        <f>VLOOKUP((((115%*L61)+M61)/3),[1]PBill!$B$4:$D$13,3,TRUE)</f>
        <v>11</v>
      </c>
      <c r="P61" s="22">
        <f t="shared" si="2"/>
        <v>4437.5552583749995</v>
      </c>
      <c r="Q61" s="22">
        <f t="shared" si="20"/>
        <v>1480</v>
      </c>
      <c r="R61" s="22">
        <f t="shared" si="3"/>
        <v>35999.1</v>
      </c>
      <c r="S61" s="22">
        <f t="shared" si="4"/>
        <v>34200</v>
      </c>
      <c r="T61" s="14"/>
      <c r="U61" s="22">
        <f t="shared" si="24"/>
        <v>39999</v>
      </c>
      <c r="V61" s="22">
        <f t="shared" si="6"/>
        <v>4017.8995500000001</v>
      </c>
      <c r="W61" s="22">
        <v>15</v>
      </c>
      <c r="X61" s="22">
        <f>MROUND(V61+W61+(VLOOKUP((V61+W61),[1]PBill!$B$4:$D$13,3,TRUE)),5)</f>
        <v>4065</v>
      </c>
      <c r="Y61" s="22">
        <f>VLOOKUP((((115%*V61)+W61)/3),[1]PBill!$B$4:$D$13,3,TRUE)</f>
        <v>11</v>
      </c>
      <c r="Z61" s="22">
        <f t="shared" si="7"/>
        <v>4668.5844824999995</v>
      </c>
      <c r="AA61" s="22">
        <f t="shared" si="21"/>
        <v>1555</v>
      </c>
      <c r="AB61" s="22">
        <f t="shared" si="8"/>
        <v>35999.1</v>
      </c>
      <c r="AC61" s="22">
        <f t="shared" si="9"/>
        <v>35999.1</v>
      </c>
      <c r="AD61" s="14"/>
      <c r="AE61" s="22">
        <f t="shared" si="10"/>
        <v>35000</v>
      </c>
      <c r="AF61" s="22">
        <f t="shared" si="11"/>
        <v>3515.75</v>
      </c>
      <c r="AG61" s="22">
        <v>15</v>
      </c>
      <c r="AH61" s="22">
        <f>MROUND(AF61+AG61+(VLOOKUP((AF61+AG61),[1]PBill!$B$4:$D$13,3,TRUE)),5)</f>
        <v>3565</v>
      </c>
      <c r="AI61" s="22">
        <f>VLOOKUP((((115%*AF61)+AG61)/3),[1]PBill!$B$4:$D$13,3,TRUE)</f>
        <v>11</v>
      </c>
      <c r="AJ61" s="22">
        <f t="shared" si="12"/>
        <v>4091.1124999999997</v>
      </c>
      <c r="AK61" s="22">
        <f t="shared" si="22"/>
        <v>1365</v>
      </c>
      <c r="AL61" s="22">
        <f t="shared" si="13"/>
        <v>31500</v>
      </c>
      <c r="AM61" s="22">
        <f t="shared" si="14"/>
        <v>29930</v>
      </c>
      <c r="AN61" s="14"/>
      <c r="AO61" s="22">
        <f t="shared" si="15"/>
        <v>25000</v>
      </c>
      <c r="AP61" s="22">
        <f t="shared" si="16"/>
        <v>2511.25</v>
      </c>
      <c r="AQ61" s="22">
        <v>15</v>
      </c>
      <c r="AR61" s="22">
        <v>1025</v>
      </c>
      <c r="AS61" s="22">
        <f>VLOOKUP((((115%*AP61)+AQ61)/3),[1]PBill!$B$4:$D$13,3,TRUE)</f>
        <v>0</v>
      </c>
      <c r="AT61" s="22">
        <f t="shared" si="17"/>
        <v>2902.9375</v>
      </c>
      <c r="AU61" s="22">
        <f t="shared" si="23"/>
        <v>970</v>
      </c>
      <c r="AV61" s="22">
        <f t="shared" si="18"/>
        <v>22500</v>
      </c>
      <c r="AW61" s="23">
        <f t="shared" si="19"/>
        <v>21380</v>
      </c>
      <c r="AX61" s="14"/>
    </row>
    <row r="62" spans="1:50">
      <c r="A62" s="16">
        <v>60</v>
      </c>
      <c r="B62" s="17" t="s">
        <v>25</v>
      </c>
      <c r="C62" s="28">
        <v>41518</v>
      </c>
      <c r="D62" s="29" t="s">
        <v>199</v>
      </c>
      <c r="E62" s="30" t="s">
        <v>200</v>
      </c>
      <c r="F62" s="29" t="s">
        <v>201</v>
      </c>
      <c r="G62" s="29" t="s">
        <v>199</v>
      </c>
      <c r="H62" s="30" t="s">
        <v>115</v>
      </c>
      <c r="I62" s="31">
        <v>72499</v>
      </c>
      <c r="J62" s="14"/>
      <c r="K62" s="32">
        <f t="shared" si="0"/>
        <v>72499</v>
      </c>
      <c r="L62" s="32">
        <f t="shared" si="1"/>
        <v>6918.3983224999993</v>
      </c>
      <c r="M62" s="32">
        <v>15</v>
      </c>
      <c r="N62" s="32">
        <f>MROUND(L62+M62+(VLOOKUP((L62+M62),[1]PBill!$B$4:$D$13,3,TRUE)),5)</f>
        <v>6995</v>
      </c>
      <c r="O62" s="32">
        <f>VLOOKUP((((115%*L62)+M62)/3),[1]PBill!$B$4:$D$13,3,TRUE)</f>
        <v>33</v>
      </c>
      <c r="P62" s="32">
        <f t="shared" si="2"/>
        <v>8070.1580708749989</v>
      </c>
      <c r="Q62" s="32">
        <f t="shared" si="20"/>
        <v>2690</v>
      </c>
      <c r="R62" s="32">
        <f t="shared" si="3"/>
        <v>65249.1</v>
      </c>
      <c r="S62" s="32">
        <f t="shared" si="4"/>
        <v>61990</v>
      </c>
      <c r="T62" s="14"/>
      <c r="U62" s="32">
        <f t="shared" si="24"/>
        <v>72499</v>
      </c>
      <c r="V62" s="32">
        <f t="shared" si="6"/>
        <v>7282.5245500000001</v>
      </c>
      <c r="W62" s="32">
        <v>15</v>
      </c>
      <c r="X62" s="32">
        <f>MROUND(V62+W62+(VLOOKUP((V62+W62),[1]PBill!$B$4:$D$13,3,TRUE)),5)</f>
        <v>7360</v>
      </c>
      <c r="Y62" s="32">
        <f>VLOOKUP((((115%*V62)+W62)/3),[1]PBill!$B$4:$D$13,3,TRUE)</f>
        <v>33</v>
      </c>
      <c r="Z62" s="32">
        <f t="shared" si="7"/>
        <v>8488.9032324999989</v>
      </c>
      <c r="AA62" s="32">
        <f t="shared" si="21"/>
        <v>2830</v>
      </c>
      <c r="AB62" s="32">
        <f t="shared" si="8"/>
        <v>65249.1</v>
      </c>
      <c r="AC62" s="32">
        <f t="shared" si="9"/>
        <v>65249.1</v>
      </c>
      <c r="AD62" s="14"/>
      <c r="AE62" s="22">
        <f t="shared" si="10"/>
        <v>63440</v>
      </c>
      <c r="AF62" s="32">
        <f t="shared" si="11"/>
        <v>6372.5479999999998</v>
      </c>
      <c r="AG62" s="32">
        <v>15</v>
      </c>
      <c r="AH62" s="32">
        <f>MROUND(AF62+AG62+(VLOOKUP((AF62+AG62),[1]PBill!$B$4:$D$13,3,TRUE)),5)</f>
        <v>6450</v>
      </c>
      <c r="AI62" s="32">
        <f>VLOOKUP((((115%*AF62)+AG62)/3),[1]PBill!$B$4:$D$13,3,TRUE)</f>
        <v>11</v>
      </c>
      <c r="AJ62" s="32">
        <f t="shared" si="12"/>
        <v>7376.4301999999989</v>
      </c>
      <c r="AK62" s="32">
        <f t="shared" si="22"/>
        <v>2460</v>
      </c>
      <c r="AL62" s="32">
        <f t="shared" si="13"/>
        <v>57100</v>
      </c>
      <c r="AM62" s="32">
        <f t="shared" si="14"/>
        <v>54250</v>
      </c>
      <c r="AN62" s="14"/>
      <c r="AO62" s="32">
        <f t="shared" si="15"/>
        <v>45310</v>
      </c>
      <c r="AP62" s="32">
        <f t="shared" si="16"/>
        <v>4551.3894999999993</v>
      </c>
      <c r="AQ62" s="32">
        <v>15</v>
      </c>
      <c r="AR62" s="32">
        <v>1025</v>
      </c>
      <c r="AS62" s="32">
        <f>VLOOKUP((((115%*AP62)+AQ62)/3),[1]PBill!$B$4:$D$13,3,TRUE)</f>
        <v>11</v>
      </c>
      <c r="AT62" s="32">
        <f t="shared" si="17"/>
        <v>5282.0979249999991</v>
      </c>
      <c r="AU62" s="32">
        <f t="shared" si="23"/>
        <v>1760</v>
      </c>
      <c r="AV62" s="32">
        <f t="shared" si="18"/>
        <v>40780</v>
      </c>
      <c r="AW62" s="31">
        <f t="shared" si="19"/>
        <v>38740</v>
      </c>
      <c r="AX62" s="14"/>
    </row>
    <row r="63" spans="1:50">
      <c r="A63" s="16">
        <v>61</v>
      </c>
      <c r="B63" s="17" t="s">
        <v>25</v>
      </c>
      <c r="C63" s="28">
        <v>41518</v>
      </c>
      <c r="D63" s="29" t="s">
        <v>199</v>
      </c>
      <c r="E63" s="30" t="s">
        <v>202</v>
      </c>
      <c r="F63" s="29" t="s">
        <v>201</v>
      </c>
      <c r="G63" s="29" t="s">
        <v>199</v>
      </c>
      <c r="H63" s="30" t="s">
        <v>115</v>
      </c>
      <c r="I63" s="31">
        <v>72499</v>
      </c>
      <c r="J63" s="14"/>
      <c r="K63" s="32">
        <f t="shared" si="0"/>
        <v>72499</v>
      </c>
      <c r="L63" s="32">
        <f t="shared" si="1"/>
        <v>6918.3983224999993</v>
      </c>
      <c r="M63" s="32">
        <v>15</v>
      </c>
      <c r="N63" s="32">
        <f>MROUND(L63+M63+(VLOOKUP((L63+M63),[1]PBill!$B$4:$D$13,3,TRUE)),5)</f>
        <v>6995</v>
      </c>
      <c r="O63" s="32">
        <f>VLOOKUP((((115%*L63)+M63)/3),[1]PBill!$B$4:$D$13,3,TRUE)</f>
        <v>33</v>
      </c>
      <c r="P63" s="32">
        <f t="shared" si="2"/>
        <v>8070.1580708749989</v>
      </c>
      <c r="Q63" s="32">
        <f t="shared" si="20"/>
        <v>2690</v>
      </c>
      <c r="R63" s="32">
        <f t="shared" si="3"/>
        <v>65249.1</v>
      </c>
      <c r="S63" s="32">
        <f t="shared" si="4"/>
        <v>61990</v>
      </c>
      <c r="T63" s="14"/>
      <c r="U63" s="32">
        <f t="shared" si="24"/>
        <v>72499</v>
      </c>
      <c r="V63" s="32">
        <f t="shared" si="6"/>
        <v>7282.5245500000001</v>
      </c>
      <c r="W63" s="32">
        <v>15</v>
      </c>
      <c r="X63" s="32">
        <f>MROUND(V63+W63+(VLOOKUP((V63+W63),[1]PBill!$B$4:$D$13,3,TRUE)),5)</f>
        <v>7360</v>
      </c>
      <c r="Y63" s="32">
        <f>VLOOKUP((((115%*V63)+W63)/3),[1]PBill!$B$4:$D$13,3,TRUE)</f>
        <v>33</v>
      </c>
      <c r="Z63" s="32">
        <f t="shared" si="7"/>
        <v>8488.9032324999989</v>
      </c>
      <c r="AA63" s="32">
        <f t="shared" si="21"/>
        <v>2830</v>
      </c>
      <c r="AB63" s="32">
        <f t="shared" si="8"/>
        <v>65249.1</v>
      </c>
      <c r="AC63" s="32">
        <f t="shared" si="9"/>
        <v>65249.1</v>
      </c>
      <c r="AD63" s="14"/>
      <c r="AE63" s="22">
        <f t="shared" si="10"/>
        <v>63440</v>
      </c>
      <c r="AF63" s="32">
        <f t="shared" si="11"/>
        <v>6372.5479999999998</v>
      </c>
      <c r="AG63" s="32">
        <v>15</v>
      </c>
      <c r="AH63" s="32">
        <f>MROUND(AF63+AG63+(VLOOKUP((AF63+AG63),[1]PBill!$B$4:$D$13,3,TRUE)),5)</f>
        <v>6450</v>
      </c>
      <c r="AI63" s="32">
        <f>VLOOKUP((((115%*AF63)+AG63)/3),[1]PBill!$B$4:$D$13,3,TRUE)</f>
        <v>11</v>
      </c>
      <c r="AJ63" s="32">
        <f t="shared" si="12"/>
        <v>7376.4301999999989</v>
      </c>
      <c r="AK63" s="32">
        <f t="shared" si="22"/>
        <v>2460</v>
      </c>
      <c r="AL63" s="32">
        <f t="shared" si="13"/>
        <v>57100</v>
      </c>
      <c r="AM63" s="32">
        <f t="shared" si="14"/>
        <v>54250</v>
      </c>
      <c r="AN63" s="14"/>
      <c r="AO63" s="32">
        <f t="shared" si="15"/>
        <v>45310</v>
      </c>
      <c r="AP63" s="32">
        <f t="shared" si="16"/>
        <v>4551.3894999999993</v>
      </c>
      <c r="AQ63" s="32">
        <v>15</v>
      </c>
      <c r="AR63" s="32">
        <v>1025</v>
      </c>
      <c r="AS63" s="32">
        <f>VLOOKUP((((115%*AP63)+AQ63)/3),[1]PBill!$B$4:$D$13,3,TRUE)</f>
        <v>11</v>
      </c>
      <c r="AT63" s="32">
        <f t="shared" si="17"/>
        <v>5282.0979249999991</v>
      </c>
      <c r="AU63" s="32">
        <f t="shared" si="23"/>
        <v>1760</v>
      </c>
      <c r="AV63" s="32">
        <f t="shared" si="18"/>
        <v>40780</v>
      </c>
      <c r="AW63" s="31">
        <f t="shared" si="19"/>
        <v>38740</v>
      </c>
      <c r="AX63" s="14"/>
    </row>
    <row r="64" spans="1:50">
      <c r="A64" s="16">
        <v>62</v>
      </c>
      <c r="B64" s="17" t="s">
        <v>25</v>
      </c>
      <c r="C64" s="18">
        <v>41518</v>
      </c>
      <c r="D64" s="19" t="s">
        <v>203</v>
      </c>
      <c r="E64" s="20" t="s">
        <v>204</v>
      </c>
      <c r="F64" s="19" t="s">
        <v>201</v>
      </c>
      <c r="G64" s="20" t="s">
        <v>203</v>
      </c>
      <c r="H64" s="20" t="s">
        <v>115</v>
      </c>
      <c r="I64" s="21">
        <v>57999</v>
      </c>
      <c r="J64" s="14"/>
      <c r="K64" s="22">
        <f t="shared" si="0"/>
        <v>57999</v>
      </c>
      <c r="L64" s="22">
        <f t="shared" si="1"/>
        <v>5534.6995724999997</v>
      </c>
      <c r="M64" s="22">
        <v>15</v>
      </c>
      <c r="N64" s="22">
        <f>MROUND(L64+M64+(VLOOKUP((L64+M64),[1]PBill!$B$4:$D$13,3,TRUE)),5)</f>
        <v>5610</v>
      </c>
      <c r="O64" s="22">
        <f>VLOOKUP((((115%*L64)+M64)/3),[1]PBill!$B$4:$D$13,3,TRUE)</f>
        <v>11</v>
      </c>
      <c r="P64" s="22">
        <f t="shared" si="2"/>
        <v>6412.9045083749988</v>
      </c>
      <c r="Q64" s="22">
        <f t="shared" si="20"/>
        <v>2140</v>
      </c>
      <c r="R64" s="22">
        <f t="shared" si="3"/>
        <v>52199.1</v>
      </c>
      <c r="S64" s="22">
        <f t="shared" si="4"/>
        <v>49590</v>
      </c>
      <c r="T64" s="14"/>
      <c r="U64" s="22">
        <f t="shared" si="24"/>
        <v>57999</v>
      </c>
      <c r="V64" s="22">
        <f t="shared" si="6"/>
        <v>5825.9995500000005</v>
      </c>
      <c r="W64" s="22">
        <v>15</v>
      </c>
      <c r="X64" s="22">
        <f>MROUND(V64+W64+(VLOOKUP((V64+W64),[1]PBill!$B$4:$D$13,3,TRUE)),5)</f>
        <v>5900</v>
      </c>
      <c r="Y64" s="22">
        <f>VLOOKUP((((115%*V64)+W64)/3),[1]PBill!$B$4:$D$13,3,TRUE)</f>
        <v>11</v>
      </c>
      <c r="Z64" s="22">
        <f t="shared" si="7"/>
        <v>6747.8994825</v>
      </c>
      <c r="AA64" s="22">
        <f t="shared" si="21"/>
        <v>2250</v>
      </c>
      <c r="AB64" s="22">
        <f t="shared" si="8"/>
        <v>52199.1</v>
      </c>
      <c r="AC64" s="22">
        <f t="shared" si="9"/>
        <v>52199.1</v>
      </c>
      <c r="AD64" s="14"/>
      <c r="AE64" s="22">
        <f t="shared" si="10"/>
        <v>50750</v>
      </c>
      <c r="AF64" s="22">
        <f t="shared" si="11"/>
        <v>5097.8374999999996</v>
      </c>
      <c r="AG64" s="22">
        <v>15</v>
      </c>
      <c r="AH64" s="22">
        <f>MROUND(AF64+AG64+(VLOOKUP((AF64+AG64),[1]PBill!$B$4:$D$13,3,TRUE)),5)</f>
        <v>5175</v>
      </c>
      <c r="AI64" s="22">
        <f>VLOOKUP((((115%*AF64)+AG64)/3),[1]PBill!$B$4:$D$13,3,TRUE)</f>
        <v>11</v>
      </c>
      <c r="AJ64" s="22">
        <f t="shared" si="12"/>
        <v>5910.5131249999995</v>
      </c>
      <c r="AK64" s="22">
        <f t="shared" si="22"/>
        <v>1970</v>
      </c>
      <c r="AL64" s="22">
        <f t="shared" si="13"/>
        <v>45680</v>
      </c>
      <c r="AM64" s="22">
        <f t="shared" si="14"/>
        <v>43400</v>
      </c>
      <c r="AN64" s="14"/>
      <c r="AO64" s="22">
        <f t="shared" si="15"/>
        <v>36250</v>
      </c>
      <c r="AP64" s="22">
        <f t="shared" si="16"/>
        <v>3641.3125</v>
      </c>
      <c r="AQ64" s="22">
        <v>15</v>
      </c>
      <c r="AR64" s="22">
        <v>1025</v>
      </c>
      <c r="AS64" s="22">
        <f>VLOOKUP((((115%*AP64)+AQ64)/3),[1]PBill!$B$4:$D$13,3,TRUE)</f>
        <v>11</v>
      </c>
      <c r="AT64" s="22">
        <f t="shared" si="17"/>
        <v>4235.5093749999996</v>
      </c>
      <c r="AU64" s="22">
        <f t="shared" si="23"/>
        <v>1410</v>
      </c>
      <c r="AV64" s="22">
        <f t="shared" si="18"/>
        <v>32630</v>
      </c>
      <c r="AW64" s="23">
        <f t="shared" si="19"/>
        <v>31000</v>
      </c>
      <c r="AX64" s="14"/>
    </row>
    <row r="65" spans="1:50">
      <c r="A65" s="16">
        <v>63</v>
      </c>
      <c r="B65" s="17" t="s">
        <v>25</v>
      </c>
      <c r="C65" s="28">
        <v>41518</v>
      </c>
      <c r="D65" s="29" t="s">
        <v>205</v>
      </c>
      <c r="E65" s="30" t="s">
        <v>206</v>
      </c>
      <c r="F65" s="29" t="s">
        <v>201</v>
      </c>
      <c r="G65" s="29" t="s">
        <v>205</v>
      </c>
      <c r="H65" s="30" t="s">
        <v>115</v>
      </c>
      <c r="I65" s="31">
        <v>86750</v>
      </c>
      <c r="J65" s="14"/>
      <c r="K65" s="32">
        <f t="shared" si="0"/>
        <v>86750</v>
      </c>
      <c r="L65" s="32">
        <f t="shared" si="1"/>
        <v>8278.3356249999997</v>
      </c>
      <c r="M65" s="32">
        <v>15</v>
      </c>
      <c r="N65" s="32">
        <f>MROUND(L65+M65+(VLOOKUP((L65+M65),[1]PBill!$B$4:$D$13,3,TRUE)),5)</f>
        <v>8355</v>
      </c>
      <c r="O65" s="32">
        <f>VLOOKUP((((115%*L65)+M65)/3),[1]PBill!$B$4:$D$13,3,TRUE)</f>
        <v>33</v>
      </c>
      <c r="P65" s="32">
        <f t="shared" si="2"/>
        <v>9634.0859687499997</v>
      </c>
      <c r="Q65" s="32">
        <f t="shared" si="20"/>
        <v>3210</v>
      </c>
      <c r="R65" s="32">
        <f t="shared" si="3"/>
        <v>78075</v>
      </c>
      <c r="S65" s="32">
        <f t="shared" si="4"/>
        <v>74170</v>
      </c>
      <c r="T65" s="14"/>
      <c r="U65" s="32">
        <f t="shared" si="24"/>
        <v>86750</v>
      </c>
      <c r="V65" s="32">
        <f t="shared" si="6"/>
        <v>8714.0375000000004</v>
      </c>
      <c r="W65" s="32">
        <v>15</v>
      </c>
      <c r="X65" s="32">
        <f>MROUND(V65+W65+(VLOOKUP((V65+W65),[1]PBill!$B$4:$D$13,3,TRUE)),5)</f>
        <v>8790</v>
      </c>
      <c r="Y65" s="32">
        <f>VLOOKUP((((115%*V65)+W65)/3),[1]PBill!$B$4:$D$13,3,TRUE)</f>
        <v>33</v>
      </c>
      <c r="Z65" s="32">
        <f t="shared" si="7"/>
        <v>10135.143125000001</v>
      </c>
      <c r="AA65" s="32">
        <f t="shared" si="21"/>
        <v>3380</v>
      </c>
      <c r="AB65" s="32">
        <f t="shared" si="8"/>
        <v>78075</v>
      </c>
      <c r="AC65" s="32">
        <f t="shared" si="9"/>
        <v>78075</v>
      </c>
      <c r="AD65" s="14"/>
      <c r="AE65" s="22">
        <f t="shared" si="10"/>
        <v>75910</v>
      </c>
      <c r="AF65" s="32">
        <f t="shared" si="11"/>
        <v>7625.1594999999998</v>
      </c>
      <c r="AG65" s="32">
        <v>15</v>
      </c>
      <c r="AH65" s="32">
        <f>MROUND(AF65+AG65+(VLOOKUP((AF65+AG65),[1]PBill!$B$4:$D$13,3,TRUE)),5)</f>
        <v>7700</v>
      </c>
      <c r="AI65" s="32">
        <f>VLOOKUP((((115%*AF65)+AG65)/3),[1]PBill!$B$4:$D$13,3,TRUE)</f>
        <v>33</v>
      </c>
      <c r="AJ65" s="32">
        <f t="shared" si="12"/>
        <v>8882.9334249999993</v>
      </c>
      <c r="AK65" s="32">
        <f t="shared" si="22"/>
        <v>2960</v>
      </c>
      <c r="AL65" s="32">
        <f t="shared" si="13"/>
        <v>68320</v>
      </c>
      <c r="AM65" s="32">
        <f t="shared" si="14"/>
        <v>64900</v>
      </c>
      <c r="AN65" s="14"/>
      <c r="AO65" s="32">
        <f t="shared" si="15"/>
        <v>54220</v>
      </c>
      <c r="AP65" s="32">
        <f t="shared" si="16"/>
        <v>5446.3989999999994</v>
      </c>
      <c r="AQ65" s="32">
        <v>15</v>
      </c>
      <c r="AR65" s="32">
        <v>1025</v>
      </c>
      <c r="AS65" s="32">
        <f>VLOOKUP((((115%*AP65)+AQ65)/3),[1]PBill!$B$4:$D$13,3,TRUE)</f>
        <v>11</v>
      </c>
      <c r="AT65" s="32">
        <f t="shared" si="17"/>
        <v>6311.3588499999987</v>
      </c>
      <c r="AU65" s="32">
        <f t="shared" si="23"/>
        <v>2105</v>
      </c>
      <c r="AV65" s="32">
        <f t="shared" si="18"/>
        <v>48800</v>
      </c>
      <c r="AW65" s="31">
        <f t="shared" si="19"/>
        <v>46360</v>
      </c>
      <c r="AX65" s="14"/>
    </row>
    <row r="66" spans="1:50">
      <c r="A66" s="16">
        <v>64</v>
      </c>
      <c r="B66" s="17" t="s">
        <v>25</v>
      </c>
      <c r="C66" s="28">
        <v>41518</v>
      </c>
      <c r="D66" s="29" t="s">
        <v>205</v>
      </c>
      <c r="E66" s="30" t="s">
        <v>207</v>
      </c>
      <c r="F66" s="29" t="s">
        <v>201</v>
      </c>
      <c r="G66" s="29" t="s">
        <v>205</v>
      </c>
      <c r="H66" s="30" t="s">
        <v>115</v>
      </c>
      <c r="I66" s="31">
        <v>86750</v>
      </c>
      <c r="J66" s="14"/>
      <c r="K66" s="32">
        <f t="shared" si="0"/>
        <v>86750</v>
      </c>
      <c r="L66" s="32">
        <f t="shared" si="1"/>
        <v>8278.3356249999997</v>
      </c>
      <c r="M66" s="32">
        <v>15</v>
      </c>
      <c r="N66" s="32">
        <f>MROUND(L66+M66+(VLOOKUP((L66+M66),[1]PBill!$B$4:$D$13,3,TRUE)),5)</f>
        <v>8355</v>
      </c>
      <c r="O66" s="32">
        <f>VLOOKUP((((115%*L66)+M66)/3),[1]PBill!$B$4:$D$13,3,TRUE)</f>
        <v>33</v>
      </c>
      <c r="P66" s="32">
        <f t="shared" si="2"/>
        <v>9634.0859687499997</v>
      </c>
      <c r="Q66" s="32">
        <f t="shared" si="20"/>
        <v>3210</v>
      </c>
      <c r="R66" s="32">
        <f t="shared" si="3"/>
        <v>78075</v>
      </c>
      <c r="S66" s="32">
        <f t="shared" si="4"/>
        <v>74170</v>
      </c>
      <c r="T66" s="14"/>
      <c r="U66" s="32">
        <f t="shared" si="24"/>
        <v>86750</v>
      </c>
      <c r="V66" s="32">
        <f t="shared" si="6"/>
        <v>8714.0375000000004</v>
      </c>
      <c r="W66" s="32">
        <v>15</v>
      </c>
      <c r="X66" s="32">
        <f>MROUND(V66+W66+(VLOOKUP((V66+W66),[1]PBill!$B$4:$D$13,3,TRUE)),5)</f>
        <v>8790</v>
      </c>
      <c r="Y66" s="32">
        <f>VLOOKUP((((115%*V66)+W66)/3),[1]PBill!$B$4:$D$13,3,TRUE)</f>
        <v>33</v>
      </c>
      <c r="Z66" s="32">
        <f t="shared" si="7"/>
        <v>10135.143125000001</v>
      </c>
      <c r="AA66" s="32">
        <f t="shared" si="21"/>
        <v>3380</v>
      </c>
      <c r="AB66" s="32">
        <f t="shared" si="8"/>
        <v>78075</v>
      </c>
      <c r="AC66" s="32">
        <f t="shared" si="9"/>
        <v>78075</v>
      </c>
      <c r="AD66" s="14"/>
      <c r="AE66" s="22">
        <f t="shared" si="10"/>
        <v>75910</v>
      </c>
      <c r="AF66" s="32">
        <f t="shared" si="11"/>
        <v>7625.1594999999998</v>
      </c>
      <c r="AG66" s="32">
        <v>15</v>
      </c>
      <c r="AH66" s="32">
        <f>MROUND(AF66+AG66+(VLOOKUP((AF66+AG66),[1]PBill!$B$4:$D$13,3,TRUE)),5)</f>
        <v>7700</v>
      </c>
      <c r="AI66" s="32">
        <f>VLOOKUP((((115%*AF66)+AG66)/3),[1]PBill!$B$4:$D$13,3,TRUE)</f>
        <v>33</v>
      </c>
      <c r="AJ66" s="32">
        <f t="shared" si="12"/>
        <v>8882.9334249999993</v>
      </c>
      <c r="AK66" s="32">
        <f t="shared" si="22"/>
        <v>2960</v>
      </c>
      <c r="AL66" s="32">
        <f t="shared" si="13"/>
        <v>68320</v>
      </c>
      <c r="AM66" s="32">
        <f t="shared" si="14"/>
        <v>64900</v>
      </c>
      <c r="AN66" s="14"/>
      <c r="AO66" s="32">
        <f t="shared" si="15"/>
        <v>54220</v>
      </c>
      <c r="AP66" s="32">
        <f t="shared" si="16"/>
        <v>5446.3989999999994</v>
      </c>
      <c r="AQ66" s="32">
        <v>15</v>
      </c>
      <c r="AR66" s="32">
        <v>1025</v>
      </c>
      <c r="AS66" s="32">
        <f>VLOOKUP((((115%*AP66)+AQ66)/3),[1]PBill!$B$4:$D$13,3,TRUE)</f>
        <v>11</v>
      </c>
      <c r="AT66" s="32">
        <f t="shared" si="17"/>
        <v>6311.3588499999987</v>
      </c>
      <c r="AU66" s="32">
        <f t="shared" si="23"/>
        <v>2105</v>
      </c>
      <c r="AV66" s="32">
        <f t="shared" si="18"/>
        <v>48800</v>
      </c>
      <c r="AW66" s="31">
        <f t="shared" si="19"/>
        <v>46360</v>
      </c>
      <c r="AX66" s="14"/>
    </row>
    <row r="67" spans="1:50">
      <c r="A67" s="16">
        <v>64</v>
      </c>
      <c r="B67" s="17" t="s">
        <v>25</v>
      </c>
      <c r="C67" s="28">
        <v>41619</v>
      </c>
      <c r="D67" s="29" t="s">
        <v>205</v>
      </c>
      <c r="E67" s="30" t="s">
        <v>208</v>
      </c>
      <c r="F67" s="29" t="s">
        <v>201</v>
      </c>
      <c r="G67" s="29" t="s">
        <v>205</v>
      </c>
      <c r="H67" s="30" t="s">
        <v>115</v>
      </c>
      <c r="I67" s="31">
        <v>86750</v>
      </c>
      <c r="J67" s="14"/>
      <c r="K67" s="32">
        <f t="shared" si="0"/>
        <v>86750</v>
      </c>
      <c r="L67" s="32">
        <f t="shared" si="1"/>
        <v>8278.3356249999997</v>
      </c>
      <c r="M67" s="32">
        <v>15</v>
      </c>
      <c r="N67" s="32">
        <f>MROUND(L67+M67+(VLOOKUP((L67+M67),[1]PBill!$B$4:$D$13,3,TRUE)),5)</f>
        <v>8355</v>
      </c>
      <c r="O67" s="32">
        <f>VLOOKUP((((115%*L67)+M67)/3),[1]PBill!$B$4:$D$13,3,TRUE)</f>
        <v>33</v>
      </c>
      <c r="P67" s="32">
        <f t="shared" si="2"/>
        <v>9634.0859687499997</v>
      </c>
      <c r="Q67" s="32">
        <f t="shared" si="20"/>
        <v>3210</v>
      </c>
      <c r="R67" s="32">
        <f t="shared" si="3"/>
        <v>78075</v>
      </c>
      <c r="S67" s="32">
        <f t="shared" si="4"/>
        <v>74170</v>
      </c>
      <c r="T67" s="14"/>
      <c r="U67" s="32">
        <f t="shared" si="24"/>
        <v>86750</v>
      </c>
      <c r="V67" s="32">
        <f t="shared" si="6"/>
        <v>8714.0375000000004</v>
      </c>
      <c r="W67" s="32">
        <v>15</v>
      </c>
      <c r="X67" s="32">
        <f>MROUND(V67+W67+(VLOOKUP((V67+W67),[1]PBill!$B$4:$D$13,3,TRUE)),5)</f>
        <v>8790</v>
      </c>
      <c r="Y67" s="32">
        <f>VLOOKUP((((115%*V67)+W67)/3),[1]PBill!$B$4:$D$13,3,TRUE)</f>
        <v>33</v>
      </c>
      <c r="Z67" s="32">
        <f t="shared" si="7"/>
        <v>10135.143125000001</v>
      </c>
      <c r="AA67" s="32">
        <f t="shared" si="21"/>
        <v>3380</v>
      </c>
      <c r="AB67" s="32">
        <f t="shared" si="8"/>
        <v>78075</v>
      </c>
      <c r="AC67" s="32">
        <f t="shared" si="9"/>
        <v>78075</v>
      </c>
      <c r="AD67" s="14"/>
      <c r="AE67" s="22">
        <f t="shared" si="10"/>
        <v>75910</v>
      </c>
      <c r="AF67" s="32">
        <f t="shared" si="11"/>
        <v>7625.1594999999998</v>
      </c>
      <c r="AG67" s="32">
        <v>15</v>
      </c>
      <c r="AH67" s="32">
        <f>MROUND(AF67+AG67+(VLOOKUP((AF67+AG67),[1]PBill!$B$4:$D$13,3,TRUE)),5)</f>
        <v>7700</v>
      </c>
      <c r="AI67" s="32">
        <f>VLOOKUP((((115%*AF67)+AG67)/3),[1]PBill!$B$4:$D$13,3,TRUE)</f>
        <v>33</v>
      </c>
      <c r="AJ67" s="32">
        <f t="shared" si="12"/>
        <v>8882.9334249999993</v>
      </c>
      <c r="AK67" s="32">
        <f t="shared" si="22"/>
        <v>2960</v>
      </c>
      <c r="AL67" s="32">
        <f t="shared" si="13"/>
        <v>68320</v>
      </c>
      <c r="AM67" s="32">
        <f t="shared" si="14"/>
        <v>64900</v>
      </c>
      <c r="AN67" s="14"/>
      <c r="AO67" s="32">
        <f t="shared" si="15"/>
        <v>54220</v>
      </c>
      <c r="AP67" s="32">
        <f t="shared" si="16"/>
        <v>5446.3989999999994</v>
      </c>
      <c r="AQ67" s="32">
        <v>15</v>
      </c>
      <c r="AR67" s="32">
        <v>1025</v>
      </c>
      <c r="AS67" s="32">
        <f>VLOOKUP((((115%*AP67)+AQ67)/3),[1]PBill!$B$4:$D$13,3,TRUE)</f>
        <v>11</v>
      </c>
      <c r="AT67" s="32">
        <f t="shared" si="17"/>
        <v>6311.3588499999987</v>
      </c>
      <c r="AU67" s="32">
        <f t="shared" si="23"/>
        <v>2105</v>
      </c>
      <c r="AV67" s="32">
        <f t="shared" si="18"/>
        <v>48800</v>
      </c>
      <c r="AW67" s="31">
        <f t="shared" si="19"/>
        <v>46360</v>
      </c>
      <c r="AX67" s="14"/>
    </row>
    <row r="68" spans="1:50">
      <c r="A68" s="16">
        <v>65</v>
      </c>
      <c r="B68" s="17" t="s">
        <v>25</v>
      </c>
      <c r="C68" s="28">
        <v>41518</v>
      </c>
      <c r="D68" s="29" t="s">
        <v>209</v>
      </c>
      <c r="E68" s="30" t="s">
        <v>210</v>
      </c>
      <c r="F68" s="29" t="s">
        <v>201</v>
      </c>
      <c r="G68" s="29" t="s">
        <v>209</v>
      </c>
      <c r="H68" s="30" t="s">
        <v>115</v>
      </c>
      <c r="I68" s="31">
        <v>61499</v>
      </c>
      <c r="J68" s="14"/>
      <c r="K68" s="32">
        <f t="shared" si="0"/>
        <v>61499</v>
      </c>
      <c r="L68" s="32">
        <f t="shared" si="1"/>
        <v>5868.6958224999998</v>
      </c>
      <c r="M68" s="32">
        <v>15</v>
      </c>
      <c r="N68" s="32">
        <f>MROUND(L68+M68+(VLOOKUP((L68+M68),[1]PBill!$B$4:$D$13,3,TRUE)),5)</f>
        <v>5945</v>
      </c>
      <c r="O68" s="32">
        <f>VLOOKUP((((115%*L68)+M68)/3),[1]PBill!$B$4:$D$13,3,TRUE)</f>
        <v>11</v>
      </c>
      <c r="P68" s="32">
        <f t="shared" si="2"/>
        <v>6797.000195874999</v>
      </c>
      <c r="Q68" s="32">
        <f t="shared" si="20"/>
        <v>2265</v>
      </c>
      <c r="R68" s="32">
        <f t="shared" si="3"/>
        <v>55349.1</v>
      </c>
      <c r="S68" s="32">
        <f t="shared" si="4"/>
        <v>52580</v>
      </c>
      <c r="T68" s="14"/>
      <c r="U68" s="32">
        <f t="shared" si="24"/>
        <v>61499</v>
      </c>
      <c r="V68" s="32">
        <f t="shared" si="6"/>
        <v>6177.5745500000003</v>
      </c>
      <c r="W68" s="32">
        <v>15</v>
      </c>
      <c r="X68" s="32">
        <f>MROUND(V68+W68+(VLOOKUP((V68+W68),[1]PBill!$B$4:$D$13,3,TRUE)),5)</f>
        <v>6255</v>
      </c>
      <c r="Y68" s="32">
        <f>VLOOKUP((((115%*V68)+W68)/3),[1]PBill!$B$4:$D$13,3,TRUE)</f>
        <v>11</v>
      </c>
      <c r="Z68" s="32">
        <f t="shared" si="7"/>
        <v>7152.2107324999997</v>
      </c>
      <c r="AA68" s="32">
        <f t="shared" si="21"/>
        <v>2385</v>
      </c>
      <c r="AB68" s="32">
        <f t="shared" si="8"/>
        <v>55349.1</v>
      </c>
      <c r="AC68" s="32">
        <f t="shared" si="9"/>
        <v>55349.1</v>
      </c>
      <c r="AD68" s="14"/>
      <c r="AE68" s="22">
        <f t="shared" si="10"/>
        <v>53810</v>
      </c>
      <c r="AF68" s="32">
        <f t="shared" si="11"/>
        <v>5405.2145</v>
      </c>
      <c r="AG68" s="32">
        <v>15</v>
      </c>
      <c r="AH68" s="32">
        <f>MROUND(AF68+AG68+(VLOOKUP((AF68+AG68),[1]PBill!$B$4:$D$13,3,TRUE)),5)</f>
        <v>5480</v>
      </c>
      <c r="AI68" s="32">
        <f>VLOOKUP((((115%*AF68)+AG68)/3),[1]PBill!$B$4:$D$13,3,TRUE)</f>
        <v>11</v>
      </c>
      <c r="AJ68" s="32">
        <f t="shared" si="12"/>
        <v>6263.9966749999994</v>
      </c>
      <c r="AK68" s="32">
        <f t="shared" si="22"/>
        <v>2090</v>
      </c>
      <c r="AL68" s="32">
        <f t="shared" si="13"/>
        <v>48430</v>
      </c>
      <c r="AM68" s="32">
        <f t="shared" si="14"/>
        <v>46010</v>
      </c>
      <c r="AN68" s="14"/>
      <c r="AO68" s="32">
        <f t="shared" si="15"/>
        <v>38440</v>
      </c>
      <c r="AP68" s="32">
        <f t="shared" si="16"/>
        <v>3861.2979999999998</v>
      </c>
      <c r="AQ68" s="32">
        <v>15</v>
      </c>
      <c r="AR68" s="32">
        <v>1025</v>
      </c>
      <c r="AS68" s="32">
        <f>VLOOKUP((((115%*AP68)+AQ68)/3),[1]PBill!$B$4:$D$13,3,TRUE)</f>
        <v>11</v>
      </c>
      <c r="AT68" s="32">
        <f t="shared" si="17"/>
        <v>4488.4926999999998</v>
      </c>
      <c r="AU68" s="32">
        <f t="shared" si="23"/>
        <v>1495</v>
      </c>
      <c r="AV68" s="32">
        <f t="shared" si="18"/>
        <v>34600</v>
      </c>
      <c r="AW68" s="31">
        <f t="shared" si="19"/>
        <v>32870</v>
      </c>
      <c r="AX68" s="14"/>
    </row>
    <row r="69" spans="1:50">
      <c r="A69" s="16">
        <v>66</v>
      </c>
      <c r="B69" s="17" t="s">
        <v>25</v>
      </c>
      <c r="C69" s="28">
        <v>41518</v>
      </c>
      <c r="D69" s="29" t="s">
        <v>209</v>
      </c>
      <c r="E69" s="30" t="s">
        <v>211</v>
      </c>
      <c r="F69" s="29" t="s">
        <v>201</v>
      </c>
      <c r="G69" s="29" t="s">
        <v>209</v>
      </c>
      <c r="H69" s="30" t="s">
        <v>115</v>
      </c>
      <c r="I69" s="31">
        <v>61499</v>
      </c>
      <c r="J69" s="14"/>
      <c r="K69" s="32">
        <f t="shared" si="0"/>
        <v>61499</v>
      </c>
      <c r="L69" s="32">
        <f t="shared" si="1"/>
        <v>5868.6958224999998</v>
      </c>
      <c r="M69" s="32">
        <v>15</v>
      </c>
      <c r="N69" s="32">
        <f>MROUND(L69+M69+(VLOOKUP((L69+M69),[1]PBill!$B$4:$D$13,3,TRUE)),5)</f>
        <v>5945</v>
      </c>
      <c r="O69" s="32">
        <f>VLOOKUP((((115%*L69)+M69)/3),[1]PBill!$B$4:$D$13,3,TRUE)</f>
        <v>11</v>
      </c>
      <c r="P69" s="32">
        <f t="shared" si="2"/>
        <v>6797.000195874999</v>
      </c>
      <c r="Q69" s="32">
        <f t="shared" si="20"/>
        <v>2265</v>
      </c>
      <c r="R69" s="32">
        <f t="shared" si="3"/>
        <v>55349.1</v>
      </c>
      <c r="S69" s="32">
        <f t="shared" si="4"/>
        <v>52580</v>
      </c>
      <c r="T69" s="14"/>
      <c r="U69" s="32">
        <f t="shared" si="24"/>
        <v>61499</v>
      </c>
      <c r="V69" s="32">
        <f t="shared" si="6"/>
        <v>6177.5745500000003</v>
      </c>
      <c r="W69" s="32">
        <v>15</v>
      </c>
      <c r="X69" s="32">
        <f>MROUND(V69+W69+(VLOOKUP((V69+W69),[1]PBill!$B$4:$D$13,3,TRUE)),5)</f>
        <v>6255</v>
      </c>
      <c r="Y69" s="32">
        <f>VLOOKUP((((115%*V69)+W69)/3),[1]PBill!$B$4:$D$13,3,TRUE)</f>
        <v>11</v>
      </c>
      <c r="Z69" s="32">
        <f t="shared" si="7"/>
        <v>7152.2107324999997</v>
      </c>
      <c r="AA69" s="32">
        <f t="shared" si="21"/>
        <v>2385</v>
      </c>
      <c r="AB69" s="32">
        <f t="shared" si="8"/>
        <v>55349.1</v>
      </c>
      <c r="AC69" s="32">
        <f t="shared" si="9"/>
        <v>55349.1</v>
      </c>
      <c r="AD69" s="14"/>
      <c r="AE69" s="22">
        <f t="shared" si="10"/>
        <v>53810</v>
      </c>
      <c r="AF69" s="32">
        <f t="shared" si="11"/>
        <v>5405.2145</v>
      </c>
      <c r="AG69" s="32">
        <v>15</v>
      </c>
      <c r="AH69" s="32">
        <f>MROUND(AF69+AG69+(VLOOKUP((AF69+AG69),[1]PBill!$B$4:$D$13,3,TRUE)),5)</f>
        <v>5480</v>
      </c>
      <c r="AI69" s="32">
        <f>VLOOKUP((((115%*AF69)+AG69)/3),[1]PBill!$B$4:$D$13,3,TRUE)</f>
        <v>11</v>
      </c>
      <c r="AJ69" s="32">
        <f t="shared" si="12"/>
        <v>6263.9966749999994</v>
      </c>
      <c r="AK69" s="32">
        <f t="shared" si="22"/>
        <v>2090</v>
      </c>
      <c r="AL69" s="32">
        <f t="shared" si="13"/>
        <v>48430</v>
      </c>
      <c r="AM69" s="32">
        <f t="shared" si="14"/>
        <v>46010</v>
      </c>
      <c r="AN69" s="14"/>
      <c r="AO69" s="32">
        <f t="shared" si="15"/>
        <v>38440</v>
      </c>
      <c r="AP69" s="32">
        <f t="shared" si="16"/>
        <v>3861.2979999999998</v>
      </c>
      <c r="AQ69" s="32">
        <v>15</v>
      </c>
      <c r="AR69" s="32">
        <v>1025</v>
      </c>
      <c r="AS69" s="32">
        <f>VLOOKUP((((115%*AP69)+AQ69)/3),[1]PBill!$B$4:$D$13,3,TRUE)</f>
        <v>11</v>
      </c>
      <c r="AT69" s="32">
        <f t="shared" si="17"/>
        <v>4488.4926999999998</v>
      </c>
      <c r="AU69" s="32">
        <f t="shared" si="23"/>
        <v>1495</v>
      </c>
      <c r="AV69" s="32">
        <f t="shared" si="18"/>
        <v>34600</v>
      </c>
      <c r="AW69" s="31">
        <f t="shared" si="19"/>
        <v>32870</v>
      </c>
      <c r="AX69" s="14"/>
    </row>
    <row r="70" spans="1:50">
      <c r="A70" s="16">
        <v>67</v>
      </c>
      <c r="B70" s="17" t="s">
        <v>25</v>
      </c>
      <c r="C70" s="28">
        <v>41562</v>
      </c>
      <c r="D70" s="29" t="s">
        <v>212</v>
      </c>
      <c r="E70" s="29" t="s">
        <v>213</v>
      </c>
      <c r="F70" s="33" t="s">
        <v>201</v>
      </c>
      <c r="G70" s="29" t="s">
        <v>212</v>
      </c>
      <c r="H70" s="34" t="s">
        <v>30</v>
      </c>
      <c r="I70" s="31">
        <v>81199</v>
      </c>
      <c r="J70" s="14"/>
      <c r="K70" s="32">
        <f t="shared" si="0"/>
        <v>81199</v>
      </c>
      <c r="L70" s="32">
        <f t="shared" si="1"/>
        <v>7748.6175724999994</v>
      </c>
      <c r="M70" s="32">
        <v>15</v>
      </c>
      <c r="N70" s="32">
        <f>MROUND(L70+M70+(VLOOKUP((L70+M70),[1]PBill!$B$4:$D$13,3,TRUE)),5)</f>
        <v>7825</v>
      </c>
      <c r="O70" s="32">
        <f>VLOOKUP((((115%*L70)+M70)/3),[1]PBill!$B$4:$D$13,3,TRUE)</f>
        <v>33</v>
      </c>
      <c r="P70" s="32">
        <f t="shared" si="2"/>
        <v>9024.9102083749985</v>
      </c>
      <c r="Q70" s="32">
        <f t="shared" si="20"/>
        <v>3010</v>
      </c>
      <c r="R70" s="32">
        <f t="shared" si="3"/>
        <v>73079.100000000006</v>
      </c>
      <c r="S70" s="32">
        <f t="shared" si="4"/>
        <v>69430</v>
      </c>
      <c r="T70" s="14"/>
      <c r="U70" s="32">
        <f t="shared" si="24"/>
        <v>81199</v>
      </c>
      <c r="V70" s="32">
        <f t="shared" si="6"/>
        <v>8156.4395500000001</v>
      </c>
      <c r="W70" s="32">
        <v>15</v>
      </c>
      <c r="X70" s="32">
        <f>MROUND(V70+W70+(VLOOKUP((V70+W70),[1]PBill!$B$4:$D$13,3,TRUE)),5)</f>
        <v>8230</v>
      </c>
      <c r="Y70" s="32">
        <f>VLOOKUP((((115%*V70)+W70)/3),[1]PBill!$B$4:$D$13,3,TRUE)</f>
        <v>33</v>
      </c>
      <c r="Z70" s="32">
        <f t="shared" si="7"/>
        <v>9493.9054824999985</v>
      </c>
      <c r="AA70" s="32">
        <f t="shared" si="21"/>
        <v>3165</v>
      </c>
      <c r="AB70" s="32">
        <f t="shared" si="8"/>
        <v>73079.100000000006</v>
      </c>
      <c r="AC70" s="32">
        <f t="shared" si="9"/>
        <v>73079.100000000006</v>
      </c>
      <c r="AD70" s="14"/>
      <c r="AE70" s="32">
        <f t="shared" si="10"/>
        <v>71050</v>
      </c>
      <c r="AF70" s="32">
        <f t="shared" si="11"/>
        <v>7136.9724999999999</v>
      </c>
      <c r="AG70" s="32">
        <v>15</v>
      </c>
      <c r="AH70" s="32">
        <f>MROUND(AF70+AG70+(VLOOKUP((AF70+AG70),[1]PBill!$B$4:$D$13,3,TRUE)),5)</f>
        <v>7215</v>
      </c>
      <c r="AI70" s="32">
        <f>VLOOKUP((((115%*AF70)+AG70)/3),[1]PBill!$B$4:$D$13,3,TRUE)</f>
        <v>33</v>
      </c>
      <c r="AJ70" s="32">
        <f t="shared" si="12"/>
        <v>8321.5183749999997</v>
      </c>
      <c r="AK70" s="32">
        <f t="shared" si="22"/>
        <v>2775</v>
      </c>
      <c r="AL70" s="32">
        <f t="shared" si="13"/>
        <v>63950</v>
      </c>
      <c r="AM70" s="32">
        <f t="shared" si="14"/>
        <v>60750</v>
      </c>
      <c r="AN70" s="14"/>
      <c r="AO70" s="32">
        <f t="shared" si="15"/>
        <v>50750</v>
      </c>
      <c r="AP70" s="32">
        <f t="shared" si="16"/>
        <v>5097.8374999999996</v>
      </c>
      <c r="AQ70" s="32">
        <v>15</v>
      </c>
      <c r="AR70" s="32">
        <v>1025</v>
      </c>
      <c r="AS70" s="32">
        <f>VLOOKUP((((115%*AP70)+AQ70)/3),[1]PBill!$B$4:$D$13,3,TRUE)</f>
        <v>11</v>
      </c>
      <c r="AT70" s="32">
        <f t="shared" si="17"/>
        <v>5910.5131249999995</v>
      </c>
      <c r="AU70" s="32">
        <f t="shared" si="23"/>
        <v>1970</v>
      </c>
      <c r="AV70" s="32">
        <f t="shared" si="18"/>
        <v>45680</v>
      </c>
      <c r="AW70" s="31">
        <f t="shared" si="19"/>
        <v>43400</v>
      </c>
      <c r="AX70" s="14"/>
    </row>
    <row r="71" spans="1:50">
      <c r="A71" s="16">
        <v>68</v>
      </c>
      <c r="B71" s="17" t="s">
        <v>25</v>
      </c>
      <c r="C71" s="28">
        <v>41487</v>
      </c>
      <c r="D71" s="33" t="s">
        <v>214</v>
      </c>
      <c r="E71" s="34" t="s">
        <v>215</v>
      </c>
      <c r="F71" s="33" t="s">
        <v>201</v>
      </c>
      <c r="G71" s="34" t="s">
        <v>214</v>
      </c>
      <c r="H71" s="34" t="s">
        <v>30</v>
      </c>
      <c r="I71" s="31">
        <v>79999</v>
      </c>
      <c r="J71" s="14"/>
      <c r="K71" s="32">
        <f t="shared" ref="K71:K136" si="25">I71</f>
        <v>79999</v>
      </c>
      <c r="L71" s="32">
        <f t="shared" ref="L71:L136" si="26">MAX($E$311,(K71*$E$310*1.0045))</f>
        <v>7634.1045724999994</v>
      </c>
      <c r="M71" s="32">
        <v>15</v>
      </c>
      <c r="N71" s="32">
        <f>MROUND(L71+M71+(VLOOKUP((L71+M71),[1]PBill!$B$4:$D$13,3,TRUE)),5)</f>
        <v>7710</v>
      </c>
      <c r="O71" s="32">
        <f>VLOOKUP((((115%*L71)+M71)/3),[1]PBill!$B$4:$D$13,3,TRUE)</f>
        <v>33</v>
      </c>
      <c r="P71" s="32">
        <f t="shared" ref="P71:P136" si="27">(115%*L71)+M71+(3*O71)</f>
        <v>8893.2202583749986</v>
      </c>
      <c r="Q71" s="32">
        <f t="shared" si="20"/>
        <v>2965</v>
      </c>
      <c r="R71" s="32">
        <f t="shared" ref="R71:R136" si="28">MIN((K71-1000),(K71*0.9))</f>
        <v>71999.100000000006</v>
      </c>
      <c r="S71" s="32">
        <f t="shared" ref="S71:S136" si="29">MROUND((95%*R71),10)</f>
        <v>68400</v>
      </c>
      <c r="T71" s="14"/>
      <c r="U71" s="32">
        <f t="shared" si="24"/>
        <v>79999</v>
      </c>
      <c r="V71" s="32">
        <f t="shared" ref="V71:V136" si="30">MAX($E$313,(U71*$E$312*1.0045))</f>
        <v>8035.8995500000001</v>
      </c>
      <c r="W71" s="32">
        <v>15</v>
      </c>
      <c r="X71" s="32">
        <f>MROUND(V71+W71+(VLOOKUP((V71+W71),[1]PBill!$B$4:$D$13,3,TRUE)),5)</f>
        <v>8110</v>
      </c>
      <c r="Y71" s="32">
        <f>VLOOKUP((((115%*V71)+W71)/3),[1]PBill!$B$4:$D$13,3,TRUE)</f>
        <v>33</v>
      </c>
      <c r="Z71" s="32">
        <f t="shared" ref="Z71:Z136" si="31">(115%*V71)+W71+(3*Y71)</f>
        <v>9355.2844824999993</v>
      </c>
      <c r="AA71" s="32">
        <f t="shared" si="21"/>
        <v>3120</v>
      </c>
      <c r="AB71" s="32">
        <f t="shared" ref="AB71:AB136" si="32">MIN((U71-1000),(U71*0.9))</f>
        <v>71999.100000000006</v>
      </c>
      <c r="AC71" s="32">
        <f t="shared" ref="AC71:AC136" si="33">AB71</f>
        <v>71999.100000000006</v>
      </c>
      <c r="AD71" s="14"/>
      <c r="AE71" s="32">
        <f t="shared" ref="AE71:AE136" si="34">MROUND(($E$314*I71),10)</f>
        <v>70000</v>
      </c>
      <c r="AF71" s="32">
        <f t="shared" ref="AF71:AF136" si="35">MAX($E$313,(AE71*$E$312*1.0045))</f>
        <v>7031.5</v>
      </c>
      <c r="AG71" s="32">
        <v>15</v>
      </c>
      <c r="AH71" s="32">
        <f>MROUND(AF71+AG71+(VLOOKUP((AF71+AG71),[1]PBill!$B$4:$D$13,3,TRUE)),5)</f>
        <v>7110</v>
      </c>
      <c r="AI71" s="32">
        <f>VLOOKUP((((115%*AF71)+AG71)/3),[1]PBill!$B$4:$D$13,3,TRUE)</f>
        <v>33</v>
      </c>
      <c r="AJ71" s="32">
        <f t="shared" ref="AJ71:AJ136" si="36">(115%*AF71)+AG71+(3*AI71)</f>
        <v>8200.2249999999985</v>
      </c>
      <c r="AK71" s="32">
        <f t="shared" si="22"/>
        <v>2735</v>
      </c>
      <c r="AL71" s="32">
        <f t="shared" ref="AL71:AL136" si="37">MROUND((MIN((AE71-1000),(AE71*0.9))),10)</f>
        <v>63000</v>
      </c>
      <c r="AM71" s="32">
        <f t="shared" ref="AM71:AM136" si="38">MROUND((95%*AL71),10)</f>
        <v>59850</v>
      </c>
      <c r="AN71" s="14"/>
      <c r="AO71" s="32">
        <f t="shared" ref="AO71:AO136" si="39">MROUND(($E$315*I71),10)</f>
        <v>50000</v>
      </c>
      <c r="AP71" s="32">
        <f t="shared" ref="AP71:AP136" si="40">MAX($E$313,(AO71*$E$312*1.0045))</f>
        <v>5022.5</v>
      </c>
      <c r="AQ71" s="32">
        <v>15</v>
      </c>
      <c r="AR71" s="32">
        <v>1025</v>
      </c>
      <c r="AS71" s="32">
        <f>VLOOKUP((((115%*AP71)+AQ71)/3),[1]PBill!$B$4:$D$13,3,TRUE)</f>
        <v>11</v>
      </c>
      <c r="AT71" s="32">
        <f t="shared" ref="AT71:AT136" si="41">(115%*AP71)+AQ71+(3*AS71)</f>
        <v>5823.875</v>
      </c>
      <c r="AU71" s="32">
        <f t="shared" si="23"/>
        <v>1940</v>
      </c>
      <c r="AV71" s="32">
        <f t="shared" ref="AV71:AV136" si="42">MROUND((MIN((AO71-1000),(AO71*0.9))),10)</f>
        <v>45000</v>
      </c>
      <c r="AW71" s="31">
        <f t="shared" ref="AW71:AW136" si="43">MROUND((95%*AV71),10)</f>
        <v>42750</v>
      </c>
      <c r="AX71" s="14"/>
    </row>
    <row r="72" spans="1:50">
      <c r="A72" s="16">
        <v>68</v>
      </c>
      <c r="B72" s="17" t="s">
        <v>25</v>
      </c>
      <c r="C72" s="28">
        <v>41619</v>
      </c>
      <c r="D72" s="33" t="s">
        <v>214</v>
      </c>
      <c r="E72" s="34" t="s">
        <v>216</v>
      </c>
      <c r="F72" s="33" t="s">
        <v>201</v>
      </c>
      <c r="G72" s="34" t="s">
        <v>214</v>
      </c>
      <c r="H72" s="34" t="s">
        <v>30</v>
      </c>
      <c r="I72" s="31">
        <v>79999</v>
      </c>
      <c r="J72" s="14"/>
      <c r="K72" s="32">
        <f t="shared" si="25"/>
        <v>79999</v>
      </c>
      <c r="L72" s="32">
        <f t="shared" si="26"/>
        <v>7634.1045724999994</v>
      </c>
      <c r="M72" s="32">
        <v>15</v>
      </c>
      <c r="N72" s="32">
        <f>MROUND(L72+M72+(VLOOKUP((L72+M72),[1]PBill!$B$4:$D$13,3,TRUE)),5)</f>
        <v>7710</v>
      </c>
      <c r="O72" s="32">
        <f>VLOOKUP((((115%*L72)+M72)/3),[1]PBill!$B$4:$D$13,3,TRUE)</f>
        <v>33</v>
      </c>
      <c r="P72" s="32">
        <f t="shared" si="27"/>
        <v>8893.2202583749986</v>
      </c>
      <c r="Q72" s="32">
        <f t="shared" ref="Q72:Q135" si="44">MROUND((P72/3),5)</f>
        <v>2965</v>
      </c>
      <c r="R72" s="32">
        <f t="shared" si="28"/>
        <v>71999.100000000006</v>
      </c>
      <c r="S72" s="32">
        <f t="shared" si="29"/>
        <v>68400</v>
      </c>
      <c r="T72" s="14"/>
      <c r="U72" s="32">
        <f t="shared" si="24"/>
        <v>79999</v>
      </c>
      <c r="V72" s="32">
        <f t="shared" si="30"/>
        <v>8035.8995500000001</v>
      </c>
      <c r="W72" s="32">
        <v>15</v>
      </c>
      <c r="X72" s="32">
        <f>MROUND(V72+W72+(VLOOKUP((V72+W72),[1]PBill!$B$4:$D$13,3,TRUE)),5)</f>
        <v>8110</v>
      </c>
      <c r="Y72" s="32">
        <f>VLOOKUP((((115%*V72)+W72)/3),[1]PBill!$B$4:$D$13,3,TRUE)</f>
        <v>33</v>
      </c>
      <c r="Z72" s="32">
        <f t="shared" si="31"/>
        <v>9355.2844824999993</v>
      </c>
      <c r="AA72" s="32">
        <f t="shared" ref="AA72:AA135" si="45">MROUND((Z72/3),5)</f>
        <v>3120</v>
      </c>
      <c r="AB72" s="32">
        <f t="shared" si="32"/>
        <v>71999.100000000006</v>
      </c>
      <c r="AC72" s="32">
        <f t="shared" si="33"/>
        <v>71999.100000000006</v>
      </c>
      <c r="AD72" s="14"/>
      <c r="AE72" s="32">
        <f t="shared" si="34"/>
        <v>70000</v>
      </c>
      <c r="AF72" s="32">
        <f t="shared" si="35"/>
        <v>7031.5</v>
      </c>
      <c r="AG72" s="32">
        <v>15</v>
      </c>
      <c r="AH72" s="32">
        <f>MROUND(AF72+AG72+(VLOOKUP((AF72+AG72),[1]PBill!$B$4:$D$13,3,TRUE)),5)</f>
        <v>7110</v>
      </c>
      <c r="AI72" s="32">
        <f>VLOOKUP((((115%*AF72)+AG72)/3),[1]PBill!$B$4:$D$13,3,TRUE)</f>
        <v>33</v>
      </c>
      <c r="AJ72" s="32">
        <f t="shared" si="36"/>
        <v>8200.2249999999985</v>
      </c>
      <c r="AK72" s="32">
        <f t="shared" ref="AK72:AK135" si="46">MROUND((AJ72/3),5)</f>
        <v>2735</v>
      </c>
      <c r="AL72" s="32">
        <f t="shared" si="37"/>
        <v>63000</v>
      </c>
      <c r="AM72" s="32">
        <f t="shared" si="38"/>
        <v>59850</v>
      </c>
      <c r="AN72" s="14"/>
      <c r="AO72" s="32">
        <f t="shared" si="39"/>
        <v>50000</v>
      </c>
      <c r="AP72" s="32">
        <f t="shared" si="40"/>
        <v>5022.5</v>
      </c>
      <c r="AQ72" s="32">
        <v>15</v>
      </c>
      <c r="AR72" s="32">
        <v>1025</v>
      </c>
      <c r="AS72" s="32">
        <f>VLOOKUP((((115%*AP72)+AQ72)/3),[1]PBill!$B$4:$D$13,3,TRUE)</f>
        <v>11</v>
      </c>
      <c r="AT72" s="32">
        <f t="shared" si="41"/>
        <v>5823.875</v>
      </c>
      <c r="AU72" s="32">
        <f t="shared" ref="AU72:AU135" si="47">MROUND((AT72/3),5)</f>
        <v>1940</v>
      </c>
      <c r="AV72" s="32">
        <f t="shared" si="42"/>
        <v>45000</v>
      </c>
      <c r="AW72" s="31">
        <f t="shared" si="43"/>
        <v>42750</v>
      </c>
      <c r="AX72" s="14"/>
    </row>
    <row r="73" spans="1:50">
      <c r="A73" s="16">
        <v>69</v>
      </c>
      <c r="B73" s="17" t="s">
        <v>25</v>
      </c>
      <c r="C73" s="28">
        <v>41587</v>
      </c>
      <c r="D73" s="33" t="s">
        <v>217</v>
      </c>
      <c r="E73" s="34" t="s">
        <v>218</v>
      </c>
      <c r="F73" s="33" t="s">
        <v>201</v>
      </c>
      <c r="G73" s="33" t="s">
        <v>217</v>
      </c>
      <c r="H73" s="34" t="s">
        <v>30</v>
      </c>
      <c r="I73" s="31">
        <v>59999</v>
      </c>
      <c r="J73" s="14"/>
      <c r="K73" s="32">
        <f t="shared" si="25"/>
        <v>59999</v>
      </c>
      <c r="L73" s="32">
        <f t="shared" si="26"/>
        <v>5725.5545724999993</v>
      </c>
      <c r="M73" s="32">
        <v>15</v>
      </c>
      <c r="N73" s="32">
        <f>MROUND(L73+M73+(VLOOKUP((L73+M73),[1]PBill!$B$4:$D$13,3,TRUE)),5)</f>
        <v>5800</v>
      </c>
      <c r="O73" s="32">
        <f>VLOOKUP((((115%*L73)+M73)/3),[1]PBill!$B$4:$D$13,3,TRUE)</f>
        <v>11</v>
      </c>
      <c r="P73" s="32">
        <f t="shared" si="27"/>
        <v>6632.3877583749991</v>
      </c>
      <c r="Q73" s="32">
        <f t="shared" si="44"/>
        <v>2210</v>
      </c>
      <c r="R73" s="32">
        <f t="shared" si="28"/>
        <v>53999.1</v>
      </c>
      <c r="S73" s="32">
        <f t="shared" si="29"/>
        <v>51300</v>
      </c>
      <c r="T73" s="14"/>
      <c r="U73" s="32">
        <f t="shared" si="24"/>
        <v>59999</v>
      </c>
      <c r="V73" s="32">
        <f t="shared" si="30"/>
        <v>6026.8995500000001</v>
      </c>
      <c r="W73" s="32">
        <v>15</v>
      </c>
      <c r="X73" s="32">
        <f>MROUND(V73+W73+(VLOOKUP((V73+W73),[1]PBill!$B$4:$D$13,3,TRUE)),5)</f>
        <v>6105</v>
      </c>
      <c r="Y73" s="32">
        <f>VLOOKUP((((115%*V73)+W73)/3),[1]PBill!$B$4:$D$13,3,TRUE)</f>
        <v>11</v>
      </c>
      <c r="Z73" s="32">
        <f t="shared" si="31"/>
        <v>6978.9344824999998</v>
      </c>
      <c r="AA73" s="32">
        <f t="shared" si="45"/>
        <v>2325</v>
      </c>
      <c r="AB73" s="32">
        <f t="shared" si="32"/>
        <v>53999.1</v>
      </c>
      <c r="AC73" s="32">
        <f t="shared" si="33"/>
        <v>53999.1</v>
      </c>
      <c r="AD73" s="14"/>
      <c r="AE73" s="32">
        <f t="shared" si="34"/>
        <v>52500</v>
      </c>
      <c r="AF73" s="32">
        <f t="shared" si="35"/>
        <v>5273.625</v>
      </c>
      <c r="AG73" s="32">
        <v>15</v>
      </c>
      <c r="AH73" s="32">
        <f>MROUND(AF73+AG73+(VLOOKUP((AF73+AG73),[1]PBill!$B$4:$D$13,3,TRUE)),5)</f>
        <v>5350</v>
      </c>
      <c r="AI73" s="32">
        <f>VLOOKUP((((115%*AF73)+AG73)/3),[1]PBill!$B$4:$D$13,3,TRUE)</f>
        <v>11</v>
      </c>
      <c r="AJ73" s="32">
        <f t="shared" si="36"/>
        <v>6112.6687499999998</v>
      </c>
      <c r="AK73" s="32">
        <f t="shared" si="46"/>
        <v>2040</v>
      </c>
      <c r="AL73" s="32">
        <f t="shared" si="37"/>
        <v>47250</v>
      </c>
      <c r="AM73" s="32">
        <f t="shared" si="38"/>
        <v>44890</v>
      </c>
      <c r="AN73" s="14"/>
      <c r="AO73" s="32">
        <f t="shared" si="39"/>
        <v>37500</v>
      </c>
      <c r="AP73" s="32">
        <f t="shared" si="40"/>
        <v>3766.875</v>
      </c>
      <c r="AQ73" s="32">
        <v>15</v>
      </c>
      <c r="AR73" s="32">
        <v>1025</v>
      </c>
      <c r="AS73" s="32">
        <f>VLOOKUP((((115%*AP73)+AQ73)/3),[1]PBill!$B$4:$D$13,3,TRUE)</f>
        <v>11</v>
      </c>
      <c r="AT73" s="32">
        <f t="shared" si="41"/>
        <v>4379.90625</v>
      </c>
      <c r="AU73" s="32">
        <f t="shared" si="47"/>
        <v>1460</v>
      </c>
      <c r="AV73" s="32">
        <f t="shared" si="42"/>
        <v>33750</v>
      </c>
      <c r="AW73" s="31">
        <f t="shared" si="43"/>
        <v>32060</v>
      </c>
      <c r="AX73" s="14"/>
    </row>
    <row r="74" spans="1:50">
      <c r="A74" s="16">
        <v>70</v>
      </c>
      <c r="B74" s="17" t="s">
        <v>25</v>
      </c>
      <c r="C74" s="28">
        <v>41587</v>
      </c>
      <c r="D74" s="33" t="s">
        <v>219</v>
      </c>
      <c r="E74" s="34" t="s">
        <v>220</v>
      </c>
      <c r="F74" s="33" t="s">
        <v>201</v>
      </c>
      <c r="G74" s="33" t="s">
        <v>219</v>
      </c>
      <c r="H74" s="34" t="s">
        <v>30</v>
      </c>
      <c r="I74" s="31">
        <v>84999</v>
      </c>
      <c r="J74" s="14"/>
      <c r="K74" s="32">
        <f t="shared" si="25"/>
        <v>84999</v>
      </c>
      <c r="L74" s="32">
        <f t="shared" si="26"/>
        <v>8111.2420724999993</v>
      </c>
      <c r="M74" s="32">
        <v>15</v>
      </c>
      <c r="N74" s="32">
        <f>MROUND(L74+M74+(VLOOKUP((L74+M74),[1]PBill!$B$4:$D$13,3,TRUE)),5)</f>
        <v>8185</v>
      </c>
      <c r="O74" s="32">
        <f>VLOOKUP((((115%*L74)+M74)/3),[1]PBill!$B$4:$D$13,3,TRUE)</f>
        <v>33</v>
      </c>
      <c r="P74" s="32">
        <f t="shared" si="27"/>
        <v>9441.9283833749978</v>
      </c>
      <c r="Q74" s="32">
        <f t="shared" si="44"/>
        <v>3145</v>
      </c>
      <c r="R74" s="32">
        <f t="shared" si="28"/>
        <v>76499.100000000006</v>
      </c>
      <c r="S74" s="32">
        <f t="shared" si="29"/>
        <v>72670</v>
      </c>
      <c r="T74" s="14"/>
      <c r="U74" s="32">
        <f t="shared" si="24"/>
        <v>84999</v>
      </c>
      <c r="V74" s="32">
        <f t="shared" si="30"/>
        <v>8538.1495500000001</v>
      </c>
      <c r="W74" s="32">
        <v>15</v>
      </c>
      <c r="X74" s="32">
        <f>MROUND(V74+W74+(VLOOKUP((V74+W74),[1]PBill!$B$4:$D$13,3,TRUE)),5)</f>
        <v>8615</v>
      </c>
      <c r="Y74" s="32">
        <f>VLOOKUP((((115%*V74)+W74)/3),[1]PBill!$B$4:$D$13,3,TRUE)</f>
        <v>33</v>
      </c>
      <c r="Z74" s="32">
        <f t="shared" si="31"/>
        <v>9932.8719824999989</v>
      </c>
      <c r="AA74" s="32">
        <f t="shared" si="45"/>
        <v>3310</v>
      </c>
      <c r="AB74" s="32">
        <f t="shared" si="32"/>
        <v>76499.100000000006</v>
      </c>
      <c r="AC74" s="32">
        <f t="shared" si="33"/>
        <v>76499.100000000006</v>
      </c>
      <c r="AD74" s="14"/>
      <c r="AE74" s="32">
        <f t="shared" si="34"/>
        <v>74370</v>
      </c>
      <c r="AF74" s="32">
        <f t="shared" si="35"/>
        <v>7470.4664999999995</v>
      </c>
      <c r="AG74" s="32">
        <v>15</v>
      </c>
      <c r="AH74" s="32">
        <f>MROUND(AF74+AG74+(VLOOKUP((AF74+AG74),[1]PBill!$B$4:$D$13,3,TRUE)),5)</f>
        <v>7545</v>
      </c>
      <c r="AI74" s="32">
        <f>VLOOKUP((((115%*AF74)+AG74)/3),[1]PBill!$B$4:$D$13,3,TRUE)</f>
        <v>33</v>
      </c>
      <c r="AJ74" s="32">
        <f t="shared" si="36"/>
        <v>8705.036474999999</v>
      </c>
      <c r="AK74" s="32">
        <f t="shared" si="46"/>
        <v>2900</v>
      </c>
      <c r="AL74" s="32">
        <f t="shared" si="37"/>
        <v>66930</v>
      </c>
      <c r="AM74" s="32">
        <f t="shared" si="38"/>
        <v>63580</v>
      </c>
      <c r="AN74" s="14"/>
      <c r="AO74" s="32">
        <f t="shared" si="39"/>
        <v>53120</v>
      </c>
      <c r="AP74" s="32">
        <f t="shared" si="40"/>
        <v>5335.9039999999995</v>
      </c>
      <c r="AQ74" s="32">
        <v>15</v>
      </c>
      <c r="AR74" s="32">
        <v>1025</v>
      </c>
      <c r="AS74" s="32">
        <f>VLOOKUP((((115%*AP74)+AQ74)/3),[1]PBill!$B$4:$D$13,3,TRUE)</f>
        <v>11</v>
      </c>
      <c r="AT74" s="32">
        <f t="shared" si="41"/>
        <v>6184.2895999999992</v>
      </c>
      <c r="AU74" s="32">
        <f t="shared" si="47"/>
        <v>2060</v>
      </c>
      <c r="AV74" s="32">
        <f t="shared" si="42"/>
        <v>47810</v>
      </c>
      <c r="AW74" s="31">
        <f t="shared" si="43"/>
        <v>45420</v>
      </c>
      <c r="AX74" s="14"/>
    </row>
    <row r="75" spans="1:50">
      <c r="A75" s="16">
        <v>70</v>
      </c>
      <c r="B75" s="17" t="s">
        <v>25</v>
      </c>
      <c r="C75" s="28">
        <v>41619</v>
      </c>
      <c r="D75" s="33" t="s">
        <v>221</v>
      </c>
      <c r="E75" s="33" t="s">
        <v>222</v>
      </c>
      <c r="F75" s="33" t="s">
        <v>201</v>
      </c>
      <c r="G75" s="33" t="s">
        <v>221</v>
      </c>
      <c r="H75" s="34" t="s">
        <v>30</v>
      </c>
      <c r="I75" s="31">
        <v>97999</v>
      </c>
      <c r="J75" s="14"/>
      <c r="K75" s="32">
        <f t="shared" si="25"/>
        <v>97999</v>
      </c>
      <c r="L75" s="32">
        <f t="shared" si="26"/>
        <v>9351.7995725000001</v>
      </c>
      <c r="M75" s="32">
        <v>15</v>
      </c>
      <c r="N75" s="32">
        <f>MROUND(L75+M75+(VLOOKUP((L75+M75),[1]PBill!$B$4:$D$13,3,TRUE)),5)</f>
        <v>9430</v>
      </c>
      <c r="O75" s="32">
        <f>VLOOKUP((((115%*L75)+M75)/3),[1]PBill!$B$4:$D$13,3,TRUE)</f>
        <v>33</v>
      </c>
      <c r="P75" s="32">
        <f t="shared" si="27"/>
        <v>10868.569508375</v>
      </c>
      <c r="Q75" s="32">
        <f t="shared" si="44"/>
        <v>3625</v>
      </c>
      <c r="R75" s="32">
        <f t="shared" si="28"/>
        <v>88199.1</v>
      </c>
      <c r="S75" s="32">
        <f t="shared" si="29"/>
        <v>83790</v>
      </c>
      <c r="T75" s="14"/>
      <c r="U75" s="32">
        <f t="shared" si="24"/>
        <v>97999</v>
      </c>
      <c r="V75" s="32">
        <f t="shared" si="30"/>
        <v>9843.9995499999986</v>
      </c>
      <c r="W75" s="32">
        <v>15</v>
      </c>
      <c r="X75" s="32">
        <f>MROUND(V75+W75+(VLOOKUP((V75+W75),[1]PBill!$B$4:$D$13,3,TRUE)),5)</f>
        <v>9920</v>
      </c>
      <c r="Y75" s="32">
        <f>VLOOKUP((((115%*V75)+W75)/3),[1]PBill!$B$4:$D$13,3,TRUE)</f>
        <v>33</v>
      </c>
      <c r="Z75" s="32">
        <f t="shared" si="31"/>
        <v>11434.599482499998</v>
      </c>
      <c r="AA75" s="32">
        <f t="shared" si="45"/>
        <v>3810</v>
      </c>
      <c r="AB75" s="32">
        <f t="shared" si="32"/>
        <v>88199.1</v>
      </c>
      <c r="AC75" s="32">
        <f t="shared" si="33"/>
        <v>88199.1</v>
      </c>
      <c r="AD75" s="14"/>
      <c r="AE75" s="32">
        <f t="shared" si="34"/>
        <v>85750</v>
      </c>
      <c r="AF75" s="32">
        <f t="shared" si="35"/>
        <v>8613.5874999999996</v>
      </c>
      <c r="AG75" s="32">
        <v>15</v>
      </c>
      <c r="AH75" s="32">
        <f>MROUND(AF75+AG75+(VLOOKUP((AF75+AG75),[1]PBill!$B$4:$D$13,3,TRUE)),5)</f>
        <v>8690</v>
      </c>
      <c r="AI75" s="32">
        <f>VLOOKUP((((115%*AF75)+AG75)/3),[1]PBill!$B$4:$D$13,3,TRUE)</f>
        <v>33</v>
      </c>
      <c r="AJ75" s="32">
        <f t="shared" si="36"/>
        <v>10019.625624999999</v>
      </c>
      <c r="AK75" s="32">
        <f t="shared" si="46"/>
        <v>3340</v>
      </c>
      <c r="AL75" s="32">
        <f t="shared" si="37"/>
        <v>77180</v>
      </c>
      <c r="AM75" s="32">
        <f t="shared" si="38"/>
        <v>73320</v>
      </c>
      <c r="AN75" s="14"/>
      <c r="AO75" s="32">
        <f t="shared" si="39"/>
        <v>61250</v>
      </c>
      <c r="AP75" s="32">
        <f t="shared" si="40"/>
        <v>6152.5625</v>
      </c>
      <c r="AQ75" s="32">
        <v>15</v>
      </c>
      <c r="AR75" s="32">
        <v>1025</v>
      </c>
      <c r="AS75" s="32">
        <f>VLOOKUP((((115%*AP75)+AQ75)/3),[1]PBill!$B$4:$D$13,3,TRUE)</f>
        <v>11</v>
      </c>
      <c r="AT75" s="32">
        <f t="shared" si="41"/>
        <v>7123.4468749999996</v>
      </c>
      <c r="AU75" s="32">
        <f t="shared" si="47"/>
        <v>2375</v>
      </c>
      <c r="AV75" s="32">
        <f t="shared" si="42"/>
        <v>55130</v>
      </c>
      <c r="AW75" s="31">
        <f t="shared" si="43"/>
        <v>52370</v>
      </c>
      <c r="AX75" s="14"/>
    </row>
    <row r="76" spans="1:50">
      <c r="A76" s="16">
        <v>71</v>
      </c>
      <c r="B76" s="26" t="s">
        <v>122</v>
      </c>
      <c r="C76" s="18">
        <v>41601</v>
      </c>
      <c r="D76" s="24" t="s">
        <v>223</v>
      </c>
      <c r="E76" s="24" t="s">
        <v>224</v>
      </c>
      <c r="F76" s="24" t="s">
        <v>225</v>
      </c>
      <c r="G76" s="25">
        <v>2500</v>
      </c>
      <c r="H76" s="20" t="s">
        <v>30</v>
      </c>
      <c r="I76" s="27">
        <v>2110</v>
      </c>
      <c r="J76" s="14"/>
      <c r="K76" s="22">
        <f t="shared" si="25"/>
        <v>2110</v>
      </c>
      <c r="L76" s="22">
        <f t="shared" si="26"/>
        <v>899</v>
      </c>
      <c r="M76" s="22">
        <v>15</v>
      </c>
      <c r="N76" s="22">
        <f>MROUND(L76+M76+(VLOOKUP((L76+M76),[1]PBill!$B$4:$D$13,3,TRUE)),5)</f>
        <v>915</v>
      </c>
      <c r="O76" s="22">
        <f>VLOOKUP((((115%*L76)+M76)/3),[1]PBill!$B$4:$D$13,3,TRUE)</f>
        <v>0</v>
      </c>
      <c r="P76" s="22">
        <f t="shared" si="27"/>
        <v>1048.8499999999999</v>
      </c>
      <c r="Q76" s="22">
        <f t="shared" si="44"/>
        <v>350</v>
      </c>
      <c r="R76" s="22">
        <f t="shared" si="28"/>
        <v>1110</v>
      </c>
      <c r="S76" s="22">
        <f t="shared" si="29"/>
        <v>1050</v>
      </c>
      <c r="T76" s="14"/>
      <c r="U76" s="22">
        <f t="shared" si="24"/>
        <v>2110</v>
      </c>
      <c r="V76" s="22">
        <f t="shared" si="30"/>
        <v>999</v>
      </c>
      <c r="W76" s="22">
        <v>15</v>
      </c>
      <c r="X76" s="22">
        <f>MROUND(V76+W76+(VLOOKUP((V76+W76),[1]PBill!$B$4:$D$13,3,TRUE)),5)</f>
        <v>1025</v>
      </c>
      <c r="Y76" s="22">
        <f>VLOOKUP((((115%*V76)+W76)/3),[1]PBill!$B$4:$D$13,3,TRUE)</f>
        <v>0</v>
      </c>
      <c r="Z76" s="22">
        <f t="shared" si="31"/>
        <v>1163.8499999999999</v>
      </c>
      <c r="AA76" s="22">
        <f t="shared" si="45"/>
        <v>390</v>
      </c>
      <c r="AB76" s="22">
        <f t="shared" si="32"/>
        <v>1110</v>
      </c>
      <c r="AC76" s="22">
        <f t="shared" si="33"/>
        <v>1110</v>
      </c>
      <c r="AD76" s="14"/>
      <c r="AE76" s="22">
        <f t="shared" si="34"/>
        <v>1850</v>
      </c>
      <c r="AF76" s="22">
        <f t="shared" si="35"/>
        <v>999</v>
      </c>
      <c r="AG76" s="22">
        <v>15</v>
      </c>
      <c r="AH76" s="22">
        <f>MROUND(AF76+AG76+(VLOOKUP((AF76+AG76),[1]PBill!$B$4:$D$13,3,TRUE)),5)</f>
        <v>1025</v>
      </c>
      <c r="AI76" s="22">
        <f>VLOOKUP((((115%*AF76)+AG76)/3),[1]PBill!$B$4:$D$13,3,TRUE)</f>
        <v>0</v>
      </c>
      <c r="AJ76" s="22">
        <f t="shared" si="36"/>
        <v>1163.8499999999999</v>
      </c>
      <c r="AK76" s="22">
        <f t="shared" si="46"/>
        <v>390</v>
      </c>
      <c r="AL76" s="22">
        <f t="shared" si="37"/>
        <v>850</v>
      </c>
      <c r="AM76" s="22">
        <f t="shared" si="38"/>
        <v>810</v>
      </c>
      <c r="AN76" s="14"/>
      <c r="AO76" s="22">
        <f t="shared" si="39"/>
        <v>1320</v>
      </c>
      <c r="AP76" s="22">
        <f t="shared" si="40"/>
        <v>999</v>
      </c>
      <c r="AQ76" s="22">
        <v>15</v>
      </c>
      <c r="AR76" s="22">
        <v>1025</v>
      </c>
      <c r="AS76" s="22">
        <f>VLOOKUP((((115%*AP76)+AQ76)/3),[1]PBill!$B$4:$D$13,3,TRUE)</f>
        <v>0</v>
      </c>
      <c r="AT76" s="22">
        <f t="shared" si="41"/>
        <v>1163.8499999999999</v>
      </c>
      <c r="AU76" s="22">
        <f t="shared" si="47"/>
        <v>390</v>
      </c>
      <c r="AV76" s="22">
        <f t="shared" si="42"/>
        <v>320</v>
      </c>
      <c r="AW76" s="23">
        <f t="shared" si="43"/>
        <v>300</v>
      </c>
      <c r="AX76" s="14"/>
    </row>
    <row r="77" spans="1:50">
      <c r="A77" s="16">
        <v>72</v>
      </c>
      <c r="B77" s="26" t="s">
        <v>122</v>
      </c>
      <c r="C77" s="18">
        <v>41601</v>
      </c>
      <c r="D77" s="24" t="s">
        <v>226</v>
      </c>
      <c r="E77" s="24" t="s">
        <v>227</v>
      </c>
      <c r="F77" s="24" t="s">
        <v>225</v>
      </c>
      <c r="G77" s="25">
        <v>2510</v>
      </c>
      <c r="H77" s="20" t="s">
        <v>30</v>
      </c>
      <c r="I77" s="27">
        <v>2660</v>
      </c>
      <c r="J77" s="14"/>
      <c r="K77" s="22">
        <f t="shared" si="25"/>
        <v>2660</v>
      </c>
      <c r="L77" s="22">
        <f t="shared" si="26"/>
        <v>899</v>
      </c>
      <c r="M77" s="22">
        <v>15</v>
      </c>
      <c r="N77" s="22">
        <f>MROUND(L77+M77+(VLOOKUP((L77+M77),[1]PBill!$B$4:$D$13,3,TRUE)),5)</f>
        <v>915</v>
      </c>
      <c r="O77" s="22">
        <f>VLOOKUP((((115%*L77)+M77)/3),[1]PBill!$B$4:$D$13,3,TRUE)</f>
        <v>0</v>
      </c>
      <c r="P77" s="22">
        <f t="shared" si="27"/>
        <v>1048.8499999999999</v>
      </c>
      <c r="Q77" s="22">
        <f t="shared" si="44"/>
        <v>350</v>
      </c>
      <c r="R77" s="22">
        <f t="shared" si="28"/>
        <v>1660</v>
      </c>
      <c r="S77" s="22">
        <f t="shared" si="29"/>
        <v>1580</v>
      </c>
      <c r="T77" s="14"/>
      <c r="U77" s="22">
        <f t="shared" si="24"/>
        <v>2660</v>
      </c>
      <c r="V77" s="22">
        <f t="shared" si="30"/>
        <v>999</v>
      </c>
      <c r="W77" s="22">
        <v>15</v>
      </c>
      <c r="X77" s="22">
        <f>MROUND(V77+W77+(VLOOKUP((V77+W77),[1]PBill!$B$4:$D$13,3,TRUE)),5)</f>
        <v>1025</v>
      </c>
      <c r="Y77" s="22">
        <f>VLOOKUP((((115%*V77)+W77)/3),[1]PBill!$B$4:$D$13,3,TRUE)</f>
        <v>0</v>
      </c>
      <c r="Z77" s="22">
        <f t="shared" si="31"/>
        <v>1163.8499999999999</v>
      </c>
      <c r="AA77" s="22">
        <f t="shared" si="45"/>
        <v>390</v>
      </c>
      <c r="AB77" s="22">
        <f t="shared" si="32"/>
        <v>1660</v>
      </c>
      <c r="AC77" s="22">
        <f t="shared" si="33"/>
        <v>1660</v>
      </c>
      <c r="AD77" s="14"/>
      <c r="AE77" s="22">
        <f t="shared" si="34"/>
        <v>2330</v>
      </c>
      <c r="AF77" s="22">
        <f t="shared" si="35"/>
        <v>999</v>
      </c>
      <c r="AG77" s="22">
        <v>15</v>
      </c>
      <c r="AH77" s="22">
        <f>MROUND(AF77+AG77+(VLOOKUP((AF77+AG77),[1]PBill!$B$4:$D$13,3,TRUE)),5)</f>
        <v>1025</v>
      </c>
      <c r="AI77" s="22">
        <f>VLOOKUP((((115%*AF77)+AG77)/3),[1]PBill!$B$4:$D$13,3,TRUE)</f>
        <v>0</v>
      </c>
      <c r="AJ77" s="22">
        <f t="shared" si="36"/>
        <v>1163.8499999999999</v>
      </c>
      <c r="AK77" s="22">
        <f t="shared" si="46"/>
        <v>390</v>
      </c>
      <c r="AL77" s="22">
        <f t="shared" si="37"/>
        <v>1330</v>
      </c>
      <c r="AM77" s="22">
        <f t="shared" si="38"/>
        <v>1260</v>
      </c>
      <c r="AN77" s="14"/>
      <c r="AO77" s="22">
        <f t="shared" si="39"/>
        <v>1660</v>
      </c>
      <c r="AP77" s="22">
        <f t="shared" si="40"/>
        <v>999</v>
      </c>
      <c r="AQ77" s="22">
        <v>15</v>
      </c>
      <c r="AR77" s="22">
        <v>1025</v>
      </c>
      <c r="AS77" s="22">
        <f>VLOOKUP((((115%*AP77)+AQ77)/3),[1]PBill!$B$4:$D$13,3,TRUE)</f>
        <v>0</v>
      </c>
      <c r="AT77" s="22">
        <f t="shared" si="41"/>
        <v>1163.8499999999999</v>
      </c>
      <c r="AU77" s="22">
        <f t="shared" si="47"/>
        <v>390</v>
      </c>
      <c r="AV77" s="22">
        <f t="shared" si="42"/>
        <v>660</v>
      </c>
      <c r="AW77" s="23">
        <f t="shared" si="43"/>
        <v>630</v>
      </c>
      <c r="AX77" s="14"/>
    </row>
    <row r="78" spans="1:50">
      <c r="A78" s="16">
        <v>73</v>
      </c>
      <c r="B78" s="26" t="s">
        <v>122</v>
      </c>
      <c r="C78" s="18">
        <v>41601</v>
      </c>
      <c r="D78" s="24" t="s">
        <v>228</v>
      </c>
      <c r="E78" s="24" t="s">
        <v>229</v>
      </c>
      <c r="F78" s="24" t="s">
        <v>225</v>
      </c>
      <c r="G78" s="25">
        <v>2530</v>
      </c>
      <c r="H78" s="20" t="s">
        <v>30</v>
      </c>
      <c r="I78" s="27">
        <v>2040</v>
      </c>
      <c r="J78" s="14"/>
      <c r="K78" s="22">
        <f t="shared" si="25"/>
        <v>2040</v>
      </c>
      <c r="L78" s="22">
        <f t="shared" si="26"/>
        <v>899</v>
      </c>
      <c r="M78" s="22">
        <v>15</v>
      </c>
      <c r="N78" s="22">
        <f>MROUND(L78+M78+(VLOOKUP((L78+M78),[1]PBill!$B$4:$D$13,3,TRUE)),5)</f>
        <v>915</v>
      </c>
      <c r="O78" s="22">
        <f>VLOOKUP((((115%*L78)+M78)/3),[1]PBill!$B$4:$D$13,3,TRUE)</f>
        <v>0</v>
      </c>
      <c r="P78" s="22">
        <f t="shared" si="27"/>
        <v>1048.8499999999999</v>
      </c>
      <c r="Q78" s="22">
        <f t="shared" si="44"/>
        <v>350</v>
      </c>
      <c r="R78" s="22">
        <f t="shared" si="28"/>
        <v>1040</v>
      </c>
      <c r="S78" s="22">
        <f t="shared" si="29"/>
        <v>990</v>
      </c>
      <c r="T78" s="14"/>
      <c r="U78" s="22">
        <f t="shared" si="24"/>
        <v>2040</v>
      </c>
      <c r="V78" s="22">
        <f t="shared" si="30"/>
        <v>999</v>
      </c>
      <c r="W78" s="22">
        <v>15</v>
      </c>
      <c r="X78" s="22">
        <f>MROUND(V78+W78+(VLOOKUP((V78+W78),[1]PBill!$B$4:$D$13,3,TRUE)),5)</f>
        <v>1025</v>
      </c>
      <c r="Y78" s="22">
        <f>VLOOKUP((((115%*V78)+W78)/3),[1]PBill!$B$4:$D$13,3,TRUE)</f>
        <v>0</v>
      </c>
      <c r="Z78" s="22">
        <f t="shared" si="31"/>
        <v>1163.8499999999999</v>
      </c>
      <c r="AA78" s="22">
        <f t="shared" si="45"/>
        <v>390</v>
      </c>
      <c r="AB78" s="22">
        <f t="shared" si="32"/>
        <v>1040</v>
      </c>
      <c r="AC78" s="22">
        <f t="shared" si="33"/>
        <v>1040</v>
      </c>
      <c r="AD78" s="14"/>
      <c r="AE78" s="22">
        <f t="shared" si="34"/>
        <v>1790</v>
      </c>
      <c r="AF78" s="22">
        <f t="shared" si="35"/>
        <v>999</v>
      </c>
      <c r="AG78" s="22">
        <v>15</v>
      </c>
      <c r="AH78" s="22">
        <f>MROUND(AF78+AG78+(VLOOKUP((AF78+AG78),[1]PBill!$B$4:$D$13,3,TRUE)),5)</f>
        <v>1025</v>
      </c>
      <c r="AI78" s="22">
        <f>VLOOKUP((((115%*AF78)+AG78)/3),[1]PBill!$B$4:$D$13,3,TRUE)</f>
        <v>0</v>
      </c>
      <c r="AJ78" s="22">
        <f t="shared" si="36"/>
        <v>1163.8499999999999</v>
      </c>
      <c r="AK78" s="22">
        <f t="shared" si="46"/>
        <v>390</v>
      </c>
      <c r="AL78" s="22">
        <f t="shared" si="37"/>
        <v>790</v>
      </c>
      <c r="AM78" s="22">
        <f t="shared" si="38"/>
        <v>750</v>
      </c>
      <c r="AN78" s="14"/>
      <c r="AO78" s="22">
        <f t="shared" si="39"/>
        <v>1280</v>
      </c>
      <c r="AP78" s="22">
        <f t="shared" si="40"/>
        <v>999</v>
      </c>
      <c r="AQ78" s="22">
        <v>15</v>
      </c>
      <c r="AR78" s="22">
        <v>1025</v>
      </c>
      <c r="AS78" s="22">
        <f>VLOOKUP((((115%*AP78)+AQ78)/3),[1]PBill!$B$4:$D$13,3,TRUE)</f>
        <v>0</v>
      </c>
      <c r="AT78" s="22">
        <f t="shared" si="41"/>
        <v>1163.8499999999999</v>
      </c>
      <c r="AU78" s="22">
        <f t="shared" si="47"/>
        <v>390</v>
      </c>
      <c r="AV78" s="22">
        <f t="shared" si="42"/>
        <v>280</v>
      </c>
      <c r="AW78" s="23">
        <f t="shared" si="43"/>
        <v>270</v>
      </c>
      <c r="AX78" s="14"/>
    </row>
    <row r="79" spans="1:50">
      <c r="A79" s="16">
        <v>74</v>
      </c>
      <c r="B79" s="26" t="s">
        <v>122</v>
      </c>
      <c r="C79" s="18">
        <v>41601</v>
      </c>
      <c r="D79" s="24" t="s">
        <v>230</v>
      </c>
      <c r="E79" s="24" t="s">
        <v>231</v>
      </c>
      <c r="F79" s="24" t="s">
        <v>225</v>
      </c>
      <c r="G79" s="25">
        <v>3120</v>
      </c>
      <c r="H79" s="20" t="s">
        <v>30</v>
      </c>
      <c r="I79" s="27">
        <v>1770</v>
      </c>
      <c r="J79" s="14"/>
      <c r="K79" s="22">
        <f t="shared" si="25"/>
        <v>1770</v>
      </c>
      <c r="L79" s="22">
        <f t="shared" si="26"/>
        <v>899</v>
      </c>
      <c r="M79" s="22">
        <v>15</v>
      </c>
      <c r="N79" s="22">
        <f>MROUND(L79+M79+(VLOOKUP((L79+M79),[1]PBill!$B$4:$D$13,3,TRUE)),5)</f>
        <v>915</v>
      </c>
      <c r="O79" s="22">
        <f>VLOOKUP((((115%*L79)+M79)/3),[1]PBill!$B$4:$D$13,3,TRUE)</f>
        <v>0</v>
      </c>
      <c r="P79" s="22">
        <f t="shared" si="27"/>
        <v>1048.8499999999999</v>
      </c>
      <c r="Q79" s="22">
        <f t="shared" si="44"/>
        <v>350</v>
      </c>
      <c r="R79" s="22">
        <f t="shared" si="28"/>
        <v>770</v>
      </c>
      <c r="S79" s="22">
        <f t="shared" si="29"/>
        <v>730</v>
      </c>
      <c r="T79" s="14"/>
      <c r="U79" s="22">
        <f t="shared" si="24"/>
        <v>1770</v>
      </c>
      <c r="V79" s="22">
        <f t="shared" si="30"/>
        <v>999</v>
      </c>
      <c r="W79" s="22">
        <v>15</v>
      </c>
      <c r="X79" s="22">
        <f>MROUND(V79+W79+(VLOOKUP((V79+W79),[1]PBill!$B$4:$D$13,3,TRUE)),5)</f>
        <v>1025</v>
      </c>
      <c r="Y79" s="22">
        <f>VLOOKUP((((115%*V79)+W79)/3),[1]PBill!$B$4:$D$13,3,TRUE)</f>
        <v>0</v>
      </c>
      <c r="Z79" s="22">
        <f t="shared" si="31"/>
        <v>1163.8499999999999</v>
      </c>
      <c r="AA79" s="22">
        <f t="shared" si="45"/>
        <v>390</v>
      </c>
      <c r="AB79" s="22">
        <f t="shared" si="32"/>
        <v>770</v>
      </c>
      <c r="AC79" s="22">
        <f t="shared" si="33"/>
        <v>770</v>
      </c>
      <c r="AD79" s="14"/>
      <c r="AE79" s="22">
        <f t="shared" si="34"/>
        <v>1550</v>
      </c>
      <c r="AF79" s="22">
        <f t="shared" si="35"/>
        <v>999</v>
      </c>
      <c r="AG79" s="22">
        <v>15</v>
      </c>
      <c r="AH79" s="22">
        <f>MROUND(AF79+AG79+(VLOOKUP((AF79+AG79),[1]PBill!$B$4:$D$13,3,TRUE)),5)</f>
        <v>1025</v>
      </c>
      <c r="AI79" s="22">
        <f>VLOOKUP((((115%*AF79)+AG79)/3),[1]PBill!$B$4:$D$13,3,TRUE)</f>
        <v>0</v>
      </c>
      <c r="AJ79" s="22">
        <f t="shared" si="36"/>
        <v>1163.8499999999999</v>
      </c>
      <c r="AK79" s="22">
        <f t="shared" si="46"/>
        <v>390</v>
      </c>
      <c r="AL79" s="22">
        <f t="shared" si="37"/>
        <v>550</v>
      </c>
      <c r="AM79" s="22">
        <f t="shared" si="38"/>
        <v>520</v>
      </c>
      <c r="AN79" s="14"/>
      <c r="AO79" s="22">
        <f t="shared" si="39"/>
        <v>1110</v>
      </c>
      <c r="AP79" s="22">
        <f t="shared" si="40"/>
        <v>999</v>
      </c>
      <c r="AQ79" s="22">
        <v>15</v>
      </c>
      <c r="AR79" s="22">
        <v>1025</v>
      </c>
      <c r="AS79" s="22">
        <f>VLOOKUP((((115%*AP79)+AQ79)/3),[1]PBill!$B$4:$D$13,3,TRUE)</f>
        <v>0</v>
      </c>
      <c r="AT79" s="22">
        <f t="shared" si="41"/>
        <v>1163.8499999999999</v>
      </c>
      <c r="AU79" s="22">
        <f t="shared" si="47"/>
        <v>390</v>
      </c>
      <c r="AV79" s="22">
        <f t="shared" si="42"/>
        <v>110</v>
      </c>
      <c r="AW79" s="23">
        <f t="shared" si="43"/>
        <v>100</v>
      </c>
      <c r="AX79" s="14"/>
    </row>
    <row r="80" spans="1:50">
      <c r="A80" s="16">
        <v>75</v>
      </c>
      <c r="B80" s="26" t="s">
        <v>122</v>
      </c>
      <c r="C80" s="18">
        <v>41601</v>
      </c>
      <c r="D80" s="24" t="s">
        <v>232</v>
      </c>
      <c r="E80" s="24" t="s">
        <v>233</v>
      </c>
      <c r="F80" s="24" t="s">
        <v>225</v>
      </c>
      <c r="G80" s="25">
        <v>3140</v>
      </c>
      <c r="H80" s="20" t="s">
        <v>30</v>
      </c>
      <c r="I80" s="27">
        <v>1840</v>
      </c>
      <c r="J80" s="14"/>
      <c r="K80" s="22">
        <f t="shared" si="25"/>
        <v>1840</v>
      </c>
      <c r="L80" s="22">
        <f t="shared" si="26"/>
        <v>899</v>
      </c>
      <c r="M80" s="22">
        <v>15</v>
      </c>
      <c r="N80" s="22">
        <f>MROUND(L80+M80+(VLOOKUP((L80+M80),[1]PBill!$B$4:$D$13,3,TRUE)),5)</f>
        <v>915</v>
      </c>
      <c r="O80" s="22">
        <f>VLOOKUP((((115%*L80)+M80)/3),[1]PBill!$B$4:$D$13,3,TRUE)</f>
        <v>0</v>
      </c>
      <c r="P80" s="22">
        <f t="shared" si="27"/>
        <v>1048.8499999999999</v>
      </c>
      <c r="Q80" s="22">
        <f t="shared" si="44"/>
        <v>350</v>
      </c>
      <c r="R80" s="22">
        <f t="shared" si="28"/>
        <v>840</v>
      </c>
      <c r="S80" s="22">
        <f t="shared" si="29"/>
        <v>800</v>
      </c>
      <c r="T80" s="14"/>
      <c r="U80" s="22">
        <f t="shared" si="24"/>
        <v>1840</v>
      </c>
      <c r="V80" s="22">
        <f t="shared" si="30"/>
        <v>999</v>
      </c>
      <c r="W80" s="22">
        <v>15</v>
      </c>
      <c r="X80" s="22">
        <f>MROUND(V80+W80+(VLOOKUP((V80+W80),[1]PBill!$B$4:$D$13,3,TRUE)),5)</f>
        <v>1025</v>
      </c>
      <c r="Y80" s="22">
        <f>VLOOKUP((((115%*V80)+W80)/3),[1]PBill!$B$4:$D$13,3,TRUE)</f>
        <v>0</v>
      </c>
      <c r="Z80" s="22">
        <f t="shared" si="31"/>
        <v>1163.8499999999999</v>
      </c>
      <c r="AA80" s="22">
        <f t="shared" si="45"/>
        <v>390</v>
      </c>
      <c r="AB80" s="22">
        <f t="shared" si="32"/>
        <v>840</v>
      </c>
      <c r="AC80" s="22">
        <f t="shared" si="33"/>
        <v>840</v>
      </c>
      <c r="AD80" s="14"/>
      <c r="AE80" s="22">
        <f t="shared" si="34"/>
        <v>1610</v>
      </c>
      <c r="AF80" s="22">
        <f t="shared" si="35"/>
        <v>999</v>
      </c>
      <c r="AG80" s="22">
        <v>15</v>
      </c>
      <c r="AH80" s="22">
        <f>MROUND(AF80+AG80+(VLOOKUP((AF80+AG80),[1]PBill!$B$4:$D$13,3,TRUE)),5)</f>
        <v>1025</v>
      </c>
      <c r="AI80" s="22">
        <f>VLOOKUP((((115%*AF80)+AG80)/3),[1]PBill!$B$4:$D$13,3,TRUE)</f>
        <v>0</v>
      </c>
      <c r="AJ80" s="22">
        <f t="shared" si="36"/>
        <v>1163.8499999999999</v>
      </c>
      <c r="AK80" s="22">
        <f t="shared" si="46"/>
        <v>390</v>
      </c>
      <c r="AL80" s="22">
        <f t="shared" si="37"/>
        <v>610</v>
      </c>
      <c r="AM80" s="22">
        <f t="shared" si="38"/>
        <v>580</v>
      </c>
      <c r="AN80" s="14"/>
      <c r="AO80" s="22">
        <f t="shared" si="39"/>
        <v>1150</v>
      </c>
      <c r="AP80" s="22">
        <f t="shared" si="40"/>
        <v>999</v>
      </c>
      <c r="AQ80" s="22">
        <v>15</v>
      </c>
      <c r="AR80" s="22">
        <v>1025</v>
      </c>
      <c r="AS80" s="22">
        <f>VLOOKUP((((115%*AP80)+AQ80)/3),[1]PBill!$B$4:$D$13,3,TRUE)</f>
        <v>0</v>
      </c>
      <c r="AT80" s="22">
        <f t="shared" si="41"/>
        <v>1163.8499999999999</v>
      </c>
      <c r="AU80" s="22">
        <f t="shared" si="47"/>
        <v>390</v>
      </c>
      <c r="AV80" s="22">
        <f t="shared" si="42"/>
        <v>150</v>
      </c>
      <c r="AW80" s="23">
        <f t="shared" si="43"/>
        <v>140</v>
      </c>
      <c r="AX80" s="14"/>
    </row>
    <row r="81" spans="1:50">
      <c r="A81" s="16">
        <v>76</v>
      </c>
      <c r="B81" s="26" t="s">
        <v>122</v>
      </c>
      <c r="C81" s="18">
        <v>41601</v>
      </c>
      <c r="D81" s="24" t="s">
        <v>234</v>
      </c>
      <c r="E81" s="24" t="s">
        <v>235</v>
      </c>
      <c r="F81" s="24" t="s">
        <v>225</v>
      </c>
      <c r="G81" s="25">
        <v>5100</v>
      </c>
      <c r="H81" s="20" t="s">
        <v>30</v>
      </c>
      <c r="I81" s="27">
        <v>2040</v>
      </c>
      <c r="J81" s="14"/>
      <c r="K81" s="22">
        <f t="shared" si="25"/>
        <v>2040</v>
      </c>
      <c r="L81" s="22">
        <f t="shared" si="26"/>
        <v>899</v>
      </c>
      <c r="M81" s="22">
        <v>15</v>
      </c>
      <c r="N81" s="22">
        <f>MROUND(L81+M81+(VLOOKUP((L81+M81),[1]PBill!$B$4:$D$13,3,TRUE)),5)</f>
        <v>915</v>
      </c>
      <c r="O81" s="22">
        <f>VLOOKUP((((115%*L81)+M81)/3),[1]PBill!$B$4:$D$13,3,TRUE)</f>
        <v>0</v>
      </c>
      <c r="P81" s="22">
        <f t="shared" si="27"/>
        <v>1048.8499999999999</v>
      </c>
      <c r="Q81" s="22">
        <f t="shared" si="44"/>
        <v>350</v>
      </c>
      <c r="R81" s="22">
        <f t="shared" si="28"/>
        <v>1040</v>
      </c>
      <c r="S81" s="22">
        <f t="shared" si="29"/>
        <v>990</v>
      </c>
      <c r="T81" s="14"/>
      <c r="U81" s="22">
        <f t="shared" si="24"/>
        <v>2040</v>
      </c>
      <c r="V81" s="22">
        <f t="shared" si="30"/>
        <v>999</v>
      </c>
      <c r="W81" s="22">
        <v>15</v>
      </c>
      <c r="X81" s="22">
        <f>MROUND(V81+W81+(VLOOKUP((V81+W81),[1]PBill!$B$4:$D$13,3,TRUE)),5)</f>
        <v>1025</v>
      </c>
      <c r="Y81" s="22">
        <f>VLOOKUP((((115%*V81)+W81)/3),[1]PBill!$B$4:$D$13,3,TRUE)</f>
        <v>0</v>
      </c>
      <c r="Z81" s="22">
        <f t="shared" si="31"/>
        <v>1163.8499999999999</v>
      </c>
      <c r="AA81" s="22">
        <f t="shared" si="45"/>
        <v>390</v>
      </c>
      <c r="AB81" s="22">
        <f t="shared" si="32"/>
        <v>1040</v>
      </c>
      <c r="AC81" s="22">
        <f t="shared" si="33"/>
        <v>1040</v>
      </c>
      <c r="AD81" s="14"/>
      <c r="AE81" s="22">
        <f t="shared" si="34"/>
        <v>1790</v>
      </c>
      <c r="AF81" s="22">
        <f t="shared" si="35"/>
        <v>999</v>
      </c>
      <c r="AG81" s="22">
        <v>15</v>
      </c>
      <c r="AH81" s="22">
        <f>MROUND(AF81+AG81+(VLOOKUP((AF81+AG81),[1]PBill!$B$4:$D$13,3,TRUE)),5)</f>
        <v>1025</v>
      </c>
      <c r="AI81" s="22">
        <f>VLOOKUP((((115%*AF81)+AG81)/3),[1]PBill!$B$4:$D$13,3,TRUE)</f>
        <v>0</v>
      </c>
      <c r="AJ81" s="22">
        <f t="shared" si="36"/>
        <v>1163.8499999999999</v>
      </c>
      <c r="AK81" s="22">
        <f t="shared" si="46"/>
        <v>390</v>
      </c>
      <c r="AL81" s="22">
        <f t="shared" si="37"/>
        <v>790</v>
      </c>
      <c r="AM81" s="22">
        <f t="shared" si="38"/>
        <v>750</v>
      </c>
      <c r="AN81" s="14"/>
      <c r="AO81" s="22">
        <f t="shared" si="39"/>
        <v>1280</v>
      </c>
      <c r="AP81" s="22">
        <f t="shared" si="40"/>
        <v>999</v>
      </c>
      <c r="AQ81" s="22">
        <v>15</v>
      </c>
      <c r="AR81" s="22">
        <v>1025</v>
      </c>
      <c r="AS81" s="22">
        <f>VLOOKUP((((115%*AP81)+AQ81)/3),[1]PBill!$B$4:$D$13,3,TRUE)</f>
        <v>0</v>
      </c>
      <c r="AT81" s="22">
        <f t="shared" si="41"/>
        <v>1163.8499999999999</v>
      </c>
      <c r="AU81" s="22">
        <f t="shared" si="47"/>
        <v>390</v>
      </c>
      <c r="AV81" s="22">
        <f t="shared" si="42"/>
        <v>280</v>
      </c>
      <c r="AW81" s="23">
        <f t="shared" si="43"/>
        <v>270</v>
      </c>
      <c r="AX81" s="14"/>
    </row>
    <row r="82" spans="1:50">
      <c r="A82" s="16">
        <v>77</v>
      </c>
      <c r="B82" s="26" t="s">
        <v>122</v>
      </c>
      <c r="C82" s="18">
        <v>41601</v>
      </c>
      <c r="D82" s="24" t="s">
        <v>236</v>
      </c>
      <c r="E82" s="24" t="s">
        <v>237</v>
      </c>
      <c r="F82" s="24" t="s">
        <v>225</v>
      </c>
      <c r="G82" s="25">
        <v>5120</v>
      </c>
      <c r="H82" s="20" t="s">
        <v>30</v>
      </c>
      <c r="I82" s="27">
        <v>1860</v>
      </c>
      <c r="J82" s="14"/>
      <c r="K82" s="22">
        <f t="shared" si="25"/>
        <v>1860</v>
      </c>
      <c r="L82" s="22">
        <f t="shared" si="26"/>
        <v>899</v>
      </c>
      <c r="M82" s="22">
        <v>15</v>
      </c>
      <c r="N82" s="22">
        <f>MROUND(L82+M82+(VLOOKUP((L82+M82),[1]PBill!$B$4:$D$13,3,TRUE)),5)</f>
        <v>915</v>
      </c>
      <c r="O82" s="22">
        <f>VLOOKUP((((115%*L82)+M82)/3),[1]PBill!$B$4:$D$13,3,TRUE)</f>
        <v>0</v>
      </c>
      <c r="P82" s="22">
        <f t="shared" si="27"/>
        <v>1048.8499999999999</v>
      </c>
      <c r="Q82" s="22">
        <f t="shared" si="44"/>
        <v>350</v>
      </c>
      <c r="R82" s="22">
        <f t="shared" si="28"/>
        <v>860</v>
      </c>
      <c r="S82" s="22">
        <f t="shared" si="29"/>
        <v>820</v>
      </c>
      <c r="T82" s="14"/>
      <c r="U82" s="22">
        <f t="shared" si="24"/>
        <v>1860</v>
      </c>
      <c r="V82" s="22">
        <f t="shared" si="30"/>
        <v>999</v>
      </c>
      <c r="W82" s="22">
        <v>15</v>
      </c>
      <c r="X82" s="22">
        <f>MROUND(V82+W82+(VLOOKUP((V82+W82),[1]PBill!$B$4:$D$13,3,TRUE)),5)</f>
        <v>1025</v>
      </c>
      <c r="Y82" s="22">
        <f>VLOOKUP((((115%*V82)+W82)/3),[1]PBill!$B$4:$D$13,3,TRUE)</f>
        <v>0</v>
      </c>
      <c r="Z82" s="22">
        <f t="shared" si="31"/>
        <v>1163.8499999999999</v>
      </c>
      <c r="AA82" s="22">
        <f t="shared" si="45"/>
        <v>390</v>
      </c>
      <c r="AB82" s="22">
        <f t="shared" si="32"/>
        <v>860</v>
      </c>
      <c r="AC82" s="22">
        <f t="shared" si="33"/>
        <v>860</v>
      </c>
      <c r="AD82" s="14"/>
      <c r="AE82" s="22">
        <f t="shared" si="34"/>
        <v>1630</v>
      </c>
      <c r="AF82" s="22">
        <f t="shared" si="35"/>
        <v>999</v>
      </c>
      <c r="AG82" s="22">
        <v>15</v>
      </c>
      <c r="AH82" s="22">
        <f>MROUND(AF82+AG82+(VLOOKUP((AF82+AG82),[1]PBill!$B$4:$D$13,3,TRUE)),5)</f>
        <v>1025</v>
      </c>
      <c r="AI82" s="22">
        <f>VLOOKUP((((115%*AF82)+AG82)/3),[1]PBill!$B$4:$D$13,3,TRUE)</f>
        <v>0</v>
      </c>
      <c r="AJ82" s="22">
        <f t="shared" si="36"/>
        <v>1163.8499999999999</v>
      </c>
      <c r="AK82" s="22">
        <f t="shared" si="46"/>
        <v>390</v>
      </c>
      <c r="AL82" s="22">
        <f t="shared" si="37"/>
        <v>630</v>
      </c>
      <c r="AM82" s="22">
        <f t="shared" si="38"/>
        <v>600</v>
      </c>
      <c r="AN82" s="14"/>
      <c r="AO82" s="22">
        <f t="shared" si="39"/>
        <v>1160</v>
      </c>
      <c r="AP82" s="22">
        <f t="shared" si="40"/>
        <v>999</v>
      </c>
      <c r="AQ82" s="22">
        <v>15</v>
      </c>
      <c r="AR82" s="22">
        <v>1025</v>
      </c>
      <c r="AS82" s="22">
        <f>VLOOKUP((((115%*AP82)+AQ82)/3),[1]PBill!$B$4:$D$13,3,TRUE)</f>
        <v>0</v>
      </c>
      <c r="AT82" s="22">
        <f t="shared" si="41"/>
        <v>1163.8499999999999</v>
      </c>
      <c r="AU82" s="22">
        <f t="shared" si="47"/>
        <v>390</v>
      </c>
      <c r="AV82" s="22">
        <f t="shared" si="42"/>
        <v>160</v>
      </c>
      <c r="AW82" s="23">
        <f t="shared" si="43"/>
        <v>150</v>
      </c>
      <c r="AX82" s="14"/>
    </row>
    <row r="83" spans="1:50">
      <c r="A83" s="16">
        <v>78</v>
      </c>
      <c r="B83" s="26" t="s">
        <v>122</v>
      </c>
      <c r="C83" s="18">
        <v>41601</v>
      </c>
      <c r="D83" s="24" t="s">
        <v>238</v>
      </c>
      <c r="E83" s="24" t="s">
        <v>239</v>
      </c>
      <c r="F83" s="24" t="s">
        <v>225</v>
      </c>
      <c r="G83" s="25">
        <v>5130</v>
      </c>
      <c r="H83" s="20" t="s">
        <v>30</v>
      </c>
      <c r="I83" s="27">
        <v>2020</v>
      </c>
      <c r="J83" s="14"/>
      <c r="K83" s="22">
        <f t="shared" si="25"/>
        <v>2020</v>
      </c>
      <c r="L83" s="22">
        <f t="shared" si="26"/>
        <v>899</v>
      </c>
      <c r="M83" s="22">
        <v>15</v>
      </c>
      <c r="N83" s="22">
        <f>MROUND(L83+M83+(VLOOKUP((L83+M83),[1]PBill!$B$4:$D$13,3,TRUE)),5)</f>
        <v>915</v>
      </c>
      <c r="O83" s="22">
        <f>VLOOKUP((((115%*L83)+M83)/3),[1]PBill!$B$4:$D$13,3,TRUE)</f>
        <v>0</v>
      </c>
      <c r="P83" s="22">
        <f t="shared" si="27"/>
        <v>1048.8499999999999</v>
      </c>
      <c r="Q83" s="22">
        <f t="shared" si="44"/>
        <v>350</v>
      </c>
      <c r="R83" s="22">
        <f t="shared" si="28"/>
        <v>1020</v>
      </c>
      <c r="S83" s="22">
        <f t="shared" si="29"/>
        <v>970</v>
      </c>
      <c r="T83" s="14"/>
      <c r="U83" s="22">
        <f t="shared" si="24"/>
        <v>2020</v>
      </c>
      <c r="V83" s="22">
        <f t="shared" si="30"/>
        <v>999</v>
      </c>
      <c r="W83" s="22">
        <v>15</v>
      </c>
      <c r="X83" s="22">
        <f>MROUND(V83+W83+(VLOOKUP((V83+W83),[1]PBill!$B$4:$D$13,3,TRUE)),5)</f>
        <v>1025</v>
      </c>
      <c r="Y83" s="22">
        <f>VLOOKUP((((115%*V83)+W83)/3),[1]PBill!$B$4:$D$13,3,TRUE)</f>
        <v>0</v>
      </c>
      <c r="Z83" s="22">
        <f t="shared" si="31"/>
        <v>1163.8499999999999</v>
      </c>
      <c r="AA83" s="22">
        <f t="shared" si="45"/>
        <v>390</v>
      </c>
      <c r="AB83" s="22">
        <f t="shared" si="32"/>
        <v>1020</v>
      </c>
      <c r="AC83" s="22">
        <f t="shared" si="33"/>
        <v>1020</v>
      </c>
      <c r="AD83" s="14"/>
      <c r="AE83" s="22">
        <f t="shared" si="34"/>
        <v>1770</v>
      </c>
      <c r="AF83" s="22">
        <f t="shared" si="35"/>
        <v>999</v>
      </c>
      <c r="AG83" s="22">
        <v>15</v>
      </c>
      <c r="AH83" s="22">
        <f>MROUND(AF83+AG83+(VLOOKUP((AF83+AG83),[1]PBill!$B$4:$D$13,3,TRUE)),5)</f>
        <v>1025</v>
      </c>
      <c r="AI83" s="22">
        <f>VLOOKUP((((115%*AF83)+AG83)/3),[1]PBill!$B$4:$D$13,3,TRUE)</f>
        <v>0</v>
      </c>
      <c r="AJ83" s="22">
        <f t="shared" si="36"/>
        <v>1163.8499999999999</v>
      </c>
      <c r="AK83" s="22">
        <f t="shared" si="46"/>
        <v>390</v>
      </c>
      <c r="AL83" s="22">
        <f t="shared" si="37"/>
        <v>770</v>
      </c>
      <c r="AM83" s="22">
        <f t="shared" si="38"/>
        <v>730</v>
      </c>
      <c r="AN83" s="14"/>
      <c r="AO83" s="22">
        <f t="shared" si="39"/>
        <v>1260</v>
      </c>
      <c r="AP83" s="22">
        <f t="shared" si="40"/>
        <v>999</v>
      </c>
      <c r="AQ83" s="22">
        <v>15</v>
      </c>
      <c r="AR83" s="22">
        <v>1025</v>
      </c>
      <c r="AS83" s="22">
        <f>VLOOKUP((((115%*AP83)+AQ83)/3),[1]PBill!$B$4:$D$13,3,TRUE)</f>
        <v>0</v>
      </c>
      <c r="AT83" s="22">
        <f t="shared" si="41"/>
        <v>1163.8499999999999</v>
      </c>
      <c r="AU83" s="22">
        <f t="shared" si="47"/>
        <v>390</v>
      </c>
      <c r="AV83" s="22">
        <f t="shared" si="42"/>
        <v>260</v>
      </c>
      <c r="AW83" s="23">
        <f t="shared" si="43"/>
        <v>250</v>
      </c>
      <c r="AX83" s="14"/>
    </row>
    <row r="84" spans="1:50">
      <c r="A84" s="16">
        <v>79</v>
      </c>
      <c r="B84" s="26" t="s">
        <v>122</v>
      </c>
      <c r="C84" s="18">
        <v>41601</v>
      </c>
      <c r="D84" s="24" t="s">
        <v>240</v>
      </c>
      <c r="E84" s="24" t="s">
        <v>241</v>
      </c>
      <c r="F84" s="24" t="s">
        <v>225</v>
      </c>
      <c r="G84" s="25">
        <v>6300</v>
      </c>
      <c r="H84" s="20" t="s">
        <v>30</v>
      </c>
      <c r="I84" s="27">
        <v>2780</v>
      </c>
      <c r="J84" s="14"/>
      <c r="K84" s="22">
        <f t="shared" si="25"/>
        <v>2780</v>
      </c>
      <c r="L84" s="22">
        <f t="shared" si="26"/>
        <v>899</v>
      </c>
      <c r="M84" s="22">
        <v>15</v>
      </c>
      <c r="N84" s="22">
        <f>MROUND(L84+M84+(VLOOKUP((L84+M84),[1]PBill!$B$4:$D$13,3,TRUE)),5)</f>
        <v>915</v>
      </c>
      <c r="O84" s="22">
        <f>VLOOKUP((((115%*L84)+M84)/3),[1]PBill!$B$4:$D$13,3,TRUE)</f>
        <v>0</v>
      </c>
      <c r="P84" s="22">
        <f t="shared" si="27"/>
        <v>1048.8499999999999</v>
      </c>
      <c r="Q84" s="22">
        <f t="shared" si="44"/>
        <v>350</v>
      </c>
      <c r="R84" s="22">
        <f t="shared" si="28"/>
        <v>1780</v>
      </c>
      <c r="S84" s="22">
        <f t="shared" si="29"/>
        <v>1690</v>
      </c>
      <c r="T84" s="14"/>
      <c r="U84" s="22">
        <f t="shared" si="24"/>
        <v>2780</v>
      </c>
      <c r="V84" s="22">
        <f t="shared" si="30"/>
        <v>999</v>
      </c>
      <c r="W84" s="22">
        <v>15</v>
      </c>
      <c r="X84" s="22">
        <f>MROUND(V84+W84+(VLOOKUP((V84+W84),[1]PBill!$B$4:$D$13,3,TRUE)),5)</f>
        <v>1025</v>
      </c>
      <c r="Y84" s="22">
        <f>VLOOKUP((((115%*V84)+W84)/3),[1]PBill!$B$4:$D$13,3,TRUE)</f>
        <v>0</v>
      </c>
      <c r="Z84" s="22">
        <f t="shared" si="31"/>
        <v>1163.8499999999999</v>
      </c>
      <c r="AA84" s="22">
        <f t="shared" si="45"/>
        <v>390</v>
      </c>
      <c r="AB84" s="22">
        <f t="shared" si="32"/>
        <v>1780</v>
      </c>
      <c r="AC84" s="22">
        <f t="shared" si="33"/>
        <v>1780</v>
      </c>
      <c r="AD84" s="14"/>
      <c r="AE84" s="22">
        <f t="shared" si="34"/>
        <v>2430</v>
      </c>
      <c r="AF84" s="22">
        <f t="shared" si="35"/>
        <v>999</v>
      </c>
      <c r="AG84" s="22">
        <v>15</v>
      </c>
      <c r="AH84" s="22">
        <f>MROUND(AF84+AG84+(VLOOKUP((AF84+AG84),[1]PBill!$B$4:$D$13,3,TRUE)),5)</f>
        <v>1025</v>
      </c>
      <c r="AI84" s="22">
        <f>VLOOKUP((((115%*AF84)+AG84)/3),[1]PBill!$B$4:$D$13,3,TRUE)</f>
        <v>0</v>
      </c>
      <c r="AJ84" s="22">
        <f t="shared" si="36"/>
        <v>1163.8499999999999</v>
      </c>
      <c r="AK84" s="22">
        <f t="shared" si="46"/>
        <v>390</v>
      </c>
      <c r="AL84" s="22">
        <f t="shared" si="37"/>
        <v>1430</v>
      </c>
      <c r="AM84" s="22">
        <f t="shared" si="38"/>
        <v>1360</v>
      </c>
      <c r="AN84" s="14"/>
      <c r="AO84" s="22">
        <f t="shared" si="39"/>
        <v>1740</v>
      </c>
      <c r="AP84" s="22">
        <f t="shared" si="40"/>
        <v>999</v>
      </c>
      <c r="AQ84" s="22">
        <v>15</v>
      </c>
      <c r="AR84" s="22">
        <v>1025</v>
      </c>
      <c r="AS84" s="22">
        <f>VLOOKUP((((115%*AP84)+AQ84)/3),[1]PBill!$B$4:$D$13,3,TRUE)</f>
        <v>0</v>
      </c>
      <c r="AT84" s="22">
        <f t="shared" si="41"/>
        <v>1163.8499999999999</v>
      </c>
      <c r="AU84" s="22">
        <f t="shared" si="47"/>
        <v>390</v>
      </c>
      <c r="AV84" s="22">
        <f t="shared" si="42"/>
        <v>740</v>
      </c>
      <c r="AW84" s="23">
        <f t="shared" si="43"/>
        <v>700</v>
      </c>
      <c r="AX84" s="14"/>
    </row>
    <row r="85" spans="1:50">
      <c r="A85" s="16">
        <v>80</v>
      </c>
      <c r="B85" s="26" t="s">
        <v>122</v>
      </c>
      <c r="C85" s="18">
        <v>41601</v>
      </c>
      <c r="D85" s="24" t="s">
        <v>242</v>
      </c>
      <c r="E85" s="24" t="s">
        <v>242</v>
      </c>
      <c r="F85" s="24" t="s">
        <v>243</v>
      </c>
      <c r="G85" s="25" t="s">
        <v>244</v>
      </c>
      <c r="H85" s="20" t="s">
        <v>30</v>
      </c>
      <c r="I85" s="27">
        <v>2780</v>
      </c>
      <c r="J85" s="14"/>
      <c r="K85" s="22">
        <f t="shared" si="25"/>
        <v>2780</v>
      </c>
      <c r="L85" s="22">
        <f t="shared" si="26"/>
        <v>899</v>
      </c>
      <c r="M85" s="22">
        <v>15</v>
      </c>
      <c r="N85" s="22">
        <f>MROUND(L85+M85+(VLOOKUP((L85+M85),[1]PBill!$B$4:$D$13,3,TRUE)),5)</f>
        <v>915</v>
      </c>
      <c r="O85" s="22">
        <f>VLOOKUP((((115%*L85)+M85)/3),[1]PBill!$B$4:$D$13,3,TRUE)</f>
        <v>0</v>
      </c>
      <c r="P85" s="22">
        <f t="shared" si="27"/>
        <v>1048.8499999999999</v>
      </c>
      <c r="Q85" s="22">
        <f t="shared" si="44"/>
        <v>350</v>
      </c>
      <c r="R85" s="22">
        <f t="shared" si="28"/>
        <v>1780</v>
      </c>
      <c r="S85" s="22">
        <f t="shared" si="29"/>
        <v>1690</v>
      </c>
      <c r="T85" s="14"/>
      <c r="U85" s="22">
        <f t="shared" si="24"/>
        <v>2780</v>
      </c>
      <c r="V85" s="22">
        <f t="shared" si="30"/>
        <v>999</v>
      </c>
      <c r="W85" s="22">
        <v>15</v>
      </c>
      <c r="X85" s="22">
        <f>MROUND(V85+W85+(VLOOKUP((V85+W85),[1]PBill!$B$4:$D$13,3,TRUE)),5)</f>
        <v>1025</v>
      </c>
      <c r="Y85" s="22">
        <f>VLOOKUP((((115%*V85)+W85)/3),[1]PBill!$B$4:$D$13,3,TRUE)</f>
        <v>0</v>
      </c>
      <c r="Z85" s="22">
        <f t="shared" si="31"/>
        <v>1163.8499999999999</v>
      </c>
      <c r="AA85" s="22">
        <f t="shared" si="45"/>
        <v>390</v>
      </c>
      <c r="AB85" s="22">
        <f t="shared" si="32"/>
        <v>1780</v>
      </c>
      <c r="AC85" s="22">
        <f t="shared" si="33"/>
        <v>1780</v>
      </c>
      <c r="AD85" s="14"/>
      <c r="AE85" s="22">
        <f t="shared" si="34"/>
        <v>2430</v>
      </c>
      <c r="AF85" s="22">
        <f t="shared" si="35"/>
        <v>999</v>
      </c>
      <c r="AG85" s="22">
        <v>15</v>
      </c>
      <c r="AH85" s="22">
        <f>MROUND(AF85+AG85+(VLOOKUP((AF85+AG85),[1]PBill!$B$4:$D$13,3,TRUE)),5)</f>
        <v>1025</v>
      </c>
      <c r="AI85" s="22">
        <f>VLOOKUP((((115%*AF85)+AG85)/3),[1]PBill!$B$4:$D$13,3,TRUE)</f>
        <v>0</v>
      </c>
      <c r="AJ85" s="22">
        <f t="shared" si="36"/>
        <v>1163.8499999999999</v>
      </c>
      <c r="AK85" s="22">
        <f t="shared" si="46"/>
        <v>390</v>
      </c>
      <c r="AL85" s="22">
        <f t="shared" si="37"/>
        <v>1430</v>
      </c>
      <c r="AM85" s="22">
        <f t="shared" si="38"/>
        <v>1360</v>
      </c>
      <c r="AN85" s="14"/>
      <c r="AO85" s="22">
        <f t="shared" si="39"/>
        <v>1740</v>
      </c>
      <c r="AP85" s="22">
        <f t="shared" si="40"/>
        <v>999</v>
      </c>
      <c r="AQ85" s="22">
        <v>15</v>
      </c>
      <c r="AR85" s="22">
        <v>1025</v>
      </c>
      <c r="AS85" s="22">
        <f>VLOOKUP((((115%*AP85)+AQ85)/3),[1]PBill!$B$4:$D$13,3,TRUE)</f>
        <v>0</v>
      </c>
      <c r="AT85" s="22">
        <f t="shared" si="41"/>
        <v>1163.8499999999999</v>
      </c>
      <c r="AU85" s="22">
        <f t="shared" si="47"/>
        <v>390</v>
      </c>
      <c r="AV85" s="22">
        <f t="shared" si="42"/>
        <v>740</v>
      </c>
      <c r="AW85" s="23">
        <f t="shared" si="43"/>
        <v>700</v>
      </c>
      <c r="AX85" s="14"/>
    </row>
    <row r="86" spans="1:50">
      <c r="A86" s="16">
        <v>81</v>
      </c>
      <c r="B86" s="26" t="s">
        <v>122</v>
      </c>
      <c r="C86" s="18">
        <v>41601</v>
      </c>
      <c r="D86" s="24" t="s">
        <v>245</v>
      </c>
      <c r="E86" s="24" t="s">
        <v>245</v>
      </c>
      <c r="F86" s="24" t="s">
        <v>243</v>
      </c>
      <c r="G86" s="25" t="s">
        <v>246</v>
      </c>
      <c r="H86" s="20" t="s">
        <v>30</v>
      </c>
      <c r="I86" s="27">
        <v>7420</v>
      </c>
      <c r="J86" s="14"/>
      <c r="K86" s="22">
        <f t="shared" si="25"/>
        <v>7420</v>
      </c>
      <c r="L86" s="22">
        <f t="shared" si="26"/>
        <v>899</v>
      </c>
      <c r="M86" s="22">
        <v>15</v>
      </c>
      <c r="N86" s="22">
        <f>MROUND(L86+M86+(VLOOKUP((L86+M86),[1]PBill!$B$4:$D$13,3,TRUE)),5)</f>
        <v>915</v>
      </c>
      <c r="O86" s="22">
        <f>VLOOKUP((((115%*L86)+M86)/3),[1]PBill!$B$4:$D$13,3,TRUE)</f>
        <v>0</v>
      </c>
      <c r="P86" s="22">
        <f t="shared" si="27"/>
        <v>1048.8499999999999</v>
      </c>
      <c r="Q86" s="22">
        <f t="shared" si="44"/>
        <v>350</v>
      </c>
      <c r="R86" s="22">
        <f t="shared" si="28"/>
        <v>6420</v>
      </c>
      <c r="S86" s="22">
        <f t="shared" si="29"/>
        <v>6100</v>
      </c>
      <c r="T86" s="14"/>
      <c r="U86" s="22">
        <f t="shared" si="24"/>
        <v>7420</v>
      </c>
      <c r="V86" s="22">
        <f t="shared" si="30"/>
        <v>999</v>
      </c>
      <c r="W86" s="22">
        <v>15</v>
      </c>
      <c r="X86" s="22">
        <f>MROUND(V86+W86+(VLOOKUP((V86+W86),[1]PBill!$B$4:$D$13,3,TRUE)),5)</f>
        <v>1025</v>
      </c>
      <c r="Y86" s="22">
        <f>VLOOKUP((((115%*V86)+W86)/3),[1]PBill!$B$4:$D$13,3,TRUE)</f>
        <v>0</v>
      </c>
      <c r="Z86" s="22">
        <f t="shared" si="31"/>
        <v>1163.8499999999999</v>
      </c>
      <c r="AA86" s="22">
        <f t="shared" si="45"/>
        <v>390</v>
      </c>
      <c r="AB86" s="22">
        <f t="shared" si="32"/>
        <v>6420</v>
      </c>
      <c r="AC86" s="22">
        <f t="shared" si="33"/>
        <v>6420</v>
      </c>
      <c r="AD86" s="14"/>
      <c r="AE86" s="22">
        <f t="shared" si="34"/>
        <v>6490</v>
      </c>
      <c r="AF86" s="22">
        <f t="shared" si="35"/>
        <v>999</v>
      </c>
      <c r="AG86" s="22">
        <v>15</v>
      </c>
      <c r="AH86" s="22">
        <f>MROUND(AF86+AG86+(VLOOKUP((AF86+AG86),[1]PBill!$B$4:$D$13,3,TRUE)),5)</f>
        <v>1025</v>
      </c>
      <c r="AI86" s="22">
        <f>VLOOKUP((((115%*AF86)+AG86)/3),[1]PBill!$B$4:$D$13,3,TRUE)</f>
        <v>0</v>
      </c>
      <c r="AJ86" s="22">
        <f t="shared" si="36"/>
        <v>1163.8499999999999</v>
      </c>
      <c r="AK86" s="22">
        <f t="shared" si="46"/>
        <v>390</v>
      </c>
      <c r="AL86" s="22">
        <f t="shared" si="37"/>
        <v>5490</v>
      </c>
      <c r="AM86" s="22">
        <f t="shared" si="38"/>
        <v>5220</v>
      </c>
      <c r="AN86" s="14"/>
      <c r="AO86" s="22">
        <f t="shared" si="39"/>
        <v>4640</v>
      </c>
      <c r="AP86" s="22">
        <f t="shared" si="40"/>
        <v>999</v>
      </c>
      <c r="AQ86" s="22">
        <v>15</v>
      </c>
      <c r="AR86" s="22">
        <v>1025</v>
      </c>
      <c r="AS86" s="22">
        <f>VLOOKUP((((115%*AP86)+AQ86)/3),[1]PBill!$B$4:$D$13,3,TRUE)</f>
        <v>0</v>
      </c>
      <c r="AT86" s="22">
        <f t="shared" si="41"/>
        <v>1163.8499999999999</v>
      </c>
      <c r="AU86" s="22">
        <f t="shared" si="47"/>
        <v>390</v>
      </c>
      <c r="AV86" s="22">
        <f t="shared" si="42"/>
        <v>3640</v>
      </c>
      <c r="AW86" s="23">
        <f t="shared" si="43"/>
        <v>3460</v>
      </c>
      <c r="AX86" s="14"/>
    </row>
    <row r="87" spans="1:50">
      <c r="A87" s="16">
        <v>82</v>
      </c>
      <c r="B87" s="26" t="s">
        <v>122</v>
      </c>
      <c r="C87" s="18">
        <v>41601</v>
      </c>
      <c r="D87" s="24" t="s">
        <v>247</v>
      </c>
      <c r="E87" s="19" t="s">
        <v>248</v>
      </c>
      <c r="F87" s="24" t="s">
        <v>243</v>
      </c>
      <c r="G87" s="25" t="s">
        <v>249</v>
      </c>
      <c r="H87" s="20" t="s">
        <v>30</v>
      </c>
      <c r="I87" s="27">
        <v>4760</v>
      </c>
      <c r="J87" s="14"/>
      <c r="K87" s="22">
        <f t="shared" si="25"/>
        <v>4760</v>
      </c>
      <c r="L87" s="22">
        <f t="shared" si="26"/>
        <v>899</v>
      </c>
      <c r="M87" s="22">
        <v>15</v>
      </c>
      <c r="N87" s="22">
        <f>MROUND(L87+M87+(VLOOKUP((L87+M87),[1]PBill!$B$4:$D$13,3,TRUE)),5)</f>
        <v>915</v>
      </c>
      <c r="O87" s="22">
        <f>VLOOKUP((((115%*L87)+M87)/3),[1]PBill!$B$4:$D$13,3,TRUE)</f>
        <v>0</v>
      </c>
      <c r="P87" s="22">
        <f t="shared" si="27"/>
        <v>1048.8499999999999</v>
      </c>
      <c r="Q87" s="22">
        <f t="shared" si="44"/>
        <v>350</v>
      </c>
      <c r="R87" s="22">
        <f t="shared" si="28"/>
        <v>3760</v>
      </c>
      <c r="S87" s="22">
        <f t="shared" si="29"/>
        <v>3570</v>
      </c>
      <c r="T87" s="14"/>
      <c r="U87" s="22">
        <f t="shared" si="24"/>
        <v>4760</v>
      </c>
      <c r="V87" s="22">
        <f t="shared" si="30"/>
        <v>999</v>
      </c>
      <c r="W87" s="22">
        <v>15</v>
      </c>
      <c r="X87" s="22">
        <f>MROUND(V87+W87+(VLOOKUP((V87+W87),[1]PBill!$B$4:$D$13,3,TRUE)),5)</f>
        <v>1025</v>
      </c>
      <c r="Y87" s="22">
        <f>VLOOKUP((((115%*V87)+W87)/3),[1]PBill!$B$4:$D$13,3,TRUE)</f>
        <v>0</v>
      </c>
      <c r="Z87" s="22">
        <f t="shared" si="31"/>
        <v>1163.8499999999999</v>
      </c>
      <c r="AA87" s="22">
        <f t="shared" si="45"/>
        <v>390</v>
      </c>
      <c r="AB87" s="22">
        <f t="shared" si="32"/>
        <v>3760</v>
      </c>
      <c r="AC87" s="22">
        <f t="shared" si="33"/>
        <v>3760</v>
      </c>
      <c r="AD87" s="14"/>
      <c r="AE87" s="22">
        <f t="shared" si="34"/>
        <v>4170</v>
      </c>
      <c r="AF87" s="22">
        <f t="shared" si="35"/>
        <v>999</v>
      </c>
      <c r="AG87" s="22">
        <v>15</v>
      </c>
      <c r="AH87" s="22">
        <f>MROUND(AF87+AG87+(VLOOKUP((AF87+AG87),[1]PBill!$B$4:$D$13,3,TRUE)),5)</f>
        <v>1025</v>
      </c>
      <c r="AI87" s="22">
        <f>VLOOKUP((((115%*AF87)+AG87)/3),[1]PBill!$B$4:$D$13,3,TRUE)</f>
        <v>0</v>
      </c>
      <c r="AJ87" s="22">
        <f t="shared" si="36"/>
        <v>1163.8499999999999</v>
      </c>
      <c r="AK87" s="22">
        <f t="shared" si="46"/>
        <v>390</v>
      </c>
      <c r="AL87" s="22">
        <f t="shared" si="37"/>
        <v>3170</v>
      </c>
      <c r="AM87" s="22">
        <f t="shared" si="38"/>
        <v>3010</v>
      </c>
      <c r="AN87" s="14"/>
      <c r="AO87" s="22">
        <f t="shared" si="39"/>
        <v>2980</v>
      </c>
      <c r="AP87" s="22">
        <f t="shared" si="40"/>
        <v>999</v>
      </c>
      <c r="AQ87" s="22">
        <v>15</v>
      </c>
      <c r="AR87" s="22">
        <v>1025</v>
      </c>
      <c r="AS87" s="22">
        <f>VLOOKUP((((115%*AP87)+AQ87)/3),[1]PBill!$B$4:$D$13,3,TRUE)</f>
        <v>0</v>
      </c>
      <c r="AT87" s="22">
        <f t="shared" si="41"/>
        <v>1163.8499999999999</v>
      </c>
      <c r="AU87" s="22">
        <f t="shared" si="47"/>
        <v>390</v>
      </c>
      <c r="AV87" s="22">
        <f t="shared" si="42"/>
        <v>1980</v>
      </c>
      <c r="AW87" s="23">
        <f t="shared" si="43"/>
        <v>1880</v>
      </c>
      <c r="AX87" s="14"/>
    </row>
    <row r="88" spans="1:50">
      <c r="A88" s="16">
        <v>83</v>
      </c>
      <c r="B88" s="26" t="s">
        <v>122</v>
      </c>
      <c r="C88" s="18">
        <v>41601</v>
      </c>
      <c r="D88" s="24" t="s">
        <v>250</v>
      </c>
      <c r="E88" s="19" t="s">
        <v>251</v>
      </c>
      <c r="F88" s="24" t="s">
        <v>243</v>
      </c>
      <c r="G88" s="25" t="s">
        <v>252</v>
      </c>
      <c r="H88" s="20" t="s">
        <v>30</v>
      </c>
      <c r="I88" s="27">
        <v>2320</v>
      </c>
      <c r="J88" s="14"/>
      <c r="K88" s="22">
        <f t="shared" si="25"/>
        <v>2320</v>
      </c>
      <c r="L88" s="22">
        <f t="shared" si="26"/>
        <v>899</v>
      </c>
      <c r="M88" s="22">
        <v>15</v>
      </c>
      <c r="N88" s="22">
        <f>MROUND(L88+M88+(VLOOKUP((L88+M88),[1]PBill!$B$4:$D$13,3,TRUE)),5)</f>
        <v>915</v>
      </c>
      <c r="O88" s="22">
        <f>VLOOKUP((((115%*L88)+M88)/3),[1]PBill!$B$4:$D$13,3,TRUE)</f>
        <v>0</v>
      </c>
      <c r="P88" s="22">
        <f t="shared" si="27"/>
        <v>1048.8499999999999</v>
      </c>
      <c r="Q88" s="22">
        <f t="shared" si="44"/>
        <v>350</v>
      </c>
      <c r="R88" s="22">
        <f t="shared" si="28"/>
        <v>1320</v>
      </c>
      <c r="S88" s="22">
        <f t="shared" si="29"/>
        <v>1250</v>
      </c>
      <c r="T88" s="14"/>
      <c r="U88" s="22">
        <f t="shared" si="24"/>
        <v>2320</v>
      </c>
      <c r="V88" s="22">
        <f t="shared" si="30"/>
        <v>999</v>
      </c>
      <c r="W88" s="22">
        <v>15</v>
      </c>
      <c r="X88" s="22">
        <f>MROUND(V88+W88+(VLOOKUP((V88+W88),[1]PBill!$B$4:$D$13,3,TRUE)),5)</f>
        <v>1025</v>
      </c>
      <c r="Y88" s="22">
        <f>VLOOKUP((((115%*V88)+W88)/3),[1]PBill!$B$4:$D$13,3,TRUE)</f>
        <v>0</v>
      </c>
      <c r="Z88" s="22">
        <f t="shared" si="31"/>
        <v>1163.8499999999999</v>
      </c>
      <c r="AA88" s="22">
        <f t="shared" si="45"/>
        <v>390</v>
      </c>
      <c r="AB88" s="22">
        <f t="shared" si="32"/>
        <v>1320</v>
      </c>
      <c r="AC88" s="22">
        <f t="shared" si="33"/>
        <v>1320</v>
      </c>
      <c r="AD88" s="14"/>
      <c r="AE88" s="22">
        <f t="shared" si="34"/>
        <v>2030</v>
      </c>
      <c r="AF88" s="22">
        <f t="shared" si="35"/>
        <v>999</v>
      </c>
      <c r="AG88" s="22">
        <v>15</v>
      </c>
      <c r="AH88" s="22">
        <f>MROUND(AF88+AG88+(VLOOKUP((AF88+AG88),[1]PBill!$B$4:$D$13,3,TRUE)),5)</f>
        <v>1025</v>
      </c>
      <c r="AI88" s="22">
        <f>VLOOKUP((((115%*AF88)+AG88)/3),[1]PBill!$B$4:$D$13,3,TRUE)</f>
        <v>0</v>
      </c>
      <c r="AJ88" s="22">
        <f t="shared" si="36"/>
        <v>1163.8499999999999</v>
      </c>
      <c r="AK88" s="22">
        <f t="shared" si="46"/>
        <v>390</v>
      </c>
      <c r="AL88" s="22">
        <f t="shared" si="37"/>
        <v>1030</v>
      </c>
      <c r="AM88" s="22">
        <f t="shared" si="38"/>
        <v>980</v>
      </c>
      <c r="AN88" s="14"/>
      <c r="AO88" s="22">
        <f t="shared" si="39"/>
        <v>1450</v>
      </c>
      <c r="AP88" s="22">
        <f t="shared" si="40"/>
        <v>999</v>
      </c>
      <c r="AQ88" s="22">
        <v>15</v>
      </c>
      <c r="AR88" s="22">
        <v>1025</v>
      </c>
      <c r="AS88" s="22">
        <f>VLOOKUP((((115%*AP88)+AQ88)/3),[1]PBill!$B$4:$D$13,3,TRUE)</f>
        <v>0</v>
      </c>
      <c r="AT88" s="22">
        <f t="shared" si="41"/>
        <v>1163.8499999999999</v>
      </c>
      <c r="AU88" s="22">
        <f t="shared" si="47"/>
        <v>390</v>
      </c>
      <c r="AV88" s="22">
        <f t="shared" si="42"/>
        <v>450</v>
      </c>
      <c r="AW88" s="23">
        <f t="shared" si="43"/>
        <v>430</v>
      </c>
      <c r="AX88" s="14"/>
    </row>
    <row r="89" spans="1:50">
      <c r="A89" s="16">
        <v>84</v>
      </c>
      <c r="B89" s="17" t="s">
        <v>25</v>
      </c>
      <c r="C89" s="18">
        <v>41487</v>
      </c>
      <c r="D89" s="24" t="s">
        <v>253</v>
      </c>
      <c r="E89" s="25" t="s">
        <v>254</v>
      </c>
      <c r="F89" s="24" t="s">
        <v>243</v>
      </c>
      <c r="G89" s="25" t="s">
        <v>255</v>
      </c>
      <c r="H89" s="25" t="s">
        <v>30</v>
      </c>
      <c r="I89" s="21">
        <v>12999</v>
      </c>
      <c r="J89" s="14"/>
      <c r="K89" s="22">
        <f t="shared" si="25"/>
        <v>12999</v>
      </c>
      <c r="L89" s="22">
        <f t="shared" si="26"/>
        <v>1240.4620725</v>
      </c>
      <c r="M89" s="22">
        <v>15</v>
      </c>
      <c r="N89" s="22">
        <f>MROUND(L89+M89+(VLOOKUP((L89+M89),[1]PBill!$B$4:$D$13,3,TRUE)),5)</f>
        <v>1265</v>
      </c>
      <c r="O89" s="22">
        <f>VLOOKUP((((115%*L89)+M89)/3),[1]PBill!$B$4:$D$13,3,TRUE)</f>
        <v>0</v>
      </c>
      <c r="P89" s="22">
        <f t="shared" si="27"/>
        <v>1441.5313833749999</v>
      </c>
      <c r="Q89" s="22">
        <f t="shared" si="44"/>
        <v>480</v>
      </c>
      <c r="R89" s="22">
        <f t="shared" si="28"/>
        <v>11699.1</v>
      </c>
      <c r="S89" s="22">
        <f t="shared" si="29"/>
        <v>11110</v>
      </c>
      <c r="T89" s="14"/>
      <c r="U89" s="22">
        <f t="shared" si="24"/>
        <v>12999</v>
      </c>
      <c r="V89" s="22">
        <f t="shared" si="30"/>
        <v>1305.74955</v>
      </c>
      <c r="W89" s="22">
        <v>15</v>
      </c>
      <c r="X89" s="22">
        <f>MROUND(V89+W89+(VLOOKUP((V89+W89),[1]PBill!$B$4:$D$13,3,TRUE)),5)</f>
        <v>1330</v>
      </c>
      <c r="Y89" s="22">
        <f>VLOOKUP((((115%*V89)+W89)/3),[1]PBill!$B$4:$D$13,3,TRUE)</f>
        <v>0</v>
      </c>
      <c r="Z89" s="22">
        <f t="shared" si="31"/>
        <v>1516.6119824999998</v>
      </c>
      <c r="AA89" s="22">
        <f t="shared" si="45"/>
        <v>505</v>
      </c>
      <c r="AB89" s="22">
        <f t="shared" si="32"/>
        <v>11699.1</v>
      </c>
      <c r="AC89" s="22">
        <f t="shared" si="33"/>
        <v>11699.1</v>
      </c>
      <c r="AD89" s="14"/>
      <c r="AE89" s="22">
        <f t="shared" si="34"/>
        <v>11370</v>
      </c>
      <c r="AF89" s="22">
        <f t="shared" si="35"/>
        <v>1142.1164999999999</v>
      </c>
      <c r="AG89" s="22">
        <v>15</v>
      </c>
      <c r="AH89" s="22">
        <f>MROUND(AF89+AG89+(VLOOKUP((AF89+AG89),[1]PBill!$B$4:$D$13,3,TRUE)),5)</f>
        <v>1170</v>
      </c>
      <c r="AI89" s="22">
        <f>VLOOKUP((((115%*AF89)+AG89)/3),[1]PBill!$B$4:$D$13,3,TRUE)</f>
        <v>0</v>
      </c>
      <c r="AJ89" s="22">
        <f t="shared" si="36"/>
        <v>1328.4339749999997</v>
      </c>
      <c r="AK89" s="22">
        <f t="shared" si="46"/>
        <v>445</v>
      </c>
      <c r="AL89" s="22">
        <f t="shared" si="37"/>
        <v>10230</v>
      </c>
      <c r="AM89" s="22">
        <f t="shared" si="38"/>
        <v>9720</v>
      </c>
      <c r="AN89" s="14"/>
      <c r="AO89" s="22">
        <f t="shared" si="39"/>
        <v>8120</v>
      </c>
      <c r="AP89" s="22">
        <f t="shared" si="40"/>
        <v>999</v>
      </c>
      <c r="AQ89" s="22">
        <v>15</v>
      </c>
      <c r="AR89" s="22">
        <v>1025</v>
      </c>
      <c r="AS89" s="22">
        <f>VLOOKUP((((115%*AP89)+AQ89)/3),[1]PBill!$B$4:$D$13,3,TRUE)</f>
        <v>0</v>
      </c>
      <c r="AT89" s="22">
        <f t="shared" si="41"/>
        <v>1163.8499999999999</v>
      </c>
      <c r="AU89" s="22">
        <f t="shared" si="47"/>
        <v>390</v>
      </c>
      <c r="AV89" s="22">
        <f t="shared" si="42"/>
        <v>7120</v>
      </c>
      <c r="AW89" s="23">
        <f t="shared" si="43"/>
        <v>6760</v>
      </c>
      <c r="AX89" s="14"/>
    </row>
    <row r="90" spans="1:50">
      <c r="A90" s="16">
        <v>85</v>
      </c>
      <c r="B90" s="17" t="s">
        <v>25</v>
      </c>
      <c r="C90" s="18">
        <v>41518</v>
      </c>
      <c r="D90" s="19" t="s">
        <v>256</v>
      </c>
      <c r="E90" s="20" t="s">
        <v>257</v>
      </c>
      <c r="F90" s="19" t="s">
        <v>243</v>
      </c>
      <c r="G90" s="20" t="s">
        <v>258</v>
      </c>
      <c r="H90" s="20" t="s">
        <v>30</v>
      </c>
      <c r="I90" s="21">
        <v>10499</v>
      </c>
      <c r="J90" s="14"/>
      <c r="K90" s="22">
        <f t="shared" si="25"/>
        <v>10499</v>
      </c>
      <c r="L90" s="22">
        <f t="shared" si="26"/>
        <v>1001.8933225</v>
      </c>
      <c r="M90" s="22">
        <v>15</v>
      </c>
      <c r="N90" s="22">
        <f>MROUND(L90+M90+(VLOOKUP((L90+M90),[1]PBill!$B$4:$D$13,3,TRUE)),5)</f>
        <v>1030</v>
      </c>
      <c r="O90" s="22">
        <f>VLOOKUP((((115%*L90)+M90)/3),[1]PBill!$B$4:$D$13,3,TRUE)</f>
        <v>0</v>
      </c>
      <c r="P90" s="22">
        <f t="shared" si="27"/>
        <v>1167.1773208749999</v>
      </c>
      <c r="Q90" s="22">
        <f t="shared" si="44"/>
        <v>390</v>
      </c>
      <c r="R90" s="22">
        <f t="shared" si="28"/>
        <v>9449.1</v>
      </c>
      <c r="S90" s="22">
        <f t="shared" si="29"/>
        <v>8980</v>
      </c>
      <c r="T90" s="14"/>
      <c r="U90" s="22">
        <f t="shared" si="24"/>
        <v>10499</v>
      </c>
      <c r="V90" s="22">
        <f t="shared" si="30"/>
        <v>1054.62455</v>
      </c>
      <c r="W90" s="22">
        <v>15</v>
      </c>
      <c r="X90" s="22">
        <f>MROUND(V90+W90+(VLOOKUP((V90+W90),[1]PBill!$B$4:$D$13,3,TRUE)),5)</f>
        <v>1080</v>
      </c>
      <c r="Y90" s="22">
        <f>VLOOKUP((((115%*V90)+W90)/3),[1]PBill!$B$4:$D$13,3,TRUE)</f>
        <v>0</v>
      </c>
      <c r="Z90" s="22">
        <f t="shared" si="31"/>
        <v>1227.8182324999998</v>
      </c>
      <c r="AA90" s="22">
        <f t="shared" si="45"/>
        <v>410</v>
      </c>
      <c r="AB90" s="22">
        <f t="shared" si="32"/>
        <v>9449.1</v>
      </c>
      <c r="AC90" s="22">
        <f t="shared" si="33"/>
        <v>9449.1</v>
      </c>
      <c r="AD90" s="14"/>
      <c r="AE90" s="22">
        <f t="shared" si="34"/>
        <v>9190</v>
      </c>
      <c r="AF90" s="22">
        <f t="shared" si="35"/>
        <v>999</v>
      </c>
      <c r="AG90" s="22">
        <v>15</v>
      </c>
      <c r="AH90" s="22">
        <f>MROUND(AF90+AG90+(VLOOKUP((AF90+AG90),[1]PBill!$B$4:$D$13,3,TRUE)),5)</f>
        <v>1025</v>
      </c>
      <c r="AI90" s="22">
        <f>VLOOKUP((((115%*AF90)+AG90)/3),[1]PBill!$B$4:$D$13,3,TRUE)</f>
        <v>0</v>
      </c>
      <c r="AJ90" s="22">
        <f t="shared" si="36"/>
        <v>1163.8499999999999</v>
      </c>
      <c r="AK90" s="22">
        <f t="shared" si="46"/>
        <v>390</v>
      </c>
      <c r="AL90" s="22">
        <f t="shared" si="37"/>
        <v>8190</v>
      </c>
      <c r="AM90" s="22">
        <f t="shared" si="38"/>
        <v>7780</v>
      </c>
      <c r="AN90" s="14"/>
      <c r="AO90" s="22">
        <f t="shared" si="39"/>
        <v>6560</v>
      </c>
      <c r="AP90" s="22">
        <f t="shared" si="40"/>
        <v>999</v>
      </c>
      <c r="AQ90" s="22">
        <v>15</v>
      </c>
      <c r="AR90" s="22">
        <v>1025</v>
      </c>
      <c r="AS90" s="22">
        <f>VLOOKUP((((115%*AP90)+AQ90)/3),[1]PBill!$B$4:$D$13,3,TRUE)</f>
        <v>0</v>
      </c>
      <c r="AT90" s="22">
        <f t="shared" si="41"/>
        <v>1163.8499999999999</v>
      </c>
      <c r="AU90" s="22">
        <f t="shared" si="47"/>
        <v>390</v>
      </c>
      <c r="AV90" s="22">
        <f t="shared" si="42"/>
        <v>5560</v>
      </c>
      <c r="AW90" s="23">
        <f t="shared" si="43"/>
        <v>5280</v>
      </c>
      <c r="AX90" s="14"/>
    </row>
    <row r="91" spans="1:50">
      <c r="A91" s="16">
        <v>86</v>
      </c>
      <c r="B91" s="17" t="s">
        <v>25</v>
      </c>
      <c r="C91" s="18">
        <v>41518</v>
      </c>
      <c r="D91" s="19" t="s">
        <v>259</v>
      </c>
      <c r="E91" s="20" t="s">
        <v>260</v>
      </c>
      <c r="F91" s="19" t="s">
        <v>243</v>
      </c>
      <c r="G91" s="20" t="s">
        <v>261</v>
      </c>
      <c r="H91" s="20" t="s">
        <v>30</v>
      </c>
      <c r="I91" s="21">
        <v>6399</v>
      </c>
      <c r="J91" s="14"/>
      <c r="K91" s="22">
        <f t="shared" si="25"/>
        <v>6399</v>
      </c>
      <c r="L91" s="22">
        <f t="shared" si="26"/>
        <v>899</v>
      </c>
      <c r="M91" s="22">
        <v>15</v>
      </c>
      <c r="N91" s="22">
        <f>MROUND(L91+M91+(VLOOKUP((L91+M91),[1]PBill!$B$4:$D$13,3,TRUE)),5)</f>
        <v>915</v>
      </c>
      <c r="O91" s="22">
        <f>VLOOKUP((((115%*L91)+M91)/3),[1]PBill!$B$4:$D$13,3,TRUE)</f>
        <v>0</v>
      </c>
      <c r="P91" s="22">
        <f t="shared" si="27"/>
        <v>1048.8499999999999</v>
      </c>
      <c r="Q91" s="22">
        <f t="shared" si="44"/>
        <v>350</v>
      </c>
      <c r="R91" s="22">
        <f t="shared" si="28"/>
        <v>5399</v>
      </c>
      <c r="S91" s="22">
        <f t="shared" si="29"/>
        <v>5130</v>
      </c>
      <c r="T91" s="14"/>
      <c r="U91" s="22">
        <f t="shared" si="24"/>
        <v>6399</v>
      </c>
      <c r="V91" s="22">
        <f t="shared" si="30"/>
        <v>999</v>
      </c>
      <c r="W91" s="22">
        <v>15</v>
      </c>
      <c r="X91" s="22">
        <f>MROUND(V91+W91+(VLOOKUP((V91+W91),[1]PBill!$B$4:$D$13,3,TRUE)),5)</f>
        <v>1025</v>
      </c>
      <c r="Y91" s="22">
        <f>VLOOKUP((((115%*V91)+W91)/3),[1]PBill!$B$4:$D$13,3,TRUE)</f>
        <v>0</v>
      </c>
      <c r="Z91" s="22">
        <f t="shared" si="31"/>
        <v>1163.8499999999999</v>
      </c>
      <c r="AA91" s="22">
        <f t="shared" si="45"/>
        <v>390</v>
      </c>
      <c r="AB91" s="22">
        <f t="shared" si="32"/>
        <v>5399</v>
      </c>
      <c r="AC91" s="22">
        <f t="shared" si="33"/>
        <v>5399</v>
      </c>
      <c r="AD91" s="14"/>
      <c r="AE91" s="22">
        <f t="shared" si="34"/>
        <v>5600</v>
      </c>
      <c r="AF91" s="22">
        <f t="shared" si="35"/>
        <v>999</v>
      </c>
      <c r="AG91" s="22">
        <v>15</v>
      </c>
      <c r="AH91" s="22">
        <f>MROUND(AF91+AG91+(VLOOKUP((AF91+AG91),[1]PBill!$B$4:$D$13,3,TRUE)),5)</f>
        <v>1025</v>
      </c>
      <c r="AI91" s="22">
        <f>VLOOKUP((((115%*AF91)+AG91)/3),[1]PBill!$B$4:$D$13,3,TRUE)</f>
        <v>0</v>
      </c>
      <c r="AJ91" s="22">
        <f t="shared" si="36"/>
        <v>1163.8499999999999</v>
      </c>
      <c r="AK91" s="22">
        <f t="shared" si="46"/>
        <v>390</v>
      </c>
      <c r="AL91" s="22">
        <f t="shared" si="37"/>
        <v>4600</v>
      </c>
      <c r="AM91" s="22">
        <f t="shared" si="38"/>
        <v>4370</v>
      </c>
      <c r="AN91" s="14"/>
      <c r="AO91" s="22">
        <f t="shared" si="39"/>
        <v>4000</v>
      </c>
      <c r="AP91" s="22">
        <f t="shared" si="40"/>
        <v>999</v>
      </c>
      <c r="AQ91" s="22">
        <v>15</v>
      </c>
      <c r="AR91" s="22">
        <v>1025</v>
      </c>
      <c r="AS91" s="22">
        <f>VLOOKUP((((115%*AP91)+AQ91)/3),[1]PBill!$B$4:$D$13,3,TRUE)</f>
        <v>0</v>
      </c>
      <c r="AT91" s="22">
        <f t="shared" si="41"/>
        <v>1163.8499999999999</v>
      </c>
      <c r="AU91" s="22">
        <f t="shared" si="47"/>
        <v>390</v>
      </c>
      <c r="AV91" s="22">
        <f t="shared" si="42"/>
        <v>3000</v>
      </c>
      <c r="AW91" s="23">
        <f t="shared" si="43"/>
        <v>2850</v>
      </c>
      <c r="AX91" s="14"/>
    </row>
    <row r="92" spans="1:50">
      <c r="A92" s="16">
        <v>87</v>
      </c>
      <c r="B92" s="17" t="s">
        <v>132</v>
      </c>
      <c r="C92" s="18">
        <v>41487</v>
      </c>
      <c r="D92" s="24" t="s">
        <v>262</v>
      </c>
      <c r="E92" s="25" t="s">
        <v>263</v>
      </c>
      <c r="F92" s="24" t="s">
        <v>243</v>
      </c>
      <c r="G92" s="25" t="s">
        <v>264</v>
      </c>
      <c r="H92" s="25" t="s">
        <v>30</v>
      </c>
      <c r="I92" s="21">
        <v>8099</v>
      </c>
      <c r="J92" s="14"/>
      <c r="K92" s="22">
        <f t="shared" si="25"/>
        <v>8099</v>
      </c>
      <c r="L92" s="22">
        <f t="shared" si="26"/>
        <v>899</v>
      </c>
      <c r="M92" s="22">
        <v>15</v>
      </c>
      <c r="N92" s="22">
        <f>MROUND(L92+M92+(VLOOKUP((L92+M92),[1]PBill!$B$4:$D$13,3,TRUE)),5)</f>
        <v>915</v>
      </c>
      <c r="O92" s="22">
        <f>VLOOKUP((((115%*L92)+M92)/3),[1]PBill!$B$4:$D$13,3,TRUE)</f>
        <v>0</v>
      </c>
      <c r="P92" s="22">
        <f t="shared" si="27"/>
        <v>1048.8499999999999</v>
      </c>
      <c r="Q92" s="22">
        <f t="shared" si="44"/>
        <v>350</v>
      </c>
      <c r="R92" s="22">
        <f t="shared" si="28"/>
        <v>7099</v>
      </c>
      <c r="S92" s="22">
        <f t="shared" si="29"/>
        <v>6740</v>
      </c>
      <c r="T92" s="14"/>
      <c r="U92" s="22">
        <v>5800</v>
      </c>
      <c r="V92" s="22">
        <f t="shared" si="30"/>
        <v>999</v>
      </c>
      <c r="W92" s="22">
        <v>15</v>
      </c>
      <c r="X92" s="22">
        <f>MROUND(V92+W92+(VLOOKUP((V92+W92),[1]PBill!$B$4:$D$13,3,TRUE)),5)</f>
        <v>1025</v>
      </c>
      <c r="Y92" s="22">
        <f>VLOOKUP((((115%*V92)+W92)/3),[1]PBill!$B$4:$D$13,3,TRUE)</f>
        <v>0</v>
      </c>
      <c r="Z92" s="22">
        <f t="shared" si="31"/>
        <v>1163.8499999999999</v>
      </c>
      <c r="AA92" s="22">
        <f t="shared" si="45"/>
        <v>390</v>
      </c>
      <c r="AB92" s="22">
        <f t="shared" si="32"/>
        <v>4800</v>
      </c>
      <c r="AC92" s="22">
        <f t="shared" si="33"/>
        <v>4800</v>
      </c>
      <c r="AD92" s="14"/>
      <c r="AE92" s="22">
        <f t="shared" si="34"/>
        <v>7090</v>
      </c>
      <c r="AF92" s="22">
        <f t="shared" si="35"/>
        <v>999</v>
      </c>
      <c r="AG92" s="22">
        <v>15</v>
      </c>
      <c r="AH92" s="22">
        <f>MROUND(AF92+AG92+(VLOOKUP((AF92+AG92),[1]PBill!$B$4:$D$13,3,TRUE)),5)</f>
        <v>1025</v>
      </c>
      <c r="AI92" s="22">
        <f>VLOOKUP((((115%*AF92)+AG92)/3),[1]PBill!$B$4:$D$13,3,TRUE)</f>
        <v>0</v>
      </c>
      <c r="AJ92" s="22">
        <f t="shared" si="36"/>
        <v>1163.8499999999999</v>
      </c>
      <c r="AK92" s="22">
        <f t="shared" si="46"/>
        <v>390</v>
      </c>
      <c r="AL92" s="22">
        <f t="shared" si="37"/>
        <v>6090</v>
      </c>
      <c r="AM92" s="22">
        <f t="shared" si="38"/>
        <v>5790</v>
      </c>
      <c r="AN92" s="14"/>
      <c r="AO92" s="22">
        <f t="shared" si="39"/>
        <v>5060</v>
      </c>
      <c r="AP92" s="22">
        <f t="shared" si="40"/>
        <v>999</v>
      </c>
      <c r="AQ92" s="22">
        <v>15</v>
      </c>
      <c r="AR92" s="22">
        <v>1025</v>
      </c>
      <c r="AS92" s="22">
        <f>VLOOKUP((((115%*AP92)+AQ92)/3),[1]PBill!$B$4:$D$13,3,TRUE)</f>
        <v>0</v>
      </c>
      <c r="AT92" s="22">
        <f t="shared" si="41"/>
        <v>1163.8499999999999</v>
      </c>
      <c r="AU92" s="22">
        <f t="shared" si="47"/>
        <v>390</v>
      </c>
      <c r="AV92" s="22">
        <f t="shared" si="42"/>
        <v>4060</v>
      </c>
      <c r="AW92" s="23">
        <f t="shared" si="43"/>
        <v>3860</v>
      </c>
      <c r="AX92" s="14"/>
    </row>
    <row r="93" spans="1:50">
      <c r="A93" s="16">
        <v>88</v>
      </c>
      <c r="B93" s="17" t="s">
        <v>25</v>
      </c>
      <c r="C93" s="18">
        <v>41487</v>
      </c>
      <c r="D93" s="24" t="s">
        <v>265</v>
      </c>
      <c r="E93" s="25" t="s">
        <v>266</v>
      </c>
      <c r="F93" s="24" t="s">
        <v>243</v>
      </c>
      <c r="G93" s="25" t="s">
        <v>267</v>
      </c>
      <c r="H93" s="25" t="s">
        <v>30</v>
      </c>
      <c r="I93" s="21">
        <v>6799</v>
      </c>
      <c r="J93" s="14"/>
      <c r="K93" s="22">
        <f t="shared" si="25"/>
        <v>6799</v>
      </c>
      <c r="L93" s="22">
        <f t="shared" si="26"/>
        <v>899</v>
      </c>
      <c r="M93" s="22">
        <v>15</v>
      </c>
      <c r="N93" s="22">
        <f>MROUND(L93+M93+(VLOOKUP((L93+M93),[1]PBill!$B$4:$D$13,3,TRUE)),5)</f>
        <v>915</v>
      </c>
      <c r="O93" s="22">
        <f>VLOOKUP((((115%*L93)+M93)/3),[1]PBill!$B$4:$D$13,3,TRUE)</f>
        <v>0</v>
      </c>
      <c r="P93" s="22">
        <f t="shared" si="27"/>
        <v>1048.8499999999999</v>
      </c>
      <c r="Q93" s="22">
        <f t="shared" si="44"/>
        <v>350</v>
      </c>
      <c r="R93" s="22">
        <f t="shared" si="28"/>
        <v>5799</v>
      </c>
      <c r="S93" s="22">
        <f t="shared" si="29"/>
        <v>5510</v>
      </c>
      <c r="T93" s="14"/>
      <c r="U93" s="22">
        <f>I93</f>
        <v>6799</v>
      </c>
      <c r="V93" s="22">
        <f t="shared" si="30"/>
        <v>999</v>
      </c>
      <c r="W93" s="22">
        <v>15</v>
      </c>
      <c r="X93" s="22">
        <f>MROUND(V93+W93+(VLOOKUP((V93+W93),[1]PBill!$B$4:$D$13,3,TRUE)),5)</f>
        <v>1025</v>
      </c>
      <c r="Y93" s="22">
        <f>VLOOKUP((((115%*V93)+W93)/3),[1]PBill!$B$4:$D$13,3,TRUE)</f>
        <v>0</v>
      </c>
      <c r="Z93" s="22">
        <f t="shared" si="31"/>
        <v>1163.8499999999999</v>
      </c>
      <c r="AA93" s="22">
        <f t="shared" si="45"/>
        <v>390</v>
      </c>
      <c r="AB93" s="22">
        <f t="shared" si="32"/>
        <v>5799</v>
      </c>
      <c r="AC93" s="22">
        <f t="shared" si="33"/>
        <v>5799</v>
      </c>
      <c r="AD93" s="14"/>
      <c r="AE93" s="22">
        <f t="shared" si="34"/>
        <v>5950</v>
      </c>
      <c r="AF93" s="22">
        <f t="shared" si="35"/>
        <v>999</v>
      </c>
      <c r="AG93" s="22">
        <v>15</v>
      </c>
      <c r="AH93" s="22">
        <f>MROUND(AF93+AG93+(VLOOKUP((AF93+AG93),[1]PBill!$B$4:$D$13,3,TRUE)),5)</f>
        <v>1025</v>
      </c>
      <c r="AI93" s="22">
        <f>VLOOKUP((((115%*AF93)+AG93)/3),[1]PBill!$B$4:$D$13,3,TRUE)</f>
        <v>0</v>
      </c>
      <c r="AJ93" s="22">
        <f t="shared" si="36"/>
        <v>1163.8499999999999</v>
      </c>
      <c r="AK93" s="22">
        <f t="shared" si="46"/>
        <v>390</v>
      </c>
      <c r="AL93" s="22">
        <f t="shared" si="37"/>
        <v>4950</v>
      </c>
      <c r="AM93" s="22">
        <f t="shared" si="38"/>
        <v>4700</v>
      </c>
      <c r="AN93" s="14"/>
      <c r="AO93" s="22">
        <f t="shared" si="39"/>
        <v>4250</v>
      </c>
      <c r="AP93" s="22">
        <f t="shared" si="40"/>
        <v>999</v>
      </c>
      <c r="AQ93" s="22">
        <v>15</v>
      </c>
      <c r="AR93" s="22">
        <v>1025</v>
      </c>
      <c r="AS93" s="22">
        <f>VLOOKUP((((115%*AP93)+AQ93)/3),[1]PBill!$B$4:$D$13,3,TRUE)</f>
        <v>0</v>
      </c>
      <c r="AT93" s="22">
        <f t="shared" si="41"/>
        <v>1163.8499999999999</v>
      </c>
      <c r="AU93" s="22">
        <f t="shared" si="47"/>
        <v>390</v>
      </c>
      <c r="AV93" s="22">
        <f t="shared" si="42"/>
        <v>3250</v>
      </c>
      <c r="AW93" s="23">
        <f t="shared" si="43"/>
        <v>3090</v>
      </c>
      <c r="AX93" s="14"/>
    </row>
    <row r="94" spans="1:50">
      <c r="A94" s="16">
        <v>89</v>
      </c>
      <c r="B94" s="17" t="s">
        <v>25</v>
      </c>
      <c r="C94" s="18">
        <v>41518</v>
      </c>
      <c r="D94" s="19" t="s">
        <v>268</v>
      </c>
      <c r="E94" s="20" t="s">
        <v>269</v>
      </c>
      <c r="F94" s="19" t="s">
        <v>243</v>
      </c>
      <c r="G94" s="20" t="s">
        <v>270</v>
      </c>
      <c r="H94" s="20" t="s">
        <v>30</v>
      </c>
      <c r="I94" s="21">
        <v>4599</v>
      </c>
      <c r="J94" s="14"/>
      <c r="K94" s="22">
        <f t="shared" si="25"/>
        <v>4599</v>
      </c>
      <c r="L94" s="22">
        <f t="shared" si="26"/>
        <v>899</v>
      </c>
      <c r="M94" s="22">
        <v>15</v>
      </c>
      <c r="N94" s="22">
        <f>MROUND(L94+M94+(VLOOKUP((L94+M94),[1]PBill!$B$4:$D$13,3,TRUE)),5)</f>
        <v>915</v>
      </c>
      <c r="O94" s="22">
        <f>VLOOKUP((((115%*L94)+M94)/3),[1]PBill!$B$4:$D$13,3,TRUE)</f>
        <v>0</v>
      </c>
      <c r="P94" s="22">
        <f t="shared" si="27"/>
        <v>1048.8499999999999</v>
      </c>
      <c r="Q94" s="22">
        <f t="shared" si="44"/>
        <v>350</v>
      </c>
      <c r="R94" s="22">
        <f t="shared" si="28"/>
        <v>3599</v>
      </c>
      <c r="S94" s="22">
        <f t="shared" si="29"/>
        <v>3420</v>
      </c>
      <c r="T94" s="14"/>
      <c r="U94" s="22">
        <f>I94</f>
        <v>4599</v>
      </c>
      <c r="V94" s="22">
        <f t="shared" si="30"/>
        <v>999</v>
      </c>
      <c r="W94" s="22">
        <v>15</v>
      </c>
      <c r="X94" s="22">
        <f>MROUND(V94+W94+(VLOOKUP((V94+W94),[1]PBill!$B$4:$D$13,3,TRUE)),5)</f>
        <v>1025</v>
      </c>
      <c r="Y94" s="22">
        <f>VLOOKUP((((115%*V94)+W94)/3),[1]PBill!$B$4:$D$13,3,TRUE)</f>
        <v>0</v>
      </c>
      <c r="Z94" s="22">
        <f t="shared" si="31"/>
        <v>1163.8499999999999</v>
      </c>
      <c r="AA94" s="22">
        <f t="shared" si="45"/>
        <v>390</v>
      </c>
      <c r="AB94" s="22">
        <f t="shared" si="32"/>
        <v>3599</v>
      </c>
      <c r="AC94" s="22">
        <f t="shared" si="33"/>
        <v>3599</v>
      </c>
      <c r="AD94" s="14"/>
      <c r="AE94" s="22">
        <f t="shared" si="34"/>
        <v>4020</v>
      </c>
      <c r="AF94" s="22">
        <f t="shared" si="35"/>
        <v>999</v>
      </c>
      <c r="AG94" s="22">
        <v>15</v>
      </c>
      <c r="AH94" s="22">
        <f>MROUND(AF94+AG94+(VLOOKUP((AF94+AG94),[1]PBill!$B$4:$D$13,3,TRUE)),5)</f>
        <v>1025</v>
      </c>
      <c r="AI94" s="22">
        <f>VLOOKUP((((115%*AF94)+AG94)/3),[1]PBill!$B$4:$D$13,3,TRUE)</f>
        <v>0</v>
      </c>
      <c r="AJ94" s="22">
        <f t="shared" si="36"/>
        <v>1163.8499999999999</v>
      </c>
      <c r="AK94" s="22">
        <f t="shared" si="46"/>
        <v>390</v>
      </c>
      <c r="AL94" s="22">
        <f t="shared" si="37"/>
        <v>3020</v>
      </c>
      <c r="AM94" s="22">
        <f t="shared" si="38"/>
        <v>2870</v>
      </c>
      <c r="AN94" s="14"/>
      <c r="AO94" s="22">
        <f t="shared" si="39"/>
        <v>2870</v>
      </c>
      <c r="AP94" s="22">
        <f t="shared" si="40"/>
        <v>999</v>
      </c>
      <c r="AQ94" s="22">
        <v>15</v>
      </c>
      <c r="AR94" s="22">
        <v>1025</v>
      </c>
      <c r="AS94" s="22">
        <f>VLOOKUP((((115%*AP94)+AQ94)/3),[1]PBill!$B$4:$D$13,3,TRUE)</f>
        <v>0</v>
      </c>
      <c r="AT94" s="22">
        <f t="shared" si="41"/>
        <v>1163.8499999999999</v>
      </c>
      <c r="AU94" s="22">
        <f t="shared" si="47"/>
        <v>390</v>
      </c>
      <c r="AV94" s="22">
        <f t="shared" si="42"/>
        <v>1870</v>
      </c>
      <c r="AW94" s="23">
        <f t="shared" si="43"/>
        <v>1780</v>
      </c>
      <c r="AX94" s="14"/>
    </row>
    <row r="95" spans="1:50">
      <c r="A95" s="16">
        <v>90</v>
      </c>
      <c r="B95" s="17" t="s">
        <v>132</v>
      </c>
      <c r="C95" s="18">
        <v>41518</v>
      </c>
      <c r="D95" s="19" t="s">
        <v>271</v>
      </c>
      <c r="E95" s="20" t="s">
        <v>272</v>
      </c>
      <c r="F95" s="19" t="s">
        <v>243</v>
      </c>
      <c r="G95" s="20" t="s">
        <v>273</v>
      </c>
      <c r="H95" s="20" t="s">
        <v>30</v>
      </c>
      <c r="I95" s="21">
        <v>21999</v>
      </c>
      <c r="J95" s="14"/>
      <c r="K95" s="22">
        <f t="shared" si="25"/>
        <v>21999</v>
      </c>
      <c r="L95" s="22">
        <f t="shared" si="26"/>
        <v>2099.3095725000003</v>
      </c>
      <c r="M95" s="22">
        <v>15</v>
      </c>
      <c r="N95" s="22">
        <f>MROUND(L95+M95+(VLOOKUP((L95+M95),[1]PBill!$B$4:$D$13,3,TRUE)),5)</f>
        <v>2125</v>
      </c>
      <c r="O95" s="22">
        <f>VLOOKUP((((115%*L95)+M95)/3),[1]PBill!$B$4:$D$13,3,TRUE)</f>
        <v>0</v>
      </c>
      <c r="P95" s="22">
        <f t="shared" si="27"/>
        <v>2429.2060083750002</v>
      </c>
      <c r="Q95" s="22">
        <f t="shared" si="44"/>
        <v>810</v>
      </c>
      <c r="R95" s="22">
        <f t="shared" si="28"/>
        <v>19799.100000000002</v>
      </c>
      <c r="S95" s="22">
        <f t="shared" si="29"/>
        <v>18810</v>
      </c>
      <c r="T95" s="14"/>
      <c r="U95" s="22">
        <v>20270</v>
      </c>
      <c r="V95" s="22">
        <f t="shared" si="30"/>
        <v>2036.1215</v>
      </c>
      <c r="W95" s="22">
        <v>15</v>
      </c>
      <c r="X95" s="22">
        <f>MROUND(V95+W95+(VLOOKUP((V95+W95),[1]PBill!$B$4:$D$13,3,TRUE)),5)</f>
        <v>2060</v>
      </c>
      <c r="Y95" s="22">
        <f>VLOOKUP((((115%*V95)+W95)/3),[1]PBill!$B$4:$D$13,3,TRUE)</f>
        <v>0</v>
      </c>
      <c r="Z95" s="22">
        <f t="shared" si="31"/>
        <v>2356.5397249999996</v>
      </c>
      <c r="AA95" s="22">
        <f t="shared" si="45"/>
        <v>785</v>
      </c>
      <c r="AB95" s="22">
        <f t="shared" si="32"/>
        <v>18243</v>
      </c>
      <c r="AC95" s="22">
        <f t="shared" si="33"/>
        <v>18243</v>
      </c>
      <c r="AD95" s="14"/>
      <c r="AE95" s="22">
        <f t="shared" si="34"/>
        <v>19250</v>
      </c>
      <c r="AF95" s="22">
        <f t="shared" si="35"/>
        <v>1933.6624999999999</v>
      </c>
      <c r="AG95" s="22">
        <v>15</v>
      </c>
      <c r="AH95" s="22">
        <f>MROUND(AF95+AG95+(VLOOKUP((AF95+AG95),[1]PBill!$B$4:$D$13,3,TRUE)),5)</f>
        <v>1960</v>
      </c>
      <c r="AI95" s="22">
        <f>VLOOKUP((((115%*AF95)+AG95)/3),[1]PBill!$B$4:$D$13,3,TRUE)</f>
        <v>0</v>
      </c>
      <c r="AJ95" s="22">
        <f t="shared" si="36"/>
        <v>2238.7118749999995</v>
      </c>
      <c r="AK95" s="22">
        <f t="shared" si="46"/>
        <v>745</v>
      </c>
      <c r="AL95" s="22">
        <f t="shared" si="37"/>
        <v>17330</v>
      </c>
      <c r="AM95" s="22">
        <f t="shared" si="38"/>
        <v>16460</v>
      </c>
      <c r="AN95" s="14"/>
      <c r="AO95" s="22">
        <f t="shared" si="39"/>
        <v>13750</v>
      </c>
      <c r="AP95" s="22">
        <f t="shared" si="40"/>
        <v>1381.1875</v>
      </c>
      <c r="AQ95" s="22">
        <v>15</v>
      </c>
      <c r="AR95" s="22">
        <v>1025</v>
      </c>
      <c r="AS95" s="22">
        <f>VLOOKUP((((115%*AP95)+AQ95)/3),[1]PBill!$B$4:$D$13,3,TRUE)</f>
        <v>0</v>
      </c>
      <c r="AT95" s="22">
        <f t="shared" si="41"/>
        <v>1603.3656249999999</v>
      </c>
      <c r="AU95" s="22">
        <f t="shared" si="47"/>
        <v>535</v>
      </c>
      <c r="AV95" s="22">
        <f t="shared" si="42"/>
        <v>12380</v>
      </c>
      <c r="AW95" s="23">
        <f t="shared" si="43"/>
        <v>11760</v>
      </c>
      <c r="AX95" s="14"/>
    </row>
    <row r="96" spans="1:50">
      <c r="A96" s="16">
        <v>91</v>
      </c>
      <c r="B96" s="17" t="s">
        <v>132</v>
      </c>
      <c r="C96" s="18">
        <v>41487</v>
      </c>
      <c r="D96" s="24" t="s">
        <v>274</v>
      </c>
      <c r="E96" s="25" t="s">
        <v>275</v>
      </c>
      <c r="F96" s="24" t="s">
        <v>243</v>
      </c>
      <c r="G96" s="25" t="s">
        <v>276</v>
      </c>
      <c r="H96" s="25" t="s">
        <v>30</v>
      </c>
      <c r="I96" s="21">
        <v>9499</v>
      </c>
      <c r="J96" s="14"/>
      <c r="K96" s="22">
        <f t="shared" si="25"/>
        <v>9499</v>
      </c>
      <c r="L96" s="22">
        <f t="shared" si="26"/>
        <v>906.46582249999994</v>
      </c>
      <c r="M96" s="22">
        <v>15</v>
      </c>
      <c r="N96" s="22">
        <f>MROUND(L96+M96+(VLOOKUP((L96+M96),[1]PBill!$B$4:$D$13,3,TRUE)),5)</f>
        <v>920</v>
      </c>
      <c r="O96" s="22">
        <f>VLOOKUP((((115%*L96)+M96)/3),[1]PBill!$B$4:$D$13,3,TRUE)</f>
        <v>0</v>
      </c>
      <c r="P96" s="22">
        <f t="shared" si="27"/>
        <v>1057.435695875</v>
      </c>
      <c r="Q96" s="22">
        <f t="shared" si="44"/>
        <v>350</v>
      </c>
      <c r="R96" s="22">
        <f t="shared" si="28"/>
        <v>8499</v>
      </c>
      <c r="S96" s="22">
        <f t="shared" si="29"/>
        <v>8070</v>
      </c>
      <c r="T96" s="14"/>
      <c r="U96" s="22">
        <v>9000</v>
      </c>
      <c r="V96" s="22">
        <f t="shared" si="30"/>
        <v>999</v>
      </c>
      <c r="W96" s="22">
        <v>15</v>
      </c>
      <c r="X96" s="22">
        <f>MROUND(V96+W96+(VLOOKUP((V96+W96),[1]PBill!$B$4:$D$13,3,TRUE)),5)</f>
        <v>1025</v>
      </c>
      <c r="Y96" s="22">
        <f>VLOOKUP((((115%*V96)+W96)/3),[1]PBill!$B$4:$D$13,3,TRUE)</f>
        <v>0</v>
      </c>
      <c r="Z96" s="22">
        <f t="shared" si="31"/>
        <v>1163.8499999999999</v>
      </c>
      <c r="AA96" s="22">
        <f t="shared" si="45"/>
        <v>390</v>
      </c>
      <c r="AB96" s="22">
        <f t="shared" si="32"/>
        <v>8000</v>
      </c>
      <c r="AC96" s="22">
        <f t="shared" si="33"/>
        <v>8000</v>
      </c>
      <c r="AD96" s="14"/>
      <c r="AE96" s="22">
        <f t="shared" si="34"/>
        <v>8310</v>
      </c>
      <c r="AF96" s="22">
        <f t="shared" si="35"/>
        <v>999</v>
      </c>
      <c r="AG96" s="22">
        <v>15</v>
      </c>
      <c r="AH96" s="22">
        <f>MROUND(AF96+AG96+(VLOOKUP((AF96+AG96),[1]PBill!$B$4:$D$13,3,TRUE)),5)</f>
        <v>1025</v>
      </c>
      <c r="AI96" s="22">
        <f>VLOOKUP((((115%*AF96)+AG96)/3),[1]PBill!$B$4:$D$13,3,TRUE)</f>
        <v>0</v>
      </c>
      <c r="AJ96" s="22">
        <f t="shared" si="36"/>
        <v>1163.8499999999999</v>
      </c>
      <c r="AK96" s="22">
        <f t="shared" si="46"/>
        <v>390</v>
      </c>
      <c r="AL96" s="22">
        <f t="shared" si="37"/>
        <v>7310</v>
      </c>
      <c r="AM96" s="22">
        <f t="shared" si="38"/>
        <v>6940</v>
      </c>
      <c r="AN96" s="14"/>
      <c r="AO96" s="22">
        <f t="shared" si="39"/>
        <v>5940</v>
      </c>
      <c r="AP96" s="22">
        <f t="shared" si="40"/>
        <v>999</v>
      </c>
      <c r="AQ96" s="22">
        <v>15</v>
      </c>
      <c r="AR96" s="22">
        <v>1025</v>
      </c>
      <c r="AS96" s="22">
        <f>VLOOKUP((((115%*AP96)+AQ96)/3),[1]PBill!$B$4:$D$13,3,TRUE)</f>
        <v>0</v>
      </c>
      <c r="AT96" s="22">
        <f t="shared" si="41"/>
        <v>1163.8499999999999</v>
      </c>
      <c r="AU96" s="22">
        <f t="shared" si="47"/>
        <v>390</v>
      </c>
      <c r="AV96" s="22">
        <f t="shared" si="42"/>
        <v>4940</v>
      </c>
      <c r="AW96" s="23">
        <f t="shared" si="43"/>
        <v>4690</v>
      </c>
      <c r="AX96" s="14"/>
    </row>
    <row r="97" spans="1:50">
      <c r="A97" s="16">
        <v>92</v>
      </c>
      <c r="B97" s="17" t="s">
        <v>132</v>
      </c>
      <c r="C97" s="18">
        <v>41518</v>
      </c>
      <c r="D97" s="19" t="s">
        <v>277</v>
      </c>
      <c r="E97" s="20" t="s">
        <v>278</v>
      </c>
      <c r="F97" s="19" t="s">
        <v>243</v>
      </c>
      <c r="G97" s="20" t="s">
        <v>277</v>
      </c>
      <c r="H97" s="20" t="s">
        <v>30</v>
      </c>
      <c r="I97" s="21">
        <v>10499</v>
      </c>
      <c r="J97" s="14"/>
      <c r="K97" s="22">
        <f t="shared" si="25"/>
        <v>10499</v>
      </c>
      <c r="L97" s="22">
        <f t="shared" si="26"/>
        <v>1001.8933225</v>
      </c>
      <c r="M97" s="22">
        <v>15</v>
      </c>
      <c r="N97" s="22">
        <f>MROUND(L97+M97+(VLOOKUP((L97+M97),[1]PBill!$B$4:$D$13,3,TRUE)),5)</f>
        <v>1030</v>
      </c>
      <c r="O97" s="22">
        <f>VLOOKUP((((115%*L97)+M97)/3),[1]PBill!$B$4:$D$13,3,TRUE)</f>
        <v>0</v>
      </c>
      <c r="P97" s="22">
        <f t="shared" si="27"/>
        <v>1167.1773208749999</v>
      </c>
      <c r="Q97" s="22">
        <f t="shared" si="44"/>
        <v>390</v>
      </c>
      <c r="R97" s="22">
        <f t="shared" si="28"/>
        <v>9449.1</v>
      </c>
      <c r="S97" s="22">
        <f t="shared" si="29"/>
        <v>8980</v>
      </c>
      <c r="T97" s="14"/>
      <c r="U97" s="22">
        <v>10020</v>
      </c>
      <c r="V97" s="22">
        <f t="shared" si="30"/>
        <v>1006.5089999999999</v>
      </c>
      <c r="W97" s="22">
        <v>15</v>
      </c>
      <c r="X97" s="22">
        <f>MROUND(V97+W97+(VLOOKUP((V97+W97),[1]PBill!$B$4:$D$13,3,TRUE)),5)</f>
        <v>1035</v>
      </c>
      <c r="Y97" s="22">
        <f>VLOOKUP((((115%*V97)+W97)/3),[1]PBill!$B$4:$D$13,3,TRUE)</f>
        <v>0</v>
      </c>
      <c r="Z97" s="22">
        <f t="shared" si="31"/>
        <v>1172.4853499999997</v>
      </c>
      <c r="AA97" s="22">
        <f t="shared" si="45"/>
        <v>390</v>
      </c>
      <c r="AB97" s="22">
        <f t="shared" si="32"/>
        <v>9018</v>
      </c>
      <c r="AC97" s="22">
        <f t="shared" si="33"/>
        <v>9018</v>
      </c>
      <c r="AD97" s="14"/>
      <c r="AE97" s="22">
        <f t="shared" si="34"/>
        <v>9190</v>
      </c>
      <c r="AF97" s="22">
        <f t="shared" si="35"/>
        <v>999</v>
      </c>
      <c r="AG97" s="22">
        <v>15</v>
      </c>
      <c r="AH97" s="22">
        <f>MROUND(AF97+AG97+(VLOOKUP((AF97+AG97),[1]PBill!$B$4:$D$13,3,TRUE)),5)</f>
        <v>1025</v>
      </c>
      <c r="AI97" s="22">
        <f>VLOOKUP((((115%*AF97)+AG97)/3),[1]PBill!$B$4:$D$13,3,TRUE)</f>
        <v>0</v>
      </c>
      <c r="AJ97" s="22">
        <f t="shared" si="36"/>
        <v>1163.8499999999999</v>
      </c>
      <c r="AK97" s="22">
        <f t="shared" si="46"/>
        <v>390</v>
      </c>
      <c r="AL97" s="22">
        <f t="shared" si="37"/>
        <v>8190</v>
      </c>
      <c r="AM97" s="22">
        <f t="shared" si="38"/>
        <v>7780</v>
      </c>
      <c r="AN97" s="14"/>
      <c r="AO97" s="22">
        <f t="shared" si="39"/>
        <v>6560</v>
      </c>
      <c r="AP97" s="22">
        <f t="shared" si="40"/>
        <v>999</v>
      </c>
      <c r="AQ97" s="22">
        <v>15</v>
      </c>
      <c r="AR97" s="22">
        <v>1025</v>
      </c>
      <c r="AS97" s="22">
        <f>VLOOKUP((((115%*AP97)+AQ97)/3),[1]PBill!$B$4:$D$13,3,TRUE)</f>
        <v>0</v>
      </c>
      <c r="AT97" s="22">
        <f t="shared" si="41"/>
        <v>1163.8499999999999</v>
      </c>
      <c r="AU97" s="22">
        <f t="shared" si="47"/>
        <v>390</v>
      </c>
      <c r="AV97" s="22">
        <f t="shared" si="42"/>
        <v>5560</v>
      </c>
      <c r="AW97" s="23">
        <f t="shared" si="43"/>
        <v>5280</v>
      </c>
      <c r="AX97" s="14"/>
    </row>
    <row r="98" spans="1:50">
      <c r="A98" s="16">
        <v>93</v>
      </c>
      <c r="B98" s="17" t="s">
        <v>132</v>
      </c>
      <c r="C98" s="18">
        <v>41518</v>
      </c>
      <c r="D98" s="19" t="s">
        <v>279</v>
      </c>
      <c r="E98" s="20" t="s">
        <v>280</v>
      </c>
      <c r="F98" s="19" t="s">
        <v>243</v>
      </c>
      <c r="G98" s="20" t="s">
        <v>279</v>
      </c>
      <c r="H98" s="20" t="s">
        <v>30</v>
      </c>
      <c r="I98" s="21">
        <v>12999</v>
      </c>
      <c r="J98" s="14"/>
      <c r="K98" s="22">
        <f t="shared" si="25"/>
        <v>12999</v>
      </c>
      <c r="L98" s="22">
        <f t="shared" si="26"/>
        <v>1240.4620725</v>
      </c>
      <c r="M98" s="22">
        <v>15</v>
      </c>
      <c r="N98" s="22">
        <f>MROUND(L98+M98+(VLOOKUP((L98+M98),[1]PBill!$B$4:$D$13,3,TRUE)),5)</f>
        <v>1265</v>
      </c>
      <c r="O98" s="22">
        <f>VLOOKUP((((115%*L98)+M98)/3),[1]PBill!$B$4:$D$13,3,TRUE)</f>
        <v>0</v>
      </c>
      <c r="P98" s="22">
        <f t="shared" si="27"/>
        <v>1441.5313833749999</v>
      </c>
      <c r="Q98" s="22">
        <f t="shared" si="44"/>
        <v>480</v>
      </c>
      <c r="R98" s="22">
        <f t="shared" si="28"/>
        <v>11699.1</v>
      </c>
      <c r="S98" s="22">
        <f t="shared" si="29"/>
        <v>11110</v>
      </c>
      <c r="T98" s="14"/>
      <c r="U98" s="22">
        <v>12590</v>
      </c>
      <c r="V98" s="22">
        <f t="shared" si="30"/>
        <v>1264.6654999999998</v>
      </c>
      <c r="W98" s="22">
        <v>15</v>
      </c>
      <c r="X98" s="22">
        <f>MROUND(V98+W98+(VLOOKUP((V98+W98),[1]PBill!$B$4:$D$13,3,TRUE)),5)</f>
        <v>1290</v>
      </c>
      <c r="Y98" s="22">
        <f>VLOOKUP((((115%*V98)+W98)/3),[1]PBill!$B$4:$D$13,3,TRUE)</f>
        <v>0</v>
      </c>
      <c r="Z98" s="22">
        <f t="shared" si="31"/>
        <v>1469.3653249999998</v>
      </c>
      <c r="AA98" s="22">
        <f t="shared" si="45"/>
        <v>490</v>
      </c>
      <c r="AB98" s="22">
        <f t="shared" si="32"/>
        <v>11331</v>
      </c>
      <c r="AC98" s="22">
        <f t="shared" si="33"/>
        <v>11331</v>
      </c>
      <c r="AD98" s="14"/>
      <c r="AE98" s="22">
        <f t="shared" si="34"/>
        <v>11370</v>
      </c>
      <c r="AF98" s="22">
        <f t="shared" si="35"/>
        <v>1142.1164999999999</v>
      </c>
      <c r="AG98" s="22">
        <v>15</v>
      </c>
      <c r="AH98" s="22">
        <f>MROUND(AF98+AG98+(VLOOKUP((AF98+AG98),[1]PBill!$B$4:$D$13,3,TRUE)),5)</f>
        <v>1170</v>
      </c>
      <c r="AI98" s="22">
        <f>VLOOKUP((((115%*AF98)+AG98)/3),[1]PBill!$B$4:$D$13,3,TRUE)</f>
        <v>0</v>
      </c>
      <c r="AJ98" s="22">
        <f t="shared" si="36"/>
        <v>1328.4339749999997</v>
      </c>
      <c r="AK98" s="22">
        <f t="shared" si="46"/>
        <v>445</v>
      </c>
      <c r="AL98" s="22">
        <f t="shared" si="37"/>
        <v>10230</v>
      </c>
      <c r="AM98" s="22">
        <f t="shared" si="38"/>
        <v>9720</v>
      </c>
      <c r="AN98" s="14"/>
      <c r="AO98" s="22">
        <f t="shared" si="39"/>
        <v>8120</v>
      </c>
      <c r="AP98" s="22">
        <f t="shared" si="40"/>
        <v>999</v>
      </c>
      <c r="AQ98" s="22">
        <v>15</v>
      </c>
      <c r="AR98" s="22">
        <v>1025</v>
      </c>
      <c r="AS98" s="22">
        <f>VLOOKUP((((115%*AP98)+AQ98)/3),[1]PBill!$B$4:$D$13,3,TRUE)</f>
        <v>0</v>
      </c>
      <c r="AT98" s="22">
        <f t="shared" si="41"/>
        <v>1163.8499999999999</v>
      </c>
      <c r="AU98" s="22">
        <f t="shared" si="47"/>
        <v>390</v>
      </c>
      <c r="AV98" s="22">
        <f t="shared" si="42"/>
        <v>7120</v>
      </c>
      <c r="AW98" s="23">
        <f t="shared" si="43"/>
        <v>6760</v>
      </c>
      <c r="AX98" s="14"/>
    </row>
    <row r="99" spans="1:50">
      <c r="A99" s="16">
        <v>94</v>
      </c>
      <c r="B99" s="17" t="s">
        <v>132</v>
      </c>
      <c r="C99" s="18">
        <v>41518</v>
      </c>
      <c r="D99" s="19" t="s">
        <v>281</v>
      </c>
      <c r="E99" s="20" t="s">
        <v>282</v>
      </c>
      <c r="F99" s="19" t="s">
        <v>243</v>
      </c>
      <c r="G99" s="20" t="s">
        <v>281</v>
      </c>
      <c r="H99" s="20" t="s">
        <v>30</v>
      </c>
      <c r="I99" s="21">
        <v>16999</v>
      </c>
      <c r="J99" s="14"/>
      <c r="K99" s="22">
        <f t="shared" si="25"/>
        <v>16999</v>
      </c>
      <c r="L99" s="22">
        <f t="shared" si="26"/>
        <v>1622.1720724999998</v>
      </c>
      <c r="M99" s="22">
        <v>15</v>
      </c>
      <c r="N99" s="22">
        <f>MROUND(L99+M99+(VLOOKUP((L99+M99),[1]PBill!$B$4:$D$13,3,TRUE)),5)</f>
        <v>1650</v>
      </c>
      <c r="O99" s="22">
        <f>VLOOKUP((((115%*L99)+M99)/3),[1]PBill!$B$4:$D$13,3,TRUE)</f>
        <v>0</v>
      </c>
      <c r="P99" s="22">
        <f t="shared" si="27"/>
        <v>1880.4978833749997</v>
      </c>
      <c r="Q99" s="22">
        <f t="shared" si="44"/>
        <v>625</v>
      </c>
      <c r="R99" s="22">
        <f t="shared" si="28"/>
        <v>15299.1</v>
      </c>
      <c r="S99" s="22">
        <f t="shared" si="29"/>
        <v>14530</v>
      </c>
      <c r="T99" s="14"/>
      <c r="U99" s="22">
        <v>13750</v>
      </c>
      <c r="V99" s="22">
        <f t="shared" si="30"/>
        <v>1381.1875</v>
      </c>
      <c r="W99" s="22">
        <v>15</v>
      </c>
      <c r="X99" s="22">
        <f>MROUND(V99+W99+(VLOOKUP((V99+W99),[1]PBill!$B$4:$D$13,3,TRUE)),5)</f>
        <v>1405</v>
      </c>
      <c r="Y99" s="22">
        <f>VLOOKUP((((115%*V99)+W99)/3),[1]PBill!$B$4:$D$13,3,TRUE)</f>
        <v>0</v>
      </c>
      <c r="Z99" s="22">
        <f t="shared" si="31"/>
        <v>1603.3656249999999</v>
      </c>
      <c r="AA99" s="22">
        <f t="shared" si="45"/>
        <v>535</v>
      </c>
      <c r="AB99" s="22">
        <f t="shared" si="32"/>
        <v>12375</v>
      </c>
      <c r="AC99" s="22">
        <f t="shared" si="33"/>
        <v>12375</v>
      </c>
      <c r="AD99" s="14"/>
      <c r="AE99" s="22">
        <f t="shared" si="34"/>
        <v>14870</v>
      </c>
      <c r="AF99" s="22">
        <f t="shared" si="35"/>
        <v>1493.6914999999999</v>
      </c>
      <c r="AG99" s="22">
        <v>15</v>
      </c>
      <c r="AH99" s="22">
        <f>MROUND(AF99+AG99+(VLOOKUP((AF99+AG99),[1]PBill!$B$4:$D$13,3,TRUE)),5)</f>
        <v>1520</v>
      </c>
      <c r="AI99" s="22">
        <f>VLOOKUP((((115%*AF99)+AG99)/3),[1]PBill!$B$4:$D$13,3,TRUE)</f>
        <v>0</v>
      </c>
      <c r="AJ99" s="22">
        <f t="shared" si="36"/>
        <v>1732.7452249999997</v>
      </c>
      <c r="AK99" s="22">
        <f t="shared" si="46"/>
        <v>580</v>
      </c>
      <c r="AL99" s="22">
        <f t="shared" si="37"/>
        <v>13380</v>
      </c>
      <c r="AM99" s="22">
        <f t="shared" si="38"/>
        <v>12710</v>
      </c>
      <c r="AN99" s="14"/>
      <c r="AO99" s="22">
        <f t="shared" si="39"/>
        <v>10620</v>
      </c>
      <c r="AP99" s="22">
        <f t="shared" si="40"/>
        <v>1066.779</v>
      </c>
      <c r="AQ99" s="22">
        <v>15</v>
      </c>
      <c r="AR99" s="22">
        <v>1025</v>
      </c>
      <c r="AS99" s="22">
        <f>VLOOKUP((((115%*AP99)+AQ99)/3),[1]PBill!$B$4:$D$13,3,TRUE)</f>
        <v>0</v>
      </c>
      <c r="AT99" s="22">
        <f t="shared" si="41"/>
        <v>1241.79585</v>
      </c>
      <c r="AU99" s="22">
        <f t="shared" si="47"/>
        <v>415</v>
      </c>
      <c r="AV99" s="22">
        <f t="shared" si="42"/>
        <v>9560</v>
      </c>
      <c r="AW99" s="23">
        <f t="shared" si="43"/>
        <v>9080</v>
      </c>
      <c r="AX99" s="14"/>
    </row>
    <row r="100" spans="1:50">
      <c r="A100" s="16">
        <v>95</v>
      </c>
      <c r="B100" s="17" t="s">
        <v>25</v>
      </c>
      <c r="C100" s="18">
        <v>41487</v>
      </c>
      <c r="D100" s="24" t="s">
        <v>283</v>
      </c>
      <c r="E100" s="25" t="s">
        <v>284</v>
      </c>
      <c r="F100" s="24" t="s">
        <v>243</v>
      </c>
      <c r="G100" s="25" t="s">
        <v>285</v>
      </c>
      <c r="H100" s="25" t="s">
        <v>30</v>
      </c>
      <c r="I100" s="21">
        <v>17999</v>
      </c>
      <c r="J100" s="14"/>
      <c r="K100" s="22">
        <f t="shared" si="25"/>
        <v>17999</v>
      </c>
      <c r="L100" s="22">
        <f t="shared" si="26"/>
        <v>1717.5995724999998</v>
      </c>
      <c r="M100" s="22">
        <v>15</v>
      </c>
      <c r="N100" s="22">
        <f>MROUND(L100+M100+(VLOOKUP((L100+M100),[1]PBill!$B$4:$D$13,3,TRUE)),5)</f>
        <v>1745</v>
      </c>
      <c r="O100" s="22">
        <f>VLOOKUP((((115%*L100)+M100)/3),[1]PBill!$B$4:$D$13,3,TRUE)</f>
        <v>0</v>
      </c>
      <c r="P100" s="22">
        <f t="shared" si="27"/>
        <v>1990.2395083749996</v>
      </c>
      <c r="Q100" s="22">
        <f t="shared" si="44"/>
        <v>665</v>
      </c>
      <c r="R100" s="22">
        <f t="shared" si="28"/>
        <v>16199.1</v>
      </c>
      <c r="S100" s="22">
        <f t="shared" si="29"/>
        <v>15390</v>
      </c>
      <c r="T100" s="14"/>
      <c r="U100" s="22">
        <f>I100</f>
        <v>17999</v>
      </c>
      <c r="V100" s="22">
        <f t="shared" si="30"/>
        <v>1807.99955</v>
      </c>
      <c r="W100" s="22">
        <v>15</v>
      </c>
      <c r="X100" s="22">
        <f>MROUND(V100+W100+(VLOOKUP((V100+W100),[1]PBill!$B$4:$D$13,3,TRUE)),5)</f>
        <v>1835</v>
      </c>
      <c r="Y100" s="22">
        <f>VLOOKUP((((115%*V100)+W100)/3),[1]PBill!$B$4:$D$13,3,TRUE)</f>
        <v>0</v>
      </c>
      <c r="Z100" s="22">
        <f t="shared" si="31"/>
        <v>2094.1994824999997</v>
      </c>
      <c r="AA100" s="22">
        <f t="shared" si="45"/>
        <v>700</v>
      </c>
      <c r="AB100" s="22">
        <f t="shared" si="32"/>
        <v>16199.1</v>
      </c>
      <c r="AC100" s="22">
        <f t="shared" si="33"/>
        <v>16199.1</v>
      </c>
      <c r="AD100" s="14"/>
      <c r="AE100" s="22">
        <f t="shared" si="34"/>
        <v>15750</v>
      </c>
      <c r="AF100" s="22">
        <f t="shared" si="35"/>
        <v>1582.0874999999999</v>
      </c>
      <c r="AG100" s="22">
        <v>15</v>
      </c>
      <c r="AH100" s="22">
        <f>MROUND(AF100+AG100+(VLOOKUP((AF100+AG100),[1]PBill!$B$4:$D$13,3,TRUE)),5)</f>
        <v>1610</v>
      </c>
      <c r="AI100" s="22">
        <f>VLOOKUP((((115%*AF100)+AG100)/3),[1]PBill!$B$4:$D$13,3,TRUE)</f>
        <v>0</v>
      </c>
      <c r="AJ100" s="22">
        <f t="shared" si="36"/>
        <v>1834.4006249999998</v>
      </c>
      <c r="AK100" s="22">
        <f t="shared" si="46"/>
        <v>610</v>
      </c>
      <c r="AL100" s="22">
        <f t="shared" si="37"/>
        <v>14180</v>
      </c>
      <c r="AM100" s="22">
        <f t="shared" si="38"/>
        <v>13470</v>
      </c>
      <c r="AN100" s="14"/>
      <c r="AO100" s="22">
        <f t="shared" si="39"/>
        <v>11250</v>
      </c>
      <c r="AP100" s="22">
        <f t="shared" si="40"/>
        <v>1130.0625</v>
      </c>
      <c r="AQ100" s="22">
        <v>15</v>
      </c>
      <c r="AR100" s="22">
        <v>1025</v>
      </c>
      <c r="AS100" s="22">
        <f>VLOOKUP((((115%*AP100)+AQ100)/3),[1]PBill!$B$4:$D$13,3,TRUE)</f>
        <v>0</v>
      </c>
      <c r="AT100" s="22">
        <f t="shared" si="41"/>
        <v>1314.5718749999999</v>
      </c>
      <c r="AU100" s="22">
        <f t="shared" si="47"/>
        <v>440</v>
      </c>
      <c r="AV100" s="22">
        <f t="shared" si="42"/>
        <v>10130</v>
      </c>
      <c r="AW100" s="23">
        <f t="shared" si="43"/>
        <v>9620</v>
      </c>
      <c r="AX100" s="14"/>
    </row>
    <row r="101" spans="1:50">
      <c r="A101" s="16">
        <v>96</v>
      </c>
      <c r="B101" s="17" t="s">
        <v>132</v>
      </c>
      <c r="C101" s="18">
        <v>41548</v>
      </c>
      <c r="D101" s="24" t="s">
        <v>286</v>
      </c>
      <c r="E101" s="25" t="s">
        <v>287</v>
      </c>
      <c r="F101" s="24" t="s">
        <v>243</v>
      </c>
      <c r="G101" s="25" t="s">
        <v>288</v>
      </c>
      <c r="H101" s="25" t="s">
        <v>30</v>
      </c>
      <c r="I101" s="21">
        <v>2250</v>
      </c>
      <c r="J101" s="14"/>
      <c r="K101" s="22">
        <f t="shared" si="25"/>
        <v>2250</v>
      </c>
      <c r="L101" s="22">
        <f t="shared" si="26"/>
        <v>899</v>
      </c>
      <c r="M101" s="22">
        <v>15</v>
      </c>
      <c r="N101" s="22">
        <f>MROUND(L101+M101+(VLOOKUP((L101+M101),[1]PBill!$B$4:$D$13,3,TRUE)),5)</f>
        <v>915</v>
      </c>
      <c r="O101" s="22">
        <f>VLOOKUP((((115%*L101)+M101)/3),[1]PBill!$B$4:$D$13,3,TRUE)</f>
        <v>0</v>
      </c>
      <c r="P101" s="22">
        <f t="shared" si="27"/>
        <v>1048.8499999999999</v>
      </c>
      <c r="Q101" s="22">
        <f t="shared" si="44"/>
        <v>350</v>
      </c>
      <c r="R101" s="22">
        <f t="shared" si="28"/>
        <v>1250</v>
      </c>
      <c r="S101" s="22">
        <f t="shared" si="29"/>
        <v>1190</v>
      </c>
      <c r="T101" s="14"/>
      <c r="U101" s="22">
        <v>2320</v>
      </c>
      <c r="V101" s="22">
        <f t="shared" si="30"/>
        <v>999</v>
      </c>
      <c r="W101" s="22">
        <v>15</v>
      </c>
      <c r="X101" s="22">
        <f>MROUND(V101+W101+(VLOOKUP((V101+W101),[1]PBill!$B$4:$D$13,3,TRUE)),5)</f>
        <v>1025</v>
      </c>
      <c r="Y101" s="22">
        <f>VLOOKUP((((115%*V101)+W101)/3),[1]PBill!$B$4:$D$13,3,TRUE)</f>
        <v>0</v>
      </c>
      <c r="Z101" s="22">
        <f t="shared" si="31"/>
        <v>1163.8499999999999</v>
      </c>
      <c r="AA101" s="22">
        <f t="shared" si="45"/>
        <v>390</v>
      </c>
      <c r="AB101" s="22">
        <f t="shared" si="32"/>
        <v>1320</v>
      </c>
      <c r="AC101" s="22">
        <f t="shared" si="33"/>
        <v>1320</v>
      </c>
      <c r="AD101" s="14"/>
      <c r="AE101" s="22">
        <f t="shared" si="34"/>
        <v>1970</v>
      </c>
      <c r="AF101" s="22">
        <f t="shared" si="35"/>
        <v>999</v>
      </c>
      <c r="AG101" s="22">
        <v>15</v>
      </c>
      <c r="AH101" s="22">
        <f>MROUND(AF101+AG101+(VLOOKUP((AF101+AG101),[1]PBill!$B$4:$D$13,3,TRUE)),5)</f>
        <v>1025</v>
      </c>
      <c r="AI101" s="22">
        <f>VLOOKUP((((115%*AF101)+AG101)/3),[1]PBill!$B$4:$D$13,3,TRUE)</f>
        <v>0</v>
      </c>
      <c r="AJ101" s="22">
        <f t="shared" si="36"/>
        <v>1163.8499999999999</v>
      </c>
      <c r="AK101" s="22">
        <f t="shared" si="46"/>
        <v>390</v>
      </c>
      <c r="AL101" s="22">
        <f t="shared" si="37"/>
        <v>970</v>
      </c>
      <c r="AM101" s="22">
        <f t="shared" si="38"/>
        <v>920</v>
      </c>
      <c r="AN101" s="14"/>
      <c r="AO101" s="22">
        <f t="shared" si="39"/>
        <v>1410</v>
      </c>
      <c r="AP101" s="22">
        <f t="shared" si="40"/>
        <v>999</v>
      </c>
      <c r="AQ101" s="22">
        <v>15</v>
      </c>
      <c r="AR101" s="22">
        <v>1025</v>
      </c>
      <c r="AS101" s="22">
        <f>VLOOKUP((((115%*AP101)+AQ101)/3),[1]PBill!$B$4:$D$13,3,TRUE)</f>
        <v>0</v>
      </c>
      <c r="AT101" s="22">
        <f t="shared" si="41"/>
        <v>1163.8499999999999</v>
      </c>
      <c r="AU101" s="22">
        <f t="shared" si="47"/>
        <v>390</v>
      </c>
      <c r="AV101" s="22">
        <f t="shared" si="42"/>
        <v>410</v>
      </c>
      <c r="AW101" s="23">
        <f t="shared" si="43"/>
        <v>390</v>
      </c>
      <c r="AX101" s="14"/>
    </row>
    <row r="102" spans="1:50">
      <c r="A102" s="16">
        <v>97</v>
      </c>
      <c r="B102" s="17" t="s">
        <v>132</v>
      </c>
      <c r="C102" s="18">
        <v>41487</v>
      </c>
      <c r="D102" s="24" t="s">
        <v>289</v>
      </c>
      <c r="E102" s="25" t="s">
        <v>290</v>
      </c>
      <c r="F102" s="24" t="s">
        <v>243</v>
      </c>
      <c r="G102" s="25" t="s">
        <v>291</v>
      </c>
      <c r="H102" s="25" t="s">
        <v>30</v>
      </c>
      <c r="I102" s="21">
        <v>46999</v>
      </c>
      <c r="J102" s="14"/>
      <c r="K102" s="22">
        <f t="shared" si="25"/>
        <v>46999</v>
      </c>
      <c r="L102" s="22">
        <f t="shared" si="26"/>
        <v>4484.9970724999994</v>
      </c>
      <c r="M102" s="22">
        <v>15</v>
      </c>
      <c r="N102" s="22">
        <f>MROUND(L102+M102+(VLOOKUP((L102+M102),[1]PBill!$B$4:$D$13,3,TRUE)),5)</f>
        <v>4535</v>
      </c>
      <c r="O102" s="22">
        <f>VLOOKUP((((115%*L102)+M102)/3),[1]PBill!$B$4:$D$13,3,TRUE)</f>
        <v>11</v>
      </c>
      <c r="P102" s="22">
        <f t="shared" si="27"/>
        <v>5205.746633374999</v>
      </c>
      <c r="Q102" s="22">
        <f t="shared" si="44"/>
        <v>1735</v>
      </c>
      <c r="R102" s="22">
        <f t="shared" si="28"/>
        <v>42299.1</v>
      </c>
      <c r="S102" s="22">
        <f t="shared" si="29"/>
        <v>40180</v>
      </c>
      <c r="T102" s="14"/>
      <c r="U102" s="22">
        <v>42500</v>
      </c>
      <c r="V102" s="22">
        <f t="shared" si="30"/>
        <v>4269.125</v>
      </c>
      <c r="W102" s="22">
        <v>15</v>
      </c>
      <c r="X102" s="22">
        <f>MROUND(V102+W102+(VLOOKUP((V102+W102),[1]PBill!$B$4:$D$13,3,TRUE)),5)</f>
        <v>4315</v>
      </c>
      <c r="Y102" s="22">
        <f>VLOOKUP((((115%*V102)+W102)/3),[1]PBill!$B$4:$D$13,3,TRUE)</f>
        <v>11</v>
      </c>
      <c r="Z102" s="22">
        <f t="shared" si="31"/>
        <v>4957.4937499999996</v>
      </c>
      <c r="AA102" s="22">
        <f t="shared" si="45"/>
        <v>1650</v>
      </c>
      <c r="AB102" s="22">
        <f t="shared" si="32"/>
        <v>38250</v>
      </c>
      <c r="AC102" s="22">
        <f t="shared" si="33"/>
        <v>38250</v>
      </c>
      <c r="AD102" s="14"/>
      <c r="AE102" s="22">
        <f t="shared" si="34"/>
        <v>41120</v>
      </c>
      <c r="AF102" s="22">
        <f t="shared" si="35"/>
        <v>4130.5039999999999</v>
      </c>
      <c r="AG102" s="22">
        <v>15</v>
      </c>
      <c r="AH102" s="22">
        <f>MROUND(AF102+AG102+(VLOOKUP((AF102+AG102),[1]PBill!$B$4:$D$13,3,TRUE)),5)</f>
        <v>4180</v>
      </c>
      <c r="AI102" s="22">
        <f>VLOOKUP((((115%*AF102)+AG102)/3),[1]PBill!$B$4:$D$13,3,TRUE)</f>
        <v>11</v>
      </c>
      <c r="AJ102" s="22">
        <f t="shared" si="36"/>
        <v>4798.0795999999991</v>
      </c>
      <c r="AK102" s="22">
        <f t="shared" si="46"/>
        <v>1600</v>
      </c>
      <c r="AL102" s="22">
        <f t="shared" si="37"/>
        <v>37010</v>
      </c>
      <c r="AM102" s="22">
        <f t="shared" si="38"/>
        <v>35160</v>
      </c>
      <c r="AN102" s="14"/>
      <c r="AO102" s="22">
        <f t="shared" si="39"/>
        <v>29370</v>
      </c>
      <c r="AP102" s="22">
        <f t="shared" si="40"/>
        <v>2950.2165</v>
      </c>
      <c r="AQ102" s="22">
        <v>15</v>
      </c>
      <c r="AR102" s="22">
        <v>1025</v>
      </c>
      <c r="AS102" s="22">
        <f>VLOOKUP((((115%*AP102)+AQ102)/3),[1]PBill!$B$4:$D$13,3,TRUE)</f>
        <v>11</v>
      </c>
      <c r="AT102" s="22">
        <f t="shared" si="41"/>
        <v>3440.7489749999995</v>
      </c>
      <c r="AU102" s="22">
        <f t="shared" si="47"/>
        <v>1145</v>
      </c>
      <c r="AV102" s="22">
        <f t="shared" si="42"/>
        <v>26430</v>
      </c>
      <c r="AW102" s="23">
        <f t="shared" si="43"/>
        <v>25110</v>
      </c>
      <c r="AX102" s="14"/>
    </row>
    <row r="103" spans="1:50">
      <c r="A103" s="16">
        <v>98</v>
      </c>
      <c r="B103" s="17" t="s">
        <v>25</v>
      </c>
      <c r="C103" s="18">
        <v>41518</v>
      </c>
      <c r="D103" s="19" t="s">
        <v>292</v>
      </c>
      <c r="E103" s="20" t="s">
        <v>293</v>
      </c>
      <c r="F103" s="19" t="s">
        <v>243</v>
      </c>
      <c r="G103" s="20" t="s">
        <v>294</v>
      </c>
      <c r="H103" s="20" t="s">
        <v>30</v>
      </c>
      <c r="I103" s="21">
        <v>9299</v>
      </c>
      <c r="J103" s="14"/>
      <c r="K103" s="22">
        <f t="shared" si="25"/>
        <v>9299</v>
      </c>
      <c r="L103" s="22">
        <f t="shared" si="26"/>
        <v>899</v>
      </c>
      <c r="M103" s="22">
        <v>15</v>
      </c>
      <c r="N103" s="22">
        <f>MROUND(L103+M103+(VLOOKUP((L103+M103),[1]PBill!$B$4:$D$13,3,TRUE)),5)</f>
        <v>915</v>
      </c>
      <c r="O103" s="22">
        <f>VLOOKUP((((115%*L103)+M103)/3),[1]PBill!$B$4:$D$13,3,TRUE)</f>
        <v>0</v>
      </c>
      <c r="P103" s="22">
        <f t="shared" si="27"/>
        <v>1048.8499999999999</v>
      </c>
      <c r="Q103" s="22">
        <f t="shared" si="44"/>
        <v>350</v>
      </c>
      <c r="R103" s="22">
        <f t="shared" si="28"/>
        <v>8299</v>
      </c>
      <c r="S103" s="22">
        <f t="shared" si="29"/>
        <v>7880</v>
      </c>
      <c r="T103" s="14"/>
      <c r="U103" s="22">
        <f t="shared" ref="U103:U150" si="48">I103</f>
        <v>9299</v>
      </c>
      <c r="V103" s="22">
        <f t="shared" si="30"/>
        <v>999</v>
      </c>
      <c r="W103" s="22">
        <v>15</v>
      </c>
      <c r="X103" s="22">
        <f>MROUND(V103+W103+(VLOOKUP((V103+W103),[1]PBill!$B$4:$D$13,3,TRUE)),5)</f>
        <v>1025</v>
      </c>
      <c r="Y103" s="22">
        <f>VLOOKUP((((115%*V103)+W103)/3),[1]PBill!$B$4:$D$13,3,TRUE)</f>
        <v>0</v>
      </c>
      <c r="Z103" s="22">
        <f t="shared" si="31"/>
        <v>1163.8499999999999</v>
      </c>
      <c r="AA103" s="22">
        <f t="shared" si="45"/>
        <v>390</v>
      </c>
      <c r="AB103" s="22">
        <f t="shared" si="32"/>
        <v>8299</v>
      </c>
      <c r="AC103" s="22">
        <f t="shared" si="33"/>
        <v>8299</v>
      </c>
      <c r="AD103" s="14"/>
      <c r="AE103" s="22">
        <f t="shared" si="34"/>
        <v>8140</v>
      </c>
      <c r="AF103" s="22">
        <f t="shared" si="35"/>
        <v>999</v>
      </c>
      <c r="AG103" s="22">
        <v>15</v>
      </c>
      <c r="AH103" s="22">
        <f>MROUND(AF103+AG103+(VLOOKUP((AF103+AG103),[1]PBill!$B$4:$D$13,3,TRUE)),5)</f>
        <v>1025</v>
      </c>
      <c r="AI103" s="22">
        <f>VLOOKUP((((115%*AF103)+AG103)/3),[1]PBill!$B$4:$D$13,3,TRUE)</f>
        <v>0</v>
      </c>
      <c r="AJ103" s="22">
        <f t="shared" si="36"/>
        <v>1163.8499999999999</v>
      </c>
      <c r="AK103" s="22">
        <f t="shared" si="46"/>
        <v>390</v>
      </c>
      <c r="AL103" s="22">
        <f t="shared" si="37"/>
        <v>7140</v>
      </c>
      <c r="AM103" s="22">
        <f t="shared" si="38"/>
        <v>6780</v>
      </c>
      <c r="AN103" s="14"/>
      <c r="AO103" s="22">
        <f t="shared" si="39"/>
        <v>5810</v>
      </c>
      <c r="AP103" s="22">
        <f t="shared" si="40"/>
        <v>999</v>
      </c>
      <c r="AQ103" s="22">
        <v>15</v>
      </c>
      <c r="AR103" s="22">
        <v>1025</v>
      </c>
      <c r="AS103" s="22">
        <f>VLOOKUP((((115%*AP103)+AQ103)/3),[1]PBill!$B$4:$D$13,3,TRUE)</f>
        <v>0</v>
      </c>
      <c r="AT103" s="22">
        <f t="shared" si="41"/>
        <v>1163.8499999999999</v>
      </c>
      <c r="AU103" s="22">
        <f t="shared" si="47"/>
        <v>390</v>
      </c>
      <c r="AV103" s="22">
        <f t="shared" si="42"/>
        <v>4810</v>
      </c>
      <c r="AW103" s="23">
        <f t="shared" si="43"/>
        <v>4570</v>
      </c>
      <c r="AX103" s="14"/>
    </row>
    <row r="104" spans="1:50">
      <c r="A104" s="16">
        <v>99</v>
      </c>
      <c r="B104" s="17" t="s">
        <v>25</v>
      </c>
      <c r="C104" s="18">
        <v>41518</v>
      </c>
      <c r="D104" s="19" t="s">
        <v>295</v>
      </c>
      <c r="E104" s="20" t="s">
        <v>296</v>
      </c>
      <c r="F104" s="19" t="s">
        <v>243</v>
      </c>
      <c r="G104" s="20" t="s">
        <v>297</v>
      </c>
      <c r="H104" s="20" t="s">
        <v>30</v>
      </c>
      <c r="I104" s="21">
        <v>11499</v>
      </c>
      <c r="J104" s="14"/>
      <c r="K104" s="22">
        <f t="shared" si="25"/>
        <v>11499</v>
      </c>
      <c r="L104" s="22">
        <f t="shared" si="26"/>
        <v>1097.3208224999998</v>
      </c>
      <c r="M104" s="22">
        <v>15</v>
      </c>
      <c r="N104" s="22">
        <f>MROUND(L104+M104+(VLOOKUP((L104+M104),[1]PBill!$B$4:$D$13,3,TRUE)),5)</f>
        <v>1125</v>
      </c>
      <c r="O104" s="22">
        <f>VLOOKUP((((115%*L104)+M104)/3),[1]PBill!$B$4:$D$13,3,TRUE)</f>
        <v>0</v>
      </c>
      <c r="P104" s="22">
        <f t="shared" si="27"/>
        <v>1276.9189458749997</v>
      </c>
      <c r="Q104" s="22">
        <f t="shared" si="44"/>
        <v>425</v>
      </c>
      <c r="R104" s="22">
        <f t="shared" si="28"/>
        <v>10349.1</v>
      </c>
      <c r="S104" s="22">
        <f t="shared" si="29"/>
        <v>9830</v>
      </c>
      <c r="T104" s="14"/>
      <c r="U104" s="22">
        <f t="shared" si="48"/>
        <v>11499</v>
      </c>
      <c r="V104" s="22">
        <f t="shared" si="30"/>
        <v>1155.07455</v>
      </c>
      <c r="W104" s="22">
        <v>15</v>
      </c>
      <c r="X104" s="22">
        <f>MROUND(V104+W104+(VLOOKUP((V104+W104),[1]PBill!$B$4:$D$13,3,TRUE)),5)</f>
        <v>1180</v>
      </c>
      <c r="Y104" s="22">
        <f>VLOOKUP((((115%*V104)+W104)/3),[1]PBill!$B$4:$D$13,3,TRUE)</f>
        <v>0</v>
      </c>
      <c r="Z104" s="22">
        <f t="shared" si="31"/>
        <v>1343.3357324999999</v>
      </c>
      <c r="AA104" s="22">
        <f t="shared" si="45"/>
        <v>450</v>
      </c>
      <c r="AB104" s="22">
        <f t="shared" si="32"/>
        <v>10349.1</v>
      </c>
      <c r="AC104" s="22">
        <f t="shared" si="33"/>
        <v>10349.1</v>
      </c>
      <c r="AD104" s="14"/>
      <c r="AE104" s="22">
        <f t="shared" si="34"/>
        <v>10060</v>
      </c>
      <c r="AF104" s="22">
        <f t="shared" si="35"/>
        <v>1010.5269999999999</v>
      </c>
      <c r="AG104" s="22">
        <v>15</v>
      </c>
      <c r="AH104" s="22">
        <f>MROUND(AF104+AG104+(VLOOKUP((AF104+AG104),[1]PBill!$B$4:$D$13,3,TRUE)),5)</f>
        <v>1035</v>
      </c>
      <c r="AI104" s="22">
        <f>VLOOKUP((((115%*AF104)+AG104)/3),[1]PBill!$B$4:$D$13,3,TRUE)</f>
        <v>0</v>
      </c>
      <c r="AJ104" s="22">
        <f t="shared" si="36"/>
        <v>1177.1060499999999</v>
      </c>
      <c r="AK104" s="22">
        <f t="shared" si="46"/>
        <v>390</v>
      </c>
      <c r="AL104" s="22">
        <f t="shared" si="37"/>
        <v>9050</v>
      </c>
      <c r="AM104" s="22">
        <f t="shared" si="38"/>
        <v>8600</v>
      </c>
      <c r="AN104" s="14"/>
      <c r="AO104" s="22">
        <f t="shared" si="39"/>
        <v>7190</v>
      </c>
      <c r="AP104" s="22">
        <f t="shared" si="40"/>
        <v>999</v>
      </c>
      <c r="AQ104" s="22">
        <v>15</v>
      </c>
      <c r="AR104" s="22">
        <v>1025</v>
      </c>
      <c r="AS104" s="22">
        <f>VLOOKUP((((115%*AP104)+AQ104)/3),[1]PBill!$B$4:$D$13,3,TRUE)</f>
        <v>0</v>
      </c>
      <c r="AT104" s="22">
        <f t="shared" si="41"/>
        <v>1163.8499999999999</v>
      </c>
      <c r="AU104" s="22">
        <f t="shared" si="47"/>
        <v>390</v>
      </c>
      <c r="AV104" s="22">
        <f t="shared" si="42"/>
        <v>6190</v>
      </c>
      <c r="AW104" s="23">
        <f t="shared" si="43"/>
        <v>5880</v>
      </c>
      <c r="AX104" s="14"/>
    </row>
    <row r="105" spans="1:50">
      <c r="A105" s="16">
        <v>100</v>
      </c>
      <c r="B105" s="17" t="s">
        <v>25</v>
      </c>
      <c r="C105" s="18">
        <v>41487</v>
      </c>
      <c r="D105" s="24" t="s">
        <v>298</v>
      </c>
      <c r="E105" s="25" t="s">
        <v>299</v>
      </c>
      <c r="F105" s="24" t="s">
        <v>243</v>
      </c>
      <c r="G105" s="25" t="s">
        <v>300</v>
      </c>
      <c r="H105" s="25" t="s">
        <v>30</v>
      </c>
      <c r="I105" s="21">
        <v>35999</v>
      </c>
      <c r="J105" s="14"/>
      <c r="K105" s="22">
        <f t="shared" si="25"/>
        <v>35999</v>
      </c>
      <c r="L105" s="22">
        <f t="shared" si="26"/>
        <v>3435.2945725</v>
      </c>
      <c r="M105" s="22">
        <v>15</v>
      </c>
      <c r="N105" s="22">
        <f>MROUND(L105+M105+(VLOOKUP((L105+M105),[1]PBill!$B$4:$D$13,3,TRUE)),5)</f>
        <v>3485</v>
      </c>
      <c r="O105" s="22">
        <f>VLOOKUP((((115%*L105)+M105)/3),[1]PBill!$B$4:$D$13,3,TRUE)</f>
        <v>11</v>
      </c>
      <c r="P105" s="22">
        <f t="shared" si="27"/>
        <v>3998.5887583749995</v>
      </c>
      <c r="Q105" s="22">
        <f t="shared" si="44"/>
        <v>1335</v>
      </c>
      <c r="R105" s="22">
        <f t="shared" si="28"/>
        <v>32399.100000000002</v>
      </c>
      <c r="S105" s="22">
        <f t="shared" si="29"/>
        <v>30780</v>
      </c>
      <c r="T105" s="14"/>
      <c r="U105" s="22">
        <f t="shared" si="48"/>
        <v>35999</v>
      </c>
      <c r="V105" s="22">
        <f t="shared" si="30"/>
        <v>3616.0995499999999</v>
      </c>
      <c r="W105" s="22">
        <v>15</v>
      </c>
      <c r="X105" s="22">
        <f>MROUND(V105+W105+(VLOOKUP((V105+W105),[1]PBill!$B$4:$D$13,3,TRUE)),5)</f>
        <v>3665</v>
      </c>
      <c r="Y105" s="22">
        <f>VLOOKUP((((115%*V105)+W105)/3),[1]PBill!$B$4:$D$13,3,TRUE)</f>
        <v>11</v>
      </c>
      <c r="Z105" s="22">
        <f t="shared" si="31"/>
        <v>4206.5144824999998</v>
      </c>
      <c r="AA105" s="22">
        <f t="shared" si="45"/>
        <v>1400</v>
      </c>
      <c r="AB105" s="22">
        <f t="shared" si="32"/>
        <v>32399.100000000002</v>
      </c>
      <c r="AC105" s="22">
        <f t="shared" si="33"/>
        <v>32399.100000000002</v>
      </c>
      <c r="AD105" s="14"/>
      <c r="AE105" s="22">
        <f t="shared" si="34"/>
        <v>31500</v>
      </c>
      <c r="AF105" s="22">
        <f t="shared" si="35"/>
        <v>3164.1749999999997</v>
      </c>
      <c r="AG105" s="22">
        <v>15</v>
      </c>
      <c r="AH105" s="22">
        <f>MROUND(AF105+AG105+(VLOOKUP((AF105+AG105),[1]PBill!$B$4:$D$13,3,TRUE)),5)</f>
        <v>3210</v>
      </c>
      <c r="AI105" s="22">
        <f>VLOOKUP((((115%*AF105)+AG105)/3),[1]PBill!$B$4:$D$13,3,TRUE)</f>
        <v>11</v>
      </c>
      <c r="AJ105" s="22">
        <f t="shared" si="36"/>
        <v>3686.8012499999995</v>
      </c>
      <c r="AK105" s="22">
        <f t="shared" si="46"/>
        <v>1230</v>
      </c>
      <c r="AL105" s="22">
        <f t="shared" si="37"/>
        <v>28350</v>
      </c>
      <c r="AM105" s="22">
        <f t="shared" si="38"/>
        <v>26930</v>
      </c>
      <c r="AN105" s="14"/>
      <c r="AO105" s="22">
        <f t="shared" si="39"/>
        <v>22500</v>
      </c>
      <c r="AP105" s="22">
        <f t="shared" si="40"/>
        <v>2260.125</v>
      </c>
      <c r="AQ105" s="22">
        <v>15</v>
      </c>
      <c r="AR105" s="22">
        <v>1025</v>
      </c>
      <c r="AS105" s="22">
        <f>VLOOKUP((((115%*AP105)+AQ105)/3),[1]PBill!$B$4:$D$13,3,TRUE)</f>
        <v>0</v>
      </c>
      <c r="AT105" s="22">
        <f t="shared" si="41"/>
        <v>2614.1437499999997</v>
      </c>
      <c r="AU105" s="22">
        <f t="shared" si="47"/>
        <v>870</v>
      </c>
      <c r="AV105" s="22">
        <f t="shared" si="42"/>
        <v>20250</v>
      </c>
      <c r="AW105" s="23">
        <f t="shared" si="43"/>
        <v>19240</v>
      </c>
      <c r="AX105" s="14"/>
    </row>
    <row r="106" spans="1:50">
      <c r="A106" s="16">
        <v>101</v>
      </c>
      <c r="B106" s="17" t="s">
        <v>25</v>
      </c>
      <c r="C106" s="18">
        <v>41587</v>
      </c>
      <c r="D106" s="19" t="s">
        <v>301</v>
      </c>
      <c r="E106" s="20" t="s">
        <v>302</v>
      </c>
      <c r="F106" s="24" t="s">
        <v>303</v>
      </c>
      <c r="G106" s="20" t="s">
        <v>304</v>
      </c>
      <c r="H106" s="20" t="s">
        <v>30</v>
      </c>
      <c r="I106" s="21">
        <v>18999</v>
      </c>
      <c r="J106" s="14"/>
      <c r="K106" s="22">
        <f t="shared" si="25"/>
        <v>18999</v>
      </c>
      <c r="L106" s="22">
        <f t="shared" si="26"/>
        <v>1813.0270724999998</v>
      </c>
      <c r="M106" s="22">
        <v>15</v>
      </c>
      <c r="N106" s="22">
        <f>MROUND(L106+M106+(VLOOKUP((L106+M106),[1]PBill!$B$4:$D$13,3,TRUE)),5)</f>
        <v>1840</v>
      </c>
      <c r="O106" s="22">
        <f>VLOOKUP((((115%*L106)+M106)/3),[1]PBill!$B$4:$D$13,3,TRUE)</f>
        <v>0</v>
      </c>
      <c r="P106" s="22">
        <f t="shared" si="27"/>
        <v>2099.9811333749994</v>
      </c>
      <c r="Q106" s="22">
        <f t="shared" si="44"/>
        <v>700</v>
      </c>
      <c r="R106" s="22">
        <f t="shared" si="28"/>
        <v>17099.100000000002</v>
      </c>
      <c r="S106" s="22">
        <f t="shared" si="29"/>
        <v>16240</v>
      </c>
      <c r="T106" s="14"/>
      <c r="U106" s="22">
        <f t="shared" si="48"/>
        <v>18999</v>
      </c>
      <c r="V106" s="22">
        <f t="shared" si="30"/>
        <v>1908.44955</v>
      </c>
      <c r="W106" s="22">
        <v>15</v>
      </c>
      <c r="X106" s="22">
        <f>MROUND(V106+W106+(VLOOKUP((V106+W106),[1]PBill!$B$4:$D$13,3,TRUE)),5)</f>
        <v>1935</v>
      </c>
      <c r="Y106" s="22">
        <f>VLOOKUP((((115%*V106)+W106)/3),[1]PBill!$B$4:$D$13,3,TRUE)</f>
        <v>0</v>
      </c>
      <c r="Z106" s="22">
        <f t="shared" si="31"/>
        <v>2209.7169825000001</v>
      </c>
      <c r="AA106" s="22">
        <f t="shared" si="45"/>
        <v>735</v>
      </c>
      <c r="AB106" s="22">
        <f t="shared" si="32"/>
        <v>17099.100000000002</v>
      </c>
      <c r="AC106" s="22">
        <f t="shared" si="33"/>
        <v>17099.100000000002</v>
      </c>
      <c r="AD106" s="14"/>
      <c r="AE106" s="22">
        <f t="shared" si="34"/>
        <v>16620</v>
      </c>
      <c r="AF106" s="22">
        <f t="shared" si="35"/>
        <v>1669.4789999999998</v>
      </c>
      <c r="AG106" s="22">
        <v>15</v>
      </c>
      <c r="AH106" s="22">
        <f>MROUND(AF106+AG106+(VLOOKUP((AF106+AG106),[1]PBill!$B$4:$D$13,3,TRUE)),5)</f>
        <v>1695</v>
      </c>
      <c r="AI106" s="22">
        <f>VLOOKUP((((115%*AF106)+AG106)/3),[1]PBill!$B$4:$D$13,3,TRUE)</f>
        <v>0</v>
      </c>
      <c r="AJ106" s="22">
        <f t="shared" si="36"/>
        <v>1934.9008499999995</v>
      </c>
      <c r="AK106" s="22">
        <f t="shared" si="46"/>
        <v>645</v>
      </c>
      <c r="AL106" s="22">
        <f t="shared" si="37"/>
        <v>14960</v>
      </c>
      <c r="AM106" s="22">
        <f t="shared" si="38"/>
        <v>14210</v>
      </c>
      <c r="AN106" s="14"/>
      <c r="AO106" s="22">
        <f t="shared" si="39"/>
        <v>11870</v>
      </c>
      <c r="AP106" s="22">
        <f t="shared" si="40"/>
        <v>1192.3415</v>
      </c>
      <c r="AQ106" s="22">
        <v>15</v>
      </c>
      <c r="AR106" s="22">
        <v>1025</v>
      </c>
      <c r="AS106" s="22">
        <f>VLOOKUP((((115%*AP106)+AQ106)/3),[1]PBill!$B$4:$D$13,3,TRUE)</f>
        <v>0</v>
      </c>
      <c r="AT106" s="22">
        <f t="shared" si="41"/>
        <v>1386.1927249999999</v>
      </c>
      <c r="AU106" s="22">
        <f t="shared" si="47"/>
        <v>460</v>
      </c>
      <c r="AV106" s="22">
        <f t="shared" si="42"/>
        <v>10680</v>
      </c>
      <c r="AW106" s="23">
        <f t="shared" si="43"/>
        <v>10150</v>
      </c>
      <c r="AX106" s="14"/>
    </row>
    <row r="107" spans="1:50">
      <c r="A107" s="16">
        <v>102</v>
      </c>
      <c r="B107" s="17" t="s">
        <v>25</v>
      </c>
      <c r="C107" s="18">
        <v>41548</v>
      </c>
      <c r="D107" s="19" t="s">
        <v>305</v>
      </c>
      <c r="E107" s="20" t="s">
        <v>306</v>
      </c>
      <c r="F107" s="24" t="s">
        <v>303</v>
      </c>
      <c r="G107" s="20">
        <v>106</v>
      </c>
      <c r="H107" s="20" t="s">
        <v>30</v>
      </c>
      <c r="I107" s="21">
        <v>1999</v>
      </c>
      <c r="J107" s="14"/>
      <c r="K107" s="22">
        <f t="shared" si="25"/>
        <v>1999</v>
      </c>
      <c r="L107" s="22">
        <f t="shared" si="26"/>
        <v>899</v>
      </c>
      <c r="M107" s="22">
        <v>15</v>
      </c>
      <c r="N107" s="22">
        <f>MROUND(L107+M107+(VLOOKUP((L107+M107),[1]PBill!$B$4:$D$13,3,TRUE)),5)</f>
        <v>915</v>
      </c>
      <c r="O107" s="22">
        <f>VLOOKUP((((115%*L107)+M107)/3),[1]PBill!$B$4:$D$13,3,TRUE)</f>
        <v>0</v>
      </c>
      <c r="P107" s="22">
        <f t="shared" si="27"/>
        <v>1048.8499999999999</v>
      </c>
      <c r="Q107" s="22">
        <f t="shared" si="44"/>
        <v>350</v>
      </c>
      <c r="R107" s="22">
        <f t="shared" si="28"/>
        <v>999</v>
      </c>
      <c r="S107" s="22">
        <f t="shared" si="29"/>
        <v>950</v>
      </c>
      <c r="T107" s="14"/>
      <c r="U107" s="22">
        <f t="shared" si="48"/>
        <v>1999</v>
      </c>
      <c r="V107" s="22">
        <f t="shared" si="30"/>
        <v>999</v>
      </c>
      <c r="W107" s="22">
        <v>15</v>
      </c>
      <c r="X107" s="22">
        <f>MROUND(V107+W107+(VLOOKUP((V107+W107),[1]PBill!$B$4:$D$13,3,TRUE)),5)</f>
        <v>1025</v>
      </c>
      <c r="Y107" s="22">
        <f>VLOOKUP((((115%*V107)+W107)/3),[1]PBill!$B$4:$D$13,3,TRUE)</f>
        <v>0</v>
      </c>
      <c r="Z107" s="22">
        <f t="shared" si="31"/>
        <v>1163.8499999999999</v>
      </c>
      <c r="AA107" s="22">
        <f t="shared" si="45"/>
        <v>390</v>
      </c>
      <c r="AB107" s="22">
        <f t="shared" si="32"/>
        <v>999</v>
      </c>
      <c r="AC107" s="22">
        <f t="shared" si="33"/>
        <v>999</v>
      </c>
      <c r="AD107" s="14"/>
      <c r="AE107" s="22">
        <f t="shared" si="34"/>
        <v>1750</v>
      </c>
      <c r="AF107" s="22">
        <f t="shared" si="35"/>
        <v>999</v>
      </c>
      <c r="AG107" s="22">
        <v>15</v>
      </c>
      <c r="AH107" s="22">
        <f>MROUND(AF107+AG107+(VLOOKUP((AF107+AG107),[1]PBill!$B$4:$D$13,3,TRUE)),5)</f>
        <v>1025</v>
      </c>
      <c r="AI107" s="22">
        <f>VLOOKUP((((115%*AF107)+AG107)/3),[1]PBill!$B$4:$D$13,3,TRUE)</f>
        <v>0</v>
      </c>
      <c r="AJ107" s="22">
        <f t="shared" si="36"/>
        <v>1163.8499999999999</v>
      </c>
      <c r="AK107" s="22">
        <f t="shared" si="46"/>
        <v>390</v>
      </c>
      <c r="AL107" s="22">
        <f t="shared" si="37"/>
        <v>750</v>
      </c>
      <c r="AM107" s="22">
        <f t="shared" si="38"/>
        <v>710</v>
      </c>
      <c r="AN107" s="14"/>
      <c r="AO107" s="22">
        <f t="shared" si="39"/>
        <v>1250</v>
      </c>
      <c r="AP107" s="22">
        <f t="shared" si="40"/>
        <v>999</v>
      </c>
      <c r="AQ107" s="22">
        <v>15</v>
      </c>
      <c r="AR107" s="22">
        <v>1025</v>
      </c>
      <c r="AS107" s="22">
        <f>VLOOKUP((((115%*AP107)+AQ107)/3),[1]PBill!$B$4:$D$13,3,TRUE)</f>
        <v>0</v>
      </c>
      <c r="AT107" s="22">
        <f t="shared" si="41"/>
        <v>1163.8499999999999</v>
      </c>
      <c r="AU107" s="22">
        <f t="shared" si="47"/>
        <v>390</v>
      </c>
      <c r="AV107" s="22">
        <f t="shared" si="42"/>
        <v>250</v>
      </c>
      <c r="AW107" s="23">
        <f t="shared" si="43"/>
        <v>240</v>
      </c>
      <c r="AX107" s="14"/>
    </row>
    <row r="108" spans="1:50">
      <c r="A108" s="16">
        <v>103</v>
      </c>
      <c r="B108" s="17" t="s">
        <v>25</v>
      </c>
      <c r="C108" s="18">
        <v>41548</v>
      </c>
      <c r="D108" s="24" t="s">
        <v>307</v>
      </c>
      <c r="E108" s="25" t="s">
        <v>308</v>
      </c>
      <c r="F108" s="24" t="s">
        <v>303</v>
      </c>
      <c r="G108" s="25">
        <v>180</v>
      </c>
      <c r="H108" s="25" t="s">
        <v>30</v>
      </c>
      <c r="I108" s="21">
        <v>1799</v>
      </c>
      <c r="J108" s="14"/>
      <c r="K108" s="22">
        <f t="shared" si="25"/>
        <v>1799</v>
      </c>
      <c r="L108" s="22">
        <f t="shared" si="26"/>
        <v>899</v>
      </c>
      <c r="M108" s="22">
        <v>15</v>
      </c>
      <c r="N108" s="22">
        <f>MROUND(L108+M108+(VLOOKUP((L108+M108),[1]PBill!$B$4:$D$13,3,TRUE)),5)</f>
        <v>915</v>
      </c>
      <c r="O108" s="22">
        <f>VLOOKUP((((115%*L108)+M108)/3),[1]PBill!$B$4:$D$13,3,TRUE)</f>
        <v>0</v>
      </c>
      <c r="P108" s="22">
        <f t="shared" si="27"/>
        <v>1048.8499999999999</v>
      </c>
      <c r="Q108" s="22">
        <f t="shared" si="44"/>
        <v>350</v>
      </c>
      <c r="R108" s="22">
        <f t="shared" si="28"/>
        <v>799</v>
      </c>
      <c r="S108" s="22">
        <f t="shared" si="29"/>
        <v>760</v>
      </c>
      <c r="T108" s="14"/>
      <c r="U108" s="22">
        <f t="shared" si="48"/>
        <v>1799</v>
      </c>
      <c r="V108" s="22">
        <f t="shared" si="30"/>
        <v>999</v>
      </c>
      <c r="W108" s="22">
        <v>15</v>
      </c>
      <c r="X108" s="22">
        <f>MROUND(V108+W108+(VLOOKUP((V108+W108),[1]PBill!$B$4:$D$13,3,TRUE)),5)</f>
        <v>1025</v>
      </c>
      <c r="Y108" s="22">
        <f>VLOOKUP((((115%*V108)+W108)/3),[1]PBill!$B$4:$D$13,3,TRUE)</f>
        <v>0</v>
      </c>
      <c r="Z108" s="22">
        <f t="shared" si="31"/>
        <v>1163.8499999999999</v>
      </c>
      <c r="AA108" s="22">
        <f t="shared" si="45"/>
        <v>390</v>
      </c>
      <c r="AB108" s="22">
        <f t="shared" si="32"/>
        <v>799</v>
      </c>
      <c r="AC108" s="22">
        <f t="shared" si="33"/>
        <v>799</v>
      </c>
      <c r="AD108" s="14"/>
      <c r="AE108" s="22">
        <f t="shared" si="34"/>
        <v>1570</v>
      </c>
      <c r="AF108" s="22">
        <f t="shared" si="35"/>
        <v>999</v>
      </c>
      <c r="AG108" s="22">
        <v>15</v>
      </c>
      <c r="AH108" s="22">
        <f>MROUND(AF108+AG108+(VLOOKUP((AF108+AG108),[1]PBill!$B$4:$D$13,3,TRUE)),5)</f>
        <v>1025</v>
      </c>
      <c r="AI108" s="22">
        <f>VLOOKUP((((115%*AF108)+AG108)/3),[1]PBill!$B$4:$D$13,3,TRUE)</f>
        <v>0</v>
      </c>
      <c r="AJ108" s="22">
        <f t="shared" si="36"/>
        <v>1163.8499999999999</v>
      </c>
      <c r="AK108" s="22">
        <f t="shared" si="46"/>
        <v>390</v>
      </c>
      <c r="AL108" s="22">
        <f t="shared" si="37"/>
        <v>570</v>
      </c>
      <c r="AM108" s="22">
        <f t="shared" si="38"/>
        <v>540</v>
      </c>
      <c r="AN108" s="14"/>
      <c r="AO108" s="22">
        <f t="shared" si="39"/>
        <v>1120</v>
      </c>
      <c r="AP108" s="22">
        <f t="shared" si="40"/>
        <v>999</v>
      </c>
      <c r="AQ108" s="22">
        <v>15</v>
      </c>
      <c r="AR108" s="22">
        <v>1025</v>
      </c>
      <c r="AS108" s="22">
        <f>VLOOKUP((((115%*AP108)+AQ108)/3),[1]PBill!$B$4:$D$13,3,TRUE)</f>
        <v>0</v>
      </c>
      <c r="AT108" s="22">
        <f t="shared" si="41"/>
        <v>1163.8499999999999</v>
      </c>
      <c r="AU108" s="22">
        <f t="shared" si="47"/>
        <v>390</v>
      </c>
      <c r="AV108" s="22">
        <f t="shared" si="42"/>
        <v>120</v>
      </c>
      <c r="AW108" s="23">
        <f t="shared" si="43"/>
        <v>110</v>
      </c>
      <c r="AX108" s="14"/>
    </row>
    <row r="109" spans="1:50">
      <c r="A109" s="16">
        <v>104</v>
      </c>
      <c r="B109" s="17" t="s">
        <v>25</v>
      </c>
      <c r="C109" s="18">
        <v>41518</v>
      </c>
      <c r="D109" s="19" t="s">
        <v>309</v>
      </c>
      <c r="E109" s="20" t="s">
        <v>310</v>
      </c>
      <c r="F109" s="24" t="s">
        <v>303</v>
      </c>
      <c r="G109" s="20">
        <v>2010</v>
      </c>
      <c r="H109" s="20" t="s">
        <v>30</v>
      </c>
      <c r="I109" s="21">
        <v>3499</v>
      </c>
      <c r="J109" s="14"/>
      <c r="K109" s="22">
        <f t="shared" si="25"/>
        <v>3499</v>
      </c>
      <c r="L109" s="22">
        <f t="shared" si="26"/>
        <v>899</v>
      </c>
      <c r="M109" s="22">
        <v>15</v>
      </c>
      <c r="N109" s="22">
        <f>MROUND(L109+M109+(VLOOKUP((L109+M109),[1]PBill!$B$4:$D$13,3,TRUE)),5)</f>
        <v>915</v>
      </c>
      <c r="O109" s="22">
        <f>VLOOKUP((((115%*L109)+M109)/3),[1]PBill!$B$4:$D$13,3,TRUE)</f>
        <v>0</v>
      </c>
      <c r="P109" s="22">
        <f t="shared" si="27"/>
        <v>1048.8499999999999</v>
      </c>
      <c r="Q109" s="22">
        <f t="shared" si="44"/>
        <v>350</v>
      </c>
      <c r="R109" s="22">
        <f t="shared" si="28"/>
        <v>2499</v>
      </c>
      <c r="S109" s="22">
        <f t="shared" si="29"/>
        <v>2370</v>
      </c>
      <c r="T109" s="14"/>
      <c r="U109" s="22">
        <f t="shared" si="48"/>
        <v>3499</v>
      </c>
      <c r="V109" s="22">
        <f t="shared" si="30"/>
        <v>999</v>
      </c>
      <c r="W109" s="22">
        <v>15</v>
      </c>
      <c r="X109" s="22">
        <f>MROUND(V109+W109+(VLOOKUP((V109+W109),[1]PBill!$B$4:$D$13,3,TRUE)),5)</f>
        <v>1025</v>
      </c>
      <c r="Y109" s="22">
        <f>VLOOKUP((((115%*V109)+W109)/3),[1]PBill!$B$4:$D$13,3,TRUE)</f>
        <v>0</v>
      </c>
      <c r="Z109" s="22">
        <f t="shared" si="31"/>
        <v>1163.8499999999999</v>
      </c>
      <c r="AA109" s="22">
        <f t="shared" si="45"/>
        <v>390</v>
      </c>
      <c r="AB109" s="22">
        <f t="shared" si="32"/>
        <v>2499</v>
      </c>
      <c r="AC109" s="22">
        <f t="shared" si="33"/>
        <v>2499</v>
      </c>
      <c r="AD109" s="14"/>
      <c r="AE109" s="22">
        <f t="shared" si="34"/>
        <v>3060</v>
      </c>
      <c r="AF109" s="22">
        <f t="shared" si="35"/>
        <v>999</v>
      </c>
      <c r="AG109" s="22">
        <v>15</v>
      </c>
      <c r="AH109" s="22">
        <f>MROUND(AF109+AG109+(VLOOKUP((AF109+AG109),[1]PBill!$B$4:$D$13,3,TRUE)),5)</f>
        <v>1025</v>
      </c>
      <c r="AI109" s="22">
        <f>VLOOKUP((((115%*AF109)+AG109)/3),[1]PBill!$B$4:$D$13,3,TRUE)</f>
        <v>0</v>
      </c>
      <c r="AJ109" s="22">
        <f t="shared" si="36"/>
        <v>1163.8499999999999</v>
      </c>
      <c r="AK109" s="22">
        <f t="shared" si="46"/>
        <v>390</v>
      </c>
      <c r="AL109" s="22">
        <f t="shared" si="37"/>
        <v>2060</v>
      </c>
      <c r="AM109" s="22">
        <f t="shared" si="38"/>
        <v>1960</v>
      </c>
      <c r="AN109" s="14"/>
      <c r="AO109" s="22">
        <f t="shared" si="39"/>
        <v>2190</v>
      </c>
      <c r="AP109" s="22">
        <f t="shared" si="40"/>
        <v>999</v>
      </c>
      <c r="AQ109" s="22">
        <v>15</v>
      </c>
      <c r="AR109" s="22">
        <v>1025</v>
      </c>
      <c r="AS109" s="22">
        <f>VLOOKUP((((115%*AP109)+AQ109)/3),[1]PBill!$B$4:$D$13,3,TRUE)</f>
        <v>0</v>
      </c>
      <c r="AT109" s="22">
        <f t="shared" si="41"/>
        <v>1163.8499999999999</v>
      </c>
      <c r="AU109" s="22">
        <f t="shared" si="47"/>
        <v>390</v>
      </c>
      <c r="AV109" s="22">
        <f t="shared" si="42"/>
        <v>1190</v>
      </c>
      <c r="AW109" s="23">
        <f t="shared" si="43"/>
        <v>1130</v>
      </c>
      <c r="AX109" s="14"/>
    </row>
    <row r="110" spans="1:50">
      <c r="A110" s="16">
        <v>105</v>
      </c>
      <c r="B110" s="17" t="s">
        <v>25</v>
      </c>
      <c r="C110" s="18">
        <v>41487</v>
      </c>
      <c r="D110" s="19" t="s">
        <v>311</v>
      </c>
      <c r="E110" s="25" t="s">
        <v>312</v>
      </c>
      <c r="F110" s="24" t="s">
        <v>303</v>
      </c>
      <c r="G110" s="25">
        <v>210</v>
      </c>
      <c r="H110" s="25" t="s">
        <v>30</v>
      </c>
      <c r="I110" s="21">
        <v>2499</v>
      </c>
      <c r="J110" s="14"/>
      <c r="K110" s="22">
        <f t="shared" si="25"/>
        <v>2499</v>
      </c>
      <c r="L110" s="22">
        <f t="shared" si="26"/>
        <v>899</v>
      </c>
      <c r="M110" s="22">
        <v>15</v>
      </c>
      <c r="N110" s="22">
        <f>MROUND(L110+M110+(VLOOKUP((L110+M110),[1]PBill!$B$4:$D$13,3,TRUE)),5)</f>
        <v>915</v>
      </c>
      <c r="O110" s="22">
        <f>VLOOKUP((((115%*L110)+M110)/3),[1]PBill!$B$4:$D$13,3,TRUE)</f>
        <v>0</v>
      </c>
      <c r="P110" s="22">
        <f t="shared" si="27"/>
        <v>1048.8499999999999</v>
      </c>
      <c r="Q110" s="22">
        <f t="shared" si="44"/>
        <v>350</v>
      </c>
      <c r="R110" s="22">
        <f t="shared" si="28"/>
        <v>1499</v>
      </c>
      <c r="S110" s="22">
        <f t="shared" si="29"/>
        <v>1420</v>
      </c>
      <c r="T110" s="14"/>
      <c r="U110" s="22">
        <f t="shared" si="48"/>
        <v>2499</v>
      </c>
      <c r="V110" s="22">
        <f t="shared" si="30"/>
        <v>999</v>
      </c>
      <c r="W110" s="22">
        <v>15</v>
      </c>
      <c r="X110" s="22">
        <f>MROUND(V110+W110+(VLOOKUP((V110+W110),[1]PBill!$B$4:$D$13,3,TRUE)),5)</f>
        <v>1025</v>
      </c>
      <c r="Y110" s="22">
        <f>VLOOKUP((((115%*V110)+W110)/3),[1]PBill!$B$4:$D$13,3,TRUE)</f>
        <v>0</v>
      </c>
      <c r="Z110" s="22">
        <f t="shared" si="31"/>
        <v>1163.8499999999999</v>
      </c>
      <c r="AA110" s="22">
        <f t="shared" si="45"/>
        <v>390</v>
      </c>
      <c r="AB110" s="22">
        <f t="shared" si="32"/>
        <v>1499</v>
      </c>
      <c r="AC110" s="22">
        <f t="shared" si="33"/>
        <v>1499</v>
      </c>
      <c r="AD110" s="14"/>
      <c r="AE110" s="22">
        <f t="shared" si="34"/>
        <v>2190</v>
      </c>
      <c r="AF110" s="22">
        <f t="shared" si="35"/>
        <v>999</v>
      </c>
      <c r="AG110" s="22">
        <v>15</v>
      </c>
      <c r="AH110" s="22">
        <f>MROUND(AF110+AG110+(VLOOKUP((AF110+AG110),[1]PBill!$B$4:$D$13,3,TRUE)),5)</f>
        <v>1025</v>
      </c>
      <c r="AI110" s="22">
        <f>VLOOKUP((((115%*AF110)+AG110)/3),[1]PBill!$B$4:$D$13,3,TRUE)</f>
        <v>0</v>
      </c>
      <c r="AJ110" s="22">
        <f t="shared" si="36"/>
        <v>1163.8499999999999</v>
      </c>
      <c r="AK110" s="22">
        <f t="shared" si="46"/>
        <v>390</v>
      </c>
      <c r="AL110" s="22">
        <f t="shared" si="37"/>
        <v>1190</v>
      </c>
      <c r="AM110" s="22">
        <f t="shared" si="38"/>
        <v>1130</v>
      </c>
      <c r="AN110" s="14"/>
      <c r="AO110" s="22">
        <f t="shared" si="39"/>
        <v>1560</v>
      </c>
      <c r="AP110" s="22">
        <f t="shared" si="40"/>
        <v>999</v>
      </c>
      <c r="AQ110" s="22">
        <v>15</v>
      </c>
      <c r="AR110" s="22">
        <v>1025</v>
      </c>
      <c r="AS110" s="22">
        <f>VLOOKUP((((115%*AP110)+AQ110)/3),[1]PBill!$B$4:$D$13,3,TRUE)</f>
        <v>0</v>
      </c>
      <c r="AT110" s="22">
        <f t="shared" si="41"/>
        <v>1163.8499999999999</v>
      </c>
      <c r="AU110" s="22">
        <f t="shared" si="47"/>
        <v>390</v>
      </c>
      <c r="AV110" s="22">
        <f t="shared" si="42"/>
        <v>560</v>
      </c>
      <c r="AW110" s="23">
        <f t="shared" si="43"/>
        <v>530</v>
      </c>
      <c r="AX110" s="14"/>
    </row>
    <row r="111" spans="1:50">
      <c r="A111" s="16">
        <v>106</v>
      </c>
      <c r="B111" s="17" t="s">
        <v>25</v>
      </c>
      <c r="C111" s="18">
        <v>41487</v>
      </c>
      <c r="D111" s="24" t="s">
        <v>313</v>
      </c>
      <c r="E111" s="25" t="s">
        <v>314</v>
      </c>
      <c r="F111" s="24" t="s">
        <v>303</v>
      </c>
      <c r="G111" s="25">
        <v>400</v>
      </c>
      <c r="H111" s="25" t="s">
        <v>30</v>
      </c>
      <c r="I111" s="21">
        <v>4599</v>
      </c>
      <c r="J111" s="14"/>
      <c r="K111" s="22">
        <f t="shared" si="25"/>
        <v>4599</v>
      </c>
      <c r="L111" s="22">
        <f t="shared" si="26"/>
        <v>899</v>
      </c>
      <c r="M111" s="22">
        <v>15</v>
      </c>
      <c r="N111" s="22">
        <f>MROUND(L111+M111+(VLOOKUP((L111+M111),[1]PBill!$B$4:$D$13,3,TRUE)),5)</f>
        <v>915</v>
      </c>
      <c r="O111" s="22">
        <f>VLOOKUP((((115%*L111)+M111)/3),[1]PBill!$B$4:$D$13,3,TRUE)</f>
        <v>0</v>
      </c>
      <c r="P111" s="22">
        <f t="shared" si="27"/>
        <v>1048.8499999999999</v>
      </c>
      <c r="Q111" s="22">
        <f t="shared" si="44"/>
        <v>350</v>
      </c>
      <c r="R111" s="22">
        <f t="shared" si="28"/>
        <v>3599</v>
      </c>
      <c r="S111" s="22">
        <f t="shared" si="29"/>
        <v>3420</v>
      </c>
      <c r="T111" s="14"/>
      <c r="U111" s="22">
        <f t="shared" si="48"/>
        <v>4599</v>
      </c>
      <c r="V111" s="22">
        <f t="shared" si="30"/>
        <v>999</v>
      </c>
      <c r="W111" s="22">
        <v>15</v>
      </c>
      <c r="X111" s="22">
        <f>MROUND(V111+W111+(VLOOKUP((V111+W111),[1]PBill!$B$4:$D$13,3,TRUE)),5)</f>
        <v>1025</v>
      </c>
      <c r="Y111" s="22">
        <f>VLOOKUP((((115%*V111)+W111)/3),[1]PBill!$B$4:$D$13,3,TRUE)</f>
        <v>0</v>
      </c>
      <c r="Z111" s="22">
        <f t="shared" si="31"/>
        <v>1163.8499999999999</v>
      </c>
      <c r="AA111" s="22">
        <f t="shared" si="45"/>
        <v>390</v>
      </c>
      <c r="AB111" s="22">
        <f t="shared" si="32"/>
        <v>3599</v>
      </c>
      <c r="AC111" s="22">
        <f t="shared" si="33"/>
        <v>3599</v>
      </c>
      <c r="AD111" s="14"/>
      <c r="AE111" s="22">
        <f t="shared" si="34"/>
        <v>4020</v>
      </c>
      <c r="AF111" s="22">
        <f t="shared" si="35"/>
        <v>999</v>
      </c>
      <c r="AG111" s="22">
        <v>15</v>
      </c>
      <c r="AH111" s="22">
        <f>MROUND(AF111+AG111+(VLOOKUP((AF111+AG111),[1]PBill!$B$4:$D$13,3,TRUE)),5)</f>
        <v>1025</v>
      </c>
      <c r="AI111" s="22">
        <f>VLOOKUP((((115%*AF111)+AG111)/3),[1]PBill!$B$4:$D$13,3,TRUE)</f>
        <v>0</v>
      </c>
      <c r="AJ111" s="22">
        <f t="shared" si="36"/>
        <v>1163.8499999999999</v>
      </c>
      <c r="AK111" s="22">
        <f t="shared" si="46"/>
        <v>390</v>
      </c>
      <c r="AL111" s="22">
        <f t="shared" si="37"/>
        <v>3020</v>
      </c>
      <c r="AM111" s="22">
        <f t="shared" si="38"/>
        <v>2870</v>
      </c>
      <c r="AN111" s="14"/>
      <c r="AO111" s="22">
        <f t="shared" si="39"/>
        <v>2870</v>
      </c>
      <c r="AP111" s="22">
        <f t="shared" si="40"/>
        <v>999</v>
      </c>
      <c r="AQ111" s="22">
        <v>15</v>
      </c>
      <c r="AR111" s="22">
        <v>1025</v>
      </c>
      <c r="AS111" s="22">
        <f>VLOOKUP((((115%*AP111)+AQ111)/3),[1]PBill!$B$4:$D$13,3,TRUE)</f>
        <v>0</v>
      </c>
      <c r="AT111" s="22">
        <f t="shared" si="41"/>
        <v>1163.8499999999999</v>
      </c>
      <c r="AU111" s="22">
        <f t="shared" si="47"/>
        <v>390</v>
      </c>
      <c r="AV111" s="22">
        <f t="shared" si="42"/>
        <v>1870</v>
      </c>
      <c r="AW111" s="23">
        <f t="shared" si="43"/>
        <v>1780</v>
      </c>
      <c r="AX111" s="14"/>
    </row>
    <row r="112" spans="1:50">
      <c r="A112" s="16">
        <v>107</v>
      </c>
      <c r="B112" s="17" t="s">
        <v>25</v>
      </c>
      <c r="C112" s="18">
        <v>41487</v>
      </c>
      <c r="D112" s="24" t="s">
        <v>315</v>
      </c>
      <c r="E112" s="25" t="s">
        <v>316</v>
      </c>
      <c r="F112" s="24" t="s">
        <v>303</v>
      </c>
      <c r="G112" s="25" t="s">
        <v>317</v>
      </c>
      <c r="H112" s="25" t="s">
        <v>30</v>
      </c>
      <c r="I112" s="21">
        <v>2999</v>
      </c>
      <c r="J112" s="14"/>
      <c r="K112" s="22">
        <f t="shared" si="25"/>
        <v>2999</v>
      </c>
      <c r="L112" s="22">
        <f t="shared" si="26"/>
        <v>899</v>
      </c>
      <c r="M112" s="22">
        <v>15</v>
      </c>
      <c r="N112" s="22">
        <f>MROUND(L112+M112+(VLOOKUP((L112+M112),[1]PBill!$B$4:$D$13,3,TRUE)),5)</f>
        <v>915</v>
      </c>
      <c r="O112" s="22">
        <f>VLOOKUP((((115%*L112)+M112)/3),[1]PBill!$B$4:$D$13,3,TRUE)</f>
        <v>0</v>
      </c>
      <c r="P112" s="22">
        <f t="shared" si="27"/>
        <v>1048.8499999999999</v>
      </c>
      <c r="Q112" s="22">
        <f t="shared" si="44"/>
        <v>350</v>
      </c>
      <c r="R112" s="22">
        <f t="shared" si="28"/>
        <v>1999</v>
      </c>
      <c r="S112" s="22">
        <f t="shared" si="29"/>
        <v>1900</v>
      </c>
      <c r="T112" s="14"/>
      <c r="U112" s="22">
        <f t="shared" si="48"/>
        <v>2999</v>
      </c>
      <c r="V112" s="22">
        <f t="shared" si="30"/>
        <v>999</v>
      </c>
      <c r="W112" s="22">
        <v>15</v>
      </c>
      <c r="X112" s="22">
        <f>MROUND(V112+W112+(VLOOKUP((V112+W112),[1]PBill!$B$4:$D$13,3,TRUE)),5)</f>
        <v>1025</v>
      </c>
      <c r="Y112" s="22">
        <f>VLOOKUP((((115%*V112)+W112)/3),[1]PBill!$B$4:$D$13,3,TRUE)</f>
        <v>0</v>
      </c>
      <c r="Z112" s="22">
        <f t="shared" si="31"/>
        <v>1163.8499999999999</v>
      </c>
      <c r="AA112" s="22">
        <f t="shared" si="45"/>
        <v>390</v>
      </c>
      <c r="AB112" s="22">
        <f t="shared" si="32"/>
        <v>1999</v>
      </c>
      <c r="AC112" s="22">
        <f t="shared" si="33"/>
        <v>1999</v>
      </c>
      <c r="AD112" s="14"/>
      <c r="AE112" s="22">
        <f t="shared" si="34"/>
        <v>2620</v>
      </c>
      <c r="AF112" s="22">
        <f t="shared" si="35"/>
        <v>999</v>
      </c>
      <c r="AG112" s="22">
        <v>15</v>
      </c>
      <c r="AH112" s="22">
        <f>MROUND(AF112+AG112+(VLOOKUP((AF112+AG112),[1]PBill!$B$4:$D$13,3,TRUE)),5)</f>
        <v>1025</v>
      </c>
      <c r="AI112" s="22">
        <f>VLOOKUP((((115%*AF112)+AG112)/3),[1]PBill!$B$4:$D$13,3,TRUE)</f>
        <v>0</v>
      </c>
      <c r="AJ112" s="22">
        <f t="shared" si="36"/>
        <v>1163.8499999999999</v>
      </c>
      <c r="AK112" s="22">
        <f t="shared" si="46"/>
        <v>390</v>
      </c>
      <c r="AL112" s="22">
        <f t="shared" si="37"/>
        <v>1620</v>
      </c>
      <c r="AM112" s="22">
        <f t="shared" si="38"/>
        <v>1540</v>
      </c>
      <c r="AN112" s="14"/>
      <c r="AO112" s="22">
        <f t="shared" si="39"/>
        <v>1870</v>
      </c>
      <c r="AP112" s="22">
        <f t="shared" si="40"/>
        <v>999</v>
      </c>
      <c r="AQ112" s="22">
        <v>15</v>
      </c>
      <c r="AR112" s="22">
        <v>1025</v>
      </c>
      <c r="AS112" s="22">
        <f>VLOOKUP((((115%*AP112)+AQ112)/3),[1]PBill!$B$4:$D$13,3,TRUE)</f>
        <v>0</v>
      </c>
      <c r="AT112" s="22">
        <f t="shared" si="41"/>
        <v>1163.8499999999999</v>
      </c>
      <c r="AU112" s="22">
        <f t="shared" si="47"/>
        <v>390</v>
      </c>
      <c r="AV112" s="22">
        <f t="shared" si="42"/>
        <v>870</v>
      </c>
      <c r="AW112" s="23">
        <f t="shared" si="43"/>
        <v>830</v>
      </c>
      <c r="AX112" s="14"/>
    </row>
    <row r="113" spans="1:50">
      <c r="A113" s="16">
        <v>108</v>
      </c>
      <c r="B113" s="17" t="s">
        <v>25</v>
      </c>
      <c r="C113" s="18">
        <v>41487</v>
      </c>
      <c r="D113" s="24" t="s">
        <v>318</v>
      </c>
      <c r="E113" s="25" t="s">
        <v>319</v>
      </c>
      <c r="F113" s="24" t="s">
        <v>303</v>
      </c>
      <c r="G113" s="25" t="s">
        <v>320</v>
      </c>
      <c r="H113" s="25" t="s">
        <v>30</v>
      </c>
      <c r="I113" s="21">
        <v>8999</v>
      </c>
      <c r="J113" s="14"/>
      <c r="K113" s="22">
        <f t="shared" si="25"/>
        <v>8999</v>
      </c>
      <c r="L113" s="22">
        <f t="shared" si="26"/>
        <v>899</v>
      </c>
      <c r="M113" s="22">
        <v>15</v>
      </c>
      <c r="N113" s="22">
        <f>MROUND(L113+M113+(VLOOKUP((L113+M113),[1]PBill!$B$4:$D$13,3,TRUE)),5)</f>
        <v>915</v>
      </c>
      <c r="O113" s="22">
        <f>VLOOKUP((((115%*L113)+M113)/3),[1]PBill!$B$4:$D$13,3,TRUE)</f>
        <v>0</v>
      </c>
      <c r="P113" s="22">
        <f t="shared" si="27"/>
        <v>1048.8499999999999</v>
      </c>
      <c r="Q113" s="22">
        <f t="shared" si="44"/>
        <v>350</v>
      </c>
      <c r="R113" s="22">
        <f t="shared" si="28"/>
        <v>7999</v>
      </c>
      <c r="S113" s="22">
        <f t="shared" si="29"/>
        <v>7600</v>
      </c>
      <c r="T113" s="14"/>
      <c r="U113" s="22">
        <f t="shared" si="48"/>
        <v>8999</v>
      </c>
      <c r="V113" s="22">
        <f t="shared" si="30"/>
        <v>999</v>
      </c>
      <c r="W113" s="22">
        <v>15</v>
      </c>
      <c r="X113" s="22">
        <f>MROUND(V113+W113+(VLOOKUP((V113+W113),[1]PBill!$B$4:$D$13,3,TRUE)),5)</f>
        <v>1025</v>
      </c>
      <c r="Y113" s="22">
        <f>VLOOKUP((((115%*V113)+W113)/3),[1]PBill!$B$4:$D$13,3,TRUE)</f>
        <v>0</v>
      </c>
      <c r="Z113" s="22">
        <f t="shared" si="31"/>
        <v>1163.8499999999999</v>
      </c>
      <c r="AA113" s="22">
        <f t="shared" si="45"/>
        <v>390</v>
      </c>
      <c r="AB113" s="22">
        <f t="shared" si="32"/>
        <v>7999</v>
      </c>
      <c r="AC113" s="22">
        <f t="shared" si="33"/>
        <v>7999</v>
      </c>
      <c r="AD113" s="14"/>
      <c r="AE113" s="22">
        <f t="shared" si="34"/>
        <v>7870</v>
      </c>
      <c r="AF113" s="22">
        <f t="shared" si="35"/>
        <v>999</v>
      </c>
      <c r="AG113" s="22">
        <v>15</v>
      </c>
      <c r="AH113" s="22">
        <f>MROUND(AF113+AG113+(VLOOKUP((AF113+AG113),[1]PBill!$B$4:$D$13,3,TRUE)),5)</f>
        <v>1025</v>
      </c>
      <c r="AI113" s="22">
        <f>VLOOKUP((((115%*AF113)+AG113)/3),[1]PBill!$B$4:$D$13,3,TRUE)</f>
        <v>0</v>
      </c>
      <c r="AJ113" s="22">
        <f t="shared" si="36"/>
        <v>1163.8499999999999</v>
      </c>
      <c r="AK113" s="22">
        <f t="shared" si="46"/>
        <v>390</v>
      </c>
      <c r="AL113" s="22">
        <f t="shared" si="37"/>
        <v>6870</v>
      </c>
      <c r="AM113" s="22">
        <f t="shared" si="38"/>
        <v>6530</v>
      </c>
      <c r="AN113" s="14"/>
      <c r="AO113" s="22">
        <f t="shared" si="39"/>
        <v>5620</v>
      </c>
      <c r="AP113" s="22">
        <f t="shared" si="40"/>
        <v>999</v>
      </c>
      <c r="AQ113" s="22">
        <v>15</v>
      </c>
      <c r="AR113" s="22">
        <v>1025</v>
      </c>
      <c r="AS113" s="22">
        <f>VLOOKUP((((115%*AP113)+AQ113)/3),[1]PBill!$B$4:$D$13,3,TRUE)</f>
        <v>0</v>
      </c>
      <c r="AT113" s="22">
        <f t="shared" si="41"/>
        <v>1163.8499999999999</v>
      </c>
      <c r="AU113" s="22">
        <f t="shared" si="47"/>
        <v>390</v>
      </c>
      <c r="AV113" s="22">
        <f t="shared" si="42"/>
        <v>4620</v>
      </c>
      <c r="AW113" s="23">
        <f t="shared" si="43"/>
        <v>4390</v>
      </c>
      <c r="AX113" s="14"/>
    </row>
    <row r="114" spans="1:50">
      <c r="A114" s="16">
        <v>109</v>
      </c>
      <c r="B114" s="17" t="s">
        <v>25</v>
      </c>
      <c r="C114" s="18">
        <v>41487</v>
      </c>
      <c r="D114" s="24" t="s">
        <v>321</v>
      </c>
      <c r="E114" s="25" t="s">
        <v>322</v>
      </c>
      <c r="F114" s="24" t="s">
        <v>303</v>
      </c>
      <c r="G114" s="25" t="s">
        <v>323</v>
      </c>
      <c r="H114" s="25" t="s">
        <v>30</v>
      </c>
      <c r="I114" s="21">
        <v>6499</v>
      </c>
      <c r="J114" s="14"/>
      <c r="K114" s="22">
        <f t="shared" si="25"/>
        <v>6499</v>
      </c>
      <c r="L114" s="22">
        <f t="shared" si="26"/>
        <v>899</v>
      </c>
      <c r="M114" s="22">
        <v>15</v>
      </c>
      <c r="N114" s="22">
        <f>MROUND(L114+M114+(VLOOKUP((L114+M114),[1]PBill!$B$4:$D$13,3,TRUE)),5)</f>
        <v>915</v>
      </c>
      <c r="O114" s="22">
        <f>VLOOKUP((((115%*L114)+M114)/3),[1]PBill!$B$4:$D$13,3,TRUE)</f>
        <v>0</v>
      </c>
      <c r="P114" s="22">
        <f t="shared" si="27"/>
        <v>1048.8499999999999</v>
      </c>
      <c r="Q114" s="22">
        <f t="shared" si="44"/>
        <v>350</v>
      </c>
      <c r="R114" s="22">
        <f t="shared" si="28"/>
        <v>5499</v>
      </c>
      <c r="S114" s="22">
        <f t="shared" si="29"/>
        <v>5220</v>
      </c>
      <c r="T114" s="14"/>
      <c r="U114" s="22">
        <f t="shared" si="48"/>
        <v>6499</v>
      </c>
      <c r="V114" s="22">
        <f t="shared" si="30"/>
        <v>999</v>
      </c>
      <c r="W114" s="22">
        <v>15</v>
      </c>
      <c r="X114" s="22">
        <f>MROUND(V114+W114+(VLOOKUP((V114+W114),[1]PBill!$B$4:$D$13,3,TRUE)),5)</f>
        <v>1025</v>
      </c>
      <c r="Y114" s="22">
        <f>VLOOKUP((((115%*V114)+W114)/3),[1]PBill!$B$4:$D$13,3,TRUE)</f>
        <v>0</v>
      </c>
      <c r="Z114" s="22">
        <f t="shared" si="31"/>
        <v>1163.8499999999999</v>
      </c>
      <c r="AA114" s="22">
        <f t="shared" si="45"/>
        <v>390</v>
      </c>
      <c r="AB114" s="22">
        <f t="shared" si="32"/>
        <v>5499</v>
      </c>
      <c r="AC114" s="22">
        <f t="shared" si="33"/>
        <v>5499</v>
      </c>
      <c r="AD114" s="14"/>
      <c r="AE114" s="22">
        <f t="shared" si="34"/>
        <v>5690</v>
      </c>
      <c r="AF114" s="22">
        <f t="shared" si="35"/>
        <v>999</v>
      </c>
      <c r="AG114" s="22">
        <v>15</v>
      </c>
      <c r="AH114" s="22">
        <f>MROUND(AF114+AG114+(VLOOKUP((AF114+AG114),[1]PBill!$B$4:$D$13,3,TRUE)),5)</f>
        <v>1025</v>
      </c>
      <c r="AI114" s="22">
        <f>VLOOKUP((((115%*AF114)+AG114)/3),[1]PBill!$B$4:$D$13,3,TRUE)</f>
        <v>0</v>
      </c>
      <c r="AJ114" s="22">
        <f t="shared" si="36"/>
        <v>1163.8499999999999</v>
      </c>
      <c r="AK114" s="22">
        <f t="shared" si="46"/>
        <v>390</v>
      </c>
      <c r="AL114" s="22">
        <f t="shared" si="37"/>
        <v>4690</v>
      </c>
      <c r="AM114" s="22">
        <f t="shared" si="38"/>
        <v>4460</v>
      </c>
      <c r="AN114" s="14"/>
      <c r="AO114" s="22">
        <f t="shared" si="39"/>
        <v>4060</v>
      </c>
      <c r="AP114" s="22">
        <f t="shared" si="40"/>
        <v>999</v>
      </c>
      <c r="AQ114" s="22">
        <v>15</v>
      </c>
      <c r="AR114" s="22">
        <v>1025</v>
      </c>
      <c r="AS114" s="22">
        <f>VLOOKUP((((115%*AP114)+AQ114)/3),[1]PBill!$B$4:$D$13,3,TRUE)</f>
        <v>0</v>
      </c>
      <c r="AT114" s="22">
        <f t="shared" si="41"/>
        <v>1163.8499999999999</v>
      </c>
      <c r="AU114" s="22">
        <f t="shared" si="47"/>
        <v>390</v>
      </c>
      <c r="AV114" s="22">
        <f t="shared" si="42"/>
        <v>3060</v>
      </c>
      <c r="AW114" s="23">
        <f t="shared" si="43"/>
        <v>2910</v>
      </c>
      <c r="AX114" s="14"/>
    </row>
    <row r="115" spans="1:50">
      <c r="A115" s="16">
        <v>110</v>
      </c>
      <c r="B115" s="17" t="s">
        <v>25</v>
      </c>
      <c r="C115" s="18">
        <v>41487</v>
      </c>
      <c r="D115" s="24" t="s">
        <v>324</v>
      </c>
      <c r="E115" s="25" t="s">
        <v>325</v>
      </c>
      <c r="F115" s="24" t="s">
        <v>303</v>
      </c>
      <c r="G115" s="25" t="s">
        <v>326</v>
      </c>
      <c r="H115" s="25" t="s">
        <v>30</v>
      </c>
      <c r="I115" s="21">
        <v>10999</v>
      </c>
      <c r="J115" s="14"/>
      <c r="K115" s="22">
        <f t="shared" si="25"/>
        <v>10999</v>
      </c>
      <c r="L115" s="22">
        <f t="shared" si="26"/>
        <v>1049.6070725</v>
      </c>
      <c r="M115" s="22">
        <v>15</v>
      </c>
      <c r="N115" s="22">
        <f>MROUND(L115+M115+(VLOOKUP((L115+M115),[1]PBill!$B$4:$D$13,3,TRUE)),5)</f>
        <v>1075</v>
      </c>
      <c r="O115" s="22">
        <f>VLOOKUP((((115%*L115)+M115)/3),[1]PBill!$B$4:$D$13,3,TRUE)</f>
        <v>0</v>
      </c>
      <c r="P115" s="22">
        <f t="shared" si="27"/>
        <v>1222.0481333749999</v>
      </c>
      <c r="Q115" s="22">
        <f t="shared" si="44"/>
        <v>405</v>
      </c>
      <c r="R115" s="22">
        <f t="shared" si="28"/>
        <v>9899.1</v>
      </c>
      <c r="S115" s="22">
        <f t="shared" si="29"/>
        <v>9400</v>
      </c>
      <c r="T115" s="14"/>
      <c r="U115" s="22">
        <f t="shared" si="48"/>
        <v>10999</v>
      </c>
      <c r="V115" s="22">
        <f t="shared" si="30"/>
        <v>1104.8495500000001</v>
      </c>
      <c r="W115" s="22">
        <v>15</v>
      </c>
      <c r="X115" s="22">
        <f>MROUND(V115+W115+(VLOOKUP((V115+W115),[1]PBill!$B$4:$D$13,3,TRUE)),5)</f>
        <v>1130</v>
      </c>
      <c r="Y115" s="22">
        <f>VLOOKUP((((115%*V115)+W115)/3),[1]PBill!$B$4:$D$13,3,TRUE)</f>
        <v>0</v>
      </c>
      <c r="Z115" s="22">
        <f t="shared" si="31"/>
        <v>1285.5769825</v>
      </c>
      <c r="AA115" s="22">
        <f t="shared" si="45"/>
        <v>430</v>
      </c>
      <c r="AB115" s="22">
        <f t="shared" si="32"/>
        <v>9899.1</v>
      </c>
      <c r="AC115" s="22">
        <f t="shared" si="33"/>
        <v>9899.1</v>
      </c>
      <c r="AD115" s="14"/>
      <c r="AE115" s="22">
        <f t="shared" si="34"/>
        <v>9620</v>
      </c>
      <c r="AF115" s="22">
        <f t="shared" si="35"/>
        <v>999</v>
      </c>
      <c r="AG115" s="22">
        <v>15</v>
      </c>
      <c r="AH115" s="22">
        <f>MROUND(AF115+AG115+(VLOOKUP((AF115+AG115),[1]PBill!$B$4:$D$13,3,TRUE)),5)</f>
        <v>1025</v>
      </c>
      <c r="AI115" s="22">
        <f>VLOOKUP((((115%*AF115)+AG115)/3),[1]PBill!$B$4:$D$13,3,TRUE)</f>
        <v>0</v>
      </c>
      <c r="AJ115" s="22">
        <f t="shared" si="36"/>
        <v>1163.8499999999999</v>
      </c>
      <c r="AK115" s="22">
        <f t="shared" si="46"/>
        <v>390</v>
      </c>
      <c r="AL115" s="22">
        <f t="shared" si="37"/>
        <v>8620</v>
      </c>
      <c r="AM115" s="22">
        <f t="shared" si="38"/>
        <v>8190</v>
      </c>
      <c r="AN115" s="14"/>
      <c r="AO115" s="22">
        <f t="shared" si="39"/>
        <v>6870</v>
      </c>
      <c r="AP115" s="22">
        <f t="shared" si="40"/>
        <v>999</v>
      </c>
      <c r="AQ115" s="22">
        <v>15</v>
      </c>
      <c r="AR115" s="22">
        <v>1025</v>
      </c>
      <c r="AS115" s="22">
        <f>VLOOKUP((((115%*AP115)+AQ115)/3),[1]PBill!$B$4:$D$13,3,TRUE)</f>
        <v>0</v>
      </c>
      <c r="AT115" s="22">
        <f t="shared" si="41"/>
        <v>1163.8499999999999</v>
      </c>
      <c r="AU115" s="22">
        <f t="shared" si="47"/>
        <v>390</v>
      </c>
      <c r="AV115" s="22">
        <f t="shared" si="42"/>
        <v>5870</v>
      </c>
      <c r="AW115" s="23">
        <f t="shared" si="43"/>
        <v>5580</v>
      </c>
      <c r="AX115" s="14"/>
    </row>
    <row r="116" spans="1:50">
      <c r="A116" s="16">
        <v>111</v>
      </c>
      <c r="B116" s="17" t="s">
        <v>25</v>
      </c>
      <c r="C116" s="18">
        <v>41587</v>
      </c>
      <c r="D116" s="19" t="s">
        <v>327</v>
      </c>
      <c r="E116" s="20" t="s">
        <v>328</v>
      </c>
      <c r="F116" s="24" t="s">
        <v>303</v>
      </c>
      <c r="G116" s="20" t="s">
        <v>329</v>
      </c>
      <c r="H116" s="20" t="s">
        <v>30</v>
      </c>
      <c r="I116" s="21">
        <v>15999</v>
      </c>
      <c r="J116" s="14"/>
      <c r="K116" s="22">
        <f t="shared" si="25"/>
        <v>15999</v>
      </c>
      <c r="L116" s="22">
        <f t="shared" si="26"/>
        <v>1526.7445725</v>
      </c>
      <c r="M116" s="22">
        <v>15</v>
      </c>
      <c r="N116" s="22">
        <f>MROUND(L116+M116+(VLOOKUP((L116+M116),[1]PBill!$B$4:$D$13,3,TRUE)),5)</f>
        <v>1555</v>
      </c>
      <c r="O116" s="22">
        <f>VLOOKUP((((115%*L116)+M116)/3),[1]PBill!$B$4:$D$13,3,TRUE)</f>
        <v>0</v>
      </c>
      <c r="P116" s="22">
        <f t="shared" si="27"/>
        <v>1770.7562583749998</v>
      </c>
      <c r="Q116" s="22">
        <f t="shared" si="44"/>
        <v>590</v>
      </c>
      <c r="R116" s="22">
        <f t="shared" si="28"/>
        <v>14399.1</v>
      </c>
      <c r="S116" s="22">
        <f t="shared" si="29"/>
        <v>13680</v>
      </c>
      <c r="T116" s="14"/>
      <c r="U116" s="22">
        <f t="shared" si="48"/>
        <v>15999</v>
      </c>
      <c r="V116" s="22">
        <f t="shared" si="30"/>
        <v>1607.0995499999999</v>
      </c>
      <c r="W116" s="22">
        <v>15</v>
      </c>
      <c r="X116" s="22">
        <f>MROUND(V116+W116+(VLOOKUP((V116+W116),[1]PBill!$B$4:$D$13,3,TRUE)),5)</f>
        <v>1635</v>
      </c>
      <c r="Y116" s="22">
        <f>VLOOKUP((((115%*V116)+W116)/3),[1]PBill!$B$4:$D$13,3,TRUE)</f>
        <v>0</v>
      </c>
      <c r="Z116" s="22">
        <f t="shared" si="31"/>
        <v>1863.1644824999998</v>
      </c>
      <c r="AA116" s="22">
        <f t="shared" si="45"/>
        <v>620</v>
      </c>
      <c r="AB116" s="22">
        <f t="shared" si="32"/>
        <v>14399.1</v>
      </c>
      <c r="AC116" s="22">
        <f t="shared" si="33"/>
        <v>14399.1</v>
      </c>
      <c r="AD116" s="14"/>
      <c r="AE116" s="22">
        <f t="shared" si="34"/>
        <v>14000</v>
      </c>
      <c r="AF116" s="22">
        <f t="shared" si="35"/>
        <v>1406.3</v>
      </c>
      <c r="AG116" s="22">
        <v>15</v>
      </c>
      <c r="AH116" s="22">
        <f>MROUND(AF116+AG116+(VLOOKUP((AF116+AG116),[1]PBill!$B$4:$D$13,3,TRUE)),5)</f>
        <v>1430</v>
      </c>
      <c r="AI116" s="22">
        <f>VLOOKUP((((115%*AF116)+AG116)/3),[1]PBill!$B$4:$D$13,3,TRUE)</f>
        <v>0</v>
      </c>
      <c r="AJ116" s="22">
        <f t="shared" si="36"/>
        <v>1632.2449999999999</v>
      </c>
      <c r="AK116" s="22">
        <f t="shared" si="46"/>
        <v>545</v>
      </c>
      <c r="AL116" s="22">
        <f t="shared" si="37"/>
        <v>12600</v>
      </c>
      <c r="AM116" s="22">
        <f t="shared" si="38"/>
        <v>11970</v>
      </c>
      <c r="AN116" s="14"/>
      <c r="AO116" s="22">
        <f t="shared" si="39"/>
        <v>10000</v>
      </c>
      <c r="AP116" s="22">
        <f t="shared" si="40"/>
        <v>1004.5</v>
      </c>
      <c r="AQ116" s="22">
        <v>15</v>
      </c>
      <c r="AR116" s="22">
        <v>1025</v>
      </c>
      <c r="AS116" s="22">
        <f>VLOOKUP((((115%*AP116)+AQ116)/3),[1]PBill!$B$4:$D$13,3,TRUE)</f>
        <v>0</v>
      </c>
      <c r="AT116" s="22">
        <f t="shared" si="41"/>
        <v>1170.175</v>
      </c>
      <c r="AU116" s="22">
        <f t="shared" si="47"/>
        <v>390</v>
      </c>
      <c r="AV116" s="22">
        <f t="shared" si="42"/>
        <v>9000</v>
      </c>
      <c r="AW116" s="23">
        <f t="shared" si="43"/>
        <v>8550</v>
      </c>
      <c r="AX116" s="14"/>
    </row>
    <row r="117" spans="1:50">
      <c r="A117" s="16">
        <v>112</v>
      </c>
      <c r="B117" s="17" t="s">
        <v>25</v>
      </c>
      <c r="C117" s="18">
        <v>41487</v>
      </c>
      <c r="D117" s="24" t="s">
        <v>330</v>
      </c>
      <c r="E117" s="25" t="s">
        <v>331</v>
      </c>
      <c r="F117" s="24" t="s">
        <v>303</v>
      </c>
      <c r="G117" s="25" t="s">
        <v>332</v>
      </c>
      <c r="H117" s="25" t="s">
        <v>30</v>
      </c>
      <c r="I117" s="21">
        <v>20999</v>
      </c>
      <c r="J117" s="14"/>
      <c r="K117" s="22">
        <f t="shared" si="25"/>
        <v>20999</v>
      </c>
      <c r="L117" s="22">
        <f t="shared" si="26"/>
        <v>2003.8820724999998</v>
      </c>
      <c r="M117" s="22">
        <v>15</v>
      </c>
      <c r="N117" s="22">
        <f>MROUND(L117+M117+(VLOOKUP((L117+M117),[1]PBill!$B$4:$D$13,3,TRUE)),5)</f>
        <v>2030</v>
      </c>
      <c r="O117" s="22">
        <f>VLOOKUP((((115%*L117)+M117)/3),[1]PBill!$B$4:$D$13,3,TRUE)</f>
        <v>0</v>
      </c>
      <c r="P117" s="22">
        <f t="shared" si="27"/>
        <v>2319.4643833749997</v>
      </c>
      <c r="Q117" s="22">
        <f t="shared" si="44"/>
        <v>775</v>
      </c>
      <c r="R117" s="22">
        <f t="shared" si="28"/>
        <v>18899.100000000002</v>
      </c>
      <c r="S117" s="22">
        <f t="shared" si="29"/>
        <v>17950</v>
      </c>
      <c r="T117" s="14"/>
      <c r="U117" s="22">
        <f t="shared" si="48"/>
        <v>20999</v>
      </c>
      <c r="V117" s="22">
        <f t="shared" si="30"/>
        <v>2109.3495499999999</v>
      </c>
      <c r="W117" s="22">
        <v>15</v>
      </c>
      <c r="X117" s="22">
        <f>MROUND(V117+W117+(VLOOKUP((V117+W117),[1]PBill!$B$4:$D$13,3,TRUE)),5)</f>
        <v>2135</v>
      </c>
      <c r="Y117" s="22">
        <f>VLOOKUP((((115%*V117)+W117)/3),[1]PBill!$B$4:$D$13,3,TRUE)</f>
        <v>0</v>
      </c>
      <c r="Z117" s="22">
        <f t="shared" si="31"/>
        <v>2440.7519824999995</v>
      </c>
      <c r="AA117" s="22">
        <f t="shared" si="45"/>
        <v>815</v>
      </c>
      <c r="AB117" s="22">
        <f t="shared" si="32"/>
        <v>18899.100000000002</v>
      </c>
      <c r="AC117" s="22">
        <f t="shared" si="33"/>
        <v>18899.100000000002</v>
      </c>
      <c r="AD117" s="14"/>
      <c r="AE117" s="22">
        <f t="shared" si="34"/>
        <v>18370</v>
      </c>
      <c r="AF117" s="22">
        <f t="shared" si="35"/>
        <v>1845.2665</v>
      </c>
      <c r="AG117" s="22">
        <v>15</v>
      </c>
      <c r="AH117" s="22">
        <f>MROUND(AF117+AG117+(VLOOKUP((AF117+AG117),[1]PBill!$B$4:$D$13,3,TRUE)),5)</f>
        <v>1870</v>
      </c>
      <c r="AI117" s="22">
        <f>VLOOKUP((((115%*AF117)+AG117)/3),[1]PBill!$B$4:$D$13,3,TRUE)</f>
        <v>0</v>
      </c>
      <c r="AJ117" s="22">
        <f t="shared" si="36"/>
        <v>2137.0564749999999</v>
      </c>
      <c r="AK117" s="22">
        <f t="shared" si="46"/>
        <v>710</v>
      </c>
      <c r="AL117" s="22">
        <f t="shared" si="37"/>
        <v>16530</v>
      </c>
      <c r="AM117" s="22">
        <f t="shared" si="38"/>
        <v>15700</v>
      </c>
      <c r="AN117" s="14"/>
      <c r="AO117" s="22">
        <f t="shared" si="39"/>
        <v>13120</v>
      </c>
      <c r="AP117" s="22">
        <f t="shared" si="40"/>
        <v>1317.904</v>
      </c>
      <c r="AQ117" s="22">
        <v>15</v>
      </c>
      <c r="AR117" s="22">
        <v>1025</v>
      </c>
      <c r="AS117" s="22">
        <f>VLOOKUP((((115%*AP117)+AQ117)/3),[1]PBill!$B$4:$D$13,3,TRUE)</f>
        <v>0</v>
      </c>
      <c r="AT117" s="22">
        <f t="shared" si="41"/>
        <v>1530.5895999999998</v>
      </c>
      <c r="AU117" s="22">
        <f t="shared" si="47"/>
        <v>510</v>
      </c>
      <c r="AV117" s="22">
        <f t="shared" si="42"/>
        <v>11810</v>
      </c>
      <c r="AW117" s="23">
        <f t="shared" si="43"/>
        <v>11220</v>
      </c>
      <c r="AX117" s="14"/>
    </row>
    <row r="118" spans="1:50">
      <c r="A118" s="16">
        <v>113</v>
      </c>
      <c r="B118" s="17" t="s">
        <v>25</v>
      </c>
      <c r="C118" s="18">
        <v>41487</v>
      </c>
      <c r="D118" s="24" t="s">
        <v>333</v>
      </c>
      <c r="E118" s="25" t="s">
        <v>334</v>
      </c>
      <c r="F118" s="24" t="s">
        <v>303</v>
      </c>
      <c r="G118" s="25" t="s">
        <v>335</v>
      </c>
      <c r="H118" s="25" t="s">
        <v>30</v>
      </c>
      <c r="I118" s="21">
        <v>5799</v>
      </c>
      <c r="J118" s="14"/>
      <c r="K118" s="22">
        <f t="shared" si="25"/>
        <v>5799</v>
      </c>
      <c r="L118" s="22">
        <f t="shared" si="26"/>
        <v>899</v>
      </c>
      <c r="M118" s="22">
        <v>15</v>
      </c>
      <c r="N118" s="22">
        <f>MROUND(L118+M118+(VLOOKUP((L118+M118),[1]PBill!$B$4:$D$13,3,TRUE)),5)</f>
        <v>915</v>
      </c>
      <c r="O118" s="22">
        <f>VLOOKUP((((115%*L118)+M118)/3),[1]PBill!$B$4:$D$13,3,TRUE)</f>
        <v>0</v>
      </c>
      <c r="P118" s="22">
        <f t="shared" si="27"/>
        <v>1048.8499999999999</v>
      </c>
      <c r="Q118" s="22">
        <f t="shared" si="44"/>
        <v>350</v>
      </c>
      <c r="R118" s="22">
        <f t="shared" si="28"/>
        <v>4799</v>
      </c>
      <c r="S118" s="22">
        <f t="shared" si="29"/>
        <v>4560</v>
      </c>
      <c r="T118" s="14"/>
      <c r="U118" s="22">
        <f t="shared" si="48"/>
        <v>5799</v>
      </c>
      <c r="V118" s="22">
        <f t="shared" si="30"/>
        <v>999</v>
      </c>
      <c r="W118" s="22">
        <v>15</v>
      </c>
      <c r="X118" s="22">
        <f>MROUND(V118+W118+(VLOOKUP((V118+W118),[1]PBill!$B$4:$D$13,3,TRUE)),5)</f>
        <v>1025</v>
      </c>
      <c r="Y118" s="22">
        <f>VLOOKUP((((115%*V118)+W118)/3),[1]PBill!$B$4:$D$13,3,TRUE)</f>
        <v>0</v>
      </c>
      <c r="Z118" s="22">
        <f t="shared" si="31"/>
        <v>1163.8499999999999</v>
      </c>
      <c r="AA118" s="22">
        <f t="shared" si="45"/>
        <v>390</v>
      </c>
      <c r="AB118" s="22">
        <f t="shared" si="32"/>
        <v>4799</v>
      </c>
      <c r="AC118" s="22">
        <f t="shared" si="33"/>
        <v>4799</v>
      </c>
      <c r="AD118" s="14"/>
      <c r="AE118" s="22">
        <f t="shared" si="34"/>
        <v>5070</v>
      </c>
      <c r="AF118" s="22">
        <f t="shared" si="35"/>
        <v>999</v>
      </c>
      <c r="AG118" s="22">
        <v>15</v>
      </c>
      <c r="AH118" s="22">
        <f>MROUND(AF118+AG118+(VLOOKUP((AF118+AG118),[1]PBill!$B$4:$D$13,3,TRUE)),5)</f>
        <v>1025</v>
      </c>
      <c r="AI118" s="22">
        <f>VLOOKUP((((115%*AF118)+AG118)/3),[1]PBill!$B$4:$D$13,3,TRUE)</f>
        <v>0</v>
      </c>
      <c r="AJ118" s="22">
        <f t="shared" si="36"/>
        <v>1163.8499999999999</v>
      </c>
      <c r="AK118" s="22">
        <f t="shared" si="46"/>
        <v>390</v>
      </c>
      <c r="AL118" s="22">
        <f t="shared" si="37"/>
        <v>4070</v>
      </c>
      <c r="AM118" s="22">
        <f t="shared" si="38"/>
        <v>3870</v>
      </c>
      <c r="AN118" s="14"/>
      <c r="AO118" s="22">
        <f t="shared" si="39"/>
        <v>3620</v>
      </c>
      <c r="AP118" s="22">
        <f t="shared" si="40"/>
        <v>999</v>
      </c>
      <c r="AQ118" s="22">
        <v>15</v>
      </c>
      <c r="AR118" s="22">
        <v>1025</v>
      </c>
      <c r="AS118" s="22">
        <f>VLOOKUP((((115%*AP118)+AQ118)/3),[1]PBill!$B$4:$D$13,3,TRUE)</f>
        <v>0</v>
      </c>
      <c r="AT118" s="22">
        <f t="shared" si="41"/>
        <v>1163.8499999999999</v>
      </c>
      <c r="AU118" s="22">
        <f t="shared" si="47"/>
        <v>390</v>
      </c>
      <c r="AV118" s="22">
        <f t="shared" si="42"/>
        <v>2620</v>
      </c>
      <c r="AW118" s="23">
        <f t="shared" si="43"/>
        <v>2490</v>
      </c>
      <c r="AX118" s="14"/>
    </row>
    <row r="119" spans="1:50">
      <c r="A119" s="16">
        <v>114</v>
      </c>
      <c r="B119" s="17" t="s">
        <v>25</v>
      </c>
      <c r="C119" s="18">
        <v>41548</v>
      </c>
      <c r="D119" s="19" t="s">
        <v>336</v>
      </c>
      <c r="E119" s="20" t="s">
        <v>337</v>
      </c>
      <c r="F119" s="24" t="s">
        <v>303</v>
      </c>
      <c r="G119" s="20" t="s">
        <v>338</v>
      </c>
      <c r="H119" s="20" t="s">
        <v>30</v>
      </c>
      <c r="I119" s="21">
        <v>2299</v>
      </c>
      <c r="J119" s="14"/>
      <c r="K119" s="22">
        <f t="shared" si="25"/>
        <v>2299</v>
      </c>
      <c r="L119" s="22">
        <f t="shared" si="26"/>
        <v>899</v>
      </c>
      <c r="M119" s="22">
        <v>15</v>
      </c>
      <c r="N119" s="22">
        <f>MROUND(L119+M119+(VLOOKUP((L119+M119),[1]PBill!$B$4:$D$13,3,TRUE)),5)</f>
        <v>915</v>
      </c>
      <c r="O119" s="22">
        <f>VLOOKUP((((115%*L119)+M119)/3),[1]PBill!$B$4:$D$13,3,TRUE)</f>
        <v>0</v>
      </c>
      <c r="P119" s="22">
        <f t="shared" si="27"/>
        <v>1048.8499999999999</v>
      </c>
      <c r="Q119" s="22">
        <f t="shared" si="44"/>
        <v>350</v>
      </c>
      <c r="R119" s="22">
        <f t="shared" si="28"/>
        <v>1299</v>
      </c>
      <c r="S119" s="22">
        <f t="shared" si="29"/>
        <v>1230</v>
      </c>
      <c r="T119" s="14"/>
      <c r="U119" s="22">
        <f t="shared" si="48"/>
        <v>2299</v>
      </c>
      <c r="V119" s="22">
        <f t="shared" si="30"/>
        <v>999</v>
      </c>
      <c r="W119" s="22">
        <v>15</v>
      </c>
      <c r="X119" s="22">
        <f>MROUND(V119+W119+(VLOOKUP((V119+W119),[1]PBill!$B$4:$D$13,3,TRUE)),5)</f>
        <v>1025</v>
      </c>
      <c r="Y119" s="22">
        <f>VLOOKUP((((115%*V119)+W119)/3),[1]PBill!$B$4:$D$13,3,TRUE)</f>
        <v>0</v>
      </c>
      <c r="Z119" s="22">
        <f t="shared" si="31"/>
        <v>1163.8499999999999</v>
      </c>
      <c r="AA119" s="22">
        <f t="shared" si="45"/>
        <v>390</v>
      </c>
      <c r="AB119" s="22">
        <f t="shared" si="32"/>
        <v>1299</v>
      </c>
      <c r="AC119" s="22">
        <f t="shared" si="33"/>
        <v>1299</v>
      </c>
      <c r="AD119" s="14"/>
      <c r="AE119" s="22">
        <f t="shared" si="34"/>
        <v>2010</v>
      </c>
      <c r="AF119" s="22">
        <f t="shared" si="35"/>
        <v>999</v>
      </c>
      <c r="AG119" s="22">
        <v>15</v>
      </c>
      <c r="AH119" s="22">
        <f>MROUND(AF119+AG119+(VLOOKUP((AF119+AG119),[1]PBill!$B$4:$D$13,3,TRUE)),5)</f>
        <v>1025</v>
      </c>
      <c r="AI119" s="22">
        <f>VLOOKUP((((115%*AF119)+AG119)/3),[1]PBill!$B$4:$D$13,3,TRUE)</f>
        <v>0</v>
      </c>
      <c r="AJ119" s="22">
        <f t="shared" si="36"/>
        <v>1163.8499999999999</v>
      </c>
      <c r="AK119" s="22">
        <f t="shared" si="46"/>
        <v>390</v>
      </c>
      <c r="AL119" s="22">
        <f t="shared" si="37"/>
        <v>1010</v>
      </c>
      <c r="AM119" s="22">
        <f t="shared" si="38"/>
        <v>960</v>
      </c>
      <c r="AN119" s="14"/>
      <c r="AO119" s="22">
        <f t="shared" si="39"/>
        <v>1440</v>
      </c>
      <c r="AP119" s="22">
        <f t="shared" si="40"/>
        <v>999</v>
      </c>
      <c r="AQ119" s="22">
        <v>15</v>
      </c>
      <c r="AR119" s="22">
        <v>1025</v>
      </c>
      <c r="AS119" s="22">
        <f>VLOOKUP((((115%*AP119)+AQ119)/3),[1]PBill!$B$4:$D$13,3,TRUE)</f>
        <v>0</v>
      </c>
      <c r="AT119" s="22">
        <f t="shared" si="41"/>
        <v>1163.8499999999999</v>
      </c>
      <c r="AU119" s="22">
        <f t="shared" si="47"/>
        <v>390</v>
      </c>
      <c r="AV119" s="22">
        <f t="shared" si="42"/>
        <v>440</v>
      </c>
      <c r="AW119" s="23">
        <f t="shared" si="43"/>
        <v>420</v>
      </c>
      <c r="AX119" s="14"/>
    </row>
    <row r="120" spans="1:50">
      <c r="A120" s="16">
        <v>115</v>
      </c>
      <c r="B120" s="17" t="s">
        <v>25</v>
      </c>
      <c r="C120" s="18">
        <v>41548</v>
      </c>
      <c r="D120" s="24" t="s">
        <v>339</v>
      </c>
      <c r="E120" s="25" t="s">
        <v>340</v>
      </c>
      <c r="F120" s="24" t="s">
        <v>303</v>
      </c>
      <c r="G120" s="25" t="s">
        <v>341</v>
      </c>
      <c r="H120" s="25" t="s">
        <v>30</v>
      </c>
      <c r="I120" s="21">
        <v>1999</v>
      </c>
      <c r="J120" s="14"/>
      <c r="K120" s="22">
        <f t="shared" si="25"/>
        <v>1999</v>
      </c>
      <c r="L120" s="22">
        <f t="shared" si="26"/>
        <v>899</v>
      </c>
      <c r="M120" s="22">
        <v>15</v>
      </c>
      <c r="N120" s="22">
        <f>MROUND(L120+M120+(VLOOKUP((L120+M120),[1]PBill!$B$4:$D$13,3,TRUE)),5)</f>
        <v>915</v>
      </c>
      <c r="O120" s="22">
        <f>VLOOKUP((((115%*L120)+M120)/3),[1]PBill!$B$4:$D$13,3,TRUE)</f>
        <v>0</v>
      </c>
      <c r="P120" s="22">
        <f t="shared" si="27"/>
        <v>1048.8499999999999</v>
      </c>
      <c r="Q120" s="22">
        <f t="shared" si="44"/>
        <v>350</v>
      </c>
      <c r="R120" s="22">
        <f t="shared" si="28"/>
        <v>999</v>
      </c>
      <c r="S120" s="22">
        <f t="shared" si="29"/>
        <v>950</v>
      </c>
      <c r="T120" s="14"/>
      <c r="U120" s="22">
        <f t="shared" si="48"/>
        <v>1999</v>
      </c>
      <c r="V120" s="22">
        <f t="shared" si="30"/>
        <v>999</v>
      </c>
      <c r="W120" s="22">
        <v>15</v>
      </c>
      <c r="X120" s="22">
        <f>MROUND(V120+W120+(VLOOKUP((V120+W120),[1]PBill!$B$4:$D$13,3,TRUE)),5)</f>
        <v>1025</v>
      </c>
      <c r="Y120" s="22">
        <f>VLOOKUP((((115%*V120)+W120)/3),[1]PBill!$B$4:$D$13,3,TRUE)</f>
        <v>0</v>
      </c>
      <c r="Z120" s="22">
        <f t="shared" si="31"/>
        <v>1163.8499999999999</v>
      </c>
      <c r="AA120" s="22">
        <f t="shared" si="45"/>
        <v>390</v>
      </c>
      <c r="AB120" s="22">
        <f t="shared" si="32"/>
        <v>999</v>
      </c>
      <c r="AC120" s="22">
        <f t="shared" si="33"/>
        <v>999</v>
      </c>
      <c r="AD120" s="14"/>
      <c r="AE120" s="22">
        <f t="shared" si="34"/>
        <v>1750</v>
      </c>
      <c r="AF120" s="22">
        <f t="shared" si="35"/>
        <v>999</v>
      </c>
      <c r="AG120" s="22">
        <v>15</v>
      </c>
      <c r="AH120" s="22">
        <f>MROUND(AF120+AG120+(VLOOKUP((AF120+AG120),[1]PBill!$B$4:$D$13,3,TRUE)),5)</f>
        <v>1025</v>
      </c>
      <c r="AI120" s="22">
        <f>VLOOKUP((((115%*AF120)+AG120)/3),[1]PBill!$B$4:$D$13,3,TRUE)</f>
        <v>0</v>
      </c>
      <c r="AJ120" s="22">
        <f t="shared" si="36"/>
        <v>1163.8499999999999</v>
      </c>
      <c r="AK120" s="22">
        <f t="shared" si="46"/>
        <v>390</v>
      </c>
      <c r="AL120" s="22">
        <f t="shared" si="37"/>
        <v>750</v>
      </c>
      <c r="AM120" s="22">
        <f t="shared" si="38"/>
        <v>710</v>
      </c>
      <c r="AN120" s="14"/>
      <c r="AO120" s="22">
        <f t="shared" si="39"/>
        <v>1250</v>
      </c>
      <c r="AP120" s="22">
        <f t="shared" si="40"/>
        <v>999</v>
      </c>
      <c r="AQ120" s="22">
        <v>15</v>
      </c>
      <c r="AR120" s="22">
        <v>1025</v>
      </c>
      <c r="AS120" s="22">
        <f>VLOOKUP((((115%*AP120)+AQ120)/3),[1]PBill!$B$4:$D$13,3,TRUE)</f>
        <v>0</v>
      </c>
      <c r="AT120" s="22">
        <f t="shared" si="41"/>
        <v>1163.8499999999999</v>
      </c>
      <c r="AU120" s="22">
        <f t="shared" si="47"/>
        <v>390</v>
      </c>
      <c r="AV120" s="22">
        <f t="shared" si="42"/>
        <v>250</v>
      </c>
      <c r="AW120" s="23">
        <f t="shared" si="43"/>
        <v>240</v>
      </c>
      <c r="AX120" s="14"/>
    </row>
    <row r="121" spans="1:50">
      <c r="A121" s="16">
        <v>116</v>
      </c>
      <c r="B121" s="17" t="s">
        <v>25</v>
      </c>
      <c r="C121" s="18">
        <v>41518</v>
      </c>
      <c r="D121" s="19" t="s">
        <v>342</v>
      </c>
      <c r="E121" s="20" t="s">
        <v>343</v>
      </c>
      <c r="F121" s="24" t="s">
        <v>303</v>
      </c>
      <c r="G121" s="20" t="s">
        <v>344</v>
      </c>
      <c r="H121" s="20" t="s">
        <v>30</v>
      </c>
      <c r="I121" s="21">
        <v>3799</v>
      </c>
      <c r="J121" s="14"/>
      <c r="K121" s="22">
        <f t="shared" si="25"/>
        <v>3799</v>
      </c>
      <c r="L121" s="22">
        <f t="shared" si="26"/>
        <v>899</v>
      </c>
      <c r="M121" s="22">
        <v>15</v>
      </c>
      <c r="N121" s="22">
        <f>MROUND(L121+M121+(VLOOKUP((L121+M121),[1]PBill!$B$4:$D$13,3,TRUE)),5)</f>
        <v>915</v>
      </c>
      <c r="O121" s="22">
        <f>VLOOKUP((((115%*L121)+M121)/3),[1]PBill!$B$4:$D$13,3,TRUE)</f>
        <v>0</v>
      </c>
      <c r="P121" s="22">
        <f t="shared" si="27"/>
        <v>1048.8499999999999</v>
      </c>
      <c r="Q121" s="22">
        <f t="shared" si="44"/>
        <v>350</v>
      </c>
      <c r="R121" s="22">
        <f t="shared" si="28"/>
        <v>2799</v>
      </c>
      <c r="S121" s="22">
        <f t="shared" si="29"/>
        <v>2660</v>
      </c>
      <c r="T121" s="14"/>
      <c r="U121" s="22">
        <f t="shared" si="48"/>
        <v>3799</v>
      </c>
      <c r="V121" s="22">
        <f t="shared" si="30"/>
        <v>999</v>
      </c>
      <c r="W121" s="22">
        <v>15</v>
      </c>
      <c r="X121" s="22">
        <f>MROUND(V121+W121+(VLOOKUP((V121+W121),[1]PBill!$B$4:$D$13,3,TRUE)),5)</f>
        <v>1025</v>
      </c>
      <c r="Y121" s="22">
        <f>VLOOKUP((((115%*V121)+W121)/3),[1]PBill!$B$4:$D$13,3,TRUE)</f>
        <v>0</v>
      </c>
      <c r="Z121" s="22">
        <f t="shared" si="31"/>
        <v>1163.8499999999999</v>
      </c>
      <c r="AA121" s="22">
        <f t="shared" si="45"/>
        <v>390</v>
      </c>
      <c r="AB121" s="22">
        <f t="shared" si="32"/>
        <v>2799</v>
      </c>
      <c r="AC121" s="22">
        <f t="shared" si="33"/>
        <v>2799</v>
      </c>
      <c r="AD121" s="14"/>
      <c r="AE121" s="22">
        <f t="shared" si="34"/>
        <v>3320</v>
      </c>
      <c r="AF121" s="22">
        <f t="shared" si="35"/>
        <v>999</v>
      </c>
      <c r="AG121" s="22">
        <v>15</v>
      </c>
      <c r="AH121" s="22">
        <f>MROUND(AF121+AG121+(VLOOKUP((AF121+AG121),[1]PBill!$B$4:$D$13,3,TRUE)),5)</f>
        <v>1025</v>
      </c>
      <c r="AI121" s="22">
        <f>VLOOKUP((((115%*AF121)+AG121)/3),[1]PBill!$B$4:$D$13,3,TRUE)</f>
        <v>0</v>
      </c>
      <c r="AJ121" s="22">
        <f t="shared" si="36"/>
        <v>1163.8499999999999</v>
      </c>
      <c r="AK121" s="22">
        <f t="shared" si="46"/>
        <v>390</v>
      </c>
      <c r="AL121" s="22">
        <f t="shared" si="37"/>
        <v>2320</v>
      </c>
      <c r="AM121" s="22">
        <f t="shared" si="38"/>
        <v>2200</v>
      </c>
      <c r="AN121" s="14"/>
      <c r="AO121" s="22">
        <f t="shared" si="39"/>
        <v>2370</v>
      </c>
      <c r="AP121" s="22">
        <f t="shared" si="40"/>
        <v>999</v>
      </c>
      <c r="AQ121" s="22">
        <v>15</v>
      </c>
      <c r="AR121" s="22">
        <v>1025</v>
      </c>
      <c r="AS121" s="22">
        <f>VLOOKUP((((115%*AP121)+AQ121)/3),[1]PBill!$B$4:$D$13,3,TRUE)</f>
        <v>0</v>
      </c>
      <c r="AT121" s="22">
        <f t="shared" si="41"/>
        <v>1163.8499999999999</v>
      </c>
      <c r="AU121" s="22">
        <f t="shared" si="47"/>
        <v>390</v>
      </c>
      <c r="AV121" s="22">
        <f t="shared" si="42"/>
        <v>1370</v>
      </c>
      <c r="AW121" s="23">
        <f t="shared" si="43"/>
        <v>1300</v>
      </c>
      <c r="AX121" s="14"/>
    </row>
    <row r="122" spans="1:50">
      <c r="A122" s="16">
        <v>117</v>
      </c>
      <c r="B122" s="17" t="s">
        <v>25</v>
      </c>
      <c r="C122" s="18">
        <v>41487</v>
      </c>
      <c r="D122" s="24" t="s">
        <v>345</v>
      </c>
      <c r="E122" s="25" t="s">
        <v>346</v>
      </c>
      <c r="F122" s="24" t="s">
        <v>303</v>
      </c>
      <c r="G122" s="25" t="s">
        <v>347</v>
      </c>
      <c r="H122" s="25" t="s">
        <v>30</v>
      </c>
      <c r="I122" s="21">
        <v>3999</v>
      </c>
      <c r="J122" s="14"/>
      <c r="K122" s="22">
        <f t="shared" si="25"/>
        <v>3999</v>
      </c>
      <c r="L122" s="22">
        <f t="shared" si="26"/>
        <v>899</v>
      </c>
      <c r="M122" s="22">
        <v>15</v>
      </c>
      <c r="N122" s="22">
        <f>MROUND(L122+M122+(VLOOKUP((L122+M122),[1]PBill!$B$4:$D$13,3,TRUE)),5)</f>
        <v>915</v>
      </c>
      <c r="O122" s="22">
        <f>VLOOKUP((((115%*L122)+M122)/3),[1]PBill!$B$4:$D$13,3,TRUE)</f>
        <v>0</v>
      </c>
      <c r="P122" s="22">
        <f t="shared" si="27"/>
        <v>1048.8499999999999</v>
      </c>
      <c r="Q122" s="22">
        <f t="shared" si="44"/>
        <v>350</v>
      </c>
      <c r="R122" s="22">
        <f t="shared" si="28"/>
        <v>2999</v>
      </c>
      <c r="S122" s="22">
        <f t="shared" si="29"/>
        <v>2850</v>
      </c>
      <c r="T122" s="14"/>
      <c r="U122" s="22">
        <f t="shared" si="48"/>
        <v>3999</v>
      </c>
      <c r="V122" s="22">
        <f t="shared" si="30"/>
        <v>999</v>
      </c>
      <c r="W122" s="22">
        <v>15</v>
      </c>
      <c r="X122" s="22">
        <f>MROUND(V122+W122+(VLOOKUP((V122+W122),[1]PBill!$B$4:$D$13,3,TRUE)),5)</f>
        <v>1025</v>
      </c>
      <c r="Y122" s="22">
        <f>VLOOKUP((((115%*V122)+W122)/3),[1]PBill!$B$4:$D$13,3,TRUE)</f>
        <v>0</v>
      </c>
      <c r="Z122" s="22">
        <f t="shared" si="31"/>
        <v>1163.8499999999999</v>
      </c>
      <c r="AA122" s="22">
        <f t="shared" si="45"/>
        <v>390</v>
      </c>
      <c r="AB122" s="22">
        <f t="shared" si="32"/>
        <v>2999</v>
      </c>
      <c r="AC122" s="22">
        <f t="shared" si="33"/>
        <v>2999</v>
      </c>
      <c r="AD122" s="14"/>
      <c r="AE122" s="22">
        <f t="shared" si="34"/>
        <v>3500</v>
      </c>
      <c r="AF122" s="22">
        <f t="shared" si="35"/>
        <v>999</v>
      </c>
      <c r="AG122" s="22">
        <v>15</v>
      </c>
      <c r="AH122" s="22">
        <f>MROUND(AF122+AG122+(VLOOKUP((AF122+AG122),[1]PBill!$B$4:$D$13,3,TRUE)),5)</f>
        <v>1025</v>
      </c>
      <c r="AI122" s="22">
        <f>VLOOKUP((((115%*AF122)+AG122)/3),[1]PBill!$B$4:$D$13,3,TRUE)</f>
        <v>0</v>
      </c>
      <c r="AJ122" s="22">
        <f t="shared" si="36"/>
        <v>1163.8499999999999</v>
      </c>
      <c r="AK122" s="22">
        <f t="shared" si="46"/>
        <v>390</v>
      </c>
      <c r="AL122" s="22">
        <f t="shared" si="37"/>
        <v>2500</v>
      </c>
      <c r="AM122" s="22">
        <f t="shared" si="38"/>
        <v>2380</v>
      </c>
      <c r="AN122" s="14"/>
      <c r="AO122" s="22">
        <f t="shared" si="39"/>
        <v>2500</v>
      </c>
      <c r="AP122" s="22">
        <f t="shared" si="40"/>
        <v>999</v>
      </c>
      <c r="AQ122" s="22">
        <v>15</v>
      </c>
      <c r="AR122" s="22">
        <v>1025</v>
      </c>
      <c r="AS122" s="22">
        <f>VLOOKUP((((115%*AP122)+AQ122)/3),[1]PBill!$B$4:$D$13,3,TRUE)</f>
        <v>0</v>
      </c>
      <c r="AT122" s="22">
        <f t="shared" si="41"/>
        <v>1163.8499999999999</v>
      </c>
      <c r="AU122" s="22">
        <f t="shared" si="47"/>
        <v>390</v>
      </c>
      <c r="AV122" s="22">
        <f t="shared" si="42"/>
        <v>1500</v>
      </c>
      <c r="AW122" s="23">
        <f t="shared" si="43"/>
        <v>1430</v>
      </c>
      <c r="AX122" s="14"/>
    </row>
    <row r="123" spans="1:50">
      <c r="A123" s="16">
        <v>118</v>
      </c>
      <c r="B123" s="17" t="s">
        <v>25</v>
      </c>
      <c r="C123" s="18">
        <v>41518</v>
      </c>
      <c r="D123" s="19" t="s">
        <v>348</v>
      </c>
      <c r="E123" s="20" t="s">
        <v>349</v>
      </c>
      <c r="F123" s="24" t="s">
        <v>303</v>
      </c>
      <c r="G123" s="20" t="s">
        <v>145</v>
      </c>
      <c r="H123" s="20" t="s">
        <v>30</v>
      </c>
      <c r="I123" s="21">
        <v>5299</v>
      </c>
      <c r="J123" s="14"/>
      <c r="K123" s="22">
        <f t="shared" si="25"/>
        <v>5299</v>
      </c>
      <c r="L123" s="22">
        <f t="shared" si="26"/>
        <v>899</v>
      </c>
      <c r="M123" s="22">
        <v>15</v>
      </c>
      <c r="N123" s="22">
        <f>MROUND(L123+M123+(VLOOKUP((L123+M123),[1]PBill!$B$4:$D$13,3,TRUE)),5)</f>
        <v>915</v>
      </c>
      <c r="O123" s="22">
        <f>VLOOKUP((((115%*L123)+M123)/3),[1]PBill!$B$4:$D$13,3,TRUE)</f>
        <v>0</v>
      </c>
      <c r="P123" s="22">
        <f t="shared" si="27"/>
        <v>1048.8499999999999</v>
      </c>
      <c r="Q123" s="22">
        <f t="shared" si="44"/>
        <v>350</v>
      </c>
      <c r="R123" s="22">
        <f t="shared" si="28"/>
        <v>4299</v>
      </c>
      <c r="S123" s="22">
        <f t="shared" si="29"/>
        <v>4080</v>
      </c>
      <c r="T123" s="14"/>
      <c r="U123" s="22">
        <f t="shared" si="48"/>
        <v>5299</v>
      </c>
      <c r="V123" s="22">
        <f t="shared" si="30"/>
        <v>999</v>
      </c>
      <c r="W123" s="22">
        <v>15</v>
      </c>
      <c r="X123" s="22">
        <f>MROUND(V123+W123+(VLOOKUP((V123+W123),[1]PBill!$B$4:$D$13,3,TRUE)),5)</f>
        <v>1025</v>
      </c>
      <c r="Y123" s="22">
        <f>VLOOKUP((((115%*V123)+W123)/3),[1]PBill!$B$4:$D$13,3,TRUE)</f>
        <v>0</v>
      </c>
      <c r="Z123" s="22">
        <f t="shared" si="31"/>
        <v>1163.8499999999999</v>
      </c>
      <c r="AA123" s="22">
        <f t="shared" si="45"/>
        <v>390</v>
      </c>
      <c r="AB123" s="22">
        <f t="shared" si="32"/>
        <v>4299</v>
      </c>
      <c r="AC123" s="22">
        <f t="shared" si="33"/>
        <v>4299</v>
      </c>
      <c r="AD123" s="14"/>
      <c r="AE123" s="22">
        <f t="shared" si="34"/>
        <v>4640</v>
      </c>
      <c r="AF123" s="22">
        <f t="shared" si="35"/>
        <v>999</v>
      </c>
      <c r="AG123" s="22">
        <v>15</v>
      </c>
      <c r="AH123" s="22">
        <f>MROUND(AF123+AG123+(VLOOKUP((AF123+AG123),[1]PBill!$B$4:$D$13,3,TRUE)),5)</f>
        <v>1025</v>
      </c>
      <c r="AI123" s="22">
        <f>VLOOKUP((((115%*AF123)+AG123)/3),[1]PBill!$B$4:$D$13,3,TRUE)</f>
        <v>0</v>
      </c>
      <c r="AJ123" s="22">
        <f t="shared" si="36"/>
        <v>1163.8499999999999</v>
      </c>
      <c r="AK123" s="22">
        <f t="shared" si="46"/>
        <v>390</v>
      </c>
      <c r="AL123" s="22">
        <f t="shared" si="37"/>
        <v>3640</v>
      </c>
      <c r="AM123" s="22">
        <f t="shared" si="38"/>
        <v>3460</v>
      </c>
      <c r="AN123" s="14"/>
      <c r="AO123" s="22">
        <f t="shared" si="39"/>
        <v>3310</v>
      </c>
      <c r="AP123" s="22">
        <f t="shared" si="40"/>
        <v>999</v>
      </c>
      <c r="AQ123" s="22">
        <v>15</v>
      </c>
      <c r="AR123" s="22">
        <v>1025</v>
      </c>
      <c r="AS123" s="22">
        <f>VLOOKUP((((115%*AP123)+AQ123)/3),[1]PBill!$B$4:$D$13,3,TRUE)</f>
        <v>0</v>
      </c>
      <c r="AT123" s="22">
        <f t="shared" si="41"/>
        <v>1163.8499999999999</v>
      </c>
      <c r="AU123" s="22">
        <f t="shared" si="47"/>
        <v>390</v>
      </c>
      <c r="AV123" s="22">
        <f t="shared" si="42"/>
        <v>2310</v>
      </c>
      <c r="AW123" s="23">
        <f t="shared" si="43"/>
        <v>2190</v>
      </c>
      <c r="AX123" s="14"/>
    </row>
    <row r="124" spans="1:50">
      <c r="A124" s="16">
        <v>119</v>
      </c>
      <c r="B124" s="17" t="s">
        <v>25</v>
      </c>
      <c r="C124" s="18">
        <v>41518</v>
      </c>
      <c r="D124" s="19" t="s">
        <v>350</v>
      </c>
      <c r="E124" s="20" t="s">
        <v>351</v>
      </c>
      <c r="F124" s="24" t="s">
        <v>303</v>
      </c>
      <c r="G124" s="20" t="s">
        <v>352</v>
      </c>
      <c r="H124" s="20" t="s">
        <v>30</v>
      </c>
      <c r="I124" s="21">
        <v>5299</v>
      </c>
      <c r="J124" s="14"/>
      <c r="K124" s="22">
        <f t="shared" si="25"/>
        <v>5299</v>
      </c>
      <c r="L124" s="22">
        <f t="shared" si="26"/>
        <v>899</v>
      </c>
      <c r="M124" s="22">
        <v>15</v>
      </c>
      <c r="N124" s="22">
        <f>MROUND(L124+M124+(VLOOKUP((L124+M124),[1]PBill!$B$4:$D$13,3,TRUE)),5)</f>
        <v>915</v>
      </c>
      <c r="O124" s="22">
        <f>VLOOKUP((((115%*L124)+M124)/3),[1]PBill!$B$4:$D$13,3,TRUE)</f>
        <v>0</v>
      </c>
      <c r="P124" s="22">
        <f t="shared" si="27"/>
        <v>1048.8499999999999</v>
      </c>
      <c r="Q124" s="22">
        <f t="shared" si="44"/>
        <v>350</v>
      </c>
      <c r="R124" s="22">
        <f t="shared" si="28"/>
        <v>4299</v>
      </c>
      <c r="S124" s="22">
        <f t="shared" si="29"/>
        <v>4080</v>
      </c>
      <c r="T124" s="14"/>
      <c r="U124" s="22">
        <f t="shared" si="48"/>
        <v>5299</v>
      </c>
      <c r="V124" s="22">
        <f t="shared" si="30"/>
        <v>999</v>
      </c>
      <c r="W124" s="22">
        <v>15</v>
      </c>
      <c r="X124" s="22">
        <f>MROUND(V124+W124+(VLOOKUP((V124+W124),[1]PBill!$B$4:$D$13,3,TRUE)),5)</f>
        <v>1025</v>
      </c>
      <c r="Y124" s="22">
        <f>VLOOKUP((((115%*V124)+W124)/3),[1]PBill!$B$4:$D$13,3,TRUE)</f>
        <v>0</v>
      </c>
      <c r="Z124" s="22">
        <f t="shared" si="31"/>
        <v>1163.8499999999999</v>
      </c>
      <c r="AA124" s="22">
        <f t="shared" si="45"/>
        <v>390</v>
      </c>
      <c r="AB124" s="22">
        <f t="shared" si="32"/>
        <v>4299</v>
      </c>
      <c r="AC124" s="22">
        <f t="shared" si="33"/>
        <v>4299</v>
      </c>
      <c r="AD124" s="14"/>
      <c r="AE124" s="22">
        <f t="shared" si="34"/>
        <v>4640</v>
      </c>
      <c r="AF124" s="22">
        <f t="shared" si="35"/>
        <v>999</v>
      </c>
      <c r="AG124" s="22">
        <v>15</v>
      </c>
      <c r="AH124" s="22">
        <f>MROUND(AF124+AG124+(VLOOKUP((AF124+AG124),[1]PBill!$B$4:$D$13,3,TRUE)),5)</f>
        <v>1025</v>
      </c>
      <c r="AI124" s="22">
        <f>VLOOKUP((((115%*AF124)+AG124)/3),[1]PBill!$B$4:$D$13,3,TRUE)</f>
        <v>0</v>
      </c>
      <c r="AJ124" s="22">
        <f t="shared" si="36"/>
        <v>1163.8499999999999</v>
      </c>
      <c r="AK124" s="22">
        <f t="shared" si="46"/>
        <v>390</v>
      </c>
      <c r="AL124" s="22">
        <f t="shared" si="37"/>
        <v>3640</v>
      </c>
      <c r="AM124" s="22">
        <f t="shared" si="38"/>
        <v>3460</v>
      </c>
      <c r="AN124" s="14"/>
      <c r="AO124" s="22">
        <f t="shared" si="39"/>
        <v>3310</v>
      </c>
      <c r="AP124" s="22">
        <f t="shared" si="40"/>
        <v>999</v>
      </c>
      <c r="AQ124" s="22">
        <v>15</v>
      </c>
      <c r="AR124" s="22">
        <v>1025</v>
      </c>
      <c r="AS124" s="22">
        <f>VLOOKUP((((115%*AP124)+AQ124)/3),[1]PBill!$B$4:$D$13,3,TRUE)</f>
        <v>0</v>
      </c>
      <c r="AT124" s="22">
        <f t="shared" si="41"/>
        <v>1163.8499999999999</v>
      </c>
      <c r="AU124" s="22">
        <f t="shared" si="47"/>
        <v>390</v>
      </c>
      <c r="AV124" s="22">
        <f t="shared" si="42"/>
        <v>2310</v>
      </c>
      <c r="AW124" s="23">
        <f t="shared" si="43"/>
        <v>2190</v>
      </c>
      <c r="AX124" s="14"/>
    </row>
    <row r="125" spans="1:50">
      <c r="A125" s="16">
        <v>120</v>
      </c>
      <c r="B125" s="17" t="s">
        <v>25</v>
      </c>
      <c r="C125" s="18">
        <v>41518</v>
      </c>
      <c r="D125" s="19" t="s">
        <v>353</v>
      </c>
      <c r="E125" s="20" t="s">
        <v>354</v>
      </c>
      <c r="F125" s="24" t="s">
        <v>303</v>
      </c>
      <c r="G125" s="20" t="s">
        <v>355</v>
      </c>
      <c r="H125" s="20" t="s">
        <v>30</v>
      </c>
      <c r="I125" s="21">
        <v>5699</v>
      </c>
      <c r="J125" s="14"/>
      <c r="K125" s="22">
        <f t="shared" si="25"/>
        <v>5699</v>
      </c>
      <c r="L125" s="22">
        <f t="shared" si="26"/>
        <v>899</v>
      </c>
      <c r="M125" s="22">
        <v>15</v>
      </c>
      <c r="N125" s="22">
        <f>MROUND(L125+M125+(VLOOKUP((L125+M125),[1]PBill!$B$4:$D$13,3,TRUE)),5)</f>
        <v>915</v>
      </c>
      <c r="O125" s="22">
        <f>VLOOKUP((((115%*L125)+M125)/3),[1]PBill!$B$4:$D$13,3,TRUE)</f>
        <v>0</v>
      </c>
      <c r="P125" s="22">
        <f t="shared" si="27"/>
        <v>1048.8499999999999</v>
      </c>
      <c r="Q125" s="22">
        <f t="shared" si="44"/>
        <v>350</v>
      </c>
      <c r="R125" s="22">
        <f t="shared" si="28"/>
        <v>4699</v>
      </c>
      <c r="S125" s="22">
        <f t="shared" si="29"/>
        <v>4460</v>
      </c>
      <c r="T125" s="14"/>
      <c r="U125" s="22">
        <f t="shared" si="48"/>
        <v>5699</v>
      </c>
      <c r="V125" s="22">
        <f t="shared" si="30"/>
        <v>999</v>
      </c>
      <c r="W125" s="22">
        <v>15</v>
      </c>
      <c r="X125" s="22">
        <f>MROUND(V125+W125+(VLOOKUP((V125+W125),[1]PBill!$B$4:$D$13,3,TRUE)),5)</f>
        <v>1025</v>
      </c>
      <c r="Y125" s="22">
        <f>VLOOKUP((((115%*V125)+W125)/3),[1]PBill!$B$4:$D$13,3,TRUE)</f>
        <v>0</v>
      </c>
      <c r="Z125" s="22">
        <f t="shared" si="31"/>
        <v>1163.8499999999999</v>
      </c>
      <c r="AA125" s="22">
        <f t="shared" si="45"/>
        <v>390</v>
      </c>
      <c r="AB125" s="22">
        <f t="shared" si="32"/>
        <v>4699</v>
      </c>
      <c r="AC125" s="22">
        <f t="shared" si="33"/>
        <v>4699</v>
      </c>
      <c r="AD125" s="14"/>
      <c r="AE125" s="22">
        <f t="shared" si="34"/>
        <v>4990</v>
      </c>
      <c r="AF125" s="22">
        <f t="shared" si="35"/>
        <v>999</v>
      </c>
      <c r="AG125" s="22">
        <v>15</v>
      </c>
      <c r="AH125" s="22">
        <f>MROUND(AF125+AG125+(VLOOKUP((AF125+AG125),[1]PBill!$B$4:$D$13,3,TRUE)),5)</f>
        <v>1025</v>
      </c>
      <c r="AI125" s="22">
        <f>VLOOKUP((((115%*AF125)+AG125)/3),[1]PBill!$B$4:$D$13,3,TRUE)</f>
        <v>0</v>
      </c>
      <c r="AJ125" s="22">
        <f t="shared" si="36"/>
        <v>1163.8499999999999</v>
      </c>
      <c r="AK125" s="22">
        <f t="shared" si="46"/>
        <v>390</v>
      </c>
      <c r="AL125" s="22">
        <f t="shared" si="37"/>
        <v>3990</v>
      </c>
      <c r="AM125" s="22">
        <f t="shared" si="38"/>
        <v>3790</v>
      </c>
      <c r="AN125" s="14"/>
      <c r="AO125" s="22">
        <f t="shared" si="39"/>
        <v>3560</v>
      </c>
      <c r="AP125" s="22">
        <f t="shared" si="40"/>
        <v>999</v>
      </c>
      <c r="AQ125" s="22">
        <v>15</v>
      </c>
      <c r="AR125" s="22">
        <v>1025</v>
      </c>
      <c r="AS125" s="22">
        <f>VLOOKUP((((115%*AP125)+AQ125)/3),[1]PBill!$B$4:$D$13,3,TRUE)</f>
        <v>0</v>
      </c>
      <c r="AT125" s="22">
        <f t="shared" si="41"/>
        <v>1163.8499999999999</v>
      </c>
      <c r="AU125" s="22">
        <f t="shared" si="47"/>
        <v>390</v>
      </c>
      <c r="AV125" s="22">
        <f t="shared" si="42"/>
        <v>2560</v>
      </c>
      <c r="AW125" s="23">
        <f t="shared" si="43"/>
        <v>2430</v>
      </c>
      <c r="AX125" s="14"/>
    </row>
    <row r="126" spans="1:50">
      <c r="A126" s="16">
        <v>121</v>
      </c>
      <c r="B126" s="17" t="s">
        <v>25</v>
      </c>
      <c r="C126" s="18">
        <v>41518</v>
      </c>
      <c r="D126" s="19" t="s">
        <v>356</v>
      </c>
      <c r="E126" s="20" t="s">
        <v>357</v>
      </c>
      <c r="F126" s="24" t="s">
        <v>303</v>
      </c>
      <c r="G126" s="20" t="s">
        <v>358</v>
      </c>
      <c r="H126" s="20" t="s">
        <v>30</v>
      </c>
      <c r="I126" s="21">
        <v>6399</v>
      </c>
      <c r="J126" s="14"/>
      <c r="K126" s="22">
        <f t="shared" si="25"/>
        <v>6399</v>
      </c>
      <c r="L126" s="22">
        <f t="shared" si="26"/>
        <v>899</v>
      </c>
      <c r="M126" s="22">
        <v>15</v>
      </c>
      <c r="N126" s="22">
        <f>MROUND(L126+M126+(VLOOKUP((L126+M126),[1]PBill!$B$4:$D$13,3,TRUE)),5)</f>
        <v>915</v>
      </c>
      <c r="O126" s="22">
        <f>VLOOKUP((((115%*L126)+M126)/3),[1]PBill!$B$4:$D$13,3,TRUE)</f>
        <v>0</v>
      </c>
      <c r="P126" s="22">
        <f t="shared" si="27"/>
        <v>1048.8499999999999</v>
      </c>
      <c r="Q126" s="22">
        <f t="shared" si="44"/>
        <v>350</v>
      </c>
      <c r="R126" s="22">
        <f t="shared" si="28"/>
        <v>5399</v>
      </c>
      <c r="S126" s="22">
        <f t="shared" si="29"/>
        <v>5130</v>
      </c>
      <c r="T126" s="14"/>
      <c r="U126" s="22">
        <f t="shared" si="48"/>
        <v>6399</v>
      </c>
      <c r="V126" s="22">
        <f t="shared" si="30"/>
        <v>999</v>
      </c>
      <c r="W126" s="22">
        <v>15</v>
      </c>
      <c r="X126" s="22">
        <f>MROUND(V126+W126+(VLOOKUP((V126+W126),[1]PBill!$B$4:$D$13,3,TRUE)),5)</f>
        <v>1025</v>
      </c>
      <c r="Y126" s="22">
        <f>VLOOKUP((((115%*V126)+W126)/3),[1]PBill!$B$4:$D$13,3,TRUE)</f>
        <v>0</v>
      </c>
      <c r="Z126" s="22">
        <f t="shared" si="31"/>
        <v>1163.8499999999999</v>
      </c>
      <c r="AA126" s="22">
        <f t="shared" si="45"/>
        <v>390</v>
      </c>
      <c r="AB126" s="22">
        <f t="shared" si="32"/>
        <v>5399</v>
      </c>
      <c r="AC126" s="22">
        <f t="shared" si="33"/>
        <v>5399</v>
      </c>
      <c r="AD126" s="14"/>
      <c r="AE126" s="22">
        <f t="shared" si="34"/>
        <v>5600</v>
      </c>
      <c r="AF126" s="22">
        <f t="shared" si="35"/>
        <v>999</v>
      </c>
      <c r="AG126" s="22">
        <v>15</v>
      </c>
      <c r="AH126" s="22">
        <f>MROUND(AF126+AG126+(VLOOKUP((AF126+AG126),[1]PBill!$B$4:$D$13,3,TRUE)),5)</f>
        <v>1025</v>
      </c>
      <c r="AI126" s="22">
        <f>VLOOKUP((((115%*AF126)+AG126)/3),[1]PBill!$B$4:$D$13,3,TRUE)</f>
        <v>0</v>
      </c>
      <c r="AJ126" s="22">
        <f t="shared" si="36"/>
        <v>1163.8499999999999</v>
      </c>
      <c r="AK126" s="22">
        <f t="shared" si="46"/>
        <v>390</v>
      </c>
      <c r="AL126" s="22">
        <f t="shared" si="37"/>
        <v>4600</v>
      </c>
      <c r="AM126" s="22">
        <f t="shared" si="38"/>
        <v>4370</v>
      </c>
      <c r="AN126" s="14"/>
      <c r="AO126" s="22">
        <f t="shared" si="39"/>
        <v>4000</v>
      </c>
      <c r="AP126" s="22">
        <f t="shared" si="40"/>
        <v>999</v>
      </c>
      <c r="AQ126" s="22">
        <v>15</v>
      </c>
      <c r="AR126" s="22">
        <v>1025</v>
      </c>
      <c r="AS126" s="22">
        <f>VLOOKUP((((115%*AP126)+AQ126)/3),[1]PBill!$B$4:$D$13,3,TRUE)</f>
        <v>0</v>
      </c>
      <c r="AT126" s="22">
        <f t="shared" si="41"/>
        <v>1163.8499999999999</v>
      </c>
      <c r="AU126" s="22">
        <f t="shared" si="47"/>
        <v>390</v>
      </c>
      <c r="AV126" s="22">
        <f t="shared" si="42"/>
        <v>3000</v>
      </c>
      <c r="AW126" s="23">
        <f t="shared" si="43"/>
        <v>2850</v>
      </c>
      <c r="AX126" s="14"/>
    </row>
    <row r="127" spans="1:50">
      <c r="A127" s="16">
        <v>122</v>
      </c>
      <c r="B127" s="17" t="s">
        <v>25</v>
      </c>
      <c r="C127" s="18">
        <v>41548</v>
      </c>
      <c r="D127" s="19" t="s">
        <v>359</v>
      </c>
      <c r="E127" s="20" t="s">
        <v>360</v>
      </c>
      <c r="F127" s="24" t="s">
        <v>303</v>
      </c>
      <c r="G127" s="20">
        <v>212</v>
      </c>
      <c r="H127" s="20" t="s">
        <v>30</v>
      </c>
      <c r="I127" s="21">
        <v>2499</v>
      </c>
      <c r="J127" s="14"/>
      <c r="K127" s="22">
        <f t="shared" si="25"/>
        <v>2499</v>
      </c>
      <c r="L127" s="22">
        <f t="shared" si="26"/>
        <v>899</v>
      </c>
      <c r="M127" s="22">
        <v>15</v>
      </c>
      <c r="N127" s="22">
        <f>MROUND(L127+M127+(VLOOKUP((L127+M127),[1]PBill!$B$4:$D$13,3,TRUE)),5)</f>
        <v>915</v>
      </c>
      <c r="O127" s="22">
        <f>VLOOKUP((((115%*L127)+M127)/3),[1]PBill!$B$4:$D$13,3,TRUE)</f>
        <v>0</v>
      </c>
      <c r="P127" s="22">
        <f t="shared" si="27"/>
        <v>1048.8499999999999</v>
      </c>
      <c r="Q127" s="22">
        <f t="shared" si="44"/>
        <v>350</v>
      </c>
      <c r="R127" s="22">
        <f t="shared" si="28"/>
        <v>1499</v>
      </c>
      <c r="S127" s="22">
        <f t="shared" si="29"/>
        <v>1420</v>
      </c>
      <c r="T127" s="14"/>
      <c r="U127" s="22">
        <f t="shared" si="48"/>
        <v>2499</v>
      </c>
      <c r="V127" s="22">
        <f t="shared" si="30"/>
        <v>999</v>
      </c>
      <c r="W127" s="22">
        <v>15</v>
      </c>
      <c r="X127" s="22">
        <f>MROUND(V127+W127+(VLOOKUP((V127+W127),[1]PBill!$B$4:$D$13,3,TRUE)),5)</f>
        <v>1025</v>
      </c>
      <c r="Y127" s="22">
        <f>VLOOKUP((((115%*V127)+W127)/3),[1]PBill!$B$4:$D$13,3,TRUE)</f>
        <v>0</v>
      </c>
      <c r="Z127" s="22">
        <f t="shared" si="31"/>
        <v>1163.8499999999999</v>
      </c>
      <c r="AA127" s="22">
        <f t="shared" si="45"/>
        <v>390</v>
      </c>
      <c r="AB127" s="22">
        <f t="shared" si="32"/>
        <v>1499</v>
      </c>
      <c r="AC127" s="22">
        <f t="shared" si="33"/>
        <v>1499</v>
      </c>
      <c r="AD127" s="14"/>
      <c r="AE127" s="22">
        <f t="shared" si="34"/>
        <v>2190</v>
      </c>
      <c r="AF127" s="22">
        <f t="shared" si="35"/>
        <v>999</v>
      </c>
      <c r="AG127" s="22">
        <v>15</v>
      </c>
      <c r="AH127" s="22">
        <f>MROUND(AF127+AG127+(VLOOKUP((AF127+AG127),[1]PBill!$B$4:$D$13,3,TRUE)),5)</f>
        <v>1025</v>
      </c>
      <c r="AI127" s="22">
        <f>VLOOKUP((((115%*AF127)+AG127)/3),[1]PBill!$B$4:$D$13,3,TRUE)</f>
        <v>0</v>
      </c>
      <c r="AJ127" s="22">
        <f t="shared" si="36"/>
        <v>1163.8499999999999</v>
      </c>
      <c r="AK127" s="22">
        <f t="shared" si="46"/>
        <v>390</v>
      </c>
      <c r="AL127" s="22">
        <f t="shared" si="37"/>
        <v>1190</v>
      </c>
      <c r="AM127" s="22">
        <f t="shared" si="38"/>
        <v>1130</v>
      </c>
      <c r="AN127" s="14"/>
      <c r="AO127" s="22">
        <f t="shared" si="39"/>
        <v>1560</v>
      </c>
      <c r="AP127" s="22">
        <f t="shared" si="40"/>
        <v>999</v>
      </c>
      <c r="AQ127" s="22">
        <v>15</v>
      </c>
      <c r="AR127" s="22">
        <v>1025</v>
      </c>
      <c r="AS127" s="22">
        <f>VLOOKUP((((115%*AP127)+AQ127)/3),[1]PBill!$B$4:$D$13,3,TRUE)</f>
        <v>0</v>
      </c>
      <c r="AT127" s="22">
        <f t="shared" si="41"/>
        <v>1163.8499999999999</v>
      </c>
      <c r="AU127" s="22">
        <f t="shared" si="47"/>
        <v>390</v>
      </c>
      <c r="AV127" s="22">
        <f t="shared" si="42"/>
        <v>560</v>
      </c>
      <c r="AW127" s="23">
        <f t="shared" si="43"/>
        <v>530</v>
      </c>
      <c r="AX127" s="14"/>
    </row>
    <row r="128" spans="1:50">
      <c r="A128" s="16">
        <v>123</v>
      </c>
      <c r="B128" s="17" t="s">
        <v>25</v>
      </c>
      <c r="C128" s="18">
        <v>41487</v>
      </c>
      <c r="D128" s="24" t="s">
        <v>361</v>
      </c>
      <c r="E128" s="25" t="s">
        <v>362</v>
      </c>
      <c r="F128" s="24" t="s">
        <v>303</v>
      </c>
      <c r="G128" s="25" t="s">
        <v>363</v>
      </c>
      <c r="H128" s="25" t="s">
        <v>30</v>
      </c>
      <c r="I128" s="21">
        <v>3999</v>
      </c>
      <c r="J128" s="14"/>
      <c r="K128" s="22">
        <f t="shared" si="25"/>
        <v>3999</v>
      </c>
      <c r="L128" s="22">
        <f t="shared" si="26"/>
        <v>899</v>
      </c>
      <c r="M128" s="22">
        <v>15</v>
      </c>
      <c r="N128" s="22">
        <f>MROUND(L128+M128+(VLOOKUP((L128+M128),[1]PBill!$B$4:$D$13,3,TRUE)),5)</f>
        <v>915</v>
      </c>
      <c r="O128" s="22">
        <f>VLOOKUP((((115%*L128)+M128)/3),[1]PBill!$B$4:$D$13,3,TRUE)</f>
        <v>0</v>
      </c>
      <c r="P128" s="22">
        <f t="shared" si="27"/>
        <v>1048.8499999999999</v>
      </c>
      <c r="Q128" s="22">
        <f t="shared" si="44"/>
        <v>350</v>
      </c>
      <c r="R128" s="22">
        <f t="shared" si="28"/>
        <v>2999</v>
      </c>
      <c r="S128" s="22">
        <f t="shared" si="29"/>
        <v>2850</v>
      </c>
      <c r="T128" s="14"/>
      <c r="U128" s="22">
        <f t="shared" si="48"/>
        <v>3999</v>
      </c>
      <c r="V128" s="22">
        <f t="shared" si="30"/>
        <v>999</v>
      </c>
      <c r="W128" s="22">
        <v>15</v>
      </c>
      <c r="X128" s="22">
        <f>MROUND(V128+W128+(VLOOKUP((V128+W128),[1]PBill!$B$4:$D$13,3,TRUE)),5)</f>
        <v>1025</v>
      </c>
      <c r="Y128" s="22">
        <f>VLOOKUP((((115%*V128)+W128)/3),[1]PBill!$B$4:$D$13,3,TRUE)</f>
        <v>0</v>
      </c>
      <c r="Z128" s="22">
        <f t="shared" si="31"/>
        <v>1163.8499999999999</v>
      </c>
      <c r="AA128" s="22">
        <f t="shared" si="45"/>
        <v>390</v>
      </c>
      <c r="AB128" s="22">
        <f t="shared" si="32"/>
        <v>2999</v>
      </c>
      <c r="AC128" s="22">
        <f t="shared" si="33"/>
        <v>2999</v>
      </c>
      <c r="AD128" s="14"/>
      <c r="AE128" s="22">
        <f t="shared" si="34"/>
        <v>3500</v>
      </c>
      <c r="AF128" s="22">
        <f t="shared" si="35"/>
        <v>999</v>
      </c>
      <c r="AG128" s="22">
        <v>15</v>
      </c>
      <c r="AH128" s="22">
        <f>MROUND(AF128+AG128+(VLOOKUP((AF128+AG128),[1]PBill!$B$4:$D$13,3,TRUE)),5)</f>
        <v>1025</v>
      </c>
      <c r="AI128" s="22">
        <f>VLOOKUP((((115%*AF128)+AG128)/3),[1]PBill!$B$4:$D$13,3,TRUE)</f>
        <v>0</v>
      </c>
      <c r="AJ128" s="22">
        <f t="shared" si="36"/>
        <v>1163.8499999999999</v>
      </c>
      <c r="AK128" s="22">
        <f t="shared" si="46"/>
        <v>390</v>
      </c>
      <c r="AL128" s="22">
        <f t="shared" si="37"/>
        <v>2500</v>
      </c>
      <c r="AM128" s="22">
        <f t="shared" si="38"/>
        <v>2380</v>
      </c>
      <c r="AN128" s="14"/>
      <c r="AO128" s="22">
        <f t="shared" si="39"/>
        <v>2500</v>
      </c>
      <c r="AP128" s="22">
        <f t="shared" si="40"/>
        <v>999</v>
      </c>
      <c r="AQ128" s="22">
        <v>15</v>
      </c>
      <c r="AR128" s="22">
        <v>1025</v>
      </c>
      <c r="AS128" s="22">
        <f>VLOOKUP((((115%*AP128)+AQ128)/3),[1]PBill!$B$4:$D$13,3,TRUE)</f>
        <v>0</v>
      </c>
      <c r="AT128" s="22">
        <f t="shared" si="41"/>
        <v>1163.8499999999999</v>
      </c>
      <c r="AU128" s="22">
        <f t="shared" si="47"/>
        <v>390</v>
      </c>
      <c r="AV128" s="22">
        <f t="shared" si="42"/>
        <v>1500</v>
      </c>
      <c r="AW128" s="23">
        <f t="shared" si="43"/>
        <v>1430</v>
      </c>
      <c r="AX128" s="14"/>
    </row>
    <row r="129" spans="1:50">
      <c r="A129" s="16">
        <v>124</v>
      </c>
      <c r="B129" s="17" t="s">
        <v>25</v>
      </c>
      <c r="C129" s="18">
        <v>41487</v>
      </c>
      <c r="D129" s="24" t="s">
        <v>364</v>
      </c>
      <c r="E129" s="25" t="s">
        <v>365</v>
      </c>
      <c r="F129" s="24" t="s">
        <v>303</v>
      </c>
      <c r="G129" s="25" t="s">
        <v>366</v>
      </c>
      <c r="H129" s="25" t="s">
        <v>30</v>
      </c>
      <c r="I129" s="21">
        <v>8999</v>
      </c>
      <c r="J129" s="14"/>
      <c r="K129" s="22">
        <f t="shared" si="25"/>
        <v>8999</v>
      </c>
      <c r="L129" s="22">
        <f t="shared" si="26"/>
        <v>899</v>
      </c>
      <c r="M129" s="22">
        <v>15</v>
      </c>
      <c r="N129" s="22">
        <f>MROUND(L129+M129+(VLOOKUP((L129+M129),[1]PBill!$B$4:$D$13,3,TRUE)),5)</f>
        <v>915</v>
      </c>
      <c r="O129" s="22">
        <f>VLOOKUP((((115%*L129)+M129)/3),[1]PBill!$B$4:$D$13,3,TRUE)</f>
        <v>0</v>
      </c>
      <c r="P129" s="22">
        <f t="shared" si="27"/>
        <v>1048.8499999999999</v>
      </c>
      <c r="Q129" s="22">
        <f t="shared" si="44"/>
        <v>350</v>
      </c>
      <c r="R129" s="22">
        <f t="shared" si="28"/>
        <v>7999</v>
      </c>
      <c r="S129" s="22">
        <f t="shared" si="29"/>
        <v>7600</v>
      </c>
      <c r="T129" s="14"/>
      <c r="U129" s="22">
        <f t="shared" si="48"/>
        <v>8999</v>
      </c>
      <c r="V129" s="22">
        <f t="shared" si="30"/>
        <v>999</v>
      </c>
      <c r="W129" s="22">
        <v>15</v>
      </c>
      <c r="X129" s="22">
        <f>MROUND(V129+W129+(VLOOKUP((V129+W129),[1]PBill!$B$4:$D$13,3,TRUE)),5)</f>
        <v>1025</v>
      </c>
      <c r="Y129" s="22">
        <f>VLOOKUP((((115%*V129)+W129)/3),[1]PBill!$B$4:$D$13,3,TRUE)</f>
        <v>0</v>
      </c>
      <c r="Z129" s="22">
        <f t="shared" si="31"/>
        <v>1163.8499999999999</v>
      </c>
      <c r="AA129" s="22">
        <f t="shared" si="45"/>
        <v>390</v>
      </c>
      <c r="AB129" s="22">
        <f t="shared" si="32"/>
        <v>7999</v>
      </c>
      <c r="AC129" s="22">
        <f t="shared" si="33"/>
        <v>7999</v>
      </c>
      <c r="AD129" s="14"/>
      <c r="AE129" s="22">
        <f t="shared" si="34"/>
        <v>7870</v>
      </c>
      <c r="AF129" s="22">
        <f t="shared" si="35"/>
        <v>999</v>
      </c>
      <c r="AG129" s="22">
        <v>15</v>
      </c>
      <c r="AH129" s="22">
        <f>MROUND(AF129+AG129+(VLOOKUP((AF129+AG129),[1]PBill!$B$4:$D$13,3,TRUE)),5)</f>
        <v>1025</v>
      </c>
      <c r="AI129" s="22">
        <f>VLOOKUP((((115%*AF129)+AG129)/3),[1]PBill!$B$4:$D$13,3,TRUE)</f>
        <v>0</v>
      </c>
      <c r="AJ129" s="22">
        <f t="shared" si="36"/>
        <v>1163.8499999999999</v>
      </c>
      <c r="AK129" s="22">
        <f t="shared" si="46"/>
        <v>390</v>
      </c>
      <c r="AL129" s="22">
        <f t="shared" si="37"/>
        <v>6870</v>
      </c>
      <c r="AM129" s="22">
        <f t="shared" si="38"/>
        <v>6530</v>
      </c>
      <c r="AN129" s="14"/>
      <c r="AO129" s="22">
        <f t="shared" si="39"/>
        <v>5620</v>
      </c>
      <c r="AP129" s="22">
        <f t="shared" si="40"/>
        <v>999</v>
      </c>
      <c r="AQ129" s="22">
        <v>15</v>
      </c>
      <c r="AR129" s="22">
        <v>1025</v>
      </c>
      <c r="AS129" s="22">
        <f>VLOOKUP((((115%*AP129)+AQ129)/3),[1]PBill!$B$4:$D$13,3,TRUE)</f>
        <v>0</v>
      </c>
      <c r="AT129" s="22">
        <f t="shared" si="41"/>
        <v>1163.8499999999999</v>
      </c>
      <c r="AU129" s="22">
        <f t="shared" si="47"/>
        <v>390</v>
      </c>
      <c r="AV129" s="22">
        <f t="shared" si="42"/>
        <v>4620</v>
      </c>
      <c r="AW129" s="23">
        <f t="shared" si="43"/>
        <v>4390</v>
      </c>
      <c r="AX129" s="14"/>
    </row>
    <row r="130" spans="1:50">
      <c r="A130" s="16">
        <v>125</v>
      </c>
      <c r="B130" s="17" t="s">
        <v>25</v>
      </c>
      <c r="C130" s="18">
        <v>41487</v>
      </c>
      <c r="D130" s="24" t="s">
        <v>367</v>
      </c>
      <c r="E130" s="25" t="s">
        <v>368</v>
      </c>
      <c r="F130" s="24" t="s">
        <v>303</v>
      </c>
      <c r="G130" s="25" t="s">
        <v>369</v>
      </c>
      <c r="H130" s="25" t="s">
        <v>30</v>
      </c>
      <c r="I130" s="21">
        <v>5499</v>
      </c>
      <c r="J130" s="14"/>
      <c r="K130" s="22">
        <f t="shared" si="25"/>
        <v>5499</v>
      </c>
      <c r="L130" s="22">
        <f t="shared" si="26"/>
        <v>899</v>
      </c>
      <c r="M130" s="22">
        <v>15</v>
      </c>
      <c r="N130" s="22">
        <f>MROUND(L130+M130+(VLOOKUP((L130+M130),[1]PBill!$B$4:$D$13,3,TRUE)),5)</f>
        <v>915</v>
      </c>
      <c r="O130" s="22">
        <f>VLOOKUP((((115%*L130)+M130)/3),[1]PBill!$B$4:$D$13,3,TRUE)</f>
        <v>0</v>
      </c>
      <c r="P130" s="22">
        <f t="shared" si="27"/>
        <v>1048.8499999999999</v>
      </c>
      <c r="Q130" s="22">
        <f t="shared" si="44"/>
        <v>350</v>
      </c>
      <c r="R130" s="22">
        <f t="shared" si="28"/>
        <v>4499</v>
      </c>
      <c r="S130" s="22">
        <f t="shared" si="29"/>
        <v>4270</v>
      </c>
      <c r="T130" s="14"/>
      <c r="U130" s="22">
        <f t="shared" si="48"/>
        <v>5499</v>
      </c>
      <c r="V130" s="22">
        <f t="shared" si="30"/>
        <v>999</v>
      </c>
      <c r="W130" s="22">
        <v>15</v>
      </c>
      <c r="X130" s="22">
        <f>MROUND(V130+W130+(VLOOKUP((V130+W130),[1]PBill!$B$4:$D$13,3,TRUE)),5)</f>
        <v>1025</v>
      </c>
      <c r="Y130" s="22">
        <f>VLOOKUP((((115%*V130)+W130)/3),[1]PBill!$B$4:$D$13,3,TRUE)</f>
        <v>0</v>
      </c>
      <c r="Z130" s="22">
        <f t="shared" si="31"/>
        <v>1163.8499999999999</v>
      </c>
      <c r="AA130" s="22">
        <f t="shared" si="45"/>
        <v>390</v>
      </c>
      <c r="AB130" s="22">
        <f t="shared" si="32"/>
        <v>4499</v>
      </c>
      <c r="AC130" s="22">
        <f t="shared" si="33"/>
        <v>4499</v>
      </c>
      <c r="AD130" s="14"/>
      <c r="AE130" s="22">
        <f t="shared" si="34"/>
        <v>4810</v>
      </c>
      <c r="AF130" s="22">
        <f t="shared" si="35"/>
        <v>999</v>
      </c>
      <c r="AG130" s="22">
        <v>15</v>
      </c>
      <c r="AH130" s="22">
        <f>MROUND(AF130+AG130+(VLOOKUP((AF130+AG130),[1]PBill!$B$4:$D$13,3,TRUE)),5)</f>
        <v>1025</v>
      </c>
      <c r="AI130" s="22">
        <f>VLOOKUP((((115%*AF130)+AG130)/3),[1]PBill!$B$4:$D$13,3,TRUE)</f>
        <v>0</v>
      </c>
      <c r="AJ130" s="22">
        <f t="shared" si="36"/>
        <v>1163.8499999999999</v>
      </c>
      <c r="AK130" s="22">
        <f t="shared" si="46"/>
        <v>390</v>
      </c>
      <c r="AL130" s="22">
        <f t="shared" si="37"/>
        <v>3810</v>
      </c>
      <c r="AM130" s="22">
        <f t="shared" si="38"/>
        <v>3620</v>
      </c>
      <c r="AN130" s="14"/>
      <c r="AO130" s="22">
        <f t="shared" si="39"/>
        <v>3440</v>
      </c>
      <c r="AP130" s="22">
        <f t="shared" si="40"/>
        <v>999</v>
      </c>
      <c r="AQ130" s="22">
        <v>15</v>
      </c>
      <c r="AR130" s="22">
        <v>1025</v>
      </c>
      <c r="AS130" s="22">
        <f>VLOOKUP((((115%*AP130)+AQ130)/3),[1]PBill!$B$4:$D$13,3,TRUE)</f>
        <v>0</v>
      </c>
      <c r="AT130" s="22">
        <f t="shared" si="41"/>
        <v>1163.8499999999999</v>
      </c>
      <c r="AU130" s="22">
        <f t="shared" si="47"/>
        <v>390</v>
      </c>
      <c r="AV130" s="22">
        <f t="shared" si="42"/>
        <v>2440</v>
      </c>
      <c r="AW130" s="23">
        <f t="shared" si="43"/>
        <v>2320</v>
      </c>
      <c r="AX130" s="14"/>
    </row>
    <row r="131" spans="1:50">
      <c r="A131" s="16">
        <v>126</v>
      </c>
      <c r="B131" s="17" t="s">
        <v>25</v>
      </c>
      <c r="C131" s="18">
        <v>41487</v>
      </c>
      <c r="D131" s="24" t="s">
        <v>370</v>
      </c>
      <c r="E131" s="25" t="s">
        <v>371</v>
      </c>
      <c r="F131" s="24" t="s">
        <v>372</v>
      </c>
      <c r="G131" s="25" t="s">
        <v>373</v>
      </c>
      <c r="H131" s="25" t="s">
        <v>30</v>
      </c>
      <c r="I131" s="21">
        <v>39999</v>
      </c>
      <c r="J131" s="14"/>
      <c r="K131" s="22">
        <f t="shared" si="25"/>
        <v>39999</v>
      </c>
      <c r="L131" s="22">
        <f t="shared" si="26"/>
        <v>3817.0045725</v>
      </c>
      <c r="M131" s="22">
        <v>15</v>
      </c>
      <c r="N131" s="22">
        <f>MROUND(L131+M131+(VLOOKUP((L131+M131),[1]PBill!$B$4:$D$13,3,TRUE)),5)</f>
        <v>3865</v>
      </c>
      <c r="O131" s="22">
        <f>VLOOKUP((((115%*L131)+M131)/3),[1]PBill!$B$4:$D$13,3,TRUE)</f>
        <v>11</v>
      </c>
      <c r="P131" s="22">
        <f t="shared" si="27"/>
        <v>4437.5552583749995</v>
      </c>
      <c r="Q131" s="22">
        <f t="shared" si="44"/>
        <v>1480</v>
      </c>
      <c r="R131" s="22">
        <f t="shared" si="28"/>
        <v>35999.1</v>
      </c>
      <c r="S131" s="22">
        <f t="shared" si="29"/>
        <v>34200</v>
      </c>
      <c r="T131" s="14"/>
      <c r="U131" s="22">
        <f t="shared" si="48"/>
        <v>39999</v>
      </c>
      <c r="V131" s="22">
        <f t="shared" si="30"/>
        <v>4017.8995500000001</v>
      </c>
      <c r="W131" s="22">
        <v>15</v>
      </c>
      <c r="X131" s="22">
        <f>MROUND(V131+W131+(VLOOKUP((V131+W131),[1]PBill!$B$4:$D$13,3,TRUE)),5)</f>
        <v>4065</v>
      </c>
      <c r="Y131" s="22">
        <f>VLOOKUP((((115%*V131)+W131)/3),[1]PBill!$B$4:$D$13,3,TRUE)</f>
        <v>11</v>
      </c>
      <c r="Z131" s="22">
        <f t="shared" si="31"/>
        <v>4668.5844824999995</v>
      </c>
      <c r="AA131" s="22">
        <f t="shared" si="45"/>
        <v>1555</v>
      </c>
      <c r="AB131" s="22">
        <f t="shared" si="32"/>
        <v>35999.1</v>
      </c>
      <c r="AC131" s="22">
        <f t="shared" si="33"/>
        <v>35999.1</v>
      </c>
      <c r="AD131" s="14"/>
      <c r="AE131" s="22">
        <f t="shared" si="34"/>
        <v>35000</v>
      </c>
      <c r="AF131" s="22">
        <f t="shared" si="35"/>
        <v>3515.75</v>
      </c>
      <c r="AG131" s="22">
        <v>15</v>
      </c>
      <c r="AH131" s="22">
        <f>MROUND(AF131+AG131+(VLOOKUP((AF131+AG131),[1]PBill!$B$4:$D$13,3,TRUE)),5)</f>
        <v>3565</v>
      </c>
      <c r="AI131" s="22">
        <f>VLOOKUP((((115%*AF131)+AG131)/3),[1]PBill!$B$4:$D$13,3,TRUE)</f>
        <v>11</v>
      </c>
      <c r="AJ131" s="22">
        <f t="shared" si="36"/>
        <v>4091.1124999999997</v>
      </c>
      <c r="AK131" s="22">
        <f t="shared" si="46"/>
        <v>1365</v>
      </c>
      <c r="AL131" s="22">
        <f t="shared" si="37"/>
        <v>31500</v>
      </c>
      <c r="AM131" s="22">
        <f t="shared" si="38"/>
        <v>29930</v>
      </c>
      <c r="AN131" s="14"/>
      <c r="AO131" s="22">
        <f t="shared" si="39"/>
        <v>25000</v>
      </c>
      <c r="AP131" s="22">
        <f t="shared" si="40"/>
        <v>2511.25</v>
      </c>
      <c r="AQ131" s="22">
        <v>15</v>
      </c>
      <c r="AR131" s="22">
        <v>1025</v>
      </c>
      <c r="AS131" s="22">
        <f>VLOOKUP((((115%*AP131)+AQ131)/3),[1]PBill!$B$4:$D$13,3,TRUE)</f>
        <v>0</v>
      </c>
      <c r="AT131" s="22">
        <f t="shared" si="41"/>
        <v>2902.9375</v>
      </c>
      <c r="AU131" s="22">
        <f t="shared" si="47"/>
        <v>970</v>
      </c>
      <c r="AV131" s="22">
        <f t="shared" si="42"/>
        <v>22500</v>
      </c>
      <c r="AW131" s="23">
        <f t="shared" si="43"/>
        <v>21380</v>
      </c>
      <c r="AX131" s="14"/>
    </row>
    <row r="132" spans="1:50">
      <c r="A132" s="16">
        <v>127</v>
      </c>
      <c r="B132" s="17" t="s">
        <v>25</v>
      </c>
      <c r="C132" s="18">
        <v>41518</v>
      </c>
      <c r="D132" s="19" t="s">
        <v>374</v>
      </c>
      <c r="E132" s="20" t="s">
        <v>375</v>
      </c>
      <c r="F132" s="19" t="s">
        <v>372</v>
      </c>
      <c r="G132" s="20" t="s">
        <v>376</v>
      </c>
      <c r="H132" s="20" t="s">
        <v>30</v>
      </c>
      <c r="I132" s="21">
        <v>11499</v>
      </c>
      <c r="J132" s="14"/>
      <c r="K132" s="22">
        <f t="shared" si="25"/>
        <v>11499</v>
      </c>
      <c r="L132" s="22">
        <f t="shared" si="26"/>
        <v>1097.3208224999998</v>
      </c>
      <c r="M132" s="22">
        <v>15</v>
      </c>
      <c r="N132" s="22">
        <f>MROUND(L132+M132+(VLOOKUP((L132+M132),[1]PBill!$B$4:$D$13,3,TRUE)),5)</f>
        <v>1125</v>
      </c>
      <c r="O132" s="22">
        <f>VLOOKUP((((115%*L132)+M132)/3),[1]PBill!$B$4:$D$13,3,TRUE)</f>
        <v>0</v>
      </c>
      <c r="P132" s="22">
        <f t="shared" si="27"/>
        <v>1276.9189458749997</v>
      </c>
      <c r="Q132" s="22">
        <f t="shared" si="44"/>
        <v>425</v>
      </c>
      <c r="R132" s="22">
        <f t="shared" si="28"/>
        <v>10349.1</v>
      </c>
      <c r="S132" s="22">
        <f t="shared" si="29"/>
        <v>9830</v>
      </c>
      <c r="T132" s="14"/>
      <c r="U132" s="22">
        <f t="shared" si="48"/>
        <v>11499</v>
      </c>
      <c r="V132" s="22">
        <f t="shared" si="30"/>
        <v>1155.07455</v>
      </c>
      <c r="W132" s="22">
        <v>15</v>
      </c>
      <c r="X132" s="22">
        <f>MROUND(V132+W132+(VLOOKUP((V132+W132),[1]PBill!$B$4:$D$13,3,TRUE)),5)</f>
        <v>1180</v>
      </c>
      <c r="Y132" s="22">
        <f>VLOOKUP((((115%*V132)+W132)/3),[1]PBill!$B$4:$D$13,3,TRUE)</f>
        <v>0</v>
      </c>
      <c r="Z132" s="22">
        <f t="shared" si="31"/>
        <v>1343.3357324999999</v>
      </c>
      <c r="AA132" s="22">
        <f t="shared" si="45"/>
        <v>450</v>
      </c>
      <c r="AB132" s="22">
        <f t="shared" si="32"/>
        <v>10349.1</v>
      </c>
      <c r="AC132" s="22">
        <f t="shared" si="33"/>
        <v>10349.1</v>
      </c>
      <c r="AD132" s="14"/>
      <c r="AE132" s="22">
        <f t="shared" si="34"/>
        <v>10060</v>
      </c>
      <c r="AF132" s="22">
        <f t="shared" si="35"/>
        <v>1010.5269999999999</v>
      </c>
      <c r="AG132" s="22">
        <v>15</v>
      </c>
      <c r="AH132" s="22">
        <f>MROUND(AF132+AG132+(VLOOKUP((AF132+AG132),[1]PBill!$B$4:$D$13,3,TRUE)),5)</f>
        <v>1035</v>
      </c>
      <c r="AI132" s="22">
        <f>VLOOKUP((((115%*AF132)+AG132)/3),[1]PBill!$B$4:$D$13,3,TRUE)</f>
        <v>0</v>
      </c>
      <c r="AJ132" s="22">
        <f t="shared" si="36"/>
        <v>1177.1060499999999</v>
      </c>
      <c r="AK132" s="22">
        <f t="shared" si="46"/>
        <v>390</v>
      </c>
      <c r="AL132" s="22">
        <f t="shared" si="37"/>
        <v>9050</v>
      </c>
      <c r="AM132" s="22">
        <f t="shared" si="38"/>
        <v>8600</v>
      </c>
      <c r="AN132" s="14"/>
      <c r="AO132" s="22">
        <f t="shared" si="39"/>
        <v>7190</v>
      </c>
      <c r="AP132" s="22">
        <f t="shared" si="40"/>
        <v>999</v>
      </c>
      <c r="AQ132" s="22">
        <v>15</v>
      </c>
      <c r="AR132" s="22">
        <v>1025</v>
      </c>
      <c r="AS132" s="22">
        <f>VLOOKUP((((115%*AP132)+AQ132)/3),[1]PBill!$B$4:$D$13,3,TRUE)</f>
        <v>0</v>
      </c>
      <c r="AT132" s="22">
        <f t="shared" si="41"/>
        <v>1163.8499999999999</v>
      </c>
      <c r="AU132" s="22">
        <f t="shared" si="47"/>
        <v>390</v>
      </c>
      <c r="AV132" s="22">
        <f t="shared" si="42"/>
        <v>6190</v>
      </c>
      <c r="AW132" s="23">
        <f t="shared" si="43"/>
        <v>5880</v>
      </c>
      <c r="AX132" s="14"/>
    </row>
    <row r="133" spans="1:50">
      <c r="A133" s="16">
        <v>128</v>
      </c>
      <c r="B133" s="17" t="s">
        <v>25</v>
      </c>
      <c r="C133" s="18">
        <v>41518</v>
      </c>
      <c r="D133" s="19" t="s">
        <v>377</v>
      </c>
      <c r="E133" s="20" t="s">
        <v>378</v>
      </c>
      <c r="F133" s="19" t="s">
        <v>372</v>
      </c>
      <c r="G133" s="20" t="s">
        <v>379</v>
      </c>
      <c r="H133" s="20" t="s">
        <v>30</v>
      </c>
      <c r="I133" s="21">
        <v>24999</v>
      </c>
      <c r="J133" s="14"/>
      <c r="K133" s="22">
        <f t="shared" si="25"/>
        <v>24999</v>
      </c>
      <c r="L133" s="22">
        <f t="shared" si="26"/>
        <v>2385.5920725000001</v>
      </c>
      <c r="M133" s="22">
        <v>15</v>
      </c>
      <c r="N133" s="22">
        <f>MROUND(L133+M133+(VLOOKUP((L133+M133),[1]PBill!$B$4:$D$13,3,TRUE)),5)</f>
        <v>2410</v>
      </c>
      <c r="O133" s="22">
        <f>VLOOKUP((((115%*L133)+M133)/3),[1]PBill!$B$4:$D$13,3,TRUE)</f>
        <v>0</v>
      </c>
      <c r="P133" s="22">
        <f t="shared" si="27"/>
        <v>2758.4308833749997</v>
      </c>
      <c r="Q133" s="22">
        <f t="shared" si="44"/>
        <v>920</v>
      </c>
      <c r="R133" s="22">
        <f t="shared" si="28"/>
        <v>22499.100000000002</v>
      </c>
      <c r="S133" s="22">
        <f t="shared" si="29"/>
        <v>21370</v>
      </c>
      <c r="T133" s="14"/>
      <c r="U133" s="22">
        <f t="shared" si="48"/>
        <v>24999</v>
      </c>
      <c r="V133" s="22">
        <f t="shared" si="30"/>
        <v>2511.1495500000001</v>
      </c>
      <c r="W133" s="22">
        <v>15</v>
      </c>
      <c r="X133" s="22">
        <f>MROUND(V133+W133+(VLOOKUP((V133+W133),[1]PBill!$B$4:$D$13,3,TRUE)),5)</f>
        <v>2560</v>
      </c>
      <c r="Y133" s="22">
        <f>VLOOKUP((((115%*V133)+W133)/3),[1]PBill!$B$4:$D$13,3,TRUE)</f>
        <v>0</v>
      </c>
      <c r="Z133" s="22">
        <f t="shared" si="31"/>
        <v>2902.8219825000001</v>
      </c>
      <c r="AA133" s="22">
        <f t="shared" si="45"/>
        <v>970</v>
      </c>
      <c r="AB133" s="22">
        <f t="shared" si="32"/>
        <v>22499.100000000002</v>
      </c>
      <c r="AC133" s="22">
        <f t="shared" si="33"/>
        <v>22499.100000000002</v>
      </c>
      <c r="AD133" s="14"/>
      <c r="AE133" s="22">
        <f t="shared" si="34"/>
        <v>21870</v>
      </c>
      <c r="AF133" s="22">
        <f t="shared" si="35"/>
        <v>2196.8415</v>
      </c>
      <c r="AG133" s="22">
        <v>15</v>
      </c>
      <c r="AH133" s="22">
        <f>MROUND(AF133+AG133+(VLOOKUP((AF133+AG133),[1]PBill!$B$4:$D$13,3,TRUE)),5)</f>
        <v>2225</v>
      </c>
      <c r="AI133" s="22">
        <f>VLOOKUP((((115%*AF133)+AG133)/3),[1]PBill!$B$4:$D$13,3,TRUE)</f>
        <v>0</v>
      </c>
      <c r="AJ133" s="22">
        <f t="shared" si="36"/>
        <v>2541.3677249999996</v>
      </c>
      <c r="AK133" s="22">
        <f t="shared" si="46"/>
        <v>845</v>
      </c>
      <c r="AL133" s="22">
        <f t="shared" si="37"/>
        <v>19680</v>
      </c>
      <c r="AM133" s="22">
        <f t="shared" si="38"/>
        <v>18700</v>
      </c>
      <c r="AN133" s="14"/>
      <c r="AO133" s="22">
        <f t="shared" si="39"/>
        <v>15620</v>
      </c>
      <c r="AP133" s="22">
        <f t="shared" si="40"/>
        <v>1569.029</v>
      </c>
      <c r="AQ133" s="22">
        <v>15</v>
      </c>
      <c r="AR133" s="22">
        <v>1025</v>
      </c>
      <c r="AS133" s="22">
        <f>VLOOKUP((((115%*AP133)+AQ133)/3),[1]PBill!$B$4:$D$13,3,TRUE)</f>
        <v>0</v>
      </c>
      <c r="AT133" s="22">
        <f t="shared" si="41"/>
        <v>1819.3833499999998</v>
      </c>
      <c r="AU133" s="22">
        <f t="shared" si="47"/>
        <v>605</v>
      </c>
      <c r="AV133" s="22">
        <f t="shared" si="42"/>
        <v>14060</v>
      </c>
      <c r="AW133" s="23">
        <f t="shared" si="43"/>
        <v>13360</v>
      </c>
      <c r="AX133" s="14"/>
    </row>
    <row r="134" spans="1:50">
      <c r="A134" s="16">
        <v>129</v>
      </c>
      <c r="B134" s="17" t="s">
        <v>25</v>
      </c>
      <c r="C134" s="18">
        <v>41518</v>
      </c>
      <c r="D134" s="19" t="s">
        <v>380</v>
      </c>
      <c r="E134" s="20" t="s">
        <v>381</v>
      </c>
      <c r="F134" s="19" t="s">
        <v>372</v>
      </c>
      <c r="G134" s="20" t="s">
        <v>382</v>
      </c>
      <c r="H134" s="20" t="s">
        <v>30</v>
      </c>
      <c r="I134" s="21">
        <v>3499</v>
      </c>
      <c r="J134" s="14"/>
      <c r="K134" s="22">
        <f t="shared" si="25"/>
        <v>3499</v>
      </c>
      <c r="L134" s="22">
        <f t="shared" si="26"/>
        <v>899</v>
      </c>
      <c r="M134" s="22">
        <v>15</v>
      </c>
      <c r="N134" s="22">
        <f>MROUND(L134+M134+(VLOOKUP((L134+M134),[1]PBill!$B$4:$D$13,3,TRUE)),5)</f>
        <v>915</v>
      </c>
      <c r="O134" s="22">
        <f>VLOOKUP((((115%*L134)+M134)/3),[1]PBill!$B$4:$D$13,3,TRUE)</f>
        <v>0</v>
      </c>
      <c r="P134" s="22">
        <f t="shared" si="27"/>
        <v>1048.8499999999999</v>
      </c>
      <c r="Q134" s="22">
        <f t="shared" si="44"/>
        <v>350</v>
      </c>
      <c r="R134" s="22">
        <f t="shared" si="28"/>
        <v>2499</v>
      </c>
      <c r="S134" s="22">
        <f t="shared" si="29"/>
        <v>2370</v>
      </c>
      <c r="T134" s="14"/>
      <c r="U134" s="22">
        <f t="shared" si="48"/>
        <v>3499</v>
      </c>
      <c r="V134" s="22">
        <f t="shared" si="30"/>
        <v>999</v>
      </c>
      <c r="W134" s="22">
        <v>15</v>
      </c>
      <c r="X134" s="22">
        <f>MROUND(V134+W134+(VLOOKUP((V134+W134),[1]PBill!$B$4:$D$13,3,TRUE)),5)</f>
        <v>1025</v>
      </c>
      <c r="Y134" s="22">
        <f>VLOOKUP((((115%*V134)+W134)/3),[1]PBill!$B$4:$D$13,3,TRUE)</f>
        <v>0</v>
      </c>
      <c r="Z134" s="22">
        <f t="shared" si="31"/>
        <v>1163.8499999999999</v>
      </c>
      <c r="AA134" s="22">
        <f t="shared" si="45"/>
        <v>390</v>
      </c>
      <c r="AB134" s="22">
        <f t="shared" si="32"/>
        <v>2499</v>
      </c>
      <c r="AC134" s="22">
        <f t="shared" si="33"/>
        <v>2499</v>
      </c>
      <c r="AD134" s="14"/>
      <c r="AE134" s="22">
        <f t="shared" si="34"/>
        <v>3060</v>
      </c>
      <c r="AF134" s="22">
        <f t="shared" si="35"/>
        <v>999</v>
      </c>
      <c r="AG134" s="22">
        <v>15</v>
      </c>
      <c r="AH134" s="22">
        <f>MROUND(AF134+AG134+(VLOOKUP((AF134+AG134),[1]PBill!$B$4:$D$13,3,TRUE)),5)</f>
        <v>1025</v>
      </c>
      <c r="AI134" s="22">
        <f>VLOOKUP((((115%*AF134)+AG134)/3),[1]PBill!$B$4:$D$13,3,TRUE)</f>
        <v>0</v>
      </c>
      <c r="AJ134" s="22">
        <f t="shared" si="36"/>
        <v>1163.8499999999999</v>
      </c>
      <c r="AK134" s="22">
        <f t="shared" si="46"/>
        <v>390</v>
      </c>
      <c r="AL134" s="22">
        <f t="shared" si="37"/>
        <v>2060</v>
      </c>
      <c r="AM134" s="22">
        <f t="shared" si="38"/>
        <v>1960</v>
      </c>
      <c r="AN134" s="14"/>
      <c r="AO134" s="22">
        <f t="shared" si="39"/>
        <v>2190</v>
      </c>
      <c r="AP134" s="22">
        <f t="shared" si="40"/>
        <v>999</v>
      </c>
      <c r="AQ134" s="22">
        <v>15</v>
      </c>
      <c r="AR134" s="22">
        <v>1025</v>
      </c>
      <c r="AS134" s="22">
        <f>VLOOKUP((((115%*AP134)+AQ134)/3),[1]PBill!$B$4:$D$13,3,TRUE)</f>
        <v>0</v>
      </c>
      <c r="AT134" s="22">
        <f t="shared" si="41"/>
        <v>1163.8499999999999</v>
      </c>
      <c r="AU134" s="22">
        <f t="shared" si="47"/>
        <v>390</v>
      </c>
      <c r="AV134" s="22">
        <f t="shared" si="42"/>
        <v>1190</v>
      </c>
      <c r="AW134" s="23">
        <f t="shared" si="43"/>
        <v>1130</v>
      </c>
      <c r="AX134" s="14"/>
    </row>
    <row r="135" spans="1:50">
      <c r="A135" s="16">
        <v>130</v>
      </c>
      <c r="B135" s="26" t="s">
        <v>122</v>
      </c>
      <c r="C135" s="18">
        <v>41601</v>
      </c>
      <c r="D135" s="24" t="s">
        <v>383</v>
      </c>
      <c r="E135" s="24" t="s">
        <v>383</v>
      </c>
      <c r="F135" s="24" t="s">
        <v>384</v>
      </c>
      <c r="G135" s="25">
        <v>107</v>
      </c>
      <c r="H135" s="20" t="s">
        <v>30</v>
      </c>
      <c r="I135" s="27">
        <v>2100</v>
      </c>
      <c r="J135" s="14"/>
      <c r="K135" s="22">
        <f t="shared" si="25"/>
        <v>2100</v>
      </c>
      <c r="L135" s="22">
        <f t="shared" si="26"/>
        <v>899</v>
      </c>
      <c r="M135" s="22">
        <v>15</v>
      </c>
      <c r="N135" s="22">
        <f>MROUND(L135+M135+(VLOOKUP((L135+M135),[1]PBill!$B$4:$D$13,3,TRUE)),5)</f>
        <v>915</v>
      </c>
      <c r="O135" s="22">
        <f>VLOOKUP((((115%*L135)+M135)/3),[1]PBill!$B$4:$D$13,3,TRUE)</f>
        <v>0</v>
      </c>
      <c r="P135" s="22">
        <f t="shared" si="27"/>
        <v>1048.8499999999999</v>
      </c>
      <c r="Q135" s="22">
        <f t="shared" si="44"/>
        <v>350</v>
      </c>
      <c r="R135" s="22">
        <f t="shared" si="28"/>
        <v>1100</v>
      </c>
      <c r="S135" s="22">
        <f t="shared" si="29"/>
        <v>1050</v>
      </c>
      <c r="T135" s="14"/>
      <c r="U135" s="22">
        <f t="shared" si="48"/>
        <v>2100</v>
      </c>
      <c r="V135" s="22">
        <f t="shared" si="30"/>
        <v>999</v>
      </c>
      <c r="W135" s="22">
        <v>15</v>
      </c>
      <c r="X135" s="22">
        <f>MROUND(V135+W135+(VLOOKUP((V135+W135),[1]PBill!$B$4:$D$13,3,TRUE)),5)</f>
        <v>1025</v>
      </c>
      <c r="Y135" s="22">
        <f>VLOOKUP((((115%*V135)+W135)/3),[1]PBill!$B$4:$D$13,3,TRUE)</f>
        <v>0</v>
      </c>
      <c r="Z135" s="22">
        <f t="shared" si="31"/>
        <v>1163.8499999999999</v>
      </c>
      <c r="AA135" s="22">
        <f t="shared" si="45"/>
        <v>390</v>
      </c>
      <c r="AB135" s="22">
        <f t="shared" si="32"/>
        <v>1100</v>
      </c>
      <c r="AC135" s="22">
        <f t="shared" si="33"/>
        <v>1100</v>
      </c>
      <c r="AD135" s="14"/>
      <c r="AE135" s="22">
        <f t="shared" si="34"/>
        <v>1840</v>
      </c>
      <c r="AF135" s="22">
        <f t="shared" si="35"/>
        <v>999</v>
      </c>
      <c r="AG135" s="22">
        <v>15</v>
      </c>
      <c r="AH135" s="22">
        <f>MROUND(AF135+AG135+(VLOOKUP((AF135+AG135),[1]PBill!$B$4:$D$13,3,TRUE)),5)</f>
        <v>1025</v>
      </c>
      <c r="AI135" s="22">
        <f>VLOOKUP((((115%*AF135)+AG135)/3),[1]PBill!$B$4:$D$13,3,TRUE)</f>
        <v>0</v>
      </c>
      <c r="AJ135" s="22">
        <f t="shared" si="36"/>
        <v>1163.8499999999999</v>
      </c>
      <c r="AK135" s="22">
        <f t="shared" si="46"/>
        <v>390</v>
      </c>
      <c r="AL135" s="22">
        <f t="shared" si="37"/>
        <v>840</v>
      </c>
      <c r="AM135" s="22">
        <f t="shared" si="38"/>
        <v>800</v>
      </c>
      <c r="AN135" s="14"/>
      <c r="AO135" s="22">
        <f t="shared" si="39"/>
        <v>1310</v>
      </c>
      <c r="AP135" s="22">
        <f t="shared" si="40"/>
        <v>999</v>
      </c>
      <c r="AQ135" s="22">
        <v>15</v>
      </c>
      <c r="AR135" s="22">
        <v>1025</v>
      </c>
      <c r="AS135" s="22">
        <f>VLOOKUP((((115%*AP135)+AQ135)/3),[1]PBill!$B$4:$D$13,3,TRUE)</f>
        <v>0</v>
      </c>
      <c r="AT135" s="22">
        <f t="shared" si="41"/>
        <v>1163.8499999999999</v>
      </c>
      <c r="AU135" s="22">
        <f t="shared" si="47"/>
        <v>390</v>
      </c>
      <c r="AV135" s="22">
        <f t="shared" si="42"/>
        <v>310</v>
      </c>
      <c r="AW135" s="23">
        <f t="shared" si="43"/>
        <v>290</v>
      </c>
      <c r="AX135" s="14"/>
    </row>
    <row r="136" spans="1:50">
      <c r="A136" s="16">
        <v>131</v>
      </c>
      <c r="B136" s="26" t="s">
        <v>122</v>
      </c>
      <c r="C136" s="18">
        <v>41601</v>
      </c>
      <c r="D136" s="24" t="s">
        <v>385</v>
      </c>
      <c r="E136" s="24" t="s">
        <v>385</v>
      </c>
      <c r="F136" s="24" t="s">
        <v>384</v>
      </c>
      <c r="G136" s="25">
        <v>108</v>
      </c>
      <c r="H136" s="20" t="s">
        <v>30</v>
      </c>
      <c r="I136" s="27">
        <v>2700</v>
      </c>
      <c r="J136" s="14"/>
      <c r="K136" s="22">
        <f t="shared" si="25"/>
        <v>2700</v>
      </c>
      <c r="L136" s="22">
        <f t="shared" si="26"/>
        <v>899</v>
      </c>
      <c r="M136" s="22">
        <v>15</v>
      </c>
      <c r="N136" s="22">
        <f>MROUND(L136+M136+(VLOOKUP((L136+M136),[1]PBill!$B$4:$D$13,3,TRUE)),5)</f>
        <v>915</v>
      </c>
      <c r="O136" s="22">
        <f>VLOOKUP((((115%*L136)+M136)/3),[1]PBill!$B$4:$D$13,3,TRUE)</f>
        <v>0</v>
      </c>
      <c r="P136" s="22">
        <f t="shared" si="27"/>
        <v>1048.8499999999999</v>
      </c>
      <c r="Q136" s="22">
        <f t="shared" ref="Q136:Q200" si="49">MROUND((P136/3),5)</f>
        <v>350</v>
      </c>
      <c r="R136" s="22">
        <f t="shared" si="28"/>
        <v>1700</v>
      </c>
      <c r="S136" s="22">
        <f t="shared" si="29"/>
        <v>1620</v>
      </c>
      <c r="T136" s="14"/>
      <c r="U136" s="22">
        <f t="shared" si="48"/>
        <v>2700</v>
      </c>
      <c r="V136" s="22">
        <f t="shared" si="30"/>
        <v>999</v>
      </c>
      <c r="W136" s="22">
        <v>15</v>
      </c>
      <c r="X136" s="22">
        <f>MROUND(V136+W136+(VLOOKUP((V136+W136),[1]PBill!$B$4:$D$13,3,TRUE)),5)</f>
        <v>1025</v>
      </c>
      <c r="Y136" s="22">
        <f>VLOOKUP((((115%*V136)+W136)/3),[1]PBill!$B$4:$D$13,3,TRUE)</f>
        <v>0</v>
      </c>
      <c r="Z136" s="22">
        <f t="shared" si="31"/>
        <v>1163.8499999999999</v>
      </c>
      <c r="AA136" s="22">
        <f t="shared" ref="AA136:AA200" si="50">MROUND((Z136/3),5)</f>
        <v>390</v>
      </c>
      <c r="AB136" s="22">
        <f t="shared" si="32"/>
        <v>1700</v>
      </c>
      <c r="AC136" s="22">
        <f t="shared" si="33"/>
        <v>1700</v>
      </c>
      <c r="AD136" s="14"/>
      <c r="AE136" s="22">
        <f t="shared" si="34"/>
        <v>2360</v>
      </c>
      <c r="AF136" s="22">
        <f t="shared" si="35"/>
        <v>999</v>
      </c>
      <c r="AG136" s="22">
        <v>15</v>
      </c>
      <c r="AH136" s="22">
        <f>MROUND(AF136+AG136+(VLOOKUP((AF136+AG136),[1]PBill!$B$4:$D$13,3,TRUE)),5)</f>
        <v>1025</v>
      </c>
      <c r="AI136" s="22">
        <f>VLOOKUP((((115%*AF136)+AG136)/3),[1]PBill!$B$4:$D$13,3,TRUE)</f>
        <v>0</v>
      </c>
      <c r="AJ136" s="22">
        <f t="shared" si="36"/>
        <v>1163.8499999999999</v>
      </c>
      <c r="AK136" s="22">
        <f t="shared" ref="AK136:AK200" si="51">MROUND((AJ136/3),5)</f>
        <v>390</v>
      </c>
      <c r="AL136" s="22">
        <f t="shared" si="37"/>
        <v>1360</v>
      </c>
      <c r="AM136" s="22">
        <f t="shared" si="38"/>
        <v>1290</v>
      </c>
      <c r="AN136" s="14"/>
      <c r="AO136" s="22">
        <f t="shared" si="39"/>
        <v>1690</v>
      </c>
      <c r="AP136" s="22">
        <f t="shared" si="40"/>
        <v>999</v>
      </c>
      <c r="AQ136" s="22">
        <v>15</v>
      </c>
      <c r="AR136" s="22">
        <v>1025</v>
      </c>
      <c r="AS136" s="22">
        <f>VLOOKUP((((115%*AP136)+AQ136)/3),[1]PBill!$B$4:$D$13,3,TRUE)</f>
        <v>0</v>
      </c>
      <c r="AT136" s="22">
        <f t="shared" si="41"/>
        <v>1163.8499999999999</v>
      </c>
      <c r="AU136" s="22">
        <f t="shared" ref="AU136:AU200" si="52">MROUND((AT136/3),5)</f>
        <v>390</v>
      </c>
      <c r="AV136" s="22">
        <f t="shared" si="42"/>
        <v>690</v>
      </c>
      <c r="AW136" s="23">
        <f t="shared" si="43"/>
        <v>660</v>
      </c>
      <c r="AX136" s="14"/>
    </row>
    <row r="137" spans="1:50">
      <c r="A137" s="16">
        <v>132</v>
      </c>
      <c r="B137" s="26" t="s">
        <v>122</v>
      </c>
      <c r="C137" s="18">
        <v>41601</v>
      </c>
      <c r="D137" s="24" t="s">
        <v>386</v>
      </c>
      <c r="E137" s="24" t="s">
        <v>386</v>
      </c>
      <c r="F137" s="24" t="s">
        <v>384</v>
      </c>
      <c r="G137" s="25">
        <v>110</v>
      </c>
      <c r="H137" s="20" t="s">
        <v>30</v>
      </c>
      <c r="I137" s="27">
        <v>3550</v>
      </c>
      <c r="J137" s="14"/>
      <c r="K137" s="22">
        <f t="shared" ref="K137:K200" si="53">I137</f>
        <v>3550</v>
      </c>
      <c r="L137" s="22">
        <f t="shared" ref="L137:L200" si="54">MAX($E$311,(K137*$E$310*1.0045))</f>
        <v>899</v>
      </c>
      <c r="M137" s="22">
        <v>15</v>
      </c>
      <c r="N137" s="22">
        <f>MROUND(L137+M137+(VLOOKUP((L137+M137),[1]PBill!$B$4:$D$13,3,TRUE)),5)</f>
        <v>915</v>
      </c>
      <c r="O137" s="22">
        <f>VLOOKUP((((115%*L137)+M137)/3),[1]PBill!$B$4:$D$13,3,TRUE)</f>
        <v>0</v>
      </c>
      <c r="P137" s="22">
        <f t="shared" ref="P137:P200" si="55">(115%*L137)+M137+(3*O137)</f>
        <v>1048.8499999999999</v>
      </c>
      <c r="Q137" s="22">
        <f t="shared" si="49"/>
        <v>350</v>
      </c>
      <c r="R137" s="22">
        <f t="shared" ref="R137:R200" si="56">MIN((K137-1000),(K137*0.9))</f>
        <v>2550</v>
      </c>
      <c r="S137" s="22">
        <f t="shared" ref="S137:S200" si="57">MROUND((95%*R137),10)</f>
        <v>2420</v>
      </c>
      <c r="T137" s="14"/>
      <c r="U137" s="22">
        <f t="shared" si="48"/>
        <v>3550</v>
      </c>
      <c r="V137" s="22">
        <f t="shared" ref="V137:V200" si="58">MAX($E$313,(U137*$E$312*1.0045))</f>
        <v>999</v>
      </c>
      <c r="W137" s="22">
        <v>15</v>
      </c>
      <c r="X137" s="22">
        <f>MROUND(V137+W137+(VLOOKUP((V137+W137),[1]PBill!$B$4:$D$13,3,TRUE)),5)</f>
        <v>1025</v>
      </c>
      <c r="Y137" s="22">
        <f>VLOOKUP((((115%*V137)+W137)/3),[1]PBill!$B$4:$D$13,3,TRUE)</f>
        <v>0</v>
      </c>
      <c r="Z137" s="22">
        <f t="shared" ref="Z137:Z200" si="59">(115%*V137)+W137+(3*Y137)</f>
        <v>1163.8499999999999</v>
      </c>
      <c r="AA137" s="22">
        <f t="shared" si="50"/>
        <v>390</v>
      </c>
      <c r="AB137" s="22">
        <f t="shared" ref="AB137:AB200" si="60">MIN((U137-1000),(U137*0.9))</f>
        <v>2550</v>
      </c>
      <c r="AC137" s="22">
        <f t="shared" ref="AC137:AC200" si="61">AB137</f>
        <v>2550</v>
      </c>
      <c r="AD137" s="14"/>
      <c r="AE137" s="22">
        <f t="shared" ref="AE137:AE200" si="62">MROUND(($E$314*I137),10)</f>
        <v>3110</v>
      </c>
      <c r="AF137" s="22">
        <f t="shared" ref="AF137:AF200" si="63">MAX($E$313,(AE137*$E$312*1.0045))</f>
        <v>999</v>
      </c>
      <c r="AG137" s="22">
        <v>15</v>
      </c>
      <c r="AH137" s="22">
        <f>MROUND(AF137+AG137+(VLOOKUP((AF137+AG137),[1]PBill!$B$4:$D$13,3,TRUE)),5)</f>
        <v>1025</v>
      </c>
      <c r="AI137" s="22">
        <f>VLOOKUP((((115%*AF137)+AG137)/3),[1]PBill!$B$4:$D$13,3,TRUE)</f>
        <v>0</v>
      </c>
      <c r="AJ137" s="22">
        <f t="shared" ref="AJ137:AJ200" si="64">(115%*AF137)+AG137+(3*AI137)</f>
        <v>1163.8499999999999</v>
      </c>
      <c r="AK137" s="22">
        <f t="shared" si="51"/>
        <v>390</v>
      </c>
      <c r="AL137" s="22">
        <f t="shared" ref="AL137:AL200" si="65">MROUND((MIN((AE137-1000),(AE137*0.9))),10)</f>
        <v>2110</v>
      </c>
      <c r="AM137" s="22">
        <f t="shared" ref="AM137:AM200" si="66">MROUND((95%*AL137),10)</f>
        <v>2000</v>
      </c>
      <c r="AN137" s="14"/>
      <c r="AO137" s="22">
        <f t="shared" ref="AO137:AO200" si="67">MROUND(($E$315*I137),10)</f>
        <v>2220</v>
      </c>
      <c r="AP137" s="22">
        <f t="shared" ref="AP137:AP200" si="68">MAX($E$313,(AO137*$E$312*1.0045))</f>
        <v>999</v>
      </c>
      <c r="AQ137" s="22">
        <v>15</v>
      </c>
      <c r="AR137" s="22">
        <v>1025</v>
      </c>
      <c r="AS137" s="22">
        <f>VLOOKUP((((115%*AP137)+AQ137)/3),[1]PBill!$B$4:$D$13,3,TRUE)</f>
        <v>0</v>
      </c>
      <c r="AT137" s="22">
        <f t="shared" ref="AT137:AT200" si="69">(115%*AP137)+AQ137+(3*AS137)</f>
        <v>1163.8499999999999</v>
      </c>
      <c r="AU137" s="22">
        <f t="shared" si="52"/>
        <v>390</v>
      </c>
      <c r="AV137" s="22">
        <f t="shared" ref="AV137:AV200" si="70">MROUND((MIN((AO137-1000),(AO137*0.9))),10)</f>
        <v>1220</v>
      </c>
      <c r="AW137" s="23">
        <f t="shared" ref="AW137:AW200" si="71">MROUND((95%*AV137),10)</f>
        <v>1160</v>
      </c>
      <c r="AX137" s="14"/>
    </row>
    <row r="138" spans="1:50">
      <c r="A138" s="16">
        <v>133</v>
      </c>
      <c r="B138" s="26" t="s">
        <v>122</v>
      </c>
      <c r="C138" s="18">
        <v>41601</v>
      </c>
      <c r="D138" s="24" t="s">
        <v>387</v>
      </c>
      <c r="E138" s="19" t="s">
        <v>388</v>
      </c>
      <c r="F138" s="24" t="s">
        <v>384</v>
      </c>
      <c r="G138" s="25">
        <v>112</v>
      </c>
      <c r="H138" s="20" t="s">
        <v>30</v>
      </c>
      <c r="I138" s="27">
        <v>3800</v>
      </c>
      <c r="J138" s="14"/>
      <c r="K138" s="22">
        <f t="shared" si="53"/>
        <v>3800</v>
      </c>
      <c r="L138" s="22">
        <f t="shared" si="54"/>
        <v>899</v>
      </c>
      <c r="M138" s="22">
        <v>15</v>
      </c>
      <c r="N138" s="22">
        <f>MROUND(L138+M138+(VLOOKUP((L138+M138),[1]PBill!$B$4:$D$13,3,TRUE)),5)</f>
        <v>915</v>
      </c>
      <c r="O138" s="22">
        <f>VLOOKUP((((115%*L138)+M138)/3),[1]PBill!$B$4:$D$13,3,TRUE)</f>
        <v>0</v>
      </c>
      <c r="P138" s="22">
        <f t="shared" si="55"/>
        <v>1048.8499999999999</v>
      </c>
      <c r="Q138" s="22">
        <f t="shared" si="49"/>
        <v>350</v>
      </c>
      <c r="R138" s="22">
        <f t="shared" si="56"/>
        <v>2800</v>
      </c>
      <c r="S138" s="22">
        <f t="shared" si="57"/>
        <v>2660</v>
      </c>
      <c r="T138" s="14"/>
      <c r="U138" s="22">
        <f t="shared" si="48"/>
        <v>3800</v>
      </c>
      <c r="V138" s="22">
        <f t="shared" si="58"/>
        <v>999</v>
      </c>
      <c r="W138" s="22">
        <v>15</v>
      </c>
      <c r="X138" s="22">
        <f>MROUND(V138+W138+(VLOOKUP((V138+W138),[1]PBill!$B$4:$D$13,3,TRUE)),5)</f>
        <v>1025</v>
      </c>
      <c r="Y138" s="22">
        <f>VLOOKUP((((115%*V138)+W138)/3),[1]PBill!$B$4:$D$13,3,TRUE)</f>
        <v>0</v>
      </c>
      <c r="Z138" s="22">
        <f t="shared" si="59"/>
        <v>1163.8499999999999</v>
      </c>
      <c r="AA138" s="22">
        <f t="shared" si="50"/>
        <v>390</v>
      </c>
      <c r="AB138" s="22">
        <f t="shared" si="60"/>
        <v>2800</v>
      </c>
      <c r="AC138" s="22">
        <f t="shared" si="61"/>
        <v>2800</v>
      </c>
      <c r="AD138" s="14"/>
      <c r="AE138" s="22">
        <f t="shared" si="62"/>
        <v>3330</v>
      </c>
      <c r="AF138" s="22">
        <f t="shared" si="63"/>
        <v>999</v>
      </c>
      <c r="AG138" s="22">
        <v>15</v>
      </c>
      <c r="AH138" s="22">
        <f>MROUND(AF138+AG138+(VLOOKUP((AF138+AG138),[1]PBill!$B$4:$D$13,3,TRUE)),5)</f>
        <v>1025</v>
      </c>
      <c r="AI138" s="22">
        <f>VLOOKUP((((115%*AF138)+AG138)/3),[1]PBill!$B$4:$D$13,3,TRUE)</f>
        <v>0</v>
      </c>
      <c r="AJ138" s="22">
        <f t="shared" si="64"/>
        <v>1163.8499999999999</v>
      </c>
      <c r="AK138" s="22">
        <f t="shared" si="51"/>
        <v>390</v>
      </c>
      <c r="AL138" s="22">
        <f t="shared" si="65"/>
        <v>2330</v>
      </c>
      <c r="AM138" s="22">
        <f t="shared" si="66"/>
        <v>2210</v>
      </c>
      <c r="AN138" s="14"/>
      <c r="AO138" s="22">
        <f t="shared" si="67"/>
        <v>2380</v>
      </c>
      <c r="AP138" s="22">
        <f t="shared" si="68"/>
        <v>999</v>
      </c>
      <c r="AQ138" s="22">
        <v>15</v>
      </c>
      <c r="AR138" s="22">
        <v>1025</v>
      </c>
      <c r="AS138" s="22">
        <f>VLOOKUP((((115%*AP138)+AQ138)/3),[1]PBill!$B$4:$D$13,3,TRUE)</f>
        <v>0</v>
      </c>
      <c r="AT138" s="22">
        <f t="shared" si="69"/>
        <v>1163.8499999999999</v>
      </c>
      <c r="AU138" s="22">
        <f t="shared" si="52"/>
        <v>390</v>
      </c>
      <c r="AV138" s="22">
        <f t="shared" si="70"/>
        <v>1380</v>
      </c>
      <c r="AW138" s="23">
        <f t="shared" si="71"/>
        <v>1310</v>
      </c>
      <c r="AX138" s="14"/>
    </row>
    <row r="139" spans="1:50">
      <c r="A139" s="16">
        <v>134</v>
      </c>
      <c r="B139" s="26" t="s">
        <v>122</v>
      </c>
      <c r="C139" s="18">
        <v>41601</v>
      </c>
      <c r="D139" s="24" t="s">
        <v>389</v>
      </c>
      <c r="E139" s="24" t="s">
        <v>389</v>
      </c>
      <c r="F139" s="24" t="s">
        <v>384</v>
      </c>
      <c r="G139" s="25">
        <v>201</v>
      </c>
      <c r="H139" s="20" t="s">
        <v>30</v>
      </c>
      <c r="I139" s="27">
        <v>6610</v>
      </c>
      <c r="J139" s="14"/>
      <c r="K139" s="22">
        <f t="shared" si="53"/>
        <v>6610</v>
      </c>
      <c r="L139" s="22">
        <f t="shared" si="54"/>
        <v>899</v>
      </c>
      <c r="M139" s="22">
        <v>15</v>
      </c>
      <c r="N139" s="22">
        <f>MROUND(L139+M139+(VLOOKUP((L139+M139),[1]PBill!$B$4:$D$13,3,TRUE)),5)</f>
        <v>915</v>
      </c>
      <c r="O139" s="22">
        <f>VLOOKUP((((115%*L139)+M139)/3),[1]PBill!$B$4:$D$13,3,TRUE)</f>
        <v>0</v>
      </c>
      <c r="P139" s="22">
        <f t="shared" si="55"/>
        <v>1048.8499999999999</v>
      </c>
      <c r="Q139" s="22">
        <f t="shared" si="49"/>
        <v>350</v>
      </c>
      <c r="R139" s="22">
        <f t="shared" si="56"/>
        <v>5610</v>
      </c>
      <c r="S139" s="22">
        <f t="shared" si="57"/>
        <v>5330</v>
      </c>
      <c r="T139" s="14"/>
      <c r="U139" s="22">
        <f t="shared" si="48"/>
        <v>6610</v>
      </c>
      <c r="V139" s="22">
        <f t="shared" si="58"/>
        <v>999</v>
      </c>
      <c r="W139" s="22">
        <v>15</v>
      </c>
      <c r="X139" s="22">
        <f>MROUND(V139+W139+(VLOOKUP((V139+W139),[1]PBill!$B$4:$D$13,3,TRUE)),5)</f>
        <v>1025</v>
      </c>
      <c r="Y139" s="22">
        <f>VLOOKUP((((115%*V139)+W139)/3),[1]PBill!$B$4:$D$13,3,TRUE)</f>
        <v>0</v>
      </c>
      <c r="Z139" s="22">
        <f t="shared" si="59"/>
        <v>1163.8499999999999</v>
      </c>
      <c r="AA139" s="22">
        <f t="shared" si="50"/>
        <v>390</v>
      </c>
      <c r="AB139" s="22">
        <f t="shared" si="60"/>
        <v>5610</v>
      </c>
      <c r="AC139" s="22">
        <f t="shared" si="61"/>
        <v>5610</v>
      </c>
      <c r="AD139" s="14"/>
      <c r="AE139" s="22">
        <f t="shared" si="62"/>
        <v>5780</v>
      </c>
      <c r="AF139" s="22">
        <f t="shared" si="63"/>
        <v>999</v>
      </c>
      <c r="AG139" s="22">
        <v>15</v>
      </c>
      <c r="AH139" s="22">
        <f>MROUND(AF139+AG139+(VLOOKUP((AF139+AG139),[1]PBill!$B$4:$D$13,3,TRUE)),5)</f>
        <v>1025</v>
      </c>
      <c r="AI139" s="22">
        <f>VLOOKUP((((115%*AF139)+AG139)/3),[1]PBill!$B$4:$D$13,3,TRUE)</f>
        <v>0</v>
      </c>
      <c r="AJ139" s="22">
        <f t="shared" si="64"/>
        <v>1163.8499999999999</v>
      </c>
      <c r="AK139" s="22">
        <f t="shared" si="51"/>
        <v>390</v>
      </c>
      <c r="AL139" s="22">
        <f t="shared" si="65"/>
        <v>4780</v>
      </c>
      <c r="AM139" s="22">
        <f t="shared" si="66"/>
        <v>4540</v>
      </c>
      <c r="AN139" s="14"/>
      <c r="AO139" s="22">
        <f t="shared" si="67"/>
        <v>4130</v>
      </c>
      <c r="AP139" s="22">
        <f t="shared" si="68"/>
        <v>999</v>
      </c>
      <c r="AQ139" s="22">
        <v>15</v>
      </c>
      <c r="AR139" s="22">
        <v>1025</v>
      </c>
      <c r="AS139" s="22">
        <f>VLOOKUP((((115%*AP139)+AQ139)/3),[1]PBill!$B$4:$D$13,3,TRUE)</f>
        <v>0</v>
      </c>
      <c r="AT139" s="22">
        <f t="shared" si="69"/>
        <v>1163.8499999999999</v>
      </c>
      <c r="AU139" s="22">
        <f t="shared" si="52"/>
        <v>390</v>
      </c>
      <c r="AV139" s="22">
        <f t="shared" si="70"/>
        <v>3130</v>
      </c>
      <c r="AW139" s="23">
        <f t="shared" si="71"/>
        <v>2970</v>
      </c>
      <c r="AX139" s="14"/>
    </row>
    <row r="140" spans="1:50">
      <c r="A140" s="16">
        <v>135</v>
      </c>
      <c r="B140" s="26" t="s">
        <v>122</v>
      </c>
      <c r="C140" s="18">
        <v>41601</v>
      </c>
      <c r="D140" s="24" t="s">
        <v>390</v>
      </c>
      <c r="E140" s="24" t="s">
        <v>390</v>
      </c>
      <c r="F140" s="24" t="s">
        <v>384</v>
      </c>
      <c r="G140" s="25">
        <v>208</v>
      </c>
      <c r="H140" s="20" t="s">
        <v>30</v>
      </c>
      <c r="I140" s="27">
        <v>6100</v>
      </c>
      <c r="J140" s="14"/>
      <c r="K140" s="22">
        <f t="shared" si="53"/>
        <v>6100</v>
      </c>
      <c r="L140" s="22">
        <f t="shared" si="54"/>
        <v>899</v>
      </c>
      <c r="M140" s="22">
        <v>15</v>
      </c>
      <c r="N140" s="22">
        <f>MROUND(L140+M140+(VLOOKUP((L140+M140),[1]PBill!$B$4:$D$13,3,TRUE)),5)</f>
        <v>915</v>
      </c>
      <c r="O140" s="22">
        <f>VLOOKUP((((115%*L140)+M140)/3),[1]PBill!$B$4:$D$13,3,TRUE)</f>
        <v>0</v>
      </c>
      <c r="P140" s="22">
        <f t="shared" si="55"/>
        <v>1048.8499999999999</v>
      </c>
      <c r="Q140" s="22">
        <f t="shared" si="49"/>
        <v>350</v>
      </c>
      <c r="R140" s="22">
        <f t="shared" si="56"/>
        <v>5100</v>
      </c>
      <c r="S140" s="22">
        <f t="shared" si="57"/>
        <v>4850</v>
      </c>
      <c r="T140" s="14"/>
      <c r="U140" s="22">
        <f t="shared" si="48"/>
        <v>6100</v>
      </c>
      <c r="V140" s="22">
        <f t="shared" si="58"/>
        <v>999</v>
      </c>
      <c r="W140" s="22">
        <v>15</v>
      </c>
      <c r="X140" s="22">
        <f>MROUND(V140+W140+(VLOOKUP((V140+W140),[1]PBill!$B$4:$D$13,3,TRUE)),5)</f>
        <v>1025</v>
      </c>
      <c r="Y140" s="22">
        <f>VLOOKUP((((115%*V140)+W140)/3),[1]PBill!$B$4:$D$13,3,TRUE)</f>
        <v>0</v>
      </c>
      <c r="Z140" s="22">
        <f t="shared" si="59"/>
        <v>1163.8499999999999</v>
      </c>
      <c r="AA140" s="22">
        <f t="shared" si="50"/>
        <v>390</v>
      </c>
      <c r="AB140" s="22">
        <f t="shared" si="60"/>
        <v>5100</v>
      </c>
      <c r="AC140" s="22">
        <f t="shared" si="61"/>
        <v>5100</v>
      </c>
      <c r="AD140" s="14"/>
      <c r="AE140" s="22">
        <f t="shared" si="62"/>
        <v>5340</v>
      </c>
      <c r="AF140" s="22">
        <f t="shared" si="63"/>
        <v>999</v>
      </c>
      <c r="AG140" s="22">
        <v>15</v>
      </c>
      <c r="AH140" s="22">
        <f>MROUND(AF140+AG140+(VLOOKUP((AF140+AG140),[1]PBill!$B$4:$D$13,3,TRUE)),5)</f>
        <v>1025</v>
      </c>
      <c r="AI140" s="22">
        <f>VLOOKUP((((115%*AF140)+AG140)/3),[1]PBill!$B$4:$D$13,3,TRUE)</f>
        <v>0</v>
      </c>
      <c r="AJ140" s="22">
        <f t="shared" si="64"/>
        <v>1163.8499999999999</v>
      </c>
      <c r="AK140" s="22">
        <f t="shared" si="51"/>
        <v>390</v>
      </c>
      <c r="AL140" s="22">
        <f t="shared" si="65"/>
        <v>4340</v>
      </c>
      <c r="AM140" s="22">
        <f t="shared" si="66"/>
        <v>4120</v>
      </c>
      <c r="AN140" s="14"/>
      <c r="AO140" s="22">
        <f t="shared" si="67"/>
        <v>3810</v>
      </c>
      <c r="AP140" s="22">
        <f t="shared" si="68"/>
        <v>999</v>
      </c>
      <c r="AQ140" s="22">
        <v>15</v>
      </c>
      <c r="AR140" s="22">
        <v>1025</v>
      </c>
      <c r="AS140" s="22">
        <f>VLOOKUP((((115%*AP140)+AQ140)/3),[1]PBill!$B$4:$D$13,3,TRUE)</f>
        <v>0</v>
      </c>
      <c r="AT140" s="22">
        <f t="shared" si="69"/>
        <v>1163.8499999999999</v>
      </c>
      <c r="AU140" s="22">
        <f t="shared" si="52"/>
        <v>390</v>
      </c>
      <c r="AV140" s="22">
        <f t="shared" si="70"/>
        <v>2810</v>
      </c>
      <c r="AW140" s="23">
        <f t="shared" si="71"/>
        <v>2670</v>
      </c>
      <c r="AX140" s="14"/>
    </row>
    <row r="141" spans="1:50">
      <c r="A141" s="16">
        <v>136</v>
      </c>
      <c r="B141" s="26" t="s">
        <v>122</v>
      </c>
      <c r="C141" s="18">
        <v>41601</v>
      </c>
      <c r="D141" s="24" t="s">
        <v>391</v>
      </c>
      <c r="E141" s="24" t="s">
        <v>391</v>
      </c>
      <c r="F141" s="24" t="s">
        <v>384</v>
      </c>
      <c r="G141" s="25">
        <v>300</v>
      </c>
      <c r="H141" s="20" t="s">
        <v>30</v>
      </c>
      <c r="I141" s="27">
        <v>8930</v>
      </c>
      <c r="J141" s="14"/>
      <c r="K141" s="22">
        <f t="shared" si="53"/>
        <v>8930</v>
      </c>
      <c r="L141" s="22">
        <f t="shared" si="54"/>
        <v>899</v>
      </c>
      <c r="M141" s="22">
        <v>15</v>
      </c>
      <c r="N141" s="22">
        <f>MROUND(L141+M141+(VLOOKUP((L141+M141),[1]PBill!$B$4:$D$13,3,TRUE)),5)</f>
        <v>915</v>
      </c>
      <c r="O141" s="22">
        <f>VLOOKUP((((115%*L141)+M141)/3),[1]PBill!$B$4:$D$13,3,TRUE)</f>
        <v>0</v>
      </c>
      <c r="P141" s="22">
        <f t="shared" si="55"/>
        <v>1048.8499999999999</v>
      </c>
      <c r="Q141" s="22">
        <f t="shared" si="49"/>
        <v>350</v>
      </c>
      <c r="R141" s="22">
        <f t="shared" si="56"/>
        <v>7930</v>
      </c>
      <c r="S141" s="22">
        <f t="shared" si="57"/>
        <v>7530</v>
      </c>
      <c r="T141" s="14"/>
      <c r="U141" s="22">
        <f t="shared" si="48"/>
        <v>8930</v>
      </c>
      <c r="V141" s="22">
        <f t="shared" si="58"/>
        <v>999</v>
      </c>
      <c r="W141" s="22">
        <v>15</v>
      </c>
      <c r="X141" s="22">
        <f>MROUND(V141+W141+(VLOOKUP((V141+W141),[1]PBill!$B$4:$D$13,3,TRUE)),5)</f>
        <v>1025</v>
      </c>
      <c r="Y141" s="22">
        <f>VLOOKUP((((115%*V141)+W141)/3),[1]PBill!$B$4:$D$13,3,TRUE)</f>
        <v>0</v>
      </c>
      <c r="Z141" s="22">
        <f t="shared" si="59"/>
        <v>1163.8499999999999</v>
      </c>
      <c r="AA141" s="22">
        <f t="shared" si="50"/>
        <v>390</v>
      </c>
      <c r="AB141" s="22">
        <f t="shared" si="60"/>
        <v>7930</v>
      </c>
      <c r="AC141" s="22">
        <f t="shared" si="61"/>
        <v>7930</v>
      </c>
      <c r="AD141" s="14"/>
      <c r="AE141" s="22">
        <f t="shared" si="62"/>
        <v>7810</v>
      </c>
      <c r="AF141" s="22">
        <f t="shared" si="63"/>
        <v>999</v>
      </c>
      <c r="AG141" s="22">
        <v>15</v>
      </c>
      <c r="AH141" s="22">
        <f>MROUND(AF141+AG141+(VLOOKUP((AF141+AG141),[1]PBill!$B$4:$D$13,3,TRUE)),5)</f>
        <v>1025</v>
      </c>
      <c r="AI141" s="22">
        <f>VLOOKUP((((115%*AF141)+AG141)/3),[1]PBill!$B$4:$D$13,3,TRUE)</f>
        <v>0</v>
      </c>
      <c r="AJ141" s="22">
        <f t="shared" si="64"/>
        <v>1163.8499999999999</v>
      </c>
      <c r="AK141" s="22">
        <f t="shared" si="51"/>
        <v>390</v>
      </c>
      <c r="AL141" s="22">
        <f t="shared" si="65"/>
        <v>6810</v>
      </c>
      <c r="AM141" s="22">
        <f t="shared" si="66"/>
        <v>6470</v>
      </c>
      <c r="AN141" s="14"/>
      <c r="AO141" s="22">
        <f t="shared" si="67"/>
        <v>5580</v>
      </c>
      <c r="AP141" s="22">
        <f t="shared" si="68"/>
        <v>999</v>
      </c>
      <c r="AQ141" s="22">
        <v>15</v>
      </c>
      <c r="AR141" s="22">
        <v>1025</v>
      </c>
      <c r="AS141" s="22">
        <f>VLOOKUP((((115%*AP141)+AQ141)/3),[1]PBill!$B$4:$D$13,3,TRUE)</f>
        <v>0</v>
      </c>
      <c r="AT141" s="22">
        <f t="shared" si="69"/>
        <v>1163.8499999999999</v>
      </c>
      <c r="AU141" s="22">
        <f t="shared" si="52"/>
        <v>390</v>
      </c>
      <c r="AV141" s="22">
        <f t="shared" si="70"/>
        <v>4580</v>
      </c>
      <c r="AW141" s="23">
        <f t="shared" si="71"/>
        <v>4350</v>
      </c>
      <c r="AX141" s="14"/>
    </row>
    <row r="142" spans="1:50">
      <c r="A142" s="16">
        <v>137</v>
      </c>
      <c r="B142" s="26" t="s">
        <v>122</v>
      </c>
      <c r="C142" s="18">
        <v>41601</v>
      </c>
      <c r="D142" s="24" t="s">
        <v>392</v>
      </c>
      <c r="E142" s="24" t="s">
        <v>392</v>
      </c>
      <c r="F142" s="24" t="s">
        <v>384</v>
      </c>
      <c r="G142" s="25">
        <v>301</v>
      </c>
      <c r="H142" s="20" t="s">
        <v>30</v>
      </c>
      <c r="I142" s="27">
        <v>7850</v>
      </c>
      <c r="J142" s="14"/>
      <c r="K142" s="22">
        <f t="shared" si="53"/>
        <v>7850</v>
      </c>
      <c r="L142" s="22">
        <f t="shared" si="54"/>
        <v>899</v>
      </c>
      <c r="M142" s="22">
        <v>15</v>
      </c>
      <c r="N142" s="22">
        <f>MROUND(L142+M142+(VLOOKUP((L142+M142),[1]PBill!$B$4:$D$13,3,TRUE)),5)</f>
        <v>915</v>
      </c>
      <c r="O142" s="22">
        <f>VLOOKUP((((115%*L142)+M142)/3),[1]PBill!$B$4:$D$13,3,TRUE)</f>
        <v>0</v>
      </c>
      <c r="P142" s="22">
        <f t="shared" si="55"/>
        <v>1048.8499999999999</v>
      </c>
      <c r="Q142" s="22">
        <f t="shared" si="49"/>
        <v>350</v>
      </c>
      <c r="R142" s="22">
        <f t="shared" si="56"/>
        <v>6850</v>
      </c>
      <c r="S142" s="22">
        <f t="shared" si="57"/>
        <v>6510</v>
      </c>
      <c r="T142" s="14"/>
      <c r="U142" s="22">
        <f t="shared" si="48"/>
        <v>7850</v>
      </c>
      <c r="V142" s="22">
        <f t="shared" si="58"/>
        <v>999</v>
      </c>
      <c r="W142" s="22">
        <v>15</v>
      </c>
      <c r="X142" s="22">
        <f>MROUND(V142+W142+(VLOOKUP((V142+W142),[1]PBill!$B$4:$D$13,3,TRUE)),5)</f>
        <v>1025</v>
      </c>
      <c r="Y142" s="22">
        <f>VLOOKUP((((115%*V142)+W142)/3),[1]PBill!$B$4:$D$13,3,TRUE)</f>
        <v>0</v>
      </c>
      <c r="Z142" s="22">
        <f t="shared" si="59"/>
        <v>1163.8499999999999</v>
      </c>
      <c r="AA142" s="22">
        <f t="shared" si="50"/>
        <v>390</v>
      </c>
      <c r="AB142" s="22">
        <f t="shared" si="60"/>
        <v>6850</v>
      </c>
      <c r="AC142" s="22">
        <f t="shared" si="61"/>
        <v>6850</v>
      </c>
      <c r="AD142" s="14"/>
      <c r="AE142" s="22">
        <f t="shared" si="62"/>
        <v>6870</v>
      </c>
      <c r="AF142" s="22">
        <f t="shared" si="63"/>
        <v>999</v>
      </c>
      <c r="AG142" s="22">
        <v>15</v>
      </c>
      <c r="AH142" s="22">
        <f>MROUND(AF142+AG142+(VLOOKUP((AF142+AG142),[1]PBill!$B$4:$D$13,3,TRUE)),5)</f>
        <v>1025</v>
      </c>
      <c r="AI142" s="22">
        <f>VLOOKUP((((115%*AF142)+AG142)/3),[1]PBill!$B$4:$D$13,3,TRUE)</f>
        <v>0</v>
      </c>
      <c r="AJ142" s="22">
        <f t="shared" si="64"/>
        <v>1163.8499999999999</v>
      </c>
      <c r="AK142" s="22">
        <f t="shared" si="51"/>
        <v>390</v>
      </c>
      <c r="AL142" s="22">
        <f t="shared" si="65"/>
        <v>5870</v>
      </c>
      <c r="AM142" s="22">
        <f t="shared" si="66"/>
        <v>5580</v>
      </c>
      <c r="AN142" s="14"/>
      <c r="AO142" s="22">
        <f t="shared" si="67"/>
        <v>4910</v>
      </c>
      <c r="AP142" s="22">
        <f t="shared" si="68"/>
        <v>999</v>
      </c>
      <c r="AQ142" s="22">
        <v>15</v>
      </c>
      <c r="AR142" s="22">
        <v>1025</v>
      </c>
      <c r="AS142" s="22">
        <f>VLOOKUP((((115%*AP142)+AQ142)/3),[1]PBill!$B$4:$D$13,3,TRUE)</f>
        <v>0</v>
      </c>
      <c r="AT142" s="22">
        <f t="shared" si="69"/>
        <v>1163.8499999999999</v>
      </c>
      <c r="AU142" s="22">
        <f t="shared" si="52"/>
        <v>390</v>
      </c>
      <c r="AV142" s="22">
        <f t="shared" si="70"/>
        <v>3910</v>
      </c>
      <c r="AW142" s="23">
        <f t="shared" si="71"/>
        <v>3710</v>
      </c>
      <c r="AX142" s="14"/>
    </row>
    <row r="143" spans="1:50">
      <c r="A143" s="16">
        <v>138</v>
      </c>
      <c r="B143" s="26" t="s">
        <v>122</v>
      </c>
      <c r="C143" s="18">
        <v>41601</v>
      </c>
      <c r="D143" s="24" t="s">
        <v>393</v>
      </c>
      <c r="E143" s="24" t="s">
        <v>393</v>
      </c>
      <c r="F143" s="24" t="s">
        <v>384</v>
      </c>
      <c r="G143" s="25">
        <v>306</v>
      </c>
      <c r="H143" s="20" t="s">
        <v>30</v>
      </c>
      <c r="I143" s="27">
        <v>6400</v>
      </c>
      <c r="J143" s="14"/>
      <c r="K143" s="22">
        <f t="shared" si="53"/>
        <v>6400</v>
      </c>
      <c r="L143" s="22">
        <f t="shared" si="54"/>
        <v>899</v>
      </c>
      <c r="M143" s="22">
        <v>15</v>
      </c>
      <c r="N143" s="22">
        <f>MROUND(L143+M143+(VLOOKUP((L143+M143),[1]PBill!$B$4:$D$13,3,TRUE)),5)</f>
        <v>915</v>
      </c>
      <c r="O143" s="22">
        <f>VLOOKUP((((115%*L143)+M143)/3),[1]PBill!$B$4:$D$13,3,TRUE)</f>
        <v>0</v>
      </c>
      <c r="P143" s="22">
        <f t="shared" si="55"/>
        <v>1048.8499999999999</v>
      </c>
      <c r="Q143" s="22">
        <f t="shared" si="49"/>
        <v>350</v>
      </c>
      <c r="R143" s="22">
        <f t="shared" si="56"/>
        <v>5400</v>
      </c>
      <c r="S143" s="22">
        <f t="shared" si="57"/>
        <v>5130</v>
      </c>
      <c r="T143" s="14"/>
      <c r="U143" s="22">
        <f t="shared" si="48"/>
        <v>6400</v>
      </c>
      <c r="V143" s="22">
        <f t="shared" si="58"/>
        <v>999</v>
      </c>
      <c r="W143" s="22">
        <v>15</v>
      </c>
      <c r="X143" s="22">
        <f>MROUND(V143+W143+(VLOOKUP((V143+W143),[1]PBill!$B$4:$D$13,3,TRUE)),5)</f>
        <v>1025</v>
      </c>
      <c r="Y143" s="22">
        <f>VLOOKUP((((115%*V143)+W143)/3),[1]PBill!$B$4:$D$13,3,TRUE)</f>
        <v>0</v>
      </c>
      <c r="Z143" s="22">
        <f t="shared" si="59"/>
        <v>1163.8499999999999</v>
      </c>
      <c r="AA143" s="22">
        <f t="shared" si="50"/>
        <v>390</v>
      </c>
      <c r="AB143" s="22">
        <f t="shared" si="60"/>
        <v>5400</v>
      </c>
      <c r="AC143" s="22">
        <f t="shared" si="61"/>
        <v>5400</v>
      </c>
      <c r="AD143" s="14"/>
      <c r="AE143" s="22">
        <f t="shared" si="62"/>
        <v>5600</v>
      </c>
      <c r="AF143" s="22">
        <f t="shared" si="63"/>
        <v>999</v>
      </c>
      <c r="AG143" s="22">
        <v>15</v>
      </c>
      <c r="AH143" s="22">
        <f>MROUND(AF143+AG143+(VLOOKUP((AF143+AG143),[1]PBill!$B$4:$D$13,3,TRUE)),5)</f>
        <v>1025</v>
      </c>
      <c r="AI143" s="22">
        <f>VLOOKUP((((115%*AF143)+AG143)/3),[1]PBill!$B$4:$D$13,3,TRUE)</f>
        <v>0</v>
      </c>
      <c r="AJ143" s="22">
        <f t="shared" si="64"/>
        <v>1163.8499999999999</v>
      </c>
      <c r="AK143" s="22">
        <f t="shared" si="51"/>
        <v>390</v>
      </c>
      <c r="AL143" s="22">
        <f t="shared" si="65"/>
        <v>4600</v>
      </c>
      <c r="AM143" s="22">
        <f t="shared" si="66"/>
        <v>4370</v>
      </c>
      <c r="AN143" s="14"/>
      <c r="AO143" s="22">
        <f t="shared" si="67"/>
        <v>4000</v>
      </c>
      <c r="AP143" s="22">
        <f t="shared" si="68"/>
        <v>999</v>
      </c>
      <c r="AQ143" s="22">
        <v>15</v>
      </c>
      <c r="AR143" s="22">
        <v>1025</v>
      </c>
      <c r="AS143" s="22">
        <f>VLOOKUP((((115%*AP143)+AQ143)/3),[1]PBill!$B$4:$D$13,3,TRUE)</f>
        <v>0</v>
      </c>
      <c r="AT143" s="22">
        <f t="shared" si="69"/>
        <v>1163.8499999999999</v>
      </c>
      <c r="AU143" s="22">
        <f t="shared" si="52"/>
        <v>390</v>
      </c>
      <c r="AV143" s="22">
        <f t="shared" si="70"/>
        <v>3000</v>
      </c>
      <c r="AW143" s="23">
        <f t="shared" si="71"/>
        <v>2850</v>
      </c>
      <c r="AX143" s="14"/>
    </row>
    <row r="144" spans="1:50">
      <c r="A144" s="16">
        <v>139</v>
      </c>
      <c r="B144" s="26" t="s">
        <v>122</v>
      </c>
      <c r="C144" s="18">
        <v>41601</v>
      </c>
      <c r="D144" s="24" t="s">
        <v>394</v>
      </c>
      <c r="E144" s="24" t="s">
        <v>394</v>
      </c>
      <c r="F144" s="24" t="s">
        <v>384</v>
      </c>
      <c r="G144" s="25">
        <v>310</v>
      </c>
      <c r="H144" s="20" t="s">
        <v>30</v>
      </c>
      <c r="I144" s="27">
        <v>7600</v>
      </c>
      <c r="J144" s="14"/>
      <c r="K144" s="22">
        <f t="shared" si="53"/>
        <v>7600</v>
      </c>
      <c r="L144" s="22">
        <f t="shared" si="54"/>
        <v>899</v>
      </c>
      <c r="M144" s="22">
        <v>15</v>
      </c>
      <c r="N144" s="22">
        <f>MROUND(L144+M144+(VLOOKUP((L144+M144),[1]PBill!$B$4:$D$13,3,TRUE)),5)</f>
        <v>915</v>
      </c>
      <c r="O144" s="22">
        <f>VLOOKUP((((115%*L144)+M144)/3),[1]PBill!$B$4:$D$13,3,TRUE)</f>
        <v>0</v>
      </c>
      <c r="P144" s="22">
        <f t="shared" si="55"/>
        <v>1048.8499999999999</v>
      </c>
      <c r="Q144" s="22">
        <f t="shared" si="49"/>
        <v>350</v>
      </c>
      <c r="R144" s="22">
        <f t="shared" si="56"/>
        <v>6600</v>
      </c>
      <c r="S144" s="22">
        <f t="shared" si="57"/>
        <v>6270</v>
      </c>
      <c r="T144" s="14"/>
      <c r="U144" s="22">
        <f t="shared" si="48"/>
        <v>7600</v>
      </c>
      <c r="V144" s="22">
        <f t="shared" si="58"/>
        <v>999</v>
      </c>
      <c r="W144" s="22">
        <v>15</v>
      </c>
      <c r="X144" s="22">
        <f>MROUND(V144+W144+(VLOOKUP((V144+W144),[1]PBill!$B$4:$D$13,3,TRUE)),5)</f>
        <v>1025</v>
      </c>
      <c r="Y144" s="22">
        <f>VLOOKUP((((115%*V144)+W144)/3),[1]PBill!$B$4:$D$13,3,TRUE)</f>
        <v>0</v>
      </c>
      <c r="Z144" s="22">
        <f t="shared" si="59"/>
        <v>1163.8499999999999</v>
      </c>
      <c r="AA144" s="22">
        <f t="shared" si="50"/>
        <v>390</v>
      </c>
      <c r="AB144" s="22">
        <f t="shared" si="60"/>
        <v>6600</v>
      </c>
      <c r="AC144" s="22">
        <f t="shared" si="61"/>
        <v>6600</v>
      </c>
      <c r="AD144" s="14"/>
      <c r="AE144" s="22">
        <f t="shared" si="62"/>
        <v>6650</v>
      </c>
      <c r="AF144" s="22">
        <f t="shared" si="63"/>
        <v>999</v>
      </c>
      <c r="AG144" s="22">
        <v>15</v>
      </c>
      <c r="AH144" s="22">
        <f>MROUND(AF144+AG144+(VLOOKUP((AF144+AG144),[1]PBill!$B$4:$D$13,3,TRUE)),5)</f>
        <v>1025</v>
      </c>
      <c r="AI144" s="22">
        <f>VLOOKUP((((115%*AF144)+AG144)/3),[1]PBill!$B$4:$D$13,3,TRUE)</f>
        <v>0</v>
      </c>
      <c r="AJ144" s="22">
        <f t="shared" si="64"/>
        <v>1163.8499999999999</v>
      </c>
      <c r="AK144" s="22">
        <f t="shared" si="51"/>
        <v>390</v>
      </c>
      <c r="AL144" s="22">
        <f t="shared" si="65"/>
        <v>5650</v>
      </c>
      <c r="AM144" s="22">
        <f t="shared" si="66"/>
        <v>5370</v>
      </c>
      <c r="AN144" s="14"/>
      <c r="AO144" s="22">
        <f t="shared" si="67"/>
        <v>4750</v>
      </c>
      <c r="AP144" s="22">
        <f t="shared" si="68"/>
        <v>999</v>
      </c>
      <c r="AQ144" s="22">
        <v>15</v>
      </c>
      <c r="AR144" s="22">
        <v>1025</v>
      </c>
      <c r="AS144" s="22">
        <f>VLOOKUP((((115%*AP144)+AQ144)/3),[1]PBill!$B$4:$D$13,3,TRUE)</f>
        <v>0</v>
      </c>
      <c r="AT144" s="22">
        <f t="shared" si="69"/>
        <v>1163.8499999999999</v>
      </c>
      <c r="AU144" s="22">
        <f t="shared" si="52"/>
        <v>390</v>
      </c>
      <c r="AV144" s="22">
        <f t="shared" si="70"/>
        <v>3750</v>
      </c>
      <c r="AW144" s="23">
        <f t="shared" si="71"/>
        <v>3560</v>
      </c>
      <c r="AX144" s="14"/>
    </row>
    <row r="145" spans="1:50">
      <c r="A145" s="16">
        <v>140</v>
      </c>
      <c r="B145" s="26" t="s">
        <v>122</v>
      </c>
      <c r="C145" s="18">
        <v>41601</v>
      </c>
      <c r="D145" s="24" t="s">
        <v>395</v>
      </c>
      <c r="E145" s="24" t="s">
        <v>395</v>
      </c>
      <c r="F145" s="24" t="s">
        <v>384</v>
      </c>
      <c r="G145" s="25">
        <v>5130</v>
      </c>
      <c r="H145" s="20" t="s">
        <v>30</v>
      </c>
      <c r="I145" s="27">
        <v>7800</v>
      </c>
      <c r="J145" s="14"/>
      <c r="K145" s="22">
        <f t="shared" si="53"/>
        <v>7800</v>
      </c>
      <c r="L145" s="22">
        <f t="shared" si="54"/>
        <v>899</v>
      </c>
      <c r="M145" s="22">
        <v>15</v>
      </c>
      <c r="N145" s="22">
        <f>MROUND(L145+M145+(VLOOKUP((L145+M145),[1]PBill!$B$4:$D$13,3,TRUE)),5)</f>
        <v>915</v>
      </c>
      <c r="O145" s="22">
        <f>VLOOKUP((((115%*L145)+M145)/3),[1]PBill!$B$4:$D$13,3,TRUE)</f>
        <v>0</v>
      </c>
      <c r="P145" s="22">
        <f t="shared" si="55"/>
        <v>1048.8499999999999</v>
      </c>
      <c r="Q145" s="22">
        <f t="shared" si="49"/>
        <v>350</v>
      </c>
      <c r="R145" s="22">
        <f t="shared" si="56"/>
        <v>6800</v>
      </c>
      <c r="S145" s="22">
        <f t="shared" si="57"/>
        <v>6460</v>
      </c>
      <c r="T145" s="14"/>
      <c r="U145" s="22">
        <f t="shared" si="48"/>
        <v>7800</v>
      </c>
      <c r="V145" s="22">
        <f t="shared" si="58"/>
        <v>999</v>
      </c>
      <c r="W145" s="22">
        <v>15</v>
      </c>
      <c r="X145" s="22">
        <f>MROUND(V145+W145+(VLOOKUP((V145+W145),[1]PBill!$B$4:$D$13,3,TRUE)),5)</f>
        <v>1025</v>
      </c>
      <c r="Y145" s="22">
        <f>VLOOKUP((((115%*V145)+W145)/3),[1]PBill!$B$4:$D$13,3,TRUE)</f>
        <v>0</v>
      </c>
      <c r="Z145" s="22">
        <f t="shared" si="59"/>
        <v>1163.8499999999999</v>
      </c>
      <c r="AA145" s="22">
        <f t="shared" si="50"/>
        <v>390</v>
      </c>
      <c r="AB145" s="22">
        <f t="shared" si="60"/>
        <v>6800</v>
      </c>
      <c r="AC145" s="22">
        <f t="shared" si="61"/>
        <v>6800</v>
      </c>
      <c r="AD145" s="14"/>
      <c r="AE145" s="22">
        <f t="shared" si="62"/>
        <v>6830</v>
      </c>
      <c r="AF145" s="22">
        <f t="shared" si="63"/>
        <v>999</v>
      </c>
      <c r="AG145" s="22">
        <v>15</v>
      </c>
      <c r="AH145" s="22">
        <f>MROUND(AF145+AG145+(VLOOKUP((AF145+AG145),[1]PBill!$B$4:$D$13,3,TRUE)),5)</f>
        <v>1025</v>
      </c>
      <c r="AI145" s="22">
        <f>VLOOKUP((((115%*AF145)+AG145)/3),[1]PBill!$B$4:$D$13,3,TRUE)</f>
        <v>0</v>
      </c>
      <c r="AJ145" s="22">
        <f t="shared" si="64"/>
        <v>1163.8499999999999</v>
      </c>
      <c r="AK145" s="22">
        <f t="shared" si="51"/>
        <v>390</v>
      </c>
      <c r="AL145" s="22">
        <f t="shared" si="65"/>
        <v>5830</v>
      </c>
      <c r="AM145" s="22">
        <f t="shared" si="66"/>
        <v>5540</v>
      </c>
      <c r="AN145" s="14"/>
      <c r="AO145" s="22">
        <f t="shared" si="67"/>
        <v>4880</v>
      </c>
      <c r="AP145" s="22">
        <f t="shared" si="68"/>
        <v>999</v>
      </c>
      <c r="AQ145" s="22">
        <v>15</v>
      </c>
      <c r="AR145" s="22">
        <v>1025</v>
      </c>
      <c r="AS145" s="22">
        <f>VLOOKUP((((115%*AP145)+AQ145)/3),[1]PBill!$B$4:$D$13,3,TRUE)</f>
        <v>0</v>
      </c>
      <c r="AT145" s="22">
        <f t="shared" si="69"/>
        <v>1163.8499999999999</v>
      </c>
      <c r="AU145" s="22">
        <f t="shared" si="52"/>
        <v>390</v>
      </c>
      <c r="AV145" s="22">
        <f t="shared" si="70"/>
        <v>3880</v>
      </c>
      <c r="AW145" s="23">
        <f t="shared" si="71"/>
        <v>3690</v>
      </c>
      <c r="AX145" s="14"/>
    </row>
    <row r="146" spans="1:50">
      <c r="A146" s="16">
        <v>141</v>
      </c>
      <c r="B146" s="26" t="s">
        <v>122</v>
      </c>
      <c r="C146" s="18">
        <v>41601</v>
      </c>
      <c r="D146" s="24" t="s">
        <v>396</v>
      </c>
      <c r="E146" s="24" t="s">
        <v>396</v>
      </c>
      <c r="F146" s="24" t="s">
        <v>384</v>
      </c>
      <c r="G146" s="25">
        <v>603</v>
      </c>
      <c r="H146" s="20" t="s">
        <v>30</v>
      </c>
      <c r="I146" s="27">
        <v>19140</v>
      </c>
      <c r="J146" s="14"/>
      <c r="K146" s="22">
        <f t="shared" si="53"/>
        <v>19140</v>
      </c>
      <c r="L146" s="22">
        <f t="shared" si="54"/>
        <v>1826.4823499999998</v>
      </c>
      <c r="M146" s="22">
        <v>15</v>
      </c>
      <c r="N146" s="22">
        <f>MROUND(L146+M146+(VLOOKUP((L146+M146),[1]PBill!$B$4:$D$13,3,TRUE)),5)</f>
        <v>1850</v>
      </c>
      <c r="O146" s="22">
        <f>VLOOKUP((((115%*L146)+M146)/3),[1]PBill!$B$4:$D$13,3,TRUE)</f>
        <v>0</v>
      </c>
      <c r="P146" s="22">
        <f t="shared" si="55"/>
        <v>2115.4547024999997</v>
      </c>
      <c r="Q146" s="22">
        <f t="shared" si="49"/>
        <v>705</v>
      </c>
      <c r="R146" s="22">
        <f t="shared" si="56"/>
        <v>17226</v>
      </c>
      <c r="S146" s="22">
        <f t="shared" si="57"/>
        <v>16360</v>
      </c>
      <c r="T146" s="14"/>
      <c r="U146" s="22">
        <f t="shared" si="48"/>
        <v>19140</v>
      </c>
      <c r="V146" s="22">
        <f t="shared" si="58"/>
        <v>1922.6129999999998</v>
      </c>
      <c r="W146" s="22">
        <v>15</v>
      </c>
      <c r="X146" s="22">
        <f>MROUND(V146+W146+(VLOOKUP((V146+W146),[1]PBill!$B$4:$D$13,3,TRUE)),5)</f>
        <v>1950</v>
      </c>
      <c r="Y146" s="22">
        <f>VLOOKUP((((115%*V146)+W146)/3),[1]PBill!$B$4:$D$13,3,TRUE)</f>
        <v>0</v>
      </c>
      <c r="Z146" s="22">
        <f t="shared" si="59"/>
        <v>2226.0049499999996</v>
      </c>
      <c r="AA146" s="22">
        <f t="shared" si="50"/>
        <v>740</v>
      </c>
      <c r="AB146" s="22">
        <f t="shared" si="60"/>
        <v>17226</v>
      </c>
      <c r="AC146" s="22">
        <f t="shared" si="61"/>
        <v>17226</v>
      </c>
      <c r="AD146" s="14"/>
      <c r="AE146" s="22">
        <f t="shared" si="62"/>
        <v>16750</v>
      </c>
      <c r="AF146" s="22">
        <f t="shared" si="63"/>
        <v>1682.5374999999999</v>
      </c>
      <c r="AG146" s="22">
        <v>15</v>
      </c>
      <c r="AH146" s="22">
        <f>MROUND(AF146+AG146+(VLOOKUP((AF146+AG146),[1]PBill!$B$4:$D$13,3,TRUE)),5)</f>
        <v>1710</v>
      </c>
      <c r="AI146" s="22">
        <f>VLOOKUP((((115%*AF146)+AG146)/3),[1]PBill!$B$4:$D$13,3,TRUE)</f>
        <v>0</v>
      </c>
      <c r="AJ146" s="22">
        <f t="shared" si="64"/>
        <v>1949.9181249999997</v>
      </c>
      <c r="AK146" s="22">
        <f t="shared" si="51"/>
        <v>650</v>
      </c>
      <c r="AL146" s="22">
        <f t="shared" si="65"/>
        <v>15080</v>
      </c>
      <c r="AM146" s="22">
        <f t="shared" si="66"/>
        <v>14330</v>
      </c>
      <c r="AN146" s="14"/>
      <c r="AO146" s="22">
        <f t="shared" si="67"/>
        <v>11960</v>
      </c>
      <c r="AP146" s="22">
        <f t="shared" si="68"/>
        <v>1201.3819999999998</v>
      </c>
      <c r="AQ146" s="22">
        <v>15</v>
      </c>
      <c r="AR146" s="22">
        <v>1025</v>
      </c>
      <c r="AS146" s="22">
        <f>VLOOKUP((((115%*AP146)+AQ146)/3),[1]PBill!$B$4:$D$13,3,TRUE)</f>
        <v>0</v>
      </c>
      <c r="AT146" s="22">
        <f t="shared" si="69"/>
        <v>1396.5892999999996</v>
      </c>
      <c r="AU146" s="22">
        <f t="shared" si="52"/>
        <v>465</v>
      </c>
      <c r="AV146" s="22">
        <f t="shared" si="70"/>
        <v>10760</v>
      </c>
      <c r="AW146" s="23">
        <f t="shared" si="71"/>
        <v>10220</v>
      </c>
      <c r="AX146" s="14"/>
    </row>
    <row r="147" spans="1:50">
      <c r="A147" s="16">
        <v>142</v>
      </c>
      <c r="B147" s="26" t="s">
        <v>122</v>
      </c>
      <c r="C147" s="18">
        <v>41601</v>
      </c>
      <c r="D147" s="24" t="s">
        <v>397</v>
      </c>
      <c r="E147" s="24" t="s">
        <v>397</v>
      </c>
      <c r="F147" s="24" t="s">
        <v>384</v>
      </c>
      <c r="G147" s="25">
        <v>625</v>
      </c>
      <c r="H147" s="20" t="s">
        <v>30</v>
      </c>
      <c r="I147" s="27">
        <v>25000</v>
      </c>
      <c r="J147" s="14"/>
      <c r="K147" s="22">
        <f t="shared" si="53"/>
        <v>25000</v>
      </c>
      <c r="L147" s="22">
        <f t="shared" si="54"/>
        <v>2385.6875</v>
      </c>
      <c r="M147" s="22">
        <v>15</v>
      </c>
      <c r="N147" s="22">
        <f>MROUND(L147+M147+(VLOOKUP((L147+M147),[1]PBill!$B$4:$D$13,3,TRUE)),5)</f>
        <v>2410</v>
      </c>
      <c r="O147" s="22">
        <f>VLOOKUP((((115%*L147)+M147)/3),[1]PBill!$B$4:$D$13,3,TRUE)</f>
        <v>0</v>
      </c>
      <c r="P147" s="22">
        <f t="shared" si="55"/>
        <v>2758.5406249999996</v>
      </c>
      <c r="Q147" s="22">
        <f t="shared" si="49"/>
        <v>920</v>
      </c>
      <c r="R147" s="22">
        <f t="shared" si="56"/>
        <v>22500</v>
      </c>
      <c r="S147" s="22">
        <f t="shared" si="57"/>
        <v>21380</v>
      </c>
      <c r="T147" s="14"/>
      <c r="U147" s="22">
        <f t="shared" si="48"/>
        <v>25000</v>
      </c>
      <c r="V147" s="22">
        <f t="shared" si="58"/>
        <v>2511.25</v>
      </c>
      <c r="W147" s="22">
        <v>15</v>
      </c>
      <c r="X147" s="22">
        <f>MROUND(V147+W147+(VLOOKUP((V147+W147),[1]PBill!$B$4:$D$13,3,TRUE)),5)</f>
        <v>2560</v>
      </c>
      <c r="Y147" s="22">
        <f>VLOOKUP((((115%*V147)+W147)/3),[1]PBill!$B$4:$D$13,3,TRUE)</f>
        <v>0</v>
      </c>
      <c r="Z147" s="22">
        <f t="shared" si="59"/>
        <v>2902.9375</v>
      </c>
      <c r="AA147" s="22">
        <f t="shared" si="50"/>
        <v>970</v>
      </c>
      <c r="AB147" s="22">
        <f t="shared" si="60"/>
        <v>22500</v>
      </c>
      <c r="AC147" s="22">
        <f t="shared" si="61"/>
        <v>22500</v>
      </c>
      <c r="AD147" s="14"/>
      <c r="AE147" s="22">
        <f t="shared" si="62"/>
        <v>21880</v>
      </c>
      <c r="AF147" s="22">
        <f t="shared" si="63"/>
        <v>2197.846</v>
      </c>
      <c r="AG147" s="22">
        <v>15</v>
      </c>
      <c r="AH147" s="22">
        <f>MROUND(AF147+AG147+(VLOOKUP((AF147+AG147),[1]PBill!$B$4:$D$13,3,TRUE)),5)</f>
        <v>2225</v>
      </c>
      <c r="AI147" s="22">
        <f>VLOOKUP((((115%*AF147)+AG147)/3),[1]PBill!$B$4:$D$13,3,TRUE)</f>
        <v>0</v>
      </c>
      <c r="AJ147" s="22">
        <f t="shared" si="64"/>
        <v>2542.5228999999999</v>
      </c>
      <c r="AK147" s="22">
        <f t="shared" si="51"/>
        <v>850</v>
      </c>
      <c r="AL147" s="22">
        <f t="shared" si="65"/>
        <v>19690</v>
      </c>
      <c r="AM147" s="22">
        <f t="shared" si="66"/>
        <v>18710</v>
      </c>
      <c r="AN147" s="14"/>
      <c r="AO147" s="22">
        <f t="shared" si="67"/>
        <v>15630</v>
      </c>
      <c r="AP147" s="22">
        <f t="shared" si="68"/>
        <v>1570.0335</v>
      </c>
      <c r="AQ147" s="22">
        <v>15</v>
      </c>
      <c r="AR147" s="22">
        <v>1025</v>
      </c>
      <c r="AS147" s="22">
        <f>VLOOKUP((((115%*AP147)+AQ147)/3),[1]PBill!$B$4:$D$13,3,TRUE)</f>
        <v>0</v>
      </c>
      <c r="AT147" s="22">
        <f t="shared" si="69"/>
        <v>1820.5385249999999</v>
      </c>
      <c r="AU147" s="22">
        <f t="shared" si="52"/>
        <v>605</v>
      </c>
      <c r="AV147" s="22">
        <f t="shared" si="70"/>
        <v>14070</v>
      </c>
      <c r="AW147" s="23">
        <f t="shared" si="71"/>
        <v>13370</v>
      </c>
      <c r="AX147" s="14"/>
    </row>
    <row r="148" spans="1:50">
      <c r="A148" s="16">
        <v>143</v>
      </c>
      <c r="B148" s="26" t="s">
        <v>122</v>
      </c>
      <c r="C148" s="18">
        <v>41601</v>
      </c>
      <c r="D148" s="24" t="s">
        <v>398</v>
      </c>
      <c r="E148" s="24" t="s">
        <v>398</v>
      </c>
      <c r="F148" s="24" t="s">
        <v>384</v>
      </c>
      <c r="G148" s="25">
        <v>925</v>
      </c>
      <c r="H148" s="20" t="s">
        <v>30</v>
      </c>
      <c r="I148" s="27">
        <v>45000</v>
      </c>
      <c r="J148" s="14"/>
      <c r="K148" s="22">
        <f t="shared" si="53"/>
        <v>45000</v>
      </c>
      <c r="L148" s="22">
        <f t="shared" si="54"/>
        <v>4294.2375000000002</v>
      </c>
      <c r="M148" s="22">
        <v>15</v>
      </c>
      <c r="N148" s="22">
        <f>MROUND(L148+M148+(VLOOKUP((L148+M148),[1]PBill!$B$4:$D$13,3,TRUE)),5)</f>
        <v>4340</v>
      </c>
      <c r="O148" s="22">
        <f>VLOOKUP((((115%*L148)+M148)/3),[1]PBill!$B$4:$D$13,3,TRUE)</f>
        <v>11</v>
      </c>
      <c r="P148" s="22">
        <f t="shared" si="55"/>
        <v>4986.3731250000001</v>
      </c>
      <c r="Q148" s="22">
        <f t="shared" si="49"/>
        <v>1660</v>
      </c>
      <c r="R148" s="22">
        <f t="shared" si="56"/>
        <v>40500</v>
      </c>
      <c r="S148" s="22">
        <f t="shared" si="57"/>
        <v>38480</v>
      </c>
      <c r="T148" s="14"/>
      <c r="U148" s="22">
        <f t="shared" si="48"/>
        <v>45000</v>
      </c>
      <c r="V148" s="22">
        <f t="shared" si="58"/>
        <v>4520.25</v>
      </c>
      <c r="W148" s="22">
        <v>15</v>
      </c>
      <c r="X148" s="22">
        <f>MROUND(V148+W148+(VLOOKUP((V148+W148),[1]PBill!$B$4:$D$13,3,TRUE)),5)</f>
        <v>4570</v>
      </c>
      <c r="Y148" s="22">
        <f>VLOOKUP((((115%*V148)+W148)/3),[1]PBill!$B$4:$D$13,3,TRUE)</f>
        <v>11</v>
      </c>
      <c r="Z148" s="22">
        <f t="shared" si="59"/>
        <v>5246.2874999999995</v>
      </c>
      <c r="AA148" s="22">
        <f t="shared" si="50"/>
        <v>1750</v>
      </c>
      <c r="AB148" s="22">
        <f t="shared" si="60"/>
        <v>40500</v>
      </c>
      <c r="AC148" s="22">
        <f t="shared" si="61"/>
        <v>40500</v>
      </c>
      <c r="AD148" s="14"/>
      <c r="AE148" s="22">
        <f t="shared" si="62"/>
        <v>39380</v>
      </c>
      <c r="AF148" s="22">
        <f t="shared" si="63"/>
        <v>3955.721</v>
      </c>
      <c r="AG148" s="22">
        <v>15</v>
      </c>
      <c r="AH148" s="22">
        <f>MROUND(AF148+AG148+(VLOOKUP((AF148+AG148),[1]PBill!$B$4:$D$13,3,TRUE)),5)</f>
        <v>4005</v>
      </c>
      <c r="AI148" s="22">
        <f>VLOOKUP((((115%*AF148)+AG148)/3),[1]PBill!$B$4:$D$13,3,TRUE)</f>
        <v>11</v>
      </c>
      <c r="AJ148" s="22">
        <f t="shared" si="64"/>
        <v>4597.0791499999996</v>
      </c>
      <c r="AK148" s="22">
        <f t="shared" si="51"/>
        <v>1530</v>
      </c>
      <c r="AL148" s="22">
        <f t="shared" si="65"/>
        <v>35440</v>
      </c>
      <c r="AM148" s="22">
        <f t="shared" si="66"/>
        <v>33670</v>
      </c>
      <c r="AN148" s="14"/>
      <c r="AO148" s="22">
        <f t="shared" si="67"/>
        <v>28130</v>
      </c>
      <c r="AP148" s="22">
        <f t="shared" si="68"/>
        <v>2825.6585</v>
      </c>
      <c r="AQ148" s="22">
        <v>15</v>
      </c>
      <c r="AR148" s="22">
        <v>1025</v>
      </c>
      <c r="AS148" s="22">
        <f>VLOOKUP((((115%*AP148)+AQ148)/3),[1]PBill!$B$4:$D$13,3,TRUE)</f>
        <v>11</v>
      </c>
      <c r="AT148" s="22">
        <f t="shared" si="69"/>
        <v>3297.5072749999999</v>
      </c>
      <c r="AU148" s="22">
        <f t="shared" si="52"/>
        <v>1100</v>
      </c>
      <c r="AV148" s="22">
        <f t="shared" si="70"/>
        <v>25320</v>
      </c>
      <c r="AW148" s="23">
        <f t="shared" si="71"/>
        <v>24050</v>
      </c>
      <c r="AX148" s="14"/>
    </row>
    <row r="149" spans="1:50">
      <c r="A149" s="16">
        <v>144</v>
      </c>
      <c r="B149" s="26" t="s">
        <v>122</v>
      </c>
      <c r="C149" s="18">
        <v>41601</v>
      </c>
      <c r="D149" s="24" t="s">
        <v>399</v>
      </c>
      <c r="E149" s="24" t="s">
        <v>400</v>
      </c>
      <c r="F149" s="24" t="s">
        <v>384</v>
      </c>
      <c r="G149" s="25" t="s">
        <v>401</v>
      </c>
      <c r="H149" s="20" t="s">
        <v>30</v>
      </c>
      <c r="I149" s="27">
        <v>5220</v>
      </c>
      <c r="J149" s="14"/>
      <c r="K149" s="22">
        <f t="shared" si="53"/>
        <v>5220</v>
      </c>
      <c r="L149" s="22">
        <f t="shared" si="54"/>
        <v>899</v>
      </c>
      <c r="M149" s="22">
        <v>15</v>
      </c>
      <c r="N149" s="22">
        <f>MROUND(L149+M149+(VLOOKUP((L149+M149),[1]PBill!$B$4:$D$13,3,TRUE)),5)</f>
        <v>915</v>
      </c>
      <c r="O149" s="22">
        <f>VLOOKUP((((115%*L149)+M149)/3),[1]PBill!$B$4:$D$13,3,TRUE)</f>
        <v>0</v>
      </c>
      <c r="P149" s="22">
        <f t="shared" si="55"/>
        <v>1048.8499999999999</v>
      </c>
      <c r="Q149" s="22">
        <f t="shared" si="49"/>
        <v>350</v>
      </c>
      <c r="R149" s="22">
        <f t="shared" si="56"/>
        <v>4220</v>
      </c>
      <c r="S149" s="22">
        <f t="shared" si="57"/>
        <v>4010</v>
      </c>
      <c r="T149" s="14"/>
      <c r="U149" s="22">
        <f t="shared" si="48"/>
        <v>5220</v>
      </c>
      <c r="V149" s="22">
        <f t="shared" si="58"/>
        <v>999</v>
      </c>
      <c r="W149" s="22">
        <v>15</v>
      </c>
      <c r="X149" s="22">
        <f>MROUND(V149+W149+(VLOOKUP((V149+W149),[1]PBill!$B$4:$D$13,3,TRUE)),5)</f>
        <v>1025</v>
      </c>
      <c r="Y149" s="22">
        <f>VLOOKUP((((115%*V149)+W149)/3),[1]PBill!$B$4:$D$13,3,TRUE)</f>
        <v>0</v>
      </c>
      <c r="Z149" s="22">
        <f t="shared" si="59"/>
        <v>1163.8499999999999</v>
      </c>
      <c r="AA149" s="22">
        <f t="shared" si="50"/>
        <v>390</v>
      </c>
      <c r="AB149" s="22">
        <f t="shared" si="60"/>
        <v>4220</v>
      </c>
      <c r="AC149" s="22">
        <f t="shared" si="61"/>
        <v>4220</v>
      </c>
      <c r="AD149" s="14"/>
      <c r="AE149" s="22">
        <f t="shared" si="62"/>
        <v>4570</v>
      </c>
      <c r="AF149" s="22">
        <f t="shared" si="63"/>
        <v>999</v>
      </c>
      <c r="AG149" s="22">
        <v>15</v>
      </c>
      <c r="AH149" s="22">
        <f>MROUND(AF149+AG149+(VLOOKUP((AF149+AG149),[1]PBill!$B$4:$D$13,3,TRUE)),5)</f>
        <v>1025</v>
      </c>
      <c r="AI149" s="22">
        <f>VLOOKUP((((115%*AF149)+AG149)/3),[1]PBill!$B$4:$D$13,3,TRUE)</f>
        <v>0</v>
      </c>
      <c r="AJ149" s="22">
        <f t="shared" si="64"/>
        <v>1163.8499999999999</v>
      </c>
      <c r="AK149" s="22">
        <f t="shared" si="51"/>
        <v>390</v>
      </c>
      <c r="AL149" s="22">
        <f t="shared" si="65"/>
        <v>3570</v>
      </c>
      <c r="AM149" s="22">
        <f t="shared" si="66"/>
        <v>3390</v>
      </c>
      <c r="AN149" s="14"/>
      <c r="AO149" s="22">
        <f t="shared" si="67"/>
        <v>3260</v>
      </c>
      <c r="AP149" s="22">
        <f t="shared" si="68"/>
        <v>999</v>
      </c>
      <c r="AQ149" s="22">
        <v>15</v>
      </c>
      <c r="AR149" s="22">
        <v>1025</v>
      </c>
      <c r="AS149" s="22">
        <f>VLOOKUP((((115%*AP149)+AQ149)/3),[1]PBill!$B$4:$D$13,3,TRUE)</f>
        <v>0</v>
      </c>
      <c r="AT149" s="22">
        <f t="shared" si="69"/>
        <v>1163.8499999999999</v>
      </c>
      <c r="AU149" s="22">
        <f t="shared" si="52"/>
        <v>390</v>
      </c>
      <c r="AV149" s="22">
        <f t="shared" si="70"/>
        <v>2260</v>
      </c>
      <c r="AW149" s="23">
        <f t="shared" si="71"/>
        <v>2150</v>
      </c>
      <c r="AX149" s="14"/>
    </row>
    <row r="150" spans="1:50">
      <c r="A150" s="16">
        <v>145</v>
      </c>
      <c r="B150" s="26" t="s">
        <v>122</v>
      </c>
      <c r="C150" s="18">
        <v>41601</v>
      </c>
      <c r="D150" s="24" t="s">
        <v>402</v>
      </c>
      <c r="E150" s="24" t="s">
        <v>403</v>
      </c>
      <c r="F150" s="24" t="s">
        <v>384</v>
      </c>
      <c r="G150" s="25" t="s">
        <v>404</v>
      </c>
      <c r="H150" s="20" t="s">
        <v>30</v>
      </c>
      <c r="I150" s="27">
        <v>21690</v>
      </c>
      <c r="J150" s="14"/>
      <c r="K150" s="22">
        <f t="shared" si="53"/>
        <v>21690</v>
      </c>
      <c r="L150" s="22">
        <f t="shared" si="54"/>
        <v>2069.8224749999999</v>
      </c>
      <c r="M150" s="22">
        <v>15</v>
      </c>
      <c r="N150" s="22">
        <f>MROUND(L150+M150+(VLOOKUP((L150+M150),[1]PBill!$B$4:$D$13,3,TRUE)),5)</f>
        <v>2095</v>
      </c>
      <c r="O150" s="22">
        <f>VLOOKUP((((115%*L150)+M150)/3),[1]PBill!$B$4:$D$13,3,TRUE)</f>
        <v>0</v>
      </c>
      <c r="P150" s="22">
        <f t="shared" si="55"/>
        <v>2395.2958462499996</v>
      </c>
      <c r="Q150" s="22">
        <f t="shared" si="49"/>
        <v>800</v>
      </c>
      <c r="R150" s="22">
        <f t="shared" si="56"/>
        <v>19521</v>
      </c>
      <c r="S150" s="22">
        <f t="shared" si="57"/>
        <v>18540</v>
      </c>
      <c r="T150" s="14"/>
      <c r="U150" s="22">
        <f t="shared" si="48"/>
        <v>21690</v>
      </c>
      <c r="V150" s="22">
        <f t="shared" si="58"/>
        <v>2178.7604999999999</v>
      </c>
      <c r="W150" s="22">
        <v>15</v>
      </c>
      <c r="X150" s="22">
        <f>MROUND(V150+W150+(VLOOKUP((V150+W150),[1]PBill!$B$4:$D$13,3,TRUE)),5)</f>
        <v>2205</v>
      </c>
      <c r="Y150" s="22">
        <f>VLOOKUP((((115%*V150)+W150)/3),[1]PBill!$B$4:$D$13,3,TRUE)</f>
        <v>0</v>
      </c>
      <c r="Z150" s="22">
        <f t="shared" si="59"/>
        <v>2520.5745749999996</v>
      </c>
      <c r="AA150" s="22">
        <f t="shared" si="50"/>
        <v>840</v>
      </c>
      <c r="AB150" s="22">
        <f t="shared" si="60"/>
        <v>19521</v>
      </c>
      <c r="AC150" s="22">
        <f t="shared" si="61"/>
        <v>19521</v>
      </c>
      <c r="AD150" s="14"/>
      <c r="AE150" s="22">
        <f t="shared" si="62"/>
        <v>18980</v>
      </c>
      <c r="AF150" s="22">
        <f t="shared" si="63"/>
        <v>1906.5409999999999</v>
      </c>
      <c r="AG150" s="22">
        <v>15</v>
      </c>
      <c r="AH150" s="22">
        <f>MROUND(AF150+AG150+(VLOOKUP((AF150+AG150),[1]PBill!$B$4:$D$13,3,TRUE)),5)</f>
        <v>1935</v>
      </c>
      <c r="AI150" s="22">
        <f>VLOOKUP((((115%*AF150)+AG150)/3),[1]PBill!$B$4:$D$13,3,TRUE)</f>
        <v>0</v>
      </c>
      <c r="AJ150" s="22">
        <f t="shared" si="64"/>
        <v>2207.5221499999998</v>
      </c>
      <c r="AK150" s="22">
        <f t="shared" si="51"/>
        <v>735</v>
      </c>
      <c r="AL150" s="22">
        <f t="shared" si="65"/>
        <v>17080</v>
      </c>
      <c r="AM150" s="22">
        <f t="shared" si="66"/>
        <v>16230</v>
      </c>
      <c r="AN150" s="14"/>
      <c r="AO150" s="22">
        <f t="shared" si="67"/>
        <v>13560</v>
      </c>
      <c r="AP150" s="22">
        <f t="shared" si="68"/>
        <v>1362.1019999999999</v>
      </c>
      <c r="AQ150" s="22">
        <v>15</v>
      </c>
      <c r="AR150" s="22">
        <v>1025</v>
      </c>
      <c r="AS150" s="22">
        <f>VLOOKUP((((115%*AP150)+AQ150)/3),[1]PBill!$B$4:$D$13,3,TRUE)</f>
        <v>0</v>
      </c>
      <c r="AT150" s="22">
        <f t="shared" si="69"/>
        <v>1581.4172999999996</v>
      </c>
      <c r="AU150" s="22">
        <f t="shared" si="52"/>
        <v>525</v>
      </c>
      <c r="AV150" s="22">
        <f t="shared" si="70"/>
        <v>12200</v>
      </c>
      <c r="AW150" s="23">
        <f t="shared" si="71"/>
        <v>11590</v>
      </c>
      <c r="AX150" s="14"/>
    </row>
    <row r="151" spans="1:50">
      <c r="A151" s="16">
        <v>146</v>
      </c>
      <c r="B151" s="17" t="s">
        <v>132</v>
      </c>
      <c r="C151" s="18">
        <v>41487</v>
      </c>
      <c r="D151" s="24" t="s">
        <v>405</v>
      </c>
      <c r="E151" s="25" t="s">
        <v>406</v>
      </c>
      <c r="F151" s="24" t="s">
        <v>384</v>
      </c>
      <c r="G151" s="25">
        <v>308</v>
      </c>
      <c r="H151" s="25" t="s">
        <v>30</v>
      </c>
      <c r="I151" s="21">
        <v>8899</v>
      </c>
      <c r="J151" s="14"/>
      <c r="K151" s="22">
        <f t="shared" si="53"/>
        <v>8899</v>
      </c>
      <c r="L151" s="22">
        <f t="shared" si="54"/>
        <v>899</v>
      </c>
      <c r="M151" s="22">
        <v>15</v>
      </c>
      <c r="N151" s="22">
        <f>MROUND(L151+M151+(VLOOKUP((L151+M151),[1]PBill!$B$4:$D$13,3,TRUE)),5)</f>
        <v>915</v>
      </c>
      <c r="O151" s="22">
        <f>VLOOKUP((((115%*L151)+M151)/3),[1]PBill!$B$4:$D$13,3,TRUE)</f>
        <v>0</v>
      </c>
      <c r="P151" s="22">
        <f t="shared" si="55"/>
        <v>1048.8499999999999</v>
      </c>
      <c r="Q151" s="22">
        <f t="shared" si="49"/>
        <v>350</v>
      </c>
      <c r="R151" s="22">
        <f t="shared" si="56"/>
        <v>7899</v>
      </c>
      <c r="S151" s="22">
        <f t="shared" si="57"/>
        <v>7500</v>
      </c>
      <c r="T151" s="14"/>
      <c r="U151" s="22">
        <v>7200</v>
      </c>
      <c r="V151" s="22">
        <f t="shared" si="58"/>
        <v>999</v>
      </c>
      <c r="W151" s="22">
        <v>15</v>
      </c>
      <c r="X151" s="22">
        <f>MROUND(V151+W151+(VLOOKUP((V151+W151),[1]PBill!$B$4:$D$13,3,TRUE)),5)</f>
        <v>1025</v>
      </c>
      <c r="Y151" s="22">
        <f>VLOOKUP((((115%*V151)+W151)/3),[1]PBill!$B$4:$D$13,3,TRUE)</f>
        <v>0</v>
      </c>
      <c r="Z151" s="22">
        <f t="shared" si="59"/>
        <v>1163.8499999999999</v>
      </c>
      <c r="AA151" s="22">
        <f t="shared" si="50"/>
        <v>390</v>
      </c>
      <c r="AB151" s="22">
        <f t="shared" si="60"/>
        <v>6200</v>
      </c>
      <c r="AC151" s="22">
        <f t="shared" si="61"/>
        <v>6200</v>
      </c>
      <c r="AD151" s="14"/>
      <c r="AE151" s="22">
        <f t="shared" si="62"/>
        <v>7790</v>
      </c>
      <c r="AF151" s="22">
        <f t="shared" si="63"/>
        <v>999</v>
      </c>
      <c r="AG151" s="22">
        <v>15</v>
      </c>
      <c r="AH151" s="22">
        <f>MROUND(AF151+AG151+(VLOOKUP((AF151+AG151),[1]PBill!$B$4:$D$13,3,TRUE)),5)</f>
        <v>1025</v>
      </c>
      <c r="AI151" s="22">
        <f>VLOOKUP((((115%*AF151)+AG151)/3),[1]PBill!$B$4:$D$13,3,TRUE)</f>
        <v>0</v>
      </c>
      <c r="AJ151" s="22">
        <f t="shared" si="64"/>
        <v>1163.8499999999999</v>
      </c>
      <c r="AK151" s="22">
        <f t="shared" si="51"/>
        <v>390</v>
      </c>
      <c r="AL151" s="22">
        <f t="shared" si="65"/>
        <v>6790</v>
      </c>
      <c r="AM151" s="22">
        <f t="shared" si="66"/>
        <v>6450</v>
      </c>
      <c r="AN151" s="14"/>
      <c r="AO151" s="22">
        <f t="shared" si="67"/>
        <v>5560</v>
      </c>
      <c r="AP151" s="22">
        <f t="shared" si="68"/>
        <v>999</v>
      </c>
      <c r="AQ151" s="22">
        <v>15</v>
      </c>
      <c r="AR151" s="22">
        <v>1025</v>
      </c>
      <c r="AS151" s="22">
        <f>VLOOKUP((((115%*AP151)+AQ151)/3),[1]PBill!$B$4:$D$13,3,TRUE)</f>
        <v>0</v>
      </c>
      <c r="AT151" s="22">
        <f t="shared" si="69"/>
        <v>1163.8499999999999</v>
      </c>
      <c r="AU151" s="22">
        <f t="shared" si="52"/>
        <v>390</v>
      </c>
      <c r="AV151" s="22">
        <f t="shared" si="70"/>
        <v>4560</v>
      </c>
      <c r="AW151" s="23">
        <f t="shared" si="71"/>
        <v>4330</v>
      </c>
      <c r="AX151" s="14"/>
    </row>
    <row r="152" spans="1:50">
      <c r="A152" s="16">
        <v>147</v>
      </c>
      <c r="B152" s="17" t="s">
        <v>132</v>
      </c>
      <c r="C152" s="18">
        <v>41487</v>
      </c>
      <c r="D152" s="24" t="s">
        <v>407</v>
      </c>
      <c r="E152" s="25" t="s">
        <v>408</v>
      </c>
      <c r="F152" s="24" t="s">
        <v>384</v>
      </c>
      <c r="G152" s="25" t="s">
        <v>409</v>
      </c>
      <c r="H152" s="25" t="s">
        <v>30</v>
      </c>
      <c r="I152" s="21">
        <v>22599</v>
      </c>
      <c r="J152" s="14"/>
      <c r="K152" s="22">
        <f t="shared" si="53"/>
        <v>22599</v>
      </c>
      <c r="L152" s="22">
        <f t="shared" si="54"/>
        <v>2156.5660725000002</v>
      </c>
      <c r="M152" s="22">
        <v>15</v>
      </c>
      <c r="N152" s="22">
        <f>MROUND(L152+M152+(VLOOKUP((L152+M152),[1]PBill!$B$4:$D$13,3,TRUE)),5)</f>
        <v>2185</v>
      </c>
      <c r="O152" s="22">
        <f>VLOOKUP((((115%*L152)+M152)/3),[1]PBill!$B$4:$D$13,3,TRUE)</f>
        <v>0</v>
      </c>
      <c r="P152" s="22">
        <f t="shared" si="55"/>
        <v>2495.0509833750002</v>
      </c>
      <c r="Q152" s="22">
        <f t="shared" si="49"/>
        <v>830</v>
      </c>
      <c r="R152" s="22">
        <f t="shared" si="56"/>
        <v>20339.100000000002</v>
      </c>
      <c r="S152" s="22">
        <f t="shared" si="57"/>
        <v>19320</v>
      </c>
      <c r="T152" s="14"/>
      <c r="U152" s="22">
        <v>19950</v>
      </c>
      <c r="V152" s="22">
        <f t="shared" si="58"/>
        <v>2003.9775</v>
      </c>
      <c r="W152" s="22">
        <v>15</v>
      </c>
      <c r="X152" s="22">
        <f>MROUND(V152+W152+(VLOOKUP((V152+W152),[1]PBill!$B$4:$D$13,3,TRUE)),5)</f>
        <v>2030</v>
      </c>
      <c r="Y152" s="22">
        <f>VLOOKUP((((115%*V152)+W152)/3),[1]PBill!$B$4:$D$13,3,TRUE)</f>
        <v>0</v>
      </c>
      <c r="Z152" s="22">
        <f t="shared" si="59"/>
        <v>2319.5741249999996</v>
      </c>
      <c r="AA152" s="22">
        <f t="shared" si="50"/>
        <v>775</v>
      </c>
      <c r="AB152" s="22">
        <f t="shared" si="60"/>
        <v>17955</v>
      </c>
      <c r="AC152" s="22">
        <f t="shared" si="61"/>
        <v>17955</v>
      </c>
      <c r="AD152" s="14"/>
      <c r="AE152" s="22">
        <f t="shared" si="62"/>
        <v>19770</v>
      </c>
      <c r="AF152" s="22">
        <f t="shared" si="63"/>
        <v>1985.8964999999998</v>
      </c>
      <c r="AG152" s="22">
        <v>15</v>
      </c>
      <c r="AH152" s="22">
        <f>MROUND(AF152+AG152+(VLOOKUP((AF152+AG152),[1]PBill!$B$4:$D$13,3,TRUE)),5)</f>
        <v>2010</v>
      </c>
      <c r="AI152" s="22">
        <f>VLOOKUP((((115%*AF152)+AG152)/3),[1]PBill!$B$4:$D$13,3,TRUE)</f>
        <v>0</v>
      </c>
      <c r="AJ152" s="22">
        <f t="shared" si="64"/>
        <v>2298.7809749999997</v>
      </c>
      <c r="AK152" s="22">
        <f t="shared" si="51"/>
        <v>765</v>
      </c>
      <c r="AL152" s="22">
        <f t="shared" si="65"/>
        <v>17790</v>
      </c>
      <c r="AM152" s="22">
        <f t="shared" si="66"/>
        <v>16900</v>
      </c>
      <c r="AN152" s="14"/>
      <c r="AO152" s="22">
        <f t="shared" si="67"/>
        <v>14120</v>
      </c>
      <c r="AP152" s="22">
        <f t="shared" si="68"/>
        <v>1418.3539999999998</v>
      </c>
      <c r="AQ152" s="22">
        <v>15</v>
      </c>
      <c r="AR152" s="22">
        <v>1025</v>
      </c>
      <c r="AS152" s="22">
        <f>VLOOKUP((((115%*AP152)+AQ152)/3),[1]PBill!$B$4:$D$13,3,TRUE)</f>
        <v>0</v>
      </c>
      <c r="AT152" s="22">
        <f t="shared" si="69"/>
        <v>1646.1070999999997</v>
      </c>
      <c r="AU152" s="22">
        <f t="shared" si="52"/>
        <v>550</v>
      </c>
      <c r="AV152" s="22">
        <f t="shared" si="70"/>
        <v>12710</v>
      </c>
      <c r="AW152" s="23">
        <f t="shared" si="71"/>
        <v>12070</v>
      </c>
      <c r="AX152" s="14"/>
    </row>
    <row r="153" spans="1:50">
      <c r="A153" s="16">
        <v>148</v>
      </c>
      <c r="B153" s="17" t="s">
        <v>25</v>
      </c>
      <c r="C153" s="18">
        <v>41487</v>
      </c>
      <c r="D153" s="24" t="s">
        <v>410</v>
      </c>
      <c r="E153" s="25" t="s">
        <v>411</v>
      </c>
      <c r="F153" s="24" t="s">
        <v>384</v>
      </c>
      <c r="G153" s="25" t="s">
        <v>412</v>
      </c>
      <c r="H153" s="25" t="s">
        <v>30</v>
      </c>
      <c r="I153" s="21">
        <v>29999</v>
      </c>
      <c r="J153" s="14"/>
      <c r="K153" s="22">
        <f t="shared" si="53"/>
        <v>29999</v>
      </c>
      <c r="L153" s="22">
        <f t="shared" si="54"/>
        <v>2862.7295724999999</v>
      </c>
      <c r="M153" s="22">
        <v>15</v>
      </c>
      <c r="N153" s="22">
        <f>MROUND(L153+M153+(VLOOKUP((L153+M153),[1]PBill!$B$4:$D$13,3,TRUE)),5)</f>
        <v>2910</v>
      </c>
      <c r="O153" s="22">
        <f>VLOOKUP((((115%*L153)+M153)/3),[1]PBill!$B$4:$D$13,3,TRUE)</f>
        <v>11</v>
      </c>
      <c r="P153" s="22">
        <f t="shared" si="55"/>
        <v>3340.1390083749998</v>
      </c>
      <c r="Q153" s="22">
        <f t="shared" si="49"/>
        <v>1115</v>
      </c>
      <c r="R153" s="22">
        <f t="shared" si="56"/>
        <v>26999.100000000002</v>
      </c>
      <c r="S153" s="22">
        <f t="shared" si="57"/>
        <v>25650</v>
      </c>
      <c r="T153" s="14"/>
      <c r="U153" s="22">
        <f>I153</f>
        <v>29999</v>
      </c>
      <c r="V153" s="22">
        <f t="shared" si="58"/>
        <v>3013.3995500000001</v>
      </c>
      <c r="W153" s="22">
        <v>15</v>
      </c>
      <c r="X153" s="22">
        <f>MROUND(V153+W153+(VLOOKUP((V153+W153),[1]PBill!$B$4:$D$13,3,TRUE)),5)</f>
        <v>3060</v>
      </c>
      <c r="Y153" s="22">
        <f>VLOOKUP((((115%*V153)+W153)/3),[1]PBill!$B$4:$D$13,3,TRUE)</f>
        <v>11</v>
      </c>
      <c r="Z153" s="22">
        <f t="shared" si="59"/>
        <v>3513.4094824999997</v>
      </c>
      <c r="AA153" s="22">
        <f t="shared" si="50"/>
        <v>1170</v>
      </c>
      <c r="AB153" s="22">
        <f t="shared" si="60"/>
        <v>26999.100000000002</v>
      </c>
      <c r="AC153" s="22">
        <f t="shared" si="61"/>
        <v>26999.100000000002</v>
      </c>
      <c r="AD153" s="14"/>
      <c r="AE153" s="22">
        <f t="shared" si="62"/>
        <v>26250</v>
      </c>
      <c r="AF153" s="22">
        <f t="shared" si="63"/>
        <v>2636.8125</v>
      </c>
      <c r="AG153" s="22">
        <v>15</v>
      </c>
      <c r="AH153" s="22">
        <f>MROUND(AF153+AG153+(VLOOKUP((AF153+AG153),[1]PBill!$B$4:$D$13,3,TRUE)),5)</f>
        <v>2685</v>
      </c>
      <c r="AI153" s="22">
        <f>VLOOKUP((((115%*AF153)+AG153)/3),[1]PBill!$B$4:$D$13,3,TRUE)</f>
        <v>11</v>
      </c>
      <c r="AJ153" s="22">
        <f t="shared" si="64"/>
        <v>3080.3343749999999</v>
      </c>
      <c r="AK153" s="22">
        <f t="shared" si="51"/>
        <v>1025</v>
      </c>
      <c r="AL153" s="22">
        <f t="shared" si="65"/>
        <v>23630</v>
      </c>
      <c r="AM153" s="22">
        <f t="shared" si="66"/>
        <v>22450</v>
      </c>
      <c r="AN153" s="14"/>
      <c r="AO153" s="22">
        <f t="shared" si="67"/>
        <v>18750</v>
      </c>
      <c r="AP153" s="22">
        <f t="shared" si="68"/>
        <v>1883.4375</v>
      </c>
      <c r="AQ153" s="22">
        <v>15</v>
      </c>
      <c r="AR153" s="22">
        <v>1025</v>
      </c>
      <c r="AS153" s="22">
        <f>VLOOKUP((((115%*AP153)+AQ153)/3),[1]PBill!$B$4:$D$13,3,TRUE)</f>
        <v>0</v>
      </c>
      <c r="AT153" s="22">
        <f t="shared" si="69"/>
        <v>2180.953125</v>
      </c>
      <c r="AU153" s="22">
        <f t="shared" si="52"/>
        <v>725</v>
      </c>
      <c r="AV153" s="22">
        <f t="shared" si="70"/>
        <v>16880</v>
      </c>
      <c r="AW153" s="23">
        <f t="shared" si="71"/>
        <v>16040</v>
      </c>
      <c r="AX153" s="14"/>
    </row>
    <row r="154" spans="1:50">
      <c r="A154" s="16">
        <v>149</v>
      </c>
      <c r="B154" s="17" t="s">
        <v>132</v>
      </c>
      <c r="C154" s="18">
        <v>41548</v>
      </c>
      <c r="D154" s="24" t="s">
        <v>413</v>
      </c>
      <c r="E154" s="25" t="s">
        <v>414</v>
      </c>
      <c r="F154" s="24" t="s">
        <v>384</v>
      </c>
      <c r="G154" s="25">
        <v>100</v>
      </c>
      <c r="H154" s="25" t="s">
        <v>30</v>
      </c>
      <c r="I154" s="21">
        <v>2399</v>
      </c>
      <c r="J154" s="14"/>
      <c r="K154" s="22">
        <f t="shared" si="53"/>
        <v>2399</v>
      </c>
      <c r="L154" s="22">
        <f t="shared" si="54"/>
        <v>899</v>
      </c>
      <c r="M154" s="22">
        <v>15</v>
      </c>
      <c r="N154" s="22">
        <f>MROUND(L154+M154+(VLOOKUP((L154+M154),[1]PBill!$B$4:$D$13,3,TRUE)),5)</f>
        <v>915</v>
      </c>
      <c r="O154" s="22">
        <f>VLOOKUP((((115%*L154)+M154)/3),[1]PBill!$B$4:$D$13,3,TRUE)</f>
        <v>0</v>
      </c>
      <c r="P154" s="22">
        <f t="shared" si="55"/>
        <v>1048.8499999999999</v>
      </c>
      <c r="Q154" s="22">
        <f t="shared" si="49"/>
        <v>350</v>
      </c>
      <c r="R154" s="22">
        <f t="shared" si="56"/>
        <v>1399</v>
      </c>
      <c r="S154" s="22">
        <f t="shared" si="57"/>
        <v>1330</v>
      </c>
      <c r="T154" s="14"/>
      <c r="U154" s="22">
        <v>2050</v>
      </c>
      <c r="V154" s="22">
        <f t="shared" si="58"/>
        <v>999</v>
      </c>
      <c r="W154" s="22">
        <v>15</v>
      </c>
      <c r="X154" s="22">
        <f>MROUND(V154+W154+(VLOOKUP((V154+W154),[1]PBill!$B$4:$D$13,3,TRUE)),5)</f>
        <v>1025</v>
      </c>
      <c r="Y154" s="22">
        <f>VLOOKUP((((115%*V154)+W154)/3),[1]PBill!$B$4:$D$13,3,TRUE)</f>
        <v>0</v>
      </c>
      <c r="Z154" s="22">
        <f t="shared" si="59"/>
        <v>1163.8499999999999</v>
      </c>
      <c r="AA154" s="22">
        <f t="shared" si="50"/>
        <v>390</v>
      </c>
      <c r="AB154" s="22">
        <f t="shared" si="60"/>
        <v>1050</v>
      </c>
      <c r="AC154" s="22">
        <f t="shared" si="61"/>
        <v>1050</v>
      </c>
      <c r="AD154" s="14"/>
      <c r="AE154" s="22">
        <f t="shared" si="62"/>
        <v>2100</v>
      </c>
      <c r="AF154" s="22">
        <f t="shared" si="63"/>
        <v>999</v>
      </c>
      <c r="AG154" s="22">
        <v>15</v>
      </c>
      <c r="AH154" s="22">
        <f>MROUND(AF154+AG154+(VLOOKUP((AF154+AG154),[1]PBill!$B$4:$D$13,3,TRUE)),5)</f>
        <v>1025</v>
      </c>
      <c r="AI154" s="22">
        <f>VLOOKUP((((115%*AF154)+AG154)/3),[1]PBill!$B$4:$D$13,3,TRUE)</f>
        <v>0</v>
      </c>
      <c r="AJ154" s="22">
        <f t="shared" si="64"/>
        <v>1163.8499999999999</v>
      </c>
      <c r="AK154" s="22">
        <f t="shared" si="51"/>
        <v>390</v>
      </c>
      <c r="AL154" s="22">
        <f t="shared" si="65"/>
        <v>1100</v>
      </c>
      <c r="AM154" s="22">
        <f t="shared" si="66"/>
        <v>1050</v>
      </c>
      <c r="AN154" s="14"/>
      <c r="AO154" s="22">
        <f t="shared" si="67"/>
        <v>1500</v>
      </c>
      <c r="AP154" s="22">
        <f t="shared" si="68"/>
        <v>999</v>
      </c>
      <c r="AQ154" s="22">
        <v>15</v>
      </c>
      <c r="AR154" s="22">
        <v>1025</v>
      </c>
      <c r="AS154" s="22">
        <f>VLOOKUP((((115%*AP154)+AQ154)/3),[1]PBill!$B$4:$D$13,3,TRUE)</f>
        <v>0</v>
      </c>
      <c r="AT154" s="22">
        <f t="shared" si="69"/>
        <v>1163.8499999999999</v>
      </c>
      <c r="AU154" s="22">
        <f t="shared" si="52"/>
        <v>390</v>
      </c>
      <c r="AV154" s="22">
        <f t="shared" si="70"/>
        <v>500</v>
      </c>
      <c r="AW154" s="23">
        <f t="shared" si="71"/>
        <v>480</v>
      </c>
      <c r="AX154" s="14"/>
    </row>
    <row r="155" spans="1:50">
      <c r="A155" s="16">
        <v>150</v>
      </c>
      <c r="B155" s="17" t="s">
        <v>132</v>
      </c>
      <c r="C155" s="18">
        <v>41548</v>
      </c>
      <c r="D155" s="24" t="s">
        <v>415</v>
      </c>
      <c r="E155" s="25" t="s">
        <v>416</v>
      </c>
      <c r="F155" s="24" t="s">
        <v>384</v>
      </c>
      <c r="G155" s="25">
        <v>101</v>
      </c>
      <c r="H155" s="25" t="s">
        <v>30</v>
      </c>
      <c r="I155" s="21">
        <v>2799</v>
      </c>
      <c r="J155" s="14"/>
      <c r="K155" s="22">
        <f t="shared" si="53"/>
        <v>2799</v>
      </c>
      <c r="L155" s="22">
        <f t="shared" si="54"/>
        <v>899</v>
      </c>
      <c r="M155" s="22">
        <v>15</v>
      </c>
      <c r="N155" s="22">
        <f>MROUND(L155+M155+(VLOOKUP((L155+M155),[1]PBill!$B$4:$D$13,3,TRUE)),5)</f>
        <v>915</v>
      </c>
      <c r="O155" s="22">
        <f>VLOOKUP((((115%*L155)+M155)/3),[1]PBill!$B$4:$D$13,3,TRUE)</f>
        <v>0</v>
      </c>
      <c r="P155" s="22">
        <f t="shared" si="55"/>
        <v>1048.8499999999999</v>
      </c>
      <c r="Q155" s="22">
        <f t="shared" si="49"/>
        <v>350</v>
      </c>
      <c r="R155" s="22">
        <f t="shared" si="56"/>
        <v>1799</v>
      </c>
      <c r="S155" s="22">
        <f t="shared" si="57"/>
        <v>1710</v>
      </c>
      <c r="T155" s="14"/>
      <c r="U155" s="22">
        <v>2400</v>
      </c>
      <c r="V155" s="22">
        <f t="shared" si="58"/>
        <v>999</v>
      </c>
      <c r="W155" s="22">
        <v>15</v>
      </c>
      <c r="X155" s="22">
        <f>MROUND(V155+W155+(VLOOKUP((V155+W155),[1]PBill!$B$4:$D$13,3,TRUE)),5)</f>
        <v>1025</v>
      </c>
      <c r="Y155" s="22">
        <f>VLOOKUP((((115%*V155)+W155)/3),[1]PBill!$B$4:$D$13,3,TRUE)</f>
        <v>0</v>
      </c>
      <c r="Z155" s="22">
        <f t="shared" si="59"/>
        <v>1163.8499999999999</v>
      </c>
      <c r="AA155" s="22">
        <f t="shared" si="50"/>
        <v>390</v>
      </c>
      <c r="AB155" s="22">
        <f t="shared" si="60"/>
        <v>1400</v>
      </c>
      <c r="AC155" s="22">
        <f t="shared" si="61"/>
        <v>1400</v>
      </c>
      <c r="AD155" s="14"/>
      <c r="AE155" s="22">
        <f t="shared" si="62"/>
        <v>2450</v>
      </c>
      <c r="AF155" s="22">
        <f t="shared" si="63"/>
        <v>999</v>
      </c>
      <c r="AG155" s="22">
        <v>15</v>
      </c>
      <c r="AH155" s="22">
        <f>MROUND(AF155+AG155+(VLOOKUP((AF155+AG155),[1]PBill!$B$4:$D$13,3,TRUE)),5)</f>
        <v>1025</v>
      </c>
      <c r="AI155" s="22">
        <f>VLOOKUP((((115%*AF155)+AG155)/3),[1]PBill!$B$4:$D$13,3,TRUE)</f>
        <v>0</v>
      </c>
      <c r="AJ155" s="22">
        <f t="shared" si="64"/>
        <v>1163.8499999999999</v>
      </c>
      <c r="AK155" s="22">
        <f t="shared" si="51"/>
        <v>390</v>
      </c>
      <c r="AL155" s="22">
        <f t="shared" si="65"/>
        <v>1450</v>
      </c>
      <c r="AM155" s="22">
        <f t="shared" si="66"/>
        <v>1380</v>
      </c>
      <c r="AN155" s="14"/>
      <c r="AO155" s="22">
        <f t="shared" si="67"/>
        <v>1750</v>
      </c>
      <c r="AP155" s="22">
        <f t="shared" si="68"/>
        <v>999</v>
      </c>
      <c r="AQ155" s="22">
        <v>15</v>
      </c>
      <c r="AR155" s="22">
        <v>1025</v>
      </c>
      <c r="AS155" s="22">
        <f>VLOOKUP((((115%*AP155)+AQ155)/3),[1]PBill!$B$4:$D$13,3,TRUE)</f>
        <v>0</v>
      </c>
      <c r="AT155" s="22">
        <f t="shared" si="69"/>
        <v>1163.8499999999999</v>
      </c>
      <c r="AU155" s="22">
        <f t="shared" si="52"/>
        <v>390</v>
      </c>
      <c r="AV155" s="22">
        <f t="shared" si="70"/>
        <v>750</v>
      </c>
      <c r="AW155" s="23">
        <f t="shared" si="71"/>
        <v>710</v>
      </c>
      <c r="AX155" s="14"/>
    </row>
    <row r="156" spans="1:50">
      <c r="A156" s="16">
        <v>151</v>
      </c>
      <c r="B156" s="17" t="s">
        <v>132</v>
      </c>
      <c r="C156" s="18">
        <v>41548</v>
      </c>
      <c r="D156" s="24" t="s">
        <v>417</v>
      </c>
      <c r="E156" s="25" t="s">
        <v>418</v>
      </c>
      <c r="F156" s="24" t="s">
        <v>384</v>
      </c>
      <c r="G156" s="25">
        <v>105</v>
      </c>
      <c r="H156" s="25" t="s">
        <v>30</v>
      </c>
      <c r="I156" s="21">
        <v>1999</v>
      </c>
      <c r="J156" s="14"/>
      <c r="K156" s="22">
        <f t="shared" si="53"/>
        <v>1999</v>
      </c>
      <c r="L156" s="22">
        <f t="shared" si="54"/>
        <v>899</v>
      </c>
      <c r="M156" s="22">
        <v>15</v>
      </c>
      <c r="N156" s="22">
        <f>MROUND(L156+M156+(VLOOKUP((L156+M156),[1]PBill!$B$4:$D$13,3,TRUE)),5)</f>
        <v>915</v>
      </c>
      <c r="O156" s="22">
        <f>VLOOKUP((((115%*L156)+M156)/3),[1]PBill!$B$4:$D$13,3,TRUE)</f>
        <v>0</v>
      </c>
      <c r="P156" s="22">
        <f t="shared" si="55"/>
        <v>1048.8499999999999</v>
      </c>
      <c r="Q156" s="22">
        <f t="shared" si="49"/>
        <v>350</v>
      </c>
      <c r="R156" s="22">
        <f t="shared" si="56"/>
        <v>999</v>
      </c>
      <c r="S156" s="22">
        <f t="shared" si="57"/>
        <v>950</v>
      </c>
      <c r="T156" s="14"/>
      <c r="U156" s="22">
        <v>1700</v>
      </c>
      <c r="V156" s="22">
        <f t="shared" si="58"/>
        <v>999</v>
      </c>
      <c r="W156" s="22">
        <v>15</v>
      </c>
      <c r="X156" s="22">
        <f>MROUND(V156+W156+(VLOOKUP((V156+W156),[1]PBill!$B$4:$D$13,3,TRUE)),5)</f>
        <v>1025</v>
      </c>
      <c r="Y156" s="22">
        <f>VLOOKUP((((115%*V156)+W156)/3),[1]PBill!$B$4:$D$13,3,TRUE)</f>
        <v>0</v>
      </c>
      <c r="Z156" s="22">
        <f t="shared" si="59"/>
        <v>1163.8499999999999</v>
      </c>
      <c r="AA156" s="22">
        <f t="shared" si="50"/>
        <v>390</v>
      </c>
      <c r="AB156" s="22">
        <f t="shared" si="60"/>
        <v>700</v>
      </c>
      <c r="AC156" s="22">
        <f t="shared" si="61"/>
        <v>700</v>
      </c>
      <c r="AD156" s="14"/>
      <c r="AE156" s="22">
        <f t="shared" si="62"/>
        <v>1750</v>
      </c>
      <c r="AF156" s="22">
        <f t="shared" si="63"/>
        <v>999</v>
      </c>
      <c r="AG156" s="22">
        <v>15</v>
      </c>
      <c r="AH156" s="22">
        <f>MROUND(AF156+AG156+(VLOOKUP((AF156+AG156),[1]PBill!$B$4:$D$13,3,TRUE)),5)</f>
        <v>1025</v>
      </c>
      <c r="AI156" s="22">
        <f>VLOOKUP((((115%*AF156)+AG156)/3),[1]PBill!$B$4:$D$13,3,TRUE)</f>
        <v>0</v>
      </c>
      <c r="AJ156" s="22">
        <f t="shared" si="64"/>
        <v>1163.8499999999999</v>
      </c>
      <c r="AK156" s="22">
        <f t="shared" si="51"/>
        <v>390</v>
      </c>
      <c r="AL156" s="22">
        <f t="shared" si="65"/>
        <v>750</v>
      </c>
      <c r="AM156" s="22">
        <f t="shared" si="66"/>
        <v>710</v>
      </c>
      <c r="AN156" s="14"/>
      <c r="AO156" s="22">
        <f t="shared" si="67"/>
        <v>1250</v>
      </c>
      <c r="AP156" s="22">
        <f t="shared" si="68"/>
        <v>999</v>
      </c>
      <c r="AQ156" s="22">
        <v>15</v>
      </c>
      <c r="AR156" s="22">
        <v>1025</v>
      </c>
      <c r="AS156" s="22">
        <f>VLOOKUP((((115%*AP156)+AQ156)/3),[1]PBill!$B$4:$D$13,3,TRUE)</f>
        <v>0</v>
      </c>
      <c r="AT156" s="22">
        <f t="shared" si="69"/>
        <v>1163.8499999999999</v>
      </c>
      <c r="AU156" s="22">
        <f t="shared" si="52"/>
        <v>390</v>
      </c>
      <c r="AV156" s="22">
        <f t="shared" si="70"/>
        <v>250</v>
      </c>
      <c r="AW156" s="23">
        <f t="shared" si="71"/>
        <v>240</v>
      </c>
      <c r="AX156" s="14"/>
    </row>
    <row r="157" spans="1:50">
      <c r="A157" s="16">
        <v>152</v>
      </c>
      <c r="B157" s="17" t="s">
        <v>25</v>
      </c>
      <c r="C157" s="18">
        <v>41548</v>
      </c>
      <c r="D157" s="19" t="s">
        <v>419</v>
      </c>
      <c r="E157" s="20" t="s">
        <v>420</v>
      </c>
      <c r="F157" s="19" t="s">
        <v>384</v>
      </c>
      <c r="G157" s="20">
        <v>1208</v>
      </c>
      <c r="H157" s="20" t="s">
        <v>30</v>
      </c>
      <c r="I157" s="21">
        <v>2499</v>
      </c>
      <c r="J157" s="14"/>
      <c r="K157" s="22">
        <f t="shared" si="53"/>
        <v>2499</v>
      </c>
      <c r="L157" s="22">
        <f t="shared" si="54"/>
        <v>899</v>
      </c>
      <c r="M157" s="22">
        <v>15</v>
      </c>
      <c r="N157" s="22">
        <f>MROUND(L157+M157+(VLOOKUP((L157+M157),[1]PBill!$B$4:$D$13,3,TRUE)),5)</f>
        <v>915</v>
      </c>
      <c r="O157" s="22">
        <f>VLOOKUP((((115%*L157)+M157)/3),[1]PBill!$B$4:$D$13,3,TRUE)</f>
        <v>0</v>
      </c>
      <c r="P157" s="22">
        <f t="shared" si="55"/>
        <v>1048.8499999999999</v>
      </c>
      <c r="Q157" s="22">
        <f t="shared" si="49"/>
        <v>350</v>
      </c>
      <c r="R157" s="22">
        <f t="shared" si="56"/>
        <v>1499</v>
      </c>
      <c r="S157" s="22">
        <f t="shared" si="57"/>
        <v>1420</v>
      </c>
      <c r="T157" s="14"/>
      <c r="U157" s="22">
        <f>I157</f>
        <v>2499</v>
      </c>
      <c r="V157" s="22">
        <f t="shared" si="58"/>
        <v>999</v>
      </c>
      <c r="W157" s="22">
        <v>15</v>
      </c>
      <c r="X157" s="22">
        <f>MROUND(V157+W157+(VLOOKUP((V157+W157),[1]PBill!$B$4:$D$13,3,TRUE)),5)</f>
        <v>1025</v>
      </c>
      <c r="Y157" s="22">
        <f>VLOOKUP((((115%*V157)+W157)/3),[1]PBill!$B$4:$D$13,3,TRUE)</f>
        <v>0</v>
      </c>
      <c r="Z157" s="22">
        <f t="shared" si="59"/>
        <v>1163.8499999999999</v>
      </c>
      <c r="AA157" s="22">
        <f t="shared" si="50"/>
        <v>390</v>
      </c>
      <c r="AB157" s="22">
        <f t="shared" si="60"/>
        <v>1499</v>
      </c>
      <c r="AC157" s="22">
        <f t="shared" si="61"/>
        <v>1499</v>
      </c>
      <c r="AD157" s="14"/>
      <c r="AE157" s="22">
        <f t="shared" si="62"/>
        <v>2190</v>
      </c>
      <c r="AF157" s="22">
        <f t="shared" si="63"/>
        <v>999</v>
      </c>
      <c r="AG157" s="22">
        <v>15</v>
      </c>
      <c r="AH157" s="22">
        <f>MROUND(AF157+AG157+(VLOOKUP((AF157+AG157),[1]PBill!$B$4:$D$13,3,TRUE)),5)</f>
        <v>1025</v>
      </c>
      <c r="AI157" s="22">
        <f>VLOOKUP((((115%*AF157)+AG157)/3),[1]PBill!$B$4:$D$13,3,TRUE)</f>
        <v>0</v>
      </c>
      <c r="AJ157" s="22">
        <f t="shared" si="64"/>
        <v>1163.8499999999999</v>
      </c>
      <c r="AK157" s="22">
        <f t="shared" si="51"/>
        <v>390</v>
      </c>
      <c r="AL157" s="22">
        <f t="shared" si="65"/>
        <v>1190</v>
      </c>
      <c r="AM157" s="22">
        <f t="shared" si="66"/>
        <v>1130</v>
      </c>
      <c r="AN157" s="14"/>
      <c r="AO157" s="22">
        <f t="shared" si="67"/>
        <v>1560</v>
      </c>
      <c r="AP157" s="22">
        <f t="shared" si="68"/>
        <v>999</v>
      </c>
      <c r="AQ157" s="22">
        <v>15</v>
      </c>
      <c r="AR157" s="22">
        <v>1025</v>
      </c>
      <c r="AS157" s="22">
        <f>VLOOKUP((((115%*AP157)+AQ157)/3),[1]PBill!$B$4:$D$13,3,TRUE)</f>
        <v>0</v>
      </c>
      <c r="AT157" s="22">
        <f t="shared" si="69"/>
        <v>1163.8499999999999</v>
      </c>
      <c r="AU157" s="22">
        <f t="shared" si="52"/>
        <v>390</v>
      </c>
      <c r="AV157" s="22">
        <f t="shared" si="70"/>
        <v>560</v>
      </c>
      <c r="AW157" s="23">
        <f t="shared" si="71"/>
        <v>530</v>
      </c>
      <c r="AX157" s="14"/>
    </row>
    <row r="158" spans="1:50">
      <c r="A158" s="16">
        <v>153</v>
      </c>
      <c r="B158" s="17" t="s">
        <v>132</v>
      </c>
      <c r="C158" s="18">
        <v>41548</v>
      </c>
      <c r="D158" s="19" t="s">
        <v>421</v>
      </c>
      <c r="E158" s="20" t="s">
        <v>422</v>
      </c>
      <c r="F158" s="19" t="s">
        <v>384</v>
      </c>
      <c r="G158" s="20">
        <v>1280</v>
      </c>
      <c r="H158" s="20" t="s">
        <v>30</v>
      </c>
      <c r="I158" s="21">
        <v>2099</v>
      </c>
      <c r="J158" s="14"/>
      <c r="K158" s="22">
        <f t="shared" si="53"/>
        <v>2099</v>
      </c>
      <c r="L158" s="22">
        <f t="shared" si="54"/>
        <v>899</v>
      </c>
      <c r="M158" s="22">
        <v>15</v>
      </c>
      <c r="N158" s="22">
        <f>MROUND(L158+M158+(VLOOKUP((L158+M158),[1]PBill!$B$4:$D$13,3,TRUE)),5)</f>
        <v>915</v>
      </c>
      <c r="O158" s="22">
        <f>VLOOKUP((((115%*L158)+M158)/3),[1]PBill!$B$4:$D$13,3,TRUE)</f>
        <v>0</v>
      </c>
      <c r="P158" s="22">
        <f t="shared" si="55"/>
        <v>1048.8499999999999</v>
      </c>
      <c r="Q158" s="22">
        <f t="shared" si="49"/>
        <v>350</v>
      </c>
      <c r="R158" s="22">
        <f t="shared" si="56"/>
        <v>1099</v>
      </c>
      <c r="S158" s="22">
        <f t="shared" si="57"/>
        <v>1040</v>
      </c>
      <c r="T158" s="14"/>
      <c r="U158" s="22">
        <v>1910</v>
      </c>
      <c r="V158" s="22">
        <f t="shared" si="58"/>
        <v>999</v>
      </c>
      <c r="W158" s="22">
        <v>15</v>
      </c>
      <c r="X158" s="22">
        <f>MROUND(V158+W158+(VLOOKUP((V158+W158),[1]PBill!$B$4:$D$13,3,TRUE)),5)</f>
        <v>1025</v>
      </c>
      <c r="Y158" s="22">
        <f>VLOOKUP((((115%*V158)+W158)/3),[1]PBill!$B$4:$D$13,3,TRUE)</f>
        <v>0</v>
      </c>
      <c r="Z158" s="22">
        <f t="shared" si="59"/>
        <v>1163.8499999999999</v>
      </c>
      <c r="AA158" s="22">
        <f t="shared" si="50"/>
        <v>390</v>
      </c>
      <c r="AB158" s="22">
        <f t="shared" si="60"/>
        <v>910</v>
      </c>
      <c r="AC158" s="22">
        <f t="shared" si="61"/>
        <v>910</v>
      </c>
      <c r="AD158" s="14"/>
      <c r="AE158" s="22">
        <f t="shared" si="62"/>
        <v>1840</v>
      </c>
      <c r="AF158" s="22">
        <f t="shared" si="63"/>
        <v>999</v>
      </c>
      <c r="AG158" s="22">
        <v>15</v>
      </c>
      <c r="AH158" s="22">
        <f>MROUND(AF158+AG158+(VLOOKUP((AF158+AG158),[1]PBill!$B$4:$D$13,3,TRUE)),5)</f>
        <v>1025</v>
      </c>
      <c r="AI158" s="22">
        <f>VLOOKUP((((115%*AF158)+AG158)/3),[1]PBill!$B$4:$D$13,3,TRUE)</f>
        <v>0</v>
      </c>
      <c r="AJ158" s="22">
        <f t="shared" si="64"/>
        <v>1163.8499999999999</v>
      </c>
      <c r="AK158" s="22">
        <f t="shared" si="51"/>
        <v>390</v>
      </c>
      <c r="AL158" s="22">
        <f t="shared" si="65"/>
        <v>840</v>
      </c>
      <c r="AM158" s="22">
        <f t="shared" si="66"/>
        <v>800</v>
      </c>
      <c r="AN158" s="14"/>
      <c r="AO158" s="22">
        <f t="shared" si="67"/>
        <v>1310</v>
      </c>
      <c r="AP158" s="22">
        <f t="shared" si="68"/>
        <v>999</v>
      </c>
      <c r="AQ158" s="22">
        <v>15</v>
      </c>
      <c r="AR158" s="22">
        <v>1025</v>
      </c>
      <c r="AS158" s="22">
        <f>VLOOKUP((((115%*AP158)+AQ158)/3),[1]PBill!$B$4:$D$13,3,TRUE)</f>
        <v>0</v>
      </c>
      <c r="AT158" s="22">
        <f t="shared" si="69"/>
        <v>1163.8499999999999</v>
      </c>
      <c r="AU158" s="22">
        <f t="shared" si="52"/>
        <v>390</v>
      </c>
      <c r="AV158" s="22">
        <f t="shared" si="70"/>
        <v>310</v>
      </c>
      <c r="AW158" s="23">
        <f t="shared" si="71"/>
        <v>290</v>
      </c>
      <c r="AX158" s="14"/>
    </row>
    <row r="159" spans="1:50">
      <c r="A159" s="16">
        <v>154</v>
      </c>
      <c r="B159" s="17" t="s">
        <v>25</v>
      </c>
      <c r="C159" s="18">
        <v>41518</v>
      </c>
      <c r="D159" s="19" t="s">
        <v>423</v>
      </c>
      <c r="E159" s="20" t="s">
        <v>424</v>
      </c>
      <c r="F159" s="19" t="s">
        <v>384</v>
      </c>
      <c r="G159" s="20">
        <v>1800</v>
      </c>
      <c r="H159" s="20" t="s">
        <v>30</v>
      </c>
      <c r="I159" s="21">
        <v>3299</v>
      </c>
      <c r="J159" s="14"/>
      <c r="K159" s="22">
        <f t="shared" si="53"/>
        <v>3299</v>
      </c>
      <c r="L159" s="22">
        <f t="shared" si="54"/>
        <v>899</v>
      </c>
      <c r="M159" s="22">
        <v>15</v>
      </c>
      <c r="N159" s="22">
        <f>MROUND(L159+M159+(VLOOKUP((L159+M159),[1]PBill!$B$4:$D$13,3,TRUE)),5)</f>
        <v>915</v>
      </c>
      <c r="O159" s="22">
        <f>VLOOKUP((((115%*L159)+M159)/3),[1]PBill!$B$4:$D$13,3,TRUE)</f>
        <v>0</v>
      </c>
      <c r="P159" s="22">
        <f t="shared" si="55"/>
        <v>1048.8499999999999</v>
      </c>
      <c r="Q159" s="22">
        <f t="shared" si="49"/>
        <v>350</v>
      </c>
      <c r="R159" s="22">
        <f t="shared" si="56"/>
        <v>2299</v>
      </c>
      <c r="S159" s="22">
        <f t="shared" si="57"/>
        <v>2180</v>
      </c>
      <c r="T159" s="14"/>
      <c r="U159" s="22">
        <f>I159</f>
        <v>3299</v>
      </c>
      <c r="V159" s="22">
        <f t="shared" si="58"/>
        <v>999</v>
      </c>
      <c r="W159" s="22">
        <v>15</v>
      </c>
      <c r="X159" s="22">
        <f>MROUND(V159+W159+(VLOOKUP((V159+W159),[1]PBill!$B$4:$D$13,3,TRUE)),5)</f>
        <v>1025</v>
      </c>
      <c r="Y159" s="22">
        <f>VLOOKUP((((115%*V159)+W159)/3),[1]PBill!$B$4:$D$13,3,TRUE)</f>
        <v>0</v>
      </c>
      <c r="Z159" s="22">
        <f t="shared" si="59"/>
        <v>1163.8499999999999</v>
      </c>
      <c r="AA159" s="22">
        <f t="shared" si="50"/>
        <v>390</v>
      </c>
      <c r="AB159" s="22">
        <f t="shared" si="60"/>
        <v>2299</v>
      </c>
      <c r="AC159" s="22">
        <f t="shared" si="61"/>
        <v>2299</v>
      </c>
      <c r="AD159" s="14"/>
      <c r="AE159" s="22">
        <f t="shared" si="62"/>
        <v>2890</v>
      </c>
      <c r="AF159" s="22">
        <f t="shared" si="63"/>
        <v>999</v>
      </c>
      <c r="AG159" s="22">
        <v>15</v>
      </c>
      <c r="AH159" s="22">
        <f>MROUND(AF159+AG159+(VLOOKUP((AF159+AG159),[1]PBill!$B$4:$D$13,3,TRUE)),5)</f>
        <v>1025</v>
      </c>
      <c r="AI159" s="22">
        <f>VLOOKUP((((115%*AF159)+AG159)/3),[1]PBill!$B$4:$D$13,3,TRUE)</f>
        <v>0</v>
      </c>
      <c r="AJ159" s="22">
        <f t="shared" si="64"/>
        <v>1163.8499999999999</v>
      </c>
      <c r="AK159" s="22">
        <f t="shared" si="51"/>
        <v>390</v>
      </c>
      <c r="AL159" s="22">
        <f t="shared" si="65"/>
        <v>1890</v>
      </c>
      <c r="AM159" s="22">
        <f t="shared" si="66"/>
        <v>1800</v>
      </c>
      <c r="AN159" s="14"/>
      <c r="AO159" s="22">
        <f t="shared" si="67"/>
        <v>2060</v>
      </c>
      <c r="AP159" s="22">
        <f t="shared" si="68"/>
        <v>999</v>
      </c>
      <c r="AQ159" s="22">
        <v>15</v>
      </c>
      <c r="AR159" s="22">
        <v>1025</v>
      </c>
      <c r="AS159" s="22">
        <f>VLOOKUP((((115%*AP159)+AQ159)/3),[1]PBill!$B$4:$D$13,3,TRUE)</f>
        <v>0</v>
      </c>
      <c r="AT159" s="22">
        <f t="shared" si="69"/>
        <v>1163.8499999999999</v>
      </c>
      <c r="AU159" s="22">
        <f t="shared" si="52"/>
        <v>390</v>
      </c>
      <c r="AV159" s="22">
        <f t="shared" si="70"/>
        <v>1060</v>
      </c>
      <c r="AW159" s="23">
        <f t="shared" si="71"/>
        <v>1010</v>
      </c>
      <c r="AX159" s="14"/>
    </row>
    <row r="160" spans="1:50">
      <c r="A160" s="16">
        <v>155</v>
      </c>
      <c r="B160" s="17" t="s">
        <v>132</v>
      </c>
      <c r="C160" s="18">
        <v>41487</v>
      </c>
      <c r="D160" s="24" t="s">
        <v>425</v>
      </c>
      <c r="E160" s="25" t="s">
        <v>426</v>
      </c>
      <c r="F160" s="24" t="s">
        <v>384</v>
      </c>
      <c r="G160" s="25" t="s">
        <v>427</v>
      </c>
      <c r="H160" s="25" t="s">
        <v>30</v>
      </c>
      <c r="I160" s="21">
        <v>6999</v>
      </c>
      <c r="J160" s="14"/>
      <c r="K160" s="22">
        <f t="shared" si="53"/>
        <v>6999</v>
      </c>
      <c r="L160" s="22">
        <f t="shared" si="54"/>
        <v>899</v>
      </c>
      <c r="M160" s="22">
        <v>15</v>
      </c>
      <c r="N160" s="22">
        <f>MROUND(L160+M160+(VLOOKUP((L160+M160),[1]PBill!$B$4:$D$13,3,TRUE)),5)</f>
        <v>915</v>
      </c>
      <c r="O160" s="22">
        <f>VLOOKUP((((115%*L160)+M160)/3),[1]PBill!$B$4:$D$13,3,TRUE)</f>
        <v>0</v>
      </c>
      <c r="P160" s="22">
        <f t="shared" si="55"/>
        <v>1048.8499999999999</v>
      </c>
      <c r="Q160" s="22">
        <f t="shared" si="49"/>
        <v>350</v>
      </c>
      <c r="R160" s="22">
        <f t="shared" si="56"/>
        <v>5999</v>
      </c>
      <c r="S160" s="22">
        <f t="shared" si="57"/>
        <v>5700</v>
      </c>
      <c r="T160" s="14"/>
      <c r="U160" s="22">
        <v>6380</v>
      </c>
      <c r="V160" s="22">
        <f t="shared" si="58"/>
        <v>999</v>
      </c>
      <c r="W160" s="22">
        <v>15</v>
      </c>
      <c r="X160" s="22">
        <f>MROUND(V160+W160+(VLOOKUP((V160+W160),[1]PBill!$B$4:$D$13,3,TRUE)),5)</f>
        <v>1025</v>
      </c>
      <c r="Y160" s="22">
        <f>VLOOKUP((((115%*V160)+W160)/3),[1]PBill!$B$4:$D$13,3,TRUE)</f>
        <v>0</v>
      </c>
      <c r="Z160" s="22">
        <f t="shared" si="59"/>
        <v>1163.8499999999999</v>
      </c>
      <c r="AA160" s="22">
        <f t="shared" si="50"/>
        <v>390</v>
      </c>
      <c r="AB160" s="22">
        <f t="shared" si="60"/>
        <v>5380</v>
      </c>
      <c r="AC160" s="22">
        <f t="shared" si="61"/>
        <v>5380</v>
      </c>
      <c r="AD160" s="14"/>
      <c r="AE160" s="22">
        <f t="shared" si="62"/>
        <v>6120</v>
      </c>
      <c r="AF160" s="22">
        <f t="shared" si="63"/>
        <v>999</v>
      </c>
      <c r="AG160" s="22">
        <v>15</v>
      </c>
      <c r="AH160" s="22">
        <f>MROUND(AF160+AG160+(VLOOKUP((AF160+AG160),[1]PBill!$B$4:$D$13,3,TRUE)),5)</f>
        <v>1025</v>
      </c>
      <c r="AI160" s="22">
        <f>VLOOKUP((((115%*AF160)+AG160)/3),[1]PBill!$B$4:$D$13,3,TRUE)</f>
        <v>0</v>
      </c>
      <c r="AJ160" s="22">
        <f t="shared" si="64"/>
        <v>1163.8499999999999</v>
      </c>
      <c r="AK160" s="22">
        <f t="shared" si="51"/>
        <v>390</v>
      </c>
      <c r="AL160" s="22">
        <f t="shared" si="65"/>
        <v>5120</v>
      </c>
      <c r="AM160" s="22">
        <f t="shared" si="66"/>
        <v>4860</v>
      </c>
      <c r="AN160" s="14"/>
      <c r="AO160" s="22">
        <f t="shared" si="67"/>
        <v>4370</v>
      </c>
      <c r="AP160" s="22">
        <f t="shared" si="68"/>
        <v>999</v>
      </c>
      <c r="AQ160" s="22">
        <v>15</v>
      </c>
      <c r="AR160" s="22">
        <v>1025</v>
      </c>
      <c r="AS160" s="22">
        <f>VLOOKUP((((115%*AP160)+AQ160)/3),[1]PBill!$B$4:$D$13,3,TRUE)</f>
        <v>0</v>
      </c>
      <c r="AT160" s="22">
        <f t="shared" si="69"/>
        <v>1163.8499999999999</v>
      </c>
      <c r="AU160" s="22">
        <f t="shared" si="52"/>
        <v>390</v>
      </c>
      <c r="AV160" s="22">
        <f t="shared" si="70"/>
        <v>3370</v>
      </c>
      <c r="AW160" s="23">
        <f t="shared" si="71"/>
        <v>3200</v>
      </c>
      <c r="AX160" s="14"/>
    </row>
    <row r="161" spans="1:50">
      <c r="A161" s="16">
        <v>156</v>
      </c>
      <c r="B161" s="17" t="s">
        <v>132</v>
      </c>
      <c r="C161" s="18">
        <v>41487</v>
      </c>
      <c r="D161" s="24" t="s">
        <v>428</v>
      </c>
      <c r="E161" s="25" t="s">
        <v>429</v>
      </c>
      <c r="F161" s="24" t="s">
        <v>384</v>
      </c>
      <c r="G161" s="25" t="s">
        <v>430</v>
      </c>
      <c r="H161" s="25" t="s">
        <v>30</v>
      </c>
      <c r="I161" s="21">
        <v>6999</v>
      </c>
      <c r="J161" s="14"/>
      <c r="K161" s="22">
        <f t="shared" si="53"/>
        <v>6999</v>
      </c>
      <c r="L161" s="22">
        <f t="shared" si="54"/>
        <v>899</v>
      </c>
      <c r="M161" s="22">
        <v>15</v>
      </c>
      <c r="N161" s="22">
        <f>MROUND(L161+M161+(VLOOKUP((L161+M161),[1]PBill!$B$4:$D$13,3,TRUE)),5)</f>
        <v>915</v>
      </c>
      <c r="O161" s="22">
        <f>VLOOKUP((((115%*L161)+M161)/3),[1]PBill!$B$4:$D$13,3,TRUE)</f>
        <v>0</v>
      </c>
      <c r="P161" s="22">
        <f t="shared" si="55"/>
        <v>1048.8499999999999</v>
      </c>
      <c r="Q161" s="22">
        <f t="shared" si="49"/>
        <v>350</v>
      </c>
      <c r="R161" s="22">
        <f t="shared" si="56"/>
        <v>5999</v>
      </c>
      <c r="S161" s="22">
        <f t="shared" si="57"/>
        <v>5700</v>
      </c>
      <c r="T161" s="14"/>
      <c r="U161" s="22">
        <v>6100</v>
      </c>
      <c r="V161" s="22">
        <f t="shared" si="58"/>
        <v>999</v>
      </c>
      <c r="W161" s="22">
        <v>15</v>
      </c>
      <c r="X161" s="22">
        <f>MROUND(V161+W161+(VLOOKUP((V161+W161),[1]PBill!$B$4:$D$13,3,TRUE)),5)</f>
        <v>1025</v>
      </c>
      <c r="Y161" s="22">
        <f>VLOOKUP((((115%*V161)+W161)/3),[1]PBill!$B$4:$D$13,3,TRUE)</f>
        <v>0</v>
      </c>
      <c r="Z161" s="22">
        <f t="shared" si="59"/>
        <v>1163.8499999999999</v>
      </c>
      <c r="AA161" s="22">
        <f t="shared" si="50"/>
        <v>390</v>
      </c>
      <c r="AB161" s="22">
        <f t="shared" si="60"/>
        <v>5100</v>
      </c>
      <c r="AC161" s="22">
        <f t="shared" si="61"/>
        <v>5100</v>
      </c>
      <c r="AD161" s="14"/>
      <c r="AE161" s="22">
        <f t="shared" si="62"/>
        <v>6120</v>
      </c>
      <c r="AF161" s="22">
        <f t="shared" si="63"/>
        <v>999</v>
      </c>
      <c r="AG161" s="22">
        <v>15</v>
      </c>
      <c r="AH161" s="22">
        <f>MROUND(AF161+AG161+(VLOOKUP((AF161+AG161),[1]PBill!$B$4:$D$13,3,TRUE)),5)</f>
        <v>1025</v>
      </c>
      <c r="AI161" s="22">
        <f>VLOOKUP((((115%*AF161)+AG161)/3),[1]PBill!$B$4:$D$13,3,TRUE)</f>
        <v>0</v>
      </c>
      <c r="AJ161" s="22">
        <f t="shared" si="64"/>
        <v>1163.8499999999999</v>
      </c>
      <c r="AK161" s="22">
        <f t="shared" si="51"/>
        <v>390</v>
      </c>
      <c r="AL161" s="22">
        <f t="shared" si="65"/>
        <v>5120</v>
      </c>
      <c r="AM161" s="22">
        <f t="shared" si="66"/>
        <v>4860</v>
      </c>
      <c r="AN161" s="14"/>
      <c r="AO161" s="22">
        <f t="shared" si="67"/>
        <v>4370</v>
      </c>
      <c r="AP161" s="22">
        <f t="shared" si="68"/>
        <v>999</v>
      </c>
      <c r="AQ161" s="22">
        <v>15</v>
      </c>
      <c r="AR161" s="22">
        <v>1025</v>
      </c>
      <c r="AS161" s="22">
        <f>VLOOKUP((((115%*AP161)+AQ161)/3),[1]PBill!$B$4:$D$13,3,TRUE)</f>
        <v>0</v>
      </c>
      <c r="AT161" s="22">
        <f t="shared" si="69"/>
        <v>1163.8499999999999</v>
      </c>
      <c r="AU161" s="22">
        <f t="shared" si="52"/>
        <v>390</v>
      </c>
      <c r="AV161" s="22">
        <f t="shared" si="70"/>
        <v>3370</v>
      </c>
      <c r="AW161" s="23">
        <f t="shared" si="71"/>
        <v>3200</v>
      </c>
      <c r="AX161" s="14"/>
    </row>
    <row r="162" spans="1:50">
      <c r="A162" s="16">
        <v>157</v>
      </c>
      <c r="B162" s="17" t="s">
        <v>132</v>
      </c>
      <c r="C162" s="18">
        <v>41487</v>
      </c>
      <c r="D162" s="24" t="s">
        <v>431</v>
      </c>
      <c r="E162" s="25" t="s">
        <v>432</v>
      </c>
      <c r="F162" s="24" t="s">
        <v>384</v>
      </c>
      <c r="G162" s="25" t="s">
        <v>433</v>
      </c>
      <c r="H162" s="25" t="s">
        <v>30</v>
      </c>
      <c r="I162" s="35">
        <v>6150</v>
      </c>
      <c r="J162" s="14"/>
      <c r="K162" s="22">
        <f t="shared" si="53"/>
        <v>6150</v>
      </c>
      <c r="L162" s="22">
        <f t="shared" si="54"/>
        <v>899</v>
      </c>
      <c r="M162" s="22">
        <v>15</v>
      </c>
      <c r="N162" s="22">
        <f>MROUND(L162+M162+(VLOOKUP((L162+M162),[1]PBill!$B$4:$D$13,3,TRUE)),5)</f>
        <v>915</v>
      </c>
      <c r="O162" s="22">
        <f>VLOOKUP((((115%*L162)+M162)/3),[1]PBill!$B$4:$D$13,3,TRUE)</f>
        <v>0</v>
      </c>
      <c r="P162" s="22">
        <f t="shared" si="55"/>
        <v>1048.8499999999999</v>
      </c>
      <c r="Q162" s="22">
        <f t="shared" si="49"/>
        <v>350</v>
      </c>
      <c r="R162" s="22">
        <f t="shared" si="56"/>
        <v>5150</v>
      </c>
      <c r="S162" s="22">
        <f t="shared" si="57"/>
        <v>4890</v>
      </c>
      <c r="T162" s="14"/>
      <c r="U162" s="22">
        <v>5400</v>
      </c>
      <c r="V162" s="22">
        <f t="shared" si="58"/>
        <v>999</v>
      </c>
      <c r="W162" s="22">
        <v>15</v>
      </c>
      <c r="X162" s="22">
        <f>MROUND(V162+W162+(VLOOKUP((V162+W162),[1]PBill!$B$4:$D$13,3,TRUE)),5)</f>
        <v>1025</v>
      </c>
      <c r="Y162" s="22">
        <f>VLOOKUP((((115%*V162)+W162)/3),[1]PBill!$B$4:$D$13,3,TRUE)</f>
        <v>0</v>
      </c>
      <c r="Z162" s="22">
        <f t="shared" si="59"/>
        <v>1163.8499999999999</v>
      </c>
      <c r="AA162" s="22">
        <f t="shared" si="50"/>
        <v>390</v>
      </c>
      <c r="AB162" s="22">
        <f t="shared" si="60"/>
        <v>4400</v>
      </c>
      <c r="AC162" s="22">
        <f t="shared" si="61"/>
        <v>4400</v>
      </c>
      <c r="AD162" s="14"/>
      <c r="AE162" s="22">
        <f t="shared" si="62"/>
        <v>5380</v>
      </c>
      <c r="AF162" s="22">
        <f t="shared" si="63"/>
        <v>999</v>
      </c>
      <c r="AG162" s="22">
        <v>15</v>
      </c>
      <c r="AH162" s="22">
        <f>MROUND(AF162+AG162+(VLOOKUP((AF162+AG162),[1]PBill!$B$4:$D$13,3,TRUE)),5)</f>
        <v>1025</v>
      </c>
      <c r="AI162" s="22">
        <f>VLOOKUP((((115%*AF162)+AG162)/3),[1]PBill!$B$4:$D$13,3,TRUE)</f>
        <v>0</v>
      </c>
      <c r="AJ162" s="22">
        <f t="shared" si="64"/>
        <v>1163.8499999999999</v>
      </c>
      <c r="AK162" s="22">
        <f t="shared" si="51"/>
        <v>390</v>
      </c>
      <c r="AL162" s="22">
        <f t="shared" si="65"/>
        <v>4380</v>
      </c>
      <c r="AM162" s="22">
        <f t="shared" si="66"/>
        <v>4160</v>
      </c>
      <c r="AN162" s="14"/>
      <c r="AO162" s="22">
        <f t="shared" si="67"/>
        <v>3840</v>
      </c>
      <c r="AP162" s="22">
        <f t="shared" si="68"/>
        <v>999</v>
      </c>
      <c r="AQ162" s="22">
        <v>15</v>
      </c>
      <c r="AR162" s="22">
        <v>1025</v>
      </c>
      <c r="AS162" s="22">
        <f>VLOOKUP((((115%*AP162)+AQ162)/3),[1]PBill!$B$4:$D$13,3,TRUE)</f>
        <v>0</v>
      </c>
      <c r="AT162" s="22">
        <f t="shared" si="69"/>
        <v>1163.8499999999999</v>
      </c>
      <c r="AU162" s="22">
        <f t="shared" si="52"/>
        <v>390</v>
      </c>
      <c r="AV162" s="22">
        <f t="shared" si="70"/>
        <v>2840</v>
      </c>
      <c r="AW162" s="23">
        <f t="shared" si="71"/>
        <v>2700</v>
      </c>
      <c r="AX162" s="14"/>
    </row>
    <row r="163" spans="1:50">
      <c r="A163" s="16">
        <v>158</v>
      </c>
      <c r="B163" s="17" t="s">
        <v>132</v>
      </c>
      <c r="C163" s="18">
        <v>41518</v>
      </c>
      <c r="D163" s="19" t="s">
        <v>434</v>
      </c>
      <c r="E163" s="20" t="s">
        <v>435</v>
      </c>
      <c r="F163" s="19" t="s">
        <v>384</v>
      </c>
      <c r="G163" s="20" t="s">
        <v>436</v>
      </c>
      <c r="H163" s="20" t="s">
        <v>30</v>
      </c>
      <c r="I163" s="35">
        <v>7599</v>
      </c>
      <c r="J163" s="14"/>
      <c r="K163" s="22">
        <f t="shared" si="53"/>
        <v>7599</v>
      </c>
      <c r="L163" s="22">
        <f t="shared" si="54"/>
        <v>899</v>
      </c>
      <c r="M163" s="22">
        <v>15</v>
      </c>
      <c r="N163" s="22">
        <f>MROUND(L163+M163+(VLOOKUP((L163+M163),[1]PBill!$B$4:$D$13,3,TRUE)),5)</f>
        <v>915</v>
      </c>
      <c r="O163" s="22">
        <f>VLOOKUP((((115%*L163)+M163)/3),[1]PBill!$B$4:$D$13,3,TRUE)</f>
        <v>0</v>
      </c>
      <c r="P163" s="22">
        <f t="shared" si="55"/>
        <v>1048.8499999999999</v>
      </c>
      <c r="Q163" s="22">
        <f t="shared" si="49"/>
        <v>350</v>
      </c>
      <c r="R163" s="22">
        <f t="shared" si="56"/>
        <v>6599</v>
      </c>
      <c r="S163" s="22">
        <f t="shared" si="57"/>
        <v>6270</v>
      </c>
      <c r="T163" s="14"/>
      <c r="U163" s="22">
        <v>6500</v>
      </c>
      <c r="V163" s="22">
        <f t="shared" si="58"/>
        <v>999</v>
      </c>
      <c r="W163" s="22">
        <v>15</v>
      </c>
      <c r="X163" s="22">
        <f>MROUND(V163+W163+(VLOOKUP((V163+W163),[1]PBill!$B$4:$D$13,3,TRUE)),5)</f>
        <v>1025</v>
      </c>
      <c r="Y163" s="22">
        <f>VLOOKUP((((115%*V163)+W163)/3),[1]PBill!$B$4:$D$13,3,TRUE)</f>
        <v>0</v>
      </c>
      <c r="Z163" s="22">
        <f t="shared" si="59"/>
        <v>1163.8499999999999</v>
      </c>
      <c r="AA163" s="22">
        <f t="shared" si="50"/>
        <v>390</v>
      </c>
      <c r="AB163" s="22">
        <f t="shared" si="60"/>
        <v>5500</v>
      </c>
      <c r="AC163" s="22">
        <f t="shared" si="61"/>
        <v>5500</v>
      </c>
      <c r="AD163" s="14"/>
      <c r="AE163" s="22">
        <f t="shared" si="62"/>
        <v>6650</v>
      </c>
      <c r="AF163" s="22">
        <f t="shared" si="63"/>
        <v>999</v>
      </c>
      <c r="AG163" s="22">
        <v>15</v>
      </c>
      <c r="AH163" s="22">
        <f>MROUND(AF163+AG163+(VLOOKUP((AF163+AG163),[1]PBill!$B$4:$D$13,3,TRUE)),5)</f>
        <v>1025</v>
      </c>
      <c r="AI163" s="22">
        <f>VLOOKUP((((115%*AF163)+AG163)/3),[1]PBill!$B$4:$D$13,3,TRUE)</f>
        <v>0</v>
      </c>
      <c r="AJ163" s="22">
        <f t="shared" si="64"/>
        <v>1163.8499999999999</v>
      </c>
      <c r="AK163" s="22">
        <f t="shared" si="51"/>
        <v>390</v>
      </c>
      <c r="AL163" s="22">
        <f t="shared" si="65"/>
        <v>5650</v>
      </c>
      <c r="AM163" s="22">
        <f t="shared" si="66"/>
        <v>5370</v>
      </c>
      <c r="AN163" s="14"/>
      <c r="AO163" s="22">
        <f t="shared" si="67"/>
        <v>4750</v>
      </c>
      <c r="AP163" s="22">
        <f t="shared" si="68"/>
        <v>999</v>
      </c>
      <c r="AQ163" s="22">
        <v>15</v>
      </c>
      <c r="AR163" s="22">
        <v>1025</v>
      </c>
      <c r="AS163" s="22">
        <f>VLOOKUP((((115%*AP163)+AQ163)/3),[1]PBill!$B$4:$D$13,3,TRUE)</f>
        <v>0</v>
      </c>
      <c r="AT163" s="22">
        <f t="shared" si="69"/>
        <v>1163.8499999999999</v>
      </c>
      <c r="AU163" s="22">
        <f t="shared" si="52"/>
        <v>390</v>
      </c>
      <c r="AV163" s="22">
        <f t="shared" si="70"/>
        <v>3750</v>
      </c>
      <c r="AW163" s="23">
        <f t="shared" si="71"/>
        <v>3560</v>
      </c>
      <c r="AX163" s="14"/>
    </row>
    <row r="164" spans="1:50">
      <c r="A164" s="16">
        <v>159</v>
      </c>
      <c r="B164" s="17" t="s">
        <v>132</v>
      </c>
      <c r="C164" s="18">
        <v>41487</v>
      </c>
      <c r="D164" s="24" t="s">
        <v>437</v>
      </c>
      <c r="E164" s="25" t="s">
        <v>438</v>
      </c>
      <c r="F164" s="24" t="s">
        <v>384</v>
      </c>
      <c r="G164" s="25" t="s">
        <v>439</v>
      </c>
      <c r="H164" s="25" t="s">
        <v>30</v>
      </c>
      <c r="I164" s="21">
        <v>10499</v>
      </c>
      <c r="J164" s="14"/>
      <c r="K164" s="22">
        <f t="shared" si="53"/>
        <v>10499</v>
      </c>
      <c r="L164" s="22">
        <f t="shared" si="54"/>
        <v>1001.8933225</v>
      </c>
      <c r="M164" s="22">
        <v>15</v>
      </c>
      <c r="N164" s="22">
        <f>MROUND(L164+M164+(VLOOKUP((L164+M164),[1]PBill!$B$4:$D$13,3,TRUE)),5)</f>
        <v>1030</v>
      </c>
      <c r="O164" s="22">
        <f>VLOOKUP((((115%*L164)+M164)/3),[1]PBill!$B$4:$D$13,3,TRUE)</f>
        <v>0</v>
      </c>
      <c r="P164" s="22">
        <f t="shared" si="55"/>
        <v>1167.1773208749999</v>
      </c>
      <c r="Q164" s="22">
        <f t="shared" si="49"/>
        <v>390</v>
      </c>
      <c r="R164" s="22">
        <f t="shared" si="56"/>
        <v>9449.1</v>
      </c>
      <c r="S164" s="22">
        <f t="shared" si="57"/>
        <v>8980</v>
      </c>
      <c r="T164" s="14"/>
      <c r="U164" s="22">
        <v>9000</v>
      </c>
      <c r="V164" s="22">
        <f t="shared" si="58"/>
        <v>999</v>
      </c>
      <c r="W164" s="22">
        <v>15</v>
      </c>
      <c r="X164" s="22">
        <f>MROUND(V164+W164+(VLOOKUP((V164+W164),[1]PBill!$B$4:$D$13,3,TRUE)),5)</f>
        <v>1025</v>
      </c>
      <c r="Y164" s="22">
        <f>VLOOKUP((((115%*V164)+W164)/3),[1]PBill!$B$4:$D$13,3,TRUE)</f>
        <v>0</v>
      </c>
      <c r="Z164" s="22">
        <f t="shared" si="59"/>
        <v>1163.8499999999999</v>
      </c>
      <c r="AA164" s="22">
        <f t="shared" si="50"/>
        <v>390</v>
      </c>
      <c r="AB164" s="22">
        <f t="shared" si="60"/>
        <v>8000</v>
      </c>
      <c r="AC164" s="22">
        <f t="shared" si="61"/>
        <v>8000</v>
      </c>
      <c r="AD164" s="14"/>
      <c r="AE164" s="22">
        <f t="shared" si="62"/>
        <v>9190</v>
      </c>
      <c r="AF164" s="22">
        <f t="shared" si="63"/>
        <v>999</v>
      </c>
      <c r="AG164" s="22">
        <v>15</v>
      </c>
      <c r="AH164" s="22">
        <f>MROUND(AF164+AG164+(VLOOKUP((AF164+AG164),[1]PBill!$B$4:$D$13,3,TRUE)),5)</f>
        <v>1025</v>
      </c>
      <c r="AI164" s="22">
        <f>VLOOKUP((((115%*AF164)+AG164)/3),[1]PBill!$B$4:$D$13,3,TRUE)</f>
        <v>0</v>
      </c>
      <c r="AJ164" s="22">
        <f t="shared" si="64"/>
        <v>1163.8499999999999</v>
      </c>
      <c r="AK164" s="22">
        <f t="shared" si="51"/>
        <v>390</v>
      </c>
      <c r="AL164" s="22">
        <f t="shared" si="65"/>
        <v>8190</v>
      </c>
      <c r="AM164" s="22">
        <f t="shared" si="66"/>
        <v>7780</v>
      </c>
      <c r="AN164" s="14"/>
      <c r="AO164" s="22">
        <f t="shared" si="67"/>
        <v>6560</v>
      </c>
      <c r="AP164" s="22">
        <f t="shared" si="68"/>
        <v>999</v>
      </c>
      <c r="AQ164" s="22">
        <v>15</v>
      </c>
      <c r="AR164" s="22">
        <v>1025</v>
      </c>
      <c r="AS164" s="22">
        <f>VLOOKUP((((115%*AP164)+AQ164)/3),[1]PBill!$B$4:$D$13,3,TRUE)</f>
        <v>0</v>
      </c>
      <c r="AT164" s="22">
        <f t="shared" si="69"/>
        <v>1163.8499999999999</v>
      </c>
      <c r="AU164" s="22">
        <f t="shared" si="52"/>
        <v>390</v>
      </c>
      <c r="AV164" s="22">
        <f t="shared" si="70"/>
        <v>5560</v>
      </c>
      <c r="AW164" s="23">
        <f t="shared" si="71"/>
        <v>5280</v>
      </c>
      <c r="AX164" s="14"/>
    </row>
    <row r="165" spans="1:50">
      <c r="A165" s="16">
        <v>160</v>
      </c>
      <c r="B165" s="17" t="s">
        <v>132</v>
      </c>
      <c r="C165" s="18">
        <v>41487</v>
      </c>
      <c r="D165" s="24" t="s">
        <v>440</v>
      </c>
      <c r="E165" s="25" t="s">
        <v>441</v>
      </c>
      <c r="F165" s="24" t="s">
        <v>384</v>
      </c>
      <c r="G165" s="25" t="s">
        <v>442</v>
      </c>
      <c r="H165" s="25" t="s">
        <v>30</v>
      </c>
      <c r="I165" s="21">
        <v>7399</v>
      </c>
      <c r="J165" s="14"/>
      <c r="K165" s="22">
        <f t="shared" si="53"/>
        <v>7399</v>
      </c>
      <c r="L165" s="22">
        <f t="shared" si="54"/>
        <v>899</v>
      </c>
      <c r="M165" s="22">
        <v>15</v>
      </c>
      <c r="N165" s="22">
        <f>MROUND(L165+M165+(VLOOKUP((L165+M165),[1]PBill!$B$4:$D$13,3,TRUE)),5)</f>
        <v>915</v>
      </c>
      <c r="O165" s="22">
        <f>VLOOKUP((((115%*L165)+M165)/3),[1]PBill!$B$4:$D$13,3,TRUE)</f>
        <v>0</v>
      </c>
      <c r="P165" s="22">
        <f t="shared" si="55"/>
        <v>1048.8499999999999</v>
      </c>
      <c r="Q165" s="22">
        <f t="shared" si="49"/>
        <v>350</v>
      </c>
      <c r="R165" s="22">
        <f t="shared" si="56"/>
        <v>6399</v>
      </c>
      <c r="S165" s="22">
        <f t="shared" si="57"/>
        <v>6080</v>
      </c>
      <c r="T165" s="14"/>
      <c r="U165" s="22">
        <v>6400</v>
      </c>
      <c r="V165" s="22">
        <f t="shared" si="58"/>
        <v>999</v>
      </c>
      <c r="W165" s="22">
        <v>15</v>
      </c>
      <c r="X165" s="22">
        <f>MROUND(V165+W165+(VLOOKUP((V165+W165),[1]PBill!$B$4:$D$13,3,TRUE)),5)</f>
        <v>1025</v>
      </c>
      <c r="Y165" s="22">
        <f>VLOOKUP((((115%*V165)+W165)/3),[1]PBill!$B$4:$D$13,3,TRUE)</f>
        <v>0</v>
      </c>
      <c r="Z165" s="22">
        <f t="shared" si="59"/>
        <v>1163.8499999999999</v>
      </c>
      <c r="AA165" s="22">
        <f t="shared" si="50"/>
        <v>390</v>
      </c>
      <c r="AB165" s="22">
        <f t="shared" si="60"/>
        <v>5400</v>
      </c>
      <c r="AC165" s="22">
        <f t="shared" si="61"/>
        <v>5400</v>
      </c>
      <c r="AD165" s="14"/>
      <c r="AE165" s="22">
        <f t="shared" si="62"/>
        <v>6470</v>
      </c>
      <c r="AF165" s="22">
        <f t="shared" si="63"/>
        <v>999</v>
      </c>
      <c r="AG165" s="22">
        <v>15</v>
      </c>
      <c r="AH165" s="22">
        <f>MROUND(AF165+AG165+(VLOOKUP((AF165+AG165),[1]PBill!$B$4:$D$13,3,TRUE)),5)</f>
        <v>1025</v>
      </c>
      <c r="AI165" s="22">
        <f>VLOOKUP((((115%*AF165)+AG165)/3),[1]PBill!$B$4:$D$13,3,TRUE)</f>
        <v>0</v>
      </c>
      <c r="AJ165" s="22">
        <f t="shared" si="64"/>
        <v>1163.8499999999999</v>
      </c>
      <c r="AK165" s="22">
        <f t="shared" si="51"/>
        <v>390</v>
      </c>
      <c r="AL165" s="22">
        <f t="shared" si="65"/>
        <v>5470</v>
      </c>
      <c r="AM165" s="22">
        <f t="shared" si="66"/>
        <v>5200</v>
      </c>
      <c r="AN165" s="14"/>
      <c r="AO165" s="22">
        <f t="shared" si="67"/>
        <v>4620</v>
      </c>
      <c r="AP165" s="22">
        <f t="shared" si="68"/>
        <v>999</v>
      </c>
      <c r="AQ165" s="22">
        <v>15</v>
      </c>
      <c r="AR165" s="22">
        <v>1025</v>
      </c>
      <c r="AS165" s="22">
        <f>VLOOKUP((((115%*AP165)+AQ165)/3),[1]PBill!$B$4:$D$13,3,TRUE)</f>
        <v>0</v>
      </c>
      <c r="AT165" s="22">
        <f t="shared" si="69"/>
        <v>1163.8499999999999</v>
      </c>
      <c r="AU165" s="22">
        <f t="shared" si="52"/>
        <v>390</v>
      </c>
      <c r="AV165" s="22">
        <f t="shared" si="70"/>
        <v>3620</v>
      </c>
      <c r="AW165" s="23">
        <f t="shared" si="71"/>
        <v>3440</v>
      </c>
      <c r="AX165" s="14"/>
    </row>
    <row r="166" spans="1:50">
      <c r="A166" s="16">
        <v>161</v>
      </c>
      <c r="B166" s="17" t="s">
        <v>132</v>
      </c>
      <c r="C166" s="18">
        <v>41487</v>
      </c>
      <c r="D166" s="24" t="s">
        <v>443</v>
      </c>
      <c r="E166" s="25" t="s">
        <v>444</v>
      </c>
      <c r="F166" s="24" t="s">
        <v>384</v>
      </c>
      <c r="G166" s="25" t="s">
        <v>445</v>
      </c>
      <c r="H166" s="25" t="s">
        <v>30</v>
      </c>
      <c r="I166" s="21">
        <v>11399</v>
      </c>
      <c r="J166" s="14"/>
      <c r="K166" s="22">
        <f t="shared" si="53"/>
        <v>11399</v>
      </c>
      <c r="L166" s="22">
        <f t="shared" si="54"/>
        <v>1087.7780725</v>
      </c>
      <c r="M166" s="22">
        <v>15</v>
      </c>
      <c r="N166" s="22">
        <f>MROUND(L166+M166+(VLOOKUP((L166+M166),[1]PBill!$B$4:$D$13,3,TRUE)),5)</f>
        <v>1115</v>
      </c>
      <c r="O166" s="22">
        <f>VLOOKUP((((115%*L166)+M166)/3),[1]PBill!$B$4:$D$13,3,TRUE)</f>
        <v>0</v>
      </c>
      <c r="P166" s="22">
        <f t="shared" si="55"/>
        <v>1265.9447833749998</v>
      </c>
      <c r="Q166" s="22">
        <f t="shared" si="49"/>
        <v>420</v>
      </c>
      <c r="R166" s="22">
        <f t="shared" si="56"/>
        <v>10259.1</v>
      </c>
      <c r="S166" s="22">
        <f t="shared" si="57"/>
        <v>9750</v>
      </c>
      <c r="T166" s="14"/>
      <c r="U166" s="22">
        <v>9900</v>
      </c>
      <c r="V166" s="22">
        <f t="shared" si="58"/>
        <v>999</v>
      </c>
      <c r="W166" s="22">
        <v>15</v>
      </c>
      <c r="X166" s="22">
        <f>MROUND(V166+W166+(VLOOKUP((V166+W166),[1]PBill!$B$4:$D$13,3,TRUE)),5)</f>
        <v>1025</v>
      </c>
      <c r="Y166" s="22">
        <f>VLOOKUP((((115%*V166)+W166)/3),[1]PBill!$B$4:$D$13,3,TRUE)</f>
        <v>0</v>
      </c>
      <c r="Z166" s="22">
        <f t="shared" si="59"/>
        <v>1163.8499999999999</v>
      </c>
      <c r="AA166" s="22">
        <f t="shared" si="50"/>
        <v>390</v>
      </c>
      <c r="AB166" s="22">
        <f t="shared" si="60"/>
        <v>8900</v>
      </c>
      <c r="AC166" s="22">
        <f t="shared" si="61"/>
        <v>8900</v>
      </c>
      <c r="AD166" s="14"/>
      <c r="AE166" s="22">
        <f t="shared" si="62"/>
        <v>9970</v>
      </c>
      <c r="AF166" s="22">
        <f t="shared" si="63"/>
        <v>1001.4865</v>
      </c>
      <c r="AG166" s="22">
        <v>15</v>
      </c>
      <c r="AH166" s="22">
        <f>MROUND(AF166+AG166+(VLOOKUP((AF166+AG166),[1]PBill!$B$4:$D$13,3,TRUE)),5)</f>
        <v>1025</v>
      </c>
      <c r="AI166" s="22">
        <f>VLOOKUP((((115%*AF166)+AG166)/3),[1]PBill!$B$4:$D$13,3,TRUE)</f>
        <v>0</v>
      </c>
      <c r="AJ166" s="22">
        <f t="shared" si="64"/>
        <v>1166.7094749999999</v>
      </c>
      <c r="AK166" s="22">
        <f t="shared" si="51"/>
        <v>390</v>
      </c>
      <c r="AL166" s="22">
        <f t="shared" si="65"/>
        <v>8970</v>
      </c>
      <c r="AM166" s="22">
        <f t="shared" si="66"/>
        <v>8520</v>
      </c>
      <c r="AN166" s="14"/>
      <c r="AO166" s="22">
        <f t="shared" si="67"/>
        <v>7120</v>
      </c>
      <c r="AP166" s="22">
        <f t="shared" si="68"/>
        <v>999</v>
      </c>
      <c r="AQ166" s="22">
        <v>15</v>
      </c>
      <c r="AR166" s="22">
        <v>1025</v>
      </c>
      <c r="AS166" s="22">
        <f>VLOOKUP((((115%*AP166)+AQ166)/3),[1]PBill!$B$4:$D$13,3,TRUE)</f>
        <v>0</v>
      </c>
      <c r="AT166" s="22">
        <f t="shared" si="69"/>
        <v>1163.8499999999999</v>
      </c>
      <c r="AU166" s="22">
        <f t="shared" si="52"/>
        <v>390</v>
      </c>
      <c r="AV166" s="22">
        <f t="shared" si="70"/>
        <v>6120</v>
      </c>
      <c r="AW166" s="23">
        <f t="shared" si="71"/>
        <v>5810</v>
      </c>
      <c r="AX166" s="14"/>
    </row>
    <row r="167" spans="1:50">
      <c r="A167" s="16">
        <v>162</v>
      </c>
      <c r="B167" s="17" t="s">
        <v>132</v>
      </c>
      <c r="C167" s="18">
        <v>41518</v>
      </c>
      <c r="D167" s="19" t="s">
        <v>446</v>
      </c>
      <c r="E167" s="20" t="s">
        <v>447</v>
      </c>
      <c r="F167" s="19" t="s">
        <v>384</v>
      </c>
      <c r="G167" s="20">
        <v>500</v>
      </c>
      <c r="H167" s="20" t="s">
        <v>30</v>
      </c>
      <c r="I167" s="21">
        <v>13299</v>
      </c>
      <c r="J167" s="14"/>
      <c r="K167" s="22">
        <f t="shared" si="53"/>
        <v>13299</v>
      </c>
      <c r="L167" s="22">
        <f t="shared" si="54"/>
        <v>1269.0903225</v>
      </c>
      <c r="M167" s="22">
        <v>15</v>
      </c>
      <c r="N167" s="22">
        <f>MROUND(L167+M167+(VLOOKUP((L167+M167),[1]PBill!$B$4:$D$13,3,TRUE)),5)</f>
        <v>1295</v>
      </c>
      <c r="O167" s="22">
        <f>VLOOKUP((((115%*L167)+M167)/3),[1]PBill!$B$4:$D$13,3,TRUE)</f>
        <v>0</v>
      </c>
      <c r="P167" s="22">
        <f t="shared" si="55"/>
        <v>1474.4538708749999</v>
      </c>
      <c r="Q167" s="22">
        <f t="shared" si="49"/>
        <v>490</v>
      </c>
      <c r="R167" s="22">
        <f t="shared" si="56"/>
        <v>11969.1</v>
      </c>
      <c r="S167" s="22">
        <f t="shared" si="57"/>
        <v>11370</v>
      </c>
      <c r="T167" s="14"/>
      <c r="U167" s="22">
        <v>16820</v>
      </c>
      <c r="V167" s="22">
        <f t="shared" si="58"/>
        <v>1689.569</v>
      </c>
      <c r="W167" s="22">
        <v>15</v>
      </c>
      <c r="X167" s="22">
        <f>MROUND(V167+W167+(VLOOKUP((V167+W167),[1]PBill!$B$4:$D$13,3,TRUE)),5)</f>
        <v>1715</v>
      </c>
      <c r="Y167" s="22">
        <f>VLOOKUP((((115%*V167)+W167)/3),[1]PBill!$B$4:$D$13,3,TRUE)</f>
        <v>0</v>
      </c>
      <c r="Z167" s="22">
        <f t="shared" si="59"/>
        <v>1958.0043499999997</v>
      </c>
      <c r="AA167" s="22">
        <f t="shared" si="50"/>
        <v>655</v>
      </c>
      <c r="AB167" s="22">
        <f t="shared" si="60"/>
        <v>15138</v>
      </c>
      <c r="AC167" s="22">
        <f t="shared" si="61"/>
        <v>15138</v>
      </c>
      <c r="AD167" s="14"/>
      <c r="AE167" s="22">
        <f t="shared" si="62"/>
        <v>11640</v>
      </c>
      <c r="AF167" s="22">
        <f t="shared" si="63"/>
        <v>1169.2379999999998</v>
      </c>
      <c r="AG167" s="22">
        <v>15</v>
      </c>
      <c r="AH167" s="22">
        <f>MROUND(AF167+AG167+(VLOOKUP((AF167+AG167),[1]PBill!$B$4:$D$13,3,TRUE)),5)</f>
        <v>1195</v>
      </c>
      <c r="AI167" s="22">
        <f>VLOOKUP((((115%*AF167)+AG167)/3),[1]PBill!$B$4:$D$13,3,TRUE)</f>
        <v>0</v>
      </c>
      <c r="AJ167" s="22">
        <f t="shared" si="64"/>
        <v>1359.6236999999996</v>
      </c>
      <c r="AK167" s="22">
        <f t="shared" si="51"/>
        <v>455</v>
      </c>
      <c r="AL167" s="22">
        <f t="shared" si="65"/>
        <v>10480</v>
      </c>
      <c r="AM167" s="22">
        <f t="shared" si="66"/>
        <v>9960</v>
      </c>
      <c r="AN167" s="14"/>
      <c r="AO167" s="22">
        <f t="shared" si="67"/>
        <v>8310</v>
      </c>
      <c r="AP167" s="22">
        <f t="shared" si="68"/>
        <v>999</v>
      </c>
      <c r="AQ167" s="22">
        <v>15</v>
      </c>
      <c r="AR167" s="22">
        <v>1025</v>
      </c>
      <c r="AS167" s="22">
        <f>VLOOKUP((((115%*AP167)+AQ167)/3),[1]PBill!$B$4:$D$13,3,TRUE)</f>
        <v>0</v>
      </c>
      <c r="AT167" s="22">
        <f t="shared" si="69"/>
        <v>1163.8499999999999</v>
      </c>
      <c r="AU167" s="22">
        <f t="shared" si="52"/>
        <v>390</v>
      </c>
      <c r="AV167" s="22">
        <f t="shared" si="70"/>
        <v>7310</v>
      </c>
      <c r="AW167" s="23">
        <f t="shared" si="71"/>
        <v>6940</v>
      </c>
      <c r="AX167" s="14"/>
    </row>
    <row r="168" spans="1:50">
      <c r="A168" s="16">
        <v>163</v>
      </c>
      <c r="B168" s="17" t="s">
        <v>132</v>
      </c>
      <c r="C168" s="18">
        <v>41518</v>
      </c>
      <c r="D168" s="19" t="s">
        <v>448</v>
      </c>
      <c r="E168" s="20" t="s">
        <v>449</v>
      </c>
      <c r="F168" s="19" t="s">
        <v>384</v>
      </c>
      <c r="G168" s="20">
        <v>501</v>
      </c>
      <c r="H168" s="20" t="s">
        <v>30</v>
      </c>
      <c r="I168" s="21">
        <v>9499</v>
      </c>
      <c r="J168" s="14"/>
      <c r="K168" s="22">
        <f t="shared" si="53"/>
        <v>9499</v>
      </c>
      <c r="L168" s="22">
        <f t="shared" si="54"/>
        <v>906.46582249999994</v>
      </c>
      <c r="M168" s="22">
        <v>15</v>
      </c>
      <c r="N168" s="22">
        <f>MROUND(L168+M168+(VLOOKUP((L168+M168),[1]PBill!$B$4:$D$13,3,TRUE)),5)</f>
        <v>920</v>
      </c>
      <c r="O168" s="22">
        <f>VLOOKUP((((115%*L168)+M168)/3),[1]PBill!$B$4:$D$13,3,TRUE)</f>
        <v>0</v>
      </c>
      <c r="P168" s="22">
        <f t="shared" si="55"/>
        <v>1057.435695875</v>
      </c>
      <c r="Q168" s="22">
        <f t="shared" si="49"/>
        <v>350</v>
      </c>
      <c r="R168" s="22">
        <f t="shared" si="56"/>
        <v>8499</v>
      </c>
      <c r="S168" s="22">
        <f t="shared" si="57"/>
        <v>8070</v>
      </c>
      <c r="T168" s="14"/>
      <c r="U168" s="22">
        <v>8200</v>
      </c>
      <c r="V168" s="22">
        <f t="shared" si="58"/>
        <v>999</v>
      </c>
      <c r="W168" s="22">
        <v>15</v>
      </c>
      <c r="X168" s="22">
        <f>MROUND(V168+W168+(VLOOKUP((V168+W168),[1]PBill!$B$4:$D$13,3,TRUE)),5)</f>
        <v>1025</v>
      </c>
      <c r="Y168" s="22">
        <f>VLOOKUP((((115%*V168)+W168)/3),[1]PBill!$B$4:$D$13,3,TRUE)</f>
        <v>0</v>
      </c>
      <c r="Z168" s="22">
        <f t="shared" si="59"/>
        <v>1163.8499999999999</v>
      </c>
      <c r="AA168" s="22">
        <f t="shared" si="50"/>
        <v>390</v>
      </c>
      <c r="AB168" s="22">
        <f t="shared" si="60"/>
        <v>7200</v>
      </c>
      <c r="AC168" s="22">
        <f t="shared" si="61"/>
        <v>7200</v>
      </c>
      <c r="AD168" s="14"/>
      <c r="AE168" s="22">
        <f t="shared" si="62"/>
        <v>8310</v>
      </c>
      <c r="AF168" s="22">
        <f t="shared" si="63"/>
        <v>999</v>
      </c>
      <c r="AG168" s="22">
        <v>15</v>
      </c>
      <c r="AH168" s="22">
        <f>MROUND(AF168+AG168+(VLOOKUP((AF168+AG168),[1]PBill!$B$4:$D$13,3,TRUE)),5)</f>
        <v>1025</v>
      </c>
      <c r="AI168" s="22">
        <f>VLOOKUP((((115%*AF168)+AG168)/3),[1]PBill!$B$4:$D$13,3,TRUE)</f>
        <v>0</v>
      </c>
      <c r="AJ168" s="22">
        <f t="shared" si="64"/>
        <v>1163.8499999999999</v>
      </c>
      <c r="AK168" s="22">
        <f t="shared" si="51"/>
        <v>390</v>
      </c>
      <c r="AL168" s="22">
        <f t="shared" si="65"/>
        <v>7310</v>
      </c>
      <c r="AM168" s="22">
        <f t="shared" si="66"/>
        <v>6940</v>
      </c>
      <c r="AN168" s="14"/>
      <c r="AO168" s="22">
        <f t="shared" si="67"/>
        <v>5940</v>
      </c>
      <c r="AP168" s="22">
        <f t="shared" si="68"/>
        <v>999</v>
      </c>
      <c r="AQ168" s="22">
        <v>15</v>
      </c>
      <c r="AR168" s="22">
        <v>1025</v>
      </c>
      <c r="AS168" s="22">
        <f>VLOOKUP((((115%*AP168)+AQ168)/3),[1]PBill!$B$4:$D$13,3,TRUE)</f>
        <v>0</v>
      </c>
      <c r="AT168" s="22">
        <f t="shared" si="69"/>
        <v>1163.8499999999999</v>
      </c>
      <c r="AU168" s="22">
        <f t="shared" si="52"/>
        <v>390</v>
      </c>
      <c r="AV168" s="22">
        <f t="shared" si="70"/>
        <v>4940</v>
      </c>
      <c r="AW168" s="23">
        <f t="shared" si="71"/>
        <v>4690</v>
      </c>
      <c r="AX168" s="14"/>
    </row>
    <row r="169" spans="1:50">
      <c r="A169" s="16">
        <v>164</v>
      </c>
      <c r="B169" s="17" t="s">
        <v>132</v>
      </c>
      <c r="C169" s="18">
        <v>41487</v>
      </c>
      <c r="D169" s="24" t="s">
        <v>450</v>
      </c>
      <c r="E169" s="25" t="s">
        <v>451</v>
      </c>
      <c r="F169" s="24" t="s">
        <v>384</v>
      </c>
      <c r="G169" s="25" t="s">
        <v>452</v>
      </c>
      <c r="H169" s="25" t="s">
        <v>30</v>
      </c>
      <c r="I169" s="21">
        <v>18099</v>
      </c>
      <c r="J169" s="14"/>
      <c r="K169" s="22">
        <f t="shared" si="53"/>
        <v>18099</v>
      </c>
      <c r="L169" s="22">
        <f t="shared" si="54"/>
        <v>1727.1423224999999</v>
      </c>
      <c r="M169" s="22">
        <v>15</v>
      </c>
      <c r="N169" s="22">
        <f>MROUND(L169+M169+(VLOOKUP((L169+M169),[1]PBill!$B$4:$D$13,3,TRUE)),5)</f>
        <v>1755</v>
      </c>
      <c r="O169" s="22">
        <f>VLOOKUP((((115%*L169)+M169)/3),[1]PBill!$B$4:$D$13,3,TRUE)</f>
        <v>0</v>
      </c>
      <c r="P169" s="22">
        <f t="shared" si="55"/>
        <v>2001.2136708749997</v>
      </c>
      <c r="Q169" s="22">
        <f t="shared" si="49"/>
        <v>665</v>
      </c>
      <c r="R169" s="22">
        <f t="shared" si="56"/>
        <v>16289.1</v>
      </c>
      <c r="S169" s="22">
        <f t="shared" si="57"/>
        <v>15470</v>
      </c>
      <c r="T169" s="14"/>
      <c r="U169" s="22">
        <v>16000</v>
      </c>
      <c r="V169" s="22">
        <f t="shared" si="58"/>
        <v>1607.1999999999998</v>
      </c>
      <c r="W169" s="22">
        <v>15</v>
      </c>
      <c r="X169" s="22">
        <f>MROUND(V169+W169+(VLOOKUP((V169+W169),[1]PBill!$B$4:$D$13,3,TRUE)),5)</f>
        <v>1635</v>
      </c>
      <c r="Y169" s="22">
        <f>VLOOKUP((((115%*V169)+W169)/3),[1]PBill!$B$4:$D$13,3,TRUE)</f>
        <v>0</v>
      </c>
      <c r="Z169" s="22">
        <f t="shared" si="59"/>
        <v>1863.2799999999997</v>
      </c>
      <c r="AA169" s="22">
        <f t="shared" si="50"/>
        <v>620</v>
      </c>
      <c r="AB169" s="22">
        <f t="shared" si="60"/>
        <v>14400</v>
      </c>
      <c r="AC169" s="22">
        <f t="shared" si="61"/>
        <v>14400</v>
      </c>
      <c r="AD169" s="14"/>
      <c r="AE169" s="22">
        <f t="shared" si="62"/>
        <v>15840</v>
      </c>
      <c r="AF169" s="22">
        <f t="shared" si="63"/>
        <v>1591.1279999999999</v>
      </c>
      <c r="AG169" s="22">
        <v>15</v>
      </c>
      <c r="AH169" s="22">
        <f>MROUND(AF169+AG169+(VLOOKUP((AF169+AG169),[1]PBill!$B$4:$D$13,3,TRUE)),5)</f>
        <v>1615</v>
      </c>
      <c r="AI169" s="22">
        <f>VLOOKUP((((115%*AF169)+AG169)/3),[1]PBill!$B$4:$D$13,3,TRUE)</f>
        <v>0</v>
      </c>
      <c r="AJ169" s="22">
        <f t="shared" si="64"/>
        <v>1844.7971999999997</v>
      </c>
      <c r="AK169" s="22">
        <f t="shared" si="51"/>
        <v>615</v>
      </c>
      <c r="AL169" s="22">
        <f t="shared" si="65"/>
        <v>14260</v>
      </c>
      <c r="AM169" s="22">
        <f t="shared" si="66"/>
        <v>13550</v>
      </c>
      <c r="AN169" s="14"/>
      <c r="AO169" s="22">
        <f t="shared" si="67"/>
        <v>11310</v>
      </c>
      <c r="AP169" s="22">
        <f t="shared" si="68"/>
        <v>1136.0895</v>
      </c>
      <c r="AQ169" s="22">
        <v>15</v>
      </c>
      <c r="AR169" s="22">
        <v>1025</v>
      </c>
      <c r="AS169" s="22">
        <f>VLOOKUP((((115%*AP169)+AQ169)/3),[1]PBill!$B$4:$D$13,3,TRUE)</f>
        <v>0</v>
      </c>
      <c r="AT169" s="22">
        <f t="shared" si="69"/>
        <v>1321.502925</v>
      </c>
      <c r="AU169" s="22">
        <f t="shared" si="52"/>
        <v>440</v>
      </c>
      <c r="AV169" s="22">
        <f t="shared" si="70"/>
        <v>10180</v>
      </c>
      <c r="AW169" s="23">
        <f t="shared" si="71"/>
        <v>9670</v>
      </c>
      <c r="AX169" s="14"/>
    </row>
    <row r="170" spans="1:50">
      <c r="A170" s="16">
        <v>165</v>
      </c>
      <c r="B170" s="17" t="s">
        <v>25</v>
      </c>
      <c r="C170" s="18">
        <v>41518</v>
      </c>
      <c r="D170" s="19" t="s">
        <v>453</v>
      </c>
      <c r="E170" s="20" t="s">
        <v>454</v>
      </c>
      <c r="F170" s="19" t="s">
        <v>384</v>
      </c>
      <c r="G170" s="20" t="s">
        <v>455</v>
      </c>
      <c r="H170" s="20" t="s">
        <v>30</v>
      </c>
      <c r="I170" s="21">
        <v>43999</v>
      </c>
      <c r="J170" s="14"/>
      <c r="K170" s="22">
        <f t="shared" si="53"/>
        <v>43999</v>
      </c>
      <c r="L170" s="22">
        <f t="shared" si="54"/>
        <v>4198.7145724999991</v>
      </c>
      <c r="M170" s="22">
        <v>15</v>
      </c>
      <c r="N170" s="22">
        <f>MROUND(L170+M170+(VLOOKUP((L170+M170),[1]PBill!$B$4:$D$13,3,TRUE)),5)</f>
        <v>4245</v>
      </c>
      <c r="O170" s="22">
        <f>VLOOKUP((((115%*L170)+M170)/3),[1]PBill!$B$4:$D$13,3,TRUE)</f>
        <v>11</v>
      </c>
      <c r="P170" s="22">
        <f t="shared" si="55"/>
        <v>4876.5217583749982</v>
      </c>
      <c r="Q170" s="22">
        <f t="shared" si="49"/>
        <v>1625</v>
      </c>
      <c r="R170" s="22">
        <f t="shared" si="56"/>
        <v>39599.1</v>
      </c>
      <c r="S170" s="22">
        <f t="shared" si="57"/>
        <v>37620</v>
      </c>
      <c r="T170" s="14"/>
      <c r="U170" s="22">
        <f>I170</f>
        <v>43999</v>
      </c>
      <c r="V170" s="22">
        <f t="shared" si="58"/>
        <v>4419.6995500000003</v>
      </c>
      <c r="W170" s="22">
        <v>15</v>
      </c>
      <c r="X170" s="22">
        <f>MROUND(V170+W170+(VLOOKUP((V170+W170),[1]PBill!$B$4:$D$13,3,TRUE)),5)</f>
        <v>4470</v>
      </c>
      <c r="Y170" s="22">
        <f>VLOOKUP((((115%*V170)+W170)/3),[1]PBill!$B$4:$D$13,3,TRUE)</f>
        <v>11</v>
      </c>
      <c r="Z170" s="22">
        <f t="shared" si="59"/>
        <v>5130.6544825000001</v>
      </c>
      <c r="AA170" s="22">
        <f t="shared" si="50"/>
        <v>1710</v>
      </c>
      <c r="AB170" s="22">
        <f t="shared" si="60"/>
        <v>39599.1</v>
      </c>
      <c r="AC170" s="22">
        <f t="shared" si="61"/>
        <v>39599.1</v>
      </c>
      <c r="AD170" s="14"/>
      <c r="AE170" s="22">
        <f t="shared" si="62"/>
        <v>38500</v>
      </c>
      <c r="AF170" s="22">
        <f t="shared" si="63"/>
        <v>3867.3249999999998</v>
      </c>
      <c r="AG170" s="22">
        <v>15</v>
      </c>
      <c r="AH170" s="22">
        <f>MROUND(AF170+AG170+(VLOOKUP((AF170+AG170),[1]PBill!$B$4:$D$13,3,TRUE)),5)</f>
        <v>3915</v>
      </c>
      <c r="AI170" s="22">
        <f>VLOOKUP((((115%*AF170)+AG170)/3),[1]PBill!$B$4:$D$13,3,TRUE)</f>
        <v>11</v>
      </c>
      <c r="AJ170" s="22">
        <f t="shared" si="64"/>
        <v>4495.423749999999</v>
      </c>
      <c r="AK170" s="22">
        <f t="shared" si="51"/>
        <v>1500</v>
      </c>
      <c r="AL170" s="22">
        <f t="shared" si="65"/>
        <v>34650</v>
      </c>
      <c r="AM170" s="22">
        <f t="shared" si="66"/>
        <v>32920</v>
      </c>
      <c r="AN170" s="14"/>
      <c r="AO170" s="22">
        <f t="shared" si="67"/>
        <v>27500</v>
      </c>
      <c r="AP170" s="22">
        <f t="shared" si="68"/>
        <v>2762.375</v>
      </c>
      <c r="AQ170" s="22">
        <v>15</v>
      </c>
      <c r="AR170" s="22">
        <v>1025</v>
      </c>
      <c r="AS170" s="22">
        <f>VLOOKUP((((115%*AP170)+AQ170)/3),[1]PBill!$B$4:$D$13,3,TRUE)</f>
        <v>11</v>
      </c>
      <c r="AT170" s="22">
        <f t="shared" si="69"/>
        <v>3224.7312499999998</v>
      </c>
      <c r="AU170" s="22">
        <f t="shared" si="52"/>
        <v>1075</v>
      </c>
      <c r="AV170" s="22">
        <f t="shared" si="70"/>
        <v>24750</v>
      </c>
      <c r="AW170" s="23">
        <f t="shared" si="71"/>
        <v>23510</v>
      </c>
      <c r="AX170" s="14"/>
    </row>
    <row r="171" spans="1:50">
      <c r="A171" s="16">
        <v>166</v>
      </c>
      <c r="B171" s="17" t="s">
        <v>132</v>
      </c>
      <c r="C171" s="18">
        <v>41487</v>
      </c>
      <c r="D171" s="24" t="s">
        <v>456</v>
      </c>
      <c r="E171" s="25" t="s">
        <v>457</v>
      </c>
      <c r="F171" s="24" t="s">
        <v>384</v>
      </c>
      <c r="G171" s="25" t="s">
        <v>458</v>
      </c>
      <c r="H171" s="25" t="s">
        <v>30</v>
      </c>
      <c r="I171" s="35">
        <v>6199</v>
      </c>
      <c r="J171" s="14"/>
      <c r="K171" s="22">
        <f t="shared" si="53"/>
        <v>6199</v>
      </c>
      <c r="L171" s="22">
        <f t="shared" si="54"/>
        <v>899</v>
      </c>
      <c r="M171" s="22">
        <v>15</v>
      </c>
      <c r="N171" s="22">
        <f>MROUND(L171+M171+(VLOOKUP((L171+M171),[1]PBill!$B$4:$D$13,3,TRUE)),5)</f>
        <v>915</v>
      </c>
      <c r="O171" s="22">
        <f>VLOOKUP((((115%*L171)+M171)/3),[1]PBill!$B$4:$D$13,3,TRUE)</f>
        <v>0</v>
      </c>
      <c r="P171" s="22">
        <f t="shared" si="55"/>
        <v>1048.8499999999999</v>
      </c>
      <c r="Q171" s="22">
        <f t="shared" si="49"/>
        <v>350</v>
      </c>
      <c r="R171" s="22">
        <f t="shared" si="56"/>
        <v>5199</v>
      </c>
      <c r="S171" s="22">
        <f t="shared" si="57"/>
        <v>4940</v>
      </c>
      <c r="T171" s="14"/>
      <c r="U171" s="22">
        <v>5400</v>
      </c>
      <c r="V171" s="22">
        <f t="shared" si="58"/>
        <v>999</v>
      </c>
      <c r="W171" s="22">
        <v>15</v>
      </c>
      <c r="X171" s="22">
        <f>MROUND(V171+W171+(VLOOKUP((V171+W171),[1]PBill!$B$4:$D$13,3,TRUE)),5)</f>
        <v>1025</v>
      </c>
      <c r="Y171" s="22">
        <f>VLOOKUP((((115%*V171)+W171)/3),[1]PBill!$B$4:$D$13,3,TRUE)</f>
        <v>0</v>
      </c>
      <c r="Z171" s="22">
        <f t="shared" si="59"/>
        <v>1163.8499999999999</v>
      </c>
      <c r="AA171" s="22">
        <f t="shared" si="50"/>
        <v>390</v>
      </c>
      <c r="AB171" s="22">
        <f t="shared" si="60"/>
        <v>4400</v>
      </c>
      <c r="AC171" s="22">
        <f t="shared" si="61"/>
        <v>4400</v>
      </c>
      <c r="AD171" s="14"/>
      <c r="AE171" s="22">
        <f t="shared" si="62"/>
        <v>5420</v>
      </c>
      <c r="AF171" s="22">
        <f t="shared" si="63"/>
        <v>999</v>
      </c>
      <c r="AG171" s="22">
        <v>15</v>
      </c>
      <c r="AH171" s="22">
        <f>MROUND(AF171+AG171+(VLOOKUP((AF171+AG171),[1]PBill!$B$4:$D$13,3,TRUE)),5)</f>
        <v>1025</v>
      </c>
      <c r="AI171" s="22">
        <f>VLOOKUP((((115%*AF171)+AG171)/3),[1]PBill!$B$4:$D$13,3,TRUE)</f>
        <v>0</v>
      </c>
      <c r="AJ171" s="22">
        <f t="shared" si="64"/>
        <v>1163.8499999999999</v>
      </c>
      <c r="AK171" s="22">
        <f t="shared" si="51"/>
        <v>390</v>
      </c>
      <c r="AL171" s="22">
        <f t="shared" si="65"/>
        <v>4420</v>
      </c>
      <c r="AM171" s="22">
        <f t="shared" si="66"/>
        <v>4200</v>
      </c>
      <c r="AN171" s="14"/>
      <c r="AO171" s="22">
        <f t="shared" si="67"/>
        <v>3870</v>
      </c>
      <c r="AP171" s="22">
        <f t="shared" si="68"/>
        <v>999</v>
      </c>
      <c r="AQ171" s="22">
        <v>15</v>
      </c>
      <c r="AR171" s="22">
        <v>1025</v>
      </c>
      <c r="AS171" s="22">
        <f>VLOOKUP((((115%*AP171)+AQ171)/3),[1]PBill!$B$4:$D$13,3,TRUE)</f>
        <v>0</v>
      </c>
      <c r="AT171" s="22">
        <f t="shared" si="69"/>
        <v>1163.8499999999999</v>
      </c>
      <c r="AU171" s="22">
        <f t="shared" si="52"/>
        <v>390</v>
      </c>
      <c r="AV171" s="22">
        <f t="shared" si="70"/>
        <v>2870</v>
      </c>
      <c r="AW171" s="23">
        <f t="shared" si="71"/>
        <v>2730</v>
      </c>
      <c r="AX171" s="14"/>
    </row>
    <row r="172" spans="1:50">
      <c r="A172" s="16">
        <v>167</v>
      </c>
      <c r="B172" s="17" t="s">
        <v>132</v>
      </c>
      <c r="C172" s="18">
        <v>41487</v>
      </c>
      <c r="D172" s="24" t="s">
        <v>459</v>
      </c>
      <c r="E172" s="25" t="s">
        <v>460</v>
      </c>
      <c r="F172" s="24" t="s">
        <v>384</v>
      </c>
      <c r="G172" s="25" t="s">
        <v>461</v>
      </c>
      <c r="H172" s="25" t="s">
        <v>30</v>
      </c>
      <c r="I172" s="21">
        <v>8099</v>
      </c>
      <c r="J172" s="14"/>
      <c r="K172" s="22">
        <f t="shared" si="53"/>
        <v>8099</v>
      </c>
      <c r="L172" s="22">
        <f t="shared" si="54"/>
        <v>899</v>
      </c>
      <c r="M172" s="22">
        <v>15</v>
      </c>
      <c r="N172" s="22">
        <f>MROUND(L172+M172+(VLOOKUP((L172+M172),[1]PBill!$B$4:$D$13,3,TRUE)),5)</f>
        <v>915</v>
      </c>
      <c r="O172" s="22">
        <f>VLOOKUP((((115%*L172)+M172)/3),[1]PBill!$B$4:$D$13,3,TRUE)</f>
        <v>0</v>
      </c>
      <c r="P172" s="22">
        <f t="shared" si="55"/>
        <v>1048.8499999999999</v>
      </c>
      <c r="Q172" s="22">
        <f t="shared" si="49"/>
        <v>350</v>
      </c>
      <c r="R172" s="22">
        <f t="shared" si="56"/>
        <v>7099</v>
      </c>
      <c r="S172" s="22">
        <f t="shared" si="57"/>
        <v>6740</v>
      </c>
      <c r="T172" s="14"/>
      <c r="U172" s="22">
        <v>7420</v>
      </c>
      <c r="V172" s="22">
        <f t="shared" si="58"/>
        <v>999</v>
      </c>
      <c r="W172" s="22">
        <v>15</v>
      </c>
      <c r="X172" s="22">
        <f>MROUND(V172+W172+(VLOOKUP((V172+W172),[1]PBill!$B$4:$D$13,3,TRUE)),5)</f>
        <v>1025</v>
      </c>
      <c r="Y172" s="22">
        <f>VLOOKUP((((115%*V172)+W172)/3),[1]PBill!$B$4:$D$13,3,TRUE)</f>
        <v>0</v>
      </c>
      <c r="Z172" s="22">
        <f t="shared" si="59"/>
        <v>1163.8499999999999</v>
      </c>
      <c r="AA172" s="22">
        <f t="shared" si="50"/>
        <v>390</v>
      </c>
      <c r="AB172" s="22">
        <f t="shared" si="60"/>
        <v>6420</v>
      </c>
      <c r="AC172" s="22">
        <f t="shared" si="61"/>
        <v>6420</v>
      </c>
      <c r="AD172" s="14"/>
      <c r="AE172" s="22">
        <f t="shared" si="62"/>
        <v>7090</v>
      </c>
      <c r="AF172" s="22">
        <f t="shared" si="63"/>
        <v>999</v>
      </c>
      <c r="AG172" s="22">
        <v>15</v>
      </c>
      <c r="AH172" s="22">
        <f>MROUND(AF172+AG172+(VLOOKUP((AF172+AG172),[1]PBill!$B$4:$D$13,3,TRUE)),5)</f>
        <v>1025</v>
      </c>
      <c r="AI172" s="22">
        <f>VLOOKUP((((115%*AF172)+AG172)/3),[1]PBill!$B$4:$D$13,3,TRUE)</f>
        <v>0</v>
      </c>
      <c r="AJ172" s="22">
        <f t="shared" si="64"/>
        <v>1163.8499999999999</v>
      </c>
      <c r="AK172" s="22">
        <f t="shared" si="51"/>
        <v>390</v>
      </c>
      <c r="AL172" s="22">
        <f t="shared" si="65"/>
        <v>6090</v>
      </c>
      <c r="AM172" s="22">
        <f t="shared" si="66"/>
        <v>5790</v>
      </c>
      <c r="AN172" s="14"/>
      <c r="AO172" s="22">
        <f t="shared" si="67"/>
        <v>5060</v>
      </c>
      <c r="AP172" s="22">
        <f t="shared" si="68"/>
        <v>999</v>
      </c>
      <c r="AQ172" s="22">
        <v>15</v>
      </c>
      <c r="AR172" s="22">
        <v>1025</v>
      </c>
      <c r="AS172" s="22">
        <f>VLOOKUP((((115%*AP172)+AQ172)/3),[1]PBill!$B$4:$D$13,3,TRUE)</f>
        <v>0</v>
      </c>
      <c r="AT172" s="22">
        <f t="shared" si="69"/>
        <v>1163.8499999999999</v>
      </c>
      <c r="AU172" s="22">
        <f t="shared" si="52"/>
        <v>390</v>
      </c>
      <c r="AV172" s="22">
        <f t="shared" si="70"/>
        <v>4060</v>
      </c>
      <c r="AW172" s="23">
        <f t="shared" si="71"/>
        <v>3860</v>
      </c>
      <c r="AX172" s="14"/>
    </row>
    <row r="173" spans="1:50">
      <c r="A173" s="16">
        <v>168</v>
      </c>
      <c r="B173" s="17" t="s">
        <v>132</v>
      </c>
      <c r="C173" s="18">
        <v>41487</v>
      </c>
      <c r="D173" s="24" t="s">
        <v>462</v>
      </c>
      <c r="E173" s="25" t="s">
        <v>463</v>
      </c>
      <c r="F173" s="24" t="s">
        <v>384</v>
      </c>
      <c r="G173" s="25" t="s">
        <v>464</v>
      </c>
      <c r="H173" s="25" t="s">
        <v>30</v>
      </c>
      <c r="I173" s="21">
        <v>5999</v>
      </c>
      <c r="J173" s="14"/>
      <c r="K173" s="22">
        <f t="shared" si="53"/>
        <v>5999</v>
      </c>
      <c r="L173" s="22">
        <f t="shared" si="54"/>
        <v>899</v>
      </c>
      <c r="M173" s="22">
        <v>15</v>
      </c>
      <c r="N173" s="22">
        <f>MROUND(L173+M173+(VLOOKUP((L173+M173),[1]PBill!$B$4:$D$13,3,TRUE)),5)</f>
        <v>915</v>
      </c>
      <c r="O173" s="22">
        <f>VLOOKUP((((115%*L173)+M173)/3),[1]PBill!$B$4:$D$13,3,TRUE)</f>
        <v>0</v>
      </c>
      <c r="P173" s="22">
        <f t="shared" si="55"/>
        <v>1048.8499999999999</v>
      </c>
      <c r="Q173" s="22">
        <f t="shared" si="49"/>
        <v>350</v>
      </c>
      <c r="R173" s="22">
        <f t="shared" si="56"/>
        <v>4999</v>
      </c>
      <c r="S173" s="22">
        <f t="shared" si="57"/>
        <v>4750</v>
      </c>
      <c r="T173" s="14"/>
      <c r="U173" s="22">
        <v>5050</v>
      </c>
      <c r="V173" s="22">
        <f t="shared" si="58"/>
        <v>999</v>
      </c>
      <c r="W173" s="22">
        <v>15</v>
      </c>
      <c r="X173" s="22">
        <f>MROUND(V173+W173+(VLOOKUP((V173+W173),[1]PBill!$B$4:$D$13,3,TRUE)),5)</f>
        <v>1025</v>
      </c>
      <c r="Y173" s="22">
        <f>VLOOKUP((((115%*V173)+W173)/3),[1]PBill!$B$4:$D$13,3,TRUE)</f>
        <v>0</v>
      </c>
      <c r="Z173" s="22">
        <f t="shared" si="59"/>
        <v>1163.8499999999999</v>
      </c>
      <c r="AA173" s="22">
        <f t="shared" si="50"/>
        <v>390</v>
      </c>
      <c r="AB173" s="22">
        <f t="shared" si="60"/>
        <v>4050</v>
      </c>
      <c r="AC173" s="22">
        <f t="shared" si="61"/>
        <v>4050</v>
      </c>
      <c r="AD173" s="14"/>
      <c r="AE173" s="22">
        <f t="shared" si="62"/>
        <v>5250</v>
      </c>
      <c r="AF173" s="22">
        <f t="shared" si="63"/>
        <v>999</v>
      </c>
      <c r="AG173" s="22">
        <v>15</v>
      </c>
      <c r="AH173" s="22">
        <f>MROUND(AF173+AG173+(VLOOKUP((AF173+AG173),[1]PBill!$B$4:$D$13,3,TRUE)),5)</f>
        <v>1025</v>
      </c>
      <c r="AI173" s="22">
        <f>VLOOKUP((((115%*AF173)+AG173)/3),[1]PBill!$B$4:$D$13,3,TRUE)</f>
        <v>0</v>
      </c>
      <c r="AJ173" s="22">
        <f t="shared" si="64"/>
        <v>1163.8499999999999</v>
      </c>
      <c r="AK173" s="22">
        <f t="shared" si="51"/>
        <v>390</v>
      </c>
      <c r="AL173" s="22">
        <f t="shared" si="65"/>
        <v>4250</v>
      </c>
      <c r="AM173" s="22">
        <f t="shared" si="66"/>
        <v>4040</v>
      </c>
      <c r="AN173" s="14"/>
      <c r="AO173" s="22">
        <f t="shared" si="67"/>
        <v>3750</v>
      </c>
      <c r="AP173" s="22">
        <f t="shared" si="68"/>
        <v>999</v>
      </c>
      <c r="AQ173" s="22">
        <v>15</v>
      </c>
      <c r="AR173" s="22">
        <v>1025</v>
      </c>
      <c r="AS173" s="22">
        <f>VLOOKUP((((115%*AP173)+AQ173)/3),[1]PBill!$B$4:$D$13,3,TRUE)</f>
        <v>0</v>
      </c>
      <c r="AT173" s="22">
        <f t="shared" si="69"/>
        <v>1163.8499999999999</v>
      </c>
      <c r="AU173" s="22">
        <f t="shared" si="52"/>
        <v>390</v>
      </c>
      <c r="AV173" s="22">
        <f t="shared" si="70"/>
        <v>2750</v>
      </c>
      <c r="AW173" s="23">
        <f t="shared" si="71"/>
        <v>2610</v>
      </c>
      <c r="AX173" s="14"/>
    </row>
    <row r="174" spans="1:50">
      <c r="A174" s="16">
        <v>169</v>
      </c>
      <c r="B174" s="17" t="s">
        <v>25</v>
      </c>
      <c r="C174" s="18">
        <v>41487</v>
      </c>
      <c r="D174" s="24" t="s">
        <v>465</v>
      </c>
      <c r="E174" s="25" t="s">
        <v>466</v>
      </c>
      <c r="F174" s="24" t="s">
        <v>384</v>
      </c>
      <c r="G174" s="25" t="s">
        <v>467</v>
      </c>
      <c r="H174" s="25" t="s">
        <v>30</v>
      </c>
      <c r="I174" s="35">
        <v>4299</v>
      </c>
      <c r="J174" s="14"/>
      <c r="K174" s="22">
        <f t="shared" si="53"/>
        <v>4299</v>
      </c>
      <c r="L174" s="22">
        <f t="shared" si="54"/>
        <v>899</v>
      </c>
      <c r="M174" s="22">
        <v>15</v>
      </c>
      <c r="N174" s="22">
        <f>MROUND(L174+M174+(VLOOKUP((L174+M174),[1]PBill!$B$4:$D$13,3,TRUE)),5)</f>
        <v>915</v>
      </c>
      <c r="O174" s="22">
        <f>VLOOKUP((((115%*L174)+M174)/3),[1]PBill!$B$4:$D$13,3,TRUE)</f>
        <v>0</v>
      </c>
      <c r="P174" s="22">
        <f t="shared" si="55"/>
        <v>1048.8499999999999</v>
      </c>
      <c r="Q174" s="22">
        <f t="shared" si="49"/>
        <v>350</v>
      </c>
      <c r="R174" s="22">
        <f t="shared" si="56"/>
        <v>3299</v>
      </c>
      <c r="S174" s="22">
        <f t="shared" si="57"/>
        <v>3130</v>
      </c>
      <c r="T174" s="14"/>
      <c r="U174" s="22">
        <f>I174</f>
        <v>4299</v>
      </c>
      <c r="V174" s="22">
        <f t="shared" si="58"/>
        <v>999</v>
      </c>
      <c r="W174" s="22">
        <v>15</v>
      </c>
      <c r="X174" s="22">
        <f>MROUND(V174+W174+(VLOOKUP((V174+W174),[1]PBill!$B$4:$D$13,3,TRUE)),5)</f>
        <v>1025</v>
      </c>
      <c r="Y174" s="22">
        <f>VLOOKUP((((115%*V174)+W174)/3),[1]PBill!$B$4:$D$13,3,TRUE)</f>
        <v>0</v>
      </c>
      <c r="Z174" s="22">
        <f t="shared" si="59"/>
        <v>1163.8499999999999</v>
      </c>
      <c r="AA174" s="22">
        <f t="shared" si="50"/>
        <v>390</v>
      </c>
      <c r="AB174" s="22">
        <f t="shared" si="60"/>
        <v>3299</v>
      </c>
      <c r="AC174" s="22">
        <f t="shared" si="61"/>
        <v>3299</v>
      </c>
      <c r="AD174" s="14"/>
      <c r="AE174" s="22">
        <f t="shared" si="62"/>
        <v>3760</v>
      </c>
      <c r="AF174" s="22">
        <f t="shared" si="63"/>
        <v>999</v>
      </c>
      <c r="AG174" s="22">
        <v>15</v>
      </c>
      <c r="AH174" s="22">
        <f>MROUND(AF174+AG174+(VLOOKUP((AF174+AG174),[1]PBill!$B$4:$D$13,3,TRUE)),5)</f>
        <v>1025</v>
      </c>
      <c r="AI174" s="22">
        <f>VLOOKUP((((115%*AF174)+AG174)/3),[1]PBill!$B$4:$D$13,3,TRUE)</f>
        <v>0</v>
      </c>
      <c r="AJ174" s="22">
        <f t="shared" si="64"/>
        <v>1163.8499999999999</v>
      </c>
      <c r="AK174" s="22">
        <f t="shared" si="51"/>
        <v>390</v>
      </c>
      <c r="AL174" s="22">
        <f t="shared" si="65"/>
        <v>2760</v>
      </c>
      <c r="AM174" s="22">
        <f t="shared" si="66"/>
        <v>2620</v>
      </c>
      <c r="AN174" s="14"/>
      <c r="AO174" s="22">
        <f t="shared" si="67"/>
        <v>2690</v>
      </c>
      <c r="AP174" s="22">
        <f t="shared" si="68"/>
        <v>999</v>
      </c>
      <c r="AQ174" s="22">
        <v>15</v>
      </c>
      <c r="AR174" s="22">
        <v>1025</v>
      </c>
      <c r="AS174" s="22">
        <f>VLOOKUP((((115%*AP174)+AQ174)/3),[1]PBill!$B$4:$D$13,3,TRUE)</f>
        <v>0</v>
      </c>
      <c r="AT174" s="22">
        <f t="shared" si="69"/>
        <v>1163.8499999999999</v>
      </c>
      <c r="AU174" s="22">
        <f t="shared" si="52"/>
        <v>390</v>
      </c>
      <c r="AV174" s="22">
        <f t="shared" si="70"/>
        <v>1690</v>
      </c>
      <c r="AW174" s="23">
        <f t="shared" si="71"/>
        <v>1610</v>
      </c>
      <c r="AX174" s="14"/>
    </row>
    <row r="175" spans="1:50">
      <c r="A175" s="16">
        <v>170</v>
      </c>
      <c r="B175" s="17" t="s">
        <v>132</v>
      </c>
      <c r="C175" s="18">
        <v>41487</v>
      </c>
      <c r="D175" s="24" t="s">
        <v>468</v>
      </c>
      <c r="E175" s="25" t="s">
        <v>469</v>
      </c>
      <c r="F175" s="24" t="s">
        <v>384</v>
      </c>
      <c r="G175" s="25" t="s">
        <v>470</v>
      </c>
      <c r="H175" s="25" t="s">
        <v>30</v>
      </c>
      <c r="I175" s="21">
        <v>37999</v>
      </c>
      <c r="J175" s="14"/>
      <c r="K175" s="22">
        <f t="shared" si="53"/>
        <v>37999</v>
      </c>
      <c r="L175" s="22">
        <f t="shared" si="54"/>
        <v>3626.1495725</v>
      </c>
      <c r="M175" s="22">
        <v>15</v>
      </c>
      <c r="N175" s="22">
        <f>MROUND(L175+M175+(VLOOKUP((L175+M175),[1]PBill!$B$4:$D$13,3,TRUE)),5)</f>
        <v>3675</v>
      </c>
      <c r="O175" s="22">
        <f>VLOOKUP((((115%*L175)+M175)/3),[1]PBill!$B$4:$D$13,3,TRUE)</f>
        <v>11</v>
      </c>
      <c r="P175" s="22">
        <f t="shared" si="55"/>
        <v>4218.0720083749993</v>
      </c>
      <c r="Q175" s="22">
        <f t="shared" si="49"/>
        <v>1405</v>
      </c>
      <c r="R175" s="22">
        <f t="shared" si="56"/>
        <v>34199.1</v>
      </c>
      <c r="S175" s="22">
        <f t="shared" si="57"/>
        <v>32490</v>
      </c>
      <c r="T175" s="14"/>
      <c r="U175" s="22">
        <v>34800</v>
      </c>
      <c r="V175" s="22">
        <f t="shared" si="58"/>
        <v>3495.66</v>
      </c>
      <c r="W175" s="22">
        <v>15</v>
      </c>
      <c r="X175" s="22">
        <f>MROUND(V175+W175+(VLOOKUP((V175+W175),[1]PBill!$B$4:$D$13,3,TRUE)),5)</f>
        <v>3545</v>
      </c>
      <c r="Y175" s="22">
        <f>VLOOKUP((((115%*V175)+W175)/3),[1]PBill!$B$4:$D$13,3,TRUE)</f>
        <v>11</v>
      </c>
      <c r="Z175" s="22">
        <f t="shared" si="59"/>
        <v>4068.0089999999996</v>
      </c>
      <c r="AA175" s="22">
        <f t="shared" si="50"/>
        <v>1355</v>
      </c>
      <c r="AB175" s="22">
        <f t="shared" si="60"/>
        <v>31320</v>
      </c>
      <c r="AC175" s="22">
        <f t="shared" si="61"/>
        <v>31320</v>
      </c>
      <c r="AD175" s="14"/>
      <c r="AE175" s="22">
        <f t="shared" si="62"/>
        <v>33250</v>
      </c>
      <c r="AF175" s="22">
        <f t="shared" si="63"/>
        <v>3339.9624999999996</v>
      </c>
      <c r="AG175" s="22">
        <v>15</v>
      </c>
      <c r="AH175" s="22">
        <f>MROUND(AF175+AG175+(VLOOKUP((AF175+AG175),[1]PBill!$B$4:$D$13,3,TRUE)),5)</f>
        <v>3390</v>
      </c>
      <c r="AI175" s="22">
        <f>VLOOKUP((((115%*AF175)+AG175)/3),[1]PBill!$B$4:$D$13,3,TRUE)</f>
        <v>11</v>
      </c>
      <c r="AJ175" s="22">
        <f t="shared" si="64"/>
        <v>3888.9568749999994</v>
      </c>
      <c r="AK175" s="22">
        <f t="shared" si="51"/>
        <v>1295</v>
      </c>
      <c r="AL175" s="22">
        <f t="shared" si="65"/>
        <v>29930</v>
      </c>
      <c r="AM175" s="22">
        <f t="shared" si="66"/>
        <v>28430</v>
      </c>
      <c r="AN175" s="14"/>
      <c r="AO175" s="22">
        <f t="shared" si="67"/>
        <v>23750</v>
      </c>
      <c r="AP175" s="22">
        <f t="shared" si="68"/>
        <v>2385.6875</v>
      </c>
      <c r="AQ175" s="22">
        <v>15</v>
      </c>
      <c r="AR175" s="22">
        <v>1025</v>
      </c>
      <c r="AS175" s="22">
        <f>VLOOKUP((((115%*AP175)+AQ175)/3),[1]PBill!$B$4:$D$13,3,TRUE)</f>
        <v>0</v>
      </c>
      <c r="AT175" s="22">
        <f t="shared" si="69"/>
        <v>2758.5406249999996</v>
      </c>
      <c r="AU175" s="22">
        <f t="shared" si="52"/>
        <v>920</v>
      </c>
      <c r="AV175" s="22">
        <f t="shared" si="70"/>
        <v>21380</v>
      </c>
      <c r="AW175" s="23">
        <f t="shared" si="71"/>
        <v>20310</v>
      </c>
      <c r="AX175" s="14"/>
    </row>
    <row r="176" spans="1:50">
      <c r="A176" s="16">
        <v>171</v>
      </c>
      <c r="B176" s="17" t="s">
        <v>132</v>
      </c>
      <c r="C176" s="18">
        <v>41518</v>
      </c>
      <c r="D176" s="19" t="s">
        <v>471</v>
      </c>
      <c r="E176" s="20" t="s">
        <v>472</v>
      </c>
      <c r="F176" s="19" t="s">
        <v>384</v>
      </c>
      <c r="G176" s="20" t="s">
        <v>473</v>
      </c>
      <c r="H176" s="20" t="s">
        <v>30</v>
      </c>
      <c r="I176" s="21">
        <v>14999</v>
      </c>
      <c r="J176" s="14"/>
      <c r="K176" s="22">
        <f t="shared" si="53"/>
        <v>14999</v>
      </c>
      <c r="L176" s="22">
        <f t="shared" si="54"/>
        <v>1431.3170725</v>
      </c>
      <c r="M176" s="22">
        <v>15</v>
      </c>
      <c r="N176" s="22">
        <f>MROUND(L176+M176+(VLOOKUP((L176+M176),[1]PBill!$B$4:$D$13,3,TRUE)),5)</f>
        <v>1455</v>
      </c>
      <c r="O176" s="22">
        <f>VLOOKUP((((115%*L176)+M176)/3),[1]PBill!$B$4:$D$13,3,TRUE)</f>
        <v>0</v>
      </c>
      <c r="P176" s="22">
        <f t="shared" si="55"/>
        <v>1661.0146333749999</v>
      </c>
      <c r="Q176" s="22">
        <f t="shared" si="49"/>
        <v>555</v>
      </c>
      <c r="R176" s="22">
        <f t="shared" si="56"/>
        <v>13499.1</v>
      </c>
      <c r="S176" s="22">
        <f t="shared" si="57"/>
        <v>12820</v>
      </c>
      <c r="T176" s="14"/>
      <c r="U176" s="22">
        <v>16240</v>
      </c>
      <c r="V176" s="22">
        <f t="shared" si="58"/>
        <v>1631.308</v>
      </c>
      <c r="W176" s="22">
        <v>15</v>
      </c>
      <c r="X176" s="22">
        <f>MROUND(V176+W176+(VLOOKUP((V176+W176),[1]PBill!$B$4:$D$13,3,TRUE)),5)</f>
        <v>1655</v>
      </c>
      <c r="Y176" s="22">
        <f>VLOOKUP((((115%*V176)+W176)/3),[1]PBill!$B$4:$D$13,3,TRUE)</f>
        <v>0</v>
      </c>
      <c r="Z176" s="22">
        <f t="shared" si="59"/>
        <v>1891.0041999999999</v>
      </c>
      <c r="AA176" s="22">
        <f t="shared" si="50"/>
        <v>630</v>
      </c>
      <c r="AB176" s="22">
        <f t="shared" si="60"/>
        <v>14616</v>
      </c>
      <c r="AC176" s="22">
        <f t="shared" si="61"/>
        <v>14616</v>
      </c>
      <c r="AD176" s="14"/>
      <c r="AE176" s="22">
        <f t="shared" si="62"/>
        <v>13120</v>
      </c>
      <c r="AF176" s="22">
        <f t="shared" si="63"/>
        <v>1317.904</v>
      </c>
      <c r="AG176" s="22">
        <v>15</v>
      </c>
      <c r="AH176" s="22">
        <f>MROUND(AF176+AG176+(VLOOKUP((AF176+AG176),[1]PBill!$B$4:$D$13,3,TRUE)),5)</f>
        <v>1345</v>
      </c>
      <c r="AI176" s="22">
        <f>VLOOKUP((((115%*AF176)+AG176)/3),[1]PBill!$B$4:$D$13,3,TRUE)</f>
        <v>0</v>
      </c>
      <c r="AJ176" s="22">
        <f t="shared" si="64"/>
        <v>1530.5895999999998</v>
      </c>
      <c r="AK176" s="22">
        <f t="shared" si="51"/>
        <v>510</v>
      </c>
      <c r="AL176" s="22">
        <f t="shared" si="65"/>
        <v>11810</v>
      </c>
      <c r="AM176" s="22">
        <f t="shared" si="66"/>
        <v>11220</v>
      </c>
      <c r="AN176" s="14"/>
      <c r="AO176" s="22">
        <f t="shared" si="67"/>
        <v>9370</v>
      </c>
      <c r="AP176" s="22">
        <f t="shared" si="68"/>
        <v>999</v>
      </c>
      <c r="AQ176" s="22">
        <v>15</v>
      </c>
      <c r="AR176" s="22">
        <v>1025</v>
      </c>
      <c r="AS176" s="22">
        <f>VLOOKUP((((115%*AP176)+AQ176)/3),[1]PBill!$B$4:$D$13,3,TRUE)</f>
        <v>0</v>
      </c>
      <c r="AT176" s="22">
        <f t="shared" si="69"/>
        <v>1163.8499999999999</v>
      </c>
      <c r="AU176" s="22">
        <f t="shared" si="52"/>
        <v>390</v>
      </c>
      <c r="AV176" s="22">
        <f t="shared" si="70"/>
        <v>8370</v>
      </c>
      <c r="AW176" s="23">
        <f t="shared" si="71"/>
        <v>7950</v>
      </c>
      <c r="AX176" s="14"/>
    </row>
    <row r="177" spans="1:50">
      <c r="A177" s="16">
        <v>172</v>
      </c>
      <c r="B177" s="17" t="s">
        <v>25</v>
      </c>
      <c r="C177" s="18">
        <v>41518</v>
      </c>
      <c r="D177" s="19" t="s">
        <v>474</v>
      </c>
      <c r="E177" s="20" t="s">
        <v>475</v>
      </c>
      <c r="F177" s="19" t="s">
        <v>384</v>
      </c>
      <c r="G177" s="20" t="s">
        <v>476</v>
      </c>
      <c r="H177" s="20" t="s">
        <v>30</v>
      </c>
      <c r="I177" s="21">
        <v>41499</v>
      </c>
      <c r="J177" s="14"/>
      <c r="K177" s="22">
        <f t="shared" si="53"/>
        <v>41499</v>
      </c>
      <c r="L177" s="22">
        <f t="shared" si="54"/>
        <v>3960.1458225000001</v>
      </c>
      <c r="M177" s="22">
        <v>15</v>
      </c>
      <c r="N177" s="22">
        <f>MROUND(L177+M177+(VLOOKUP((L177+M177),[1]PBill!$B$4:$D$13,3,TRUE)),5)</f>
        <v>4010</v>
      </c>
      <c r="O177" s="22">
        <f>VLOOKUP((((115%*L177)+M177)/3),[1]PBill!$B$4:$D$13,3,TRUE)</f>
        <v>11</v>
      </c>
      <c r="P177" s="22">
        <f t="shared" si="55"/>
        <v>4602.1676958749995</v>
      </c>
      <c r="Q177" s="22">
        <f t="shared" si="49"/>
        <v>1535</v>
      </c>
      <c r="R177" s="22">
        <f t="shared" si="56"/>
        <v>37349.1</v>
      </c>
      <c r="S177" s="22">
        <f t="shared" si="57"/>
        <v>35480</v>
      </c>
      <c r="T177" s="14"/>
      <c r="U177" s="22">
        <f>I177</f>
        <v>41499</v>
      </c>
      <c r="V177" s="22">
        <f t="shared" si="58"/>
        <v>4168.5745500000003</v>
      </c>
      <c r="W177" s="22">
        <v>15</v>
      </c>
      <c r="X177" s="22">
        <f>MROUND(V177+W177+(VLOOKUP((V177+W177),[1]PBill!$B$4:$D$13,3,TRUE)),5)</f>
        <v>4215</v>
      </c>
      <c r="Y177" s="22">
        <f>VLOOKUP((((115%*V177)+W177)/3),[1]PBill!$B$4:$D$13,3,TRUE)</f>
        <v>11</v>
      </c>
      <c r="Z177" s="22">
        <f t="shared" si="59"/>
        <v>4841.8607325000003</v>
      </c>
      <c r="AA177" s="22">
        <f t="shared" si="50"/>
        <v>1615</v>
      </c>
      <c r="AB177" s="22">
        <f t="shared" si="60"/>
        <v>37349.1</v>
      </c>
      <c r="AC177" s="22">
        <f t="shared" si="61"/>
        <v>37349.1</v>
      </c>
      <c r="AD177" s="14"/>
      <c r="AE177" s="22">
        <f t="shared" si="62"/>
        <v>36310</v>
      </c>
      <c r="AF177" s="22">
        <f t="shared" si="63"/>
        <v>3647.3394999999996</v>
      </c>
      <c r="AG177" s="22">
        <v>15</v>
      </c>
      <c r="AH177" s="22">
        <f>MROUND(AF177+AG177+(VLOOKUP((AF177+AG177),[1]PBill!$B$4:$D$13,3,TRUE)),5)</f>
        <v>3695</v>
      </c>
      <c r="AI177" s="22">
        <f>VLOOKUP((((115%*AF177)+AG177)/3),[1]PBill!$B$4:$D$13,3,TRUE)</f>
        <v>11</v>
      </c>
      <c r="AJ177" s="22">
        <f t="shared" si="64"/>
        <v>4242.4404249999989</v>
      </c>
      <c r="AK177" s="22">
        <f t="shared" si="51"/>
        <v>1415</v>
      </c>
      <c r="AL177" s="22">
        <f t="shared" si="65"/>
        <v>32680</v>
      </c>
      <c r="AM177" s="22">
        <f t="shared" si="66"/>
        <v>31050</v>
      </c>
      <c r="AN177" s="14"/>
      <c r="AO177" s="22">
        <f t="shared" si="67"/>
        <v>25940</v>
      </c>
      <c r="AP177" s="22">
        <f t="shared" si="68"/>
        <v>2605.6729999999998</v>
      </c>
      <c r="AQ177" s="22">
        <v>15</v>
      </c>
      <c r="AR177" s="22">
        <v>1025</v>
      </c>
      <c r="AS177" s="22">
        <f>VLOOKUP((((115%*AP177)+AQ177)/3),[1]PBill!$B$4:$D$13,3,TRUE)</f>
        <v>11</v>
      </c>
      <c r="AT177" s="22">
        <f t="shared" si="69"/>
        <v>3044.5239499999993</v>
      </c>
      <c r="AU177" s="22">
        <f t="shared" si="52"/>
        <v>1015</v>
      </c>
      <c r="AV177" s="22">
        <f t="shared" si="70"/>
        <v>23350</v>
      </c>
      <c r="AW177" s="23">
        <f t="shared" si="71"/>
        <v>22180</v>
      </c>
      <c r="AX177" s="14"/>
    </row>
    <row r="178" spans="1:50">
      <c r="A178" s="16">
        <v>173</v>
      </c>
      <c r="B178" s="17" t="s">
        <v>25</v>
      </c>
      <c r="C178" s="18">
        <v>41487</v>
      </c>
      <c r="D178" s="24" t="s">
        <v>477</v>
      </c>
      <c r="E178" s="25" t="s">
        <v>478</v>
      </c>
      <c r="F178" s="24" t="s">
        <v>384</v>
      </c>
      <c r="G178" s="25" t="s">
        <v>479</v>
      </c>
      <c r="H178" s="25" t="s">
        <v>30</v>
      </c>
      <c r="I178" s="21">
        <v>49999</v>
      </c>
      <c r="J178" s="14"/>
      <c r="K178" s="22">
        <f t="shared" si="53"/>
        <v>49999</v>
      </c>
      <c r="L178" s="22">
        <f t="shared" si="54"/>
        <v>4771.2795724999996</v>
      </c>
      <c r="M178" s="22">
        <v>15</v>
      </c>
      <c r="N178" s="22">
        <f>MROUND(L178+M178+(VLOOKUP((L178+M178),[1]PBill!$B$4:$D$13,3,TRUE)),5)</f>
        <v>4820</v>
      </c>
      <c r="O178" s="22">
        <f>VLOOKUP((((115%*L178)+M178)/3),[1]PBill!$B$4:$D$13,3,TRUE)</f>
        <v>11</v>
      </c>
      <c r="P178" s="22">
        <f t="shared" si="55"/>
        <v>5534.9715083749988</v>
      </c>
      <c r="Q178" s="22">
        <f t="shared" si="49"/>
        <v>1845</v>
      </c>
      <c r="R178" s="22">
        <f t="shared" si="56"/>
        <v>44999.1</v>
      </c>
      <c r="S178" s="22">
        <f t="shared" si="57"/>
        <v>42750</v>
      </c>
      <c r="T178" s="14"/>
      <c r="U178" s="22">
        <f>I178</f>
        <v>49999</v>
      </c>
      <c r="V178" s="22">
        <f t="shared" si="58"/>
        <v>5022.3995500000001</v>
      </c>
      <c r="W178" s="22">
        <v>15</v>
      </c>
      <c r="X178" s="22">
        <f>MROUND(V178+W178+(VLOOKUP((V178+W178),[1]PBill!$B$4:$D$13,3,TRUE)),5)</f>
        <v>5100</v>
      </c>
      <c r="Y178" s="22">
        <f>VLOOKUP((((115%*V178)+W178)/3),[1]PBill!$B$4:$D$13,3,TRUE)</f>
        <v>11</v>
      </c>
      <c r="Z178" s="22">
        <f t="shared" si="59"/>
        <v>5823.7594824999996</v>
      </c>
      <c r="AA178" s="22">
        <f t="shared" si="50"/>
        <v>1940</v>
      </c>
      <c r="AB178" s="22">
        <f t="shared" si="60"/>
        <v>44999.1</v>
      </c>
      <c r="AC178" s="22">
        <f t="shared" si="61"/>
        <v>44999.1</v>
      </c>
      <c r="AD178" s="14"/>
      <c r="AE178" s="22">
        <f t="shared" si="62"/>
        <v>43750</v>
      </c>
      <c r="AF178" s="22">
        <f t="shared" si="63"/>
        <v>4394.6875</v>
      </c>
      <c r="AG178" s="22">
        <v>15</v>
      </c>
      <c r="AH178" s="22">
        <f>MROUND(AF178+AG178+(VLOOKUP((AF178+AG178),[1]PBill!$B$4:$D$13,3,TRUE)),5)</f>
        <v>4445</v>
      </c>
      <c r="AI178" s="22">
        <f>VLOOKUP((((115%*AF178)+AG178)/3),[1]PBill!$B$4:$D$13,3,TRUE)</f>
        <v>11</v>
      </c>
      <c r="AJ178" s="22">
        <f t="shared" si="64"/>
        <v>5101.890625</v>
      </c>
      <c r="AK178" s="22">
        <f t="shared" si="51"/>
        <v>1700</v>
      </c>
      <c r="AL178" s="22">
        <f t="shared" si="65"/>
        <v>39380</v>
      </c>
      <c r="AM178" s="22">
        <f t="shared" si="66"/>
        <v>37410</v>
      </c>
      <c r="AN178" s="14"/>
      <c r="AO178" s="22">
        <f t="shared" si="67"/>
        <v>31250</v>
      </c>
      <c r="AP178" s="22">
        <f t="shared" si="68"/>
        <v>3139.0625</v>
      </c>
      <c r="AQ178" s="22">
        <v>15</v>
      </c>
      <c r="AR178" s="22">
        <v>1025</v>
      </c>
      <c r="AS178" s="22">
        <f>VLOOKUP((((115%*AP178)+AQ178)/3),[1]PBill!$B$4:$D$13,3,TRUE)</f>
        <v>11</v>
      </c>
      <c r="AT178" s="22">
        <f t="shared" si="69"/>
        <v>3657.9218749999995</v>
      </c>
      <c r="AU178" s="22">
        <f t="shared" si="52"/>
        <v>1220</v>
      </c>
      <c r="AV178" s="22">
        <f t="shared" si="70"/>
        <v>28130</v>
      </c>
      <c r="AW178" s="23">
        <f t="shared" si="71"/>
        <v>26720</v>
      </c>
      <c r="AX178" s="14"/>
    </row>
    <row r="179" spans="1:50">
      <c r="A179" s="16">
        <v>174</v>
      </c>
      <c r="B179" s="17" t="s">
        <v>132</v>
      </c>
      <c r="C179" s="18">
        <v>41487</v>
      </c>
      <c r="D179" s="24" t="s">
        <v>480</v>
      </c>
      <c r="E179" s="25" t="s">
        <v>481</v>
      </c>
      <c r="F179" s="24" t="s">
        <v>384</v>
      </c>
      <c r="G179" s="25" t="s">
        <v>482</v>
      </c>
      <c r="H179" s="25" t="s">
        <v>30</v>
      </c>
      <c r="I179" s="35">
        <v>6999</v>
      </c>
      <c r="J179" s="14"/>
      <c r="K179" s="22">
        <f t="shared" si="53"/>
        <v>6999</v>
      </c>
      <c r="L179" s="22">
        <f t="shared" si="54"/>
        <v>899</v>
      </c>
      <c r="M179" s="22">
        <v>15</v>
      </c>
      <c r="N179" s="22">
        <f>MROUND(L179+M179+(VLOOKUP((L179+M179),[1]PBill!$B$4:$D$13,3,TRUE)),5)</f>
        <v>915</v>
      </c>
      <c r="O179" s="22">
        <f>VLOOKUP((((115%*L179)+M179)/3),[1]PBill!$B$4:$D$13,3,TRUE)</f>
        <v>0</v>
      </c>
      <c r="P179" s="22">
        <f t="shared" si="55"/>
        <v>1048.8499999999999</v>
      </c>
      <c r="Q179" s="22">
        <f t="shared" si="49"/>
        <v>350</v>
      </c>
      <c r="R179" s="22">
        <f t="shared" si="56"/>
        <v>5999</v>
      </c>
      <c r="S179" s="22">
        <f t="shared" si="57"/>
        <v>5700</v>
      </c>
      <c r="T179" s="14"/>
      <c r="U179" s="22">
        <v>6000</v>
      </c>
      <c r="V179" s="22">
        <f t="shared" si="58"/>
        <v>999</v>
      </c>
      <c r="W179" s="22">
        <v>15</v>
      </c>
      <c r="X179" s="22">
        <f>MROUND(V179+W179+(VLOOKUP((V179+W179),[1]PBill!$B$4:$D$13,3,TRUE)),5)</f>
        <v>1025</v>
      </c>
      <c r="Y179" s="22">
        <f>VLOOKUP((((115%*V179)+W179)/3),[1]PBill!$B$4:$D$13,3,TRUE)</f>
        <v>0</v>
      </c>
      <c r="Z179" s="22">
        <f t="shared" si="59"/>
        <v>1163.8499999999999</v>
      </c>
      <c r="AA179" s="22">
        <f t="shared" si="50"/>
        <v>390</v>
      </c>
      <c r="AB179" s="22">
        <f t="shared" si="60"/>
        <v>5000</v>
      </c>
      <c r="AC179" s="22">
        <f t="shared" si="61"/>
        <v>5000</v>
      </c>
      <c r="AD179" s="14"/>
      <c r="AE179" s="22">
        <f t="shared" si="62"/>
        <v>6120</v>
      </c>
      <c r="AF179" s="22">
        <f t="shared" si="63"/>
        <v>999</v>
      </c>
      <c r="AG179" s="22">
        <v>15</v>
      </c>
      <c r="AH179" s="22">
        <f>MROUND(AF179+AG179+(VLOOKUP((AF179+AG179),[1]PBill!$B$4:$D$13,3,TRUE)),5)</f>
        <v>1025</v>
      </c>
      <c r="AI179" s="22">
        <f>VLOOKUP((((115%*AF179)+AG179)/3),[1]PBill!$B$4:$D$13,3,TRUE)</f>
        <v>0</v>
      </c>
      <c r="AJ179" s="22">
        <f t="shared" si="64"/>
        <v>1163.8499999999999</v>
      </c>
      <c r="AK179" s="22">
        <f t="shared" si="51"/>
        <v>390</v>
      </c>
      <c r="AL179" s="22">
        <f t="shared" si="65"/>
        <v>5120</v>
      </c>
      <c r="AM179" s="22">
        <f t="shared" si="66"/>
        <v>4860</v>
      </c>
      <c r="AN179" s="14"/>
      <c r="AO179" s="22">
        <f t="shared" si="67"/>
        <v>4370</v>
      </c>
      <c r="AP179" s="22">
        <f t="shared" si="68"/>
        <v>999</v>
      </c>
      <c r="AQ179" s="22">
        <v>15</v>
      </c>
      <c r="AR179" s="22">
        <v>1025</v>
      </c>
      <c r="AS179" s="22">
        <f>VLOOKUP((((115%*AP179)+AQ179)/3),[1]PBill!$B$4:$D$13,3,TRUE)</f>
        <v>0</v>
      </c>
      <c r="AT179" s="22">
        <f t="shared" si="69"/>
        <v>1163.8499999999999</v>
      </c>
      <c r="AU179" s="22">
        <f t="shared" si="52"/>
        <v>390</v>
      </c>
      <c r="AV179" s="22">
        <f t="shared" si="70"/>
        <v>3370</v>
      </c>
      <c r="AW179" s="23">
        <f t="shared" si="71"/>
        <v>3200</v>
      </c>
      <c r="AX179" s="14"/>
    </row>
    <row r="180" spans="1:50">
      <c r="A180" s="16">
        <v>175</v>
      </c>
      <c r="B180" s="26" t="s">
        <v>122</v>
      </c>
      <c r="C180" s="18">
        <v>41601</v>
      </c>
      <c r="D180" s="24" t="s">
        <v>483</v>
      </c>
      <c r="E180" s="24" t="s">
        <v>484</v>
      </c>
      <c r="F180" s="24" t="s">
        <v>384</v>
      </c>
      <c r="G180" s="25" t="s">
        <v>485</v>
      </c>
      <c r="H180" s="20" t="s">
        <v>30</v>
      </c>
      <c r="I180" s="27">
        <v>3620</v>
      </c>
      <c r="J180" s="14"/>
      <c r="K180" s="22">
        <f t="shared" si="53"/>
        <v>3620</v>
      </c>
      <c r="L180" s="22">
        <f t="shared" si="54"/>
        <v>899</v>
      </c>
      <c r="M180" s="22">
        <v>15</v>
      </c>
      <c r="N180" s="22">
        <f>MROUND(L180+M180+(VLOOKUP((L180+M180),[1]PBill!$B$4:$D$13,3,TRUE)),5)</f>
        <v>915</v>
      </c>
      <c r="O180" s="22">
        <f>VLOOKUP((((115%*L180)+M180)/3),[1]PBill!$B$4:$D$13,3,TRUE)</f>
        <v>0</v>
      </c>
      <c r="P180" s="22">
        <f t="shared" si="55"/>
        <v>1048.8499999999999</v>
      </c>
      <c r="Q180" s="22">
        <f t="shared" si="49"/>
        <v>350</v>
      </c>
      <c r="R180" s="22">
        <f t="shared" si="56"/>
        <v>2620</v>
      </c>
      <c r="S180" s="22">
        <f t="shared" si="57"/>
        <v>2490</v>
      </c>
      <c r="T180" s="14"/>
      <c r="U180" s="22">
        <f>I180</f>
        <v>3620</v>
      </c>
      <c r="V180" s="22">
        <f t="shared" si="58"/>
        <v>999</v>
      </c>
      <c r="W180" s="22">
        <v>15</v>
      </c>
      <c r="X180" s="22">
        <f>MROUND(V180+W180+(VLOOKUP((V180+W180),[1]PBill!$B$4:$D$13,3,TRUE)),5)</f>
        <v>1025</v>
      </c>
      <c r="Y180" s="22">
        <f>VLOOKUP((((115%*V180)+W180)/3),[1]PBill!$B$4:$D$13,3,TRUE)</f>
        <v>0</v>
      </c>
      <c r="Z180" s="22">
        <f t="shared" si="59"/>
        <v>1163.8499999999999</v>
      </c>
      <c r="AA180" s="22">
        <f t="shared" si="50"/>
        <v>390</v>
      </c>
      <c r="AB180" s="22">
        <f t="shared" si="60"/>
        <v>2620</v>
      </c>
      <c r="AC180" s="22">
        <f t="shared" si="61"/>
        <v>2620</v>
      </c>
      <c r="AD180" s="14"/>
      <c r="AE180" s="22">
        <f t="shared" si="62"/>
        <v>3170</v>
      </c>
      <c r="AF180" s="22">
        <f t="shared" si="63"/>
        <v>999</v>
      </c>
      <c r="AG180" s="22">
        <v>15</v>
      </c>
      <c r="AH180" s="22">
        <f>MROUND(AF180+AG180+(VLOOKUP((AF180+AG180),[1]PBill!$B$4:$D$13,3,TRUE)),5)</f>
        <v>1025</v>
      </c>
      <c r="AI180" s="22">
        <f>VLOOKUP((((115%*AF180)+AG180)/3),[1]PBill!$B$4:$D$13,3,TRUE)</f>
        <v>0</v>
      </c>
      <c r="AJ180" s="22">
        <f t="shared" si="64"/>
        <v>1163.8499999999999</v>
      </c>
      <c r="AK180" s="22">
        <f t="shared" si="51"/>
        <v>390</v>
      </c>
      <c r="AL180" s="22">
        <f t="shared" si="65"/>
        <v>2170</v>
      </c>
      <c r="AM180" s="22">
        <f t="shared" si="66"/>
        <v>2060</v>
      </c>
      <c r="AN180" s="14"/>
      <c r="AO180" s="22">
        <f t="shared" si="67"/>
        <v>2260</v>
      </c>
      <c r="AP180" s="22">
        <f t="shared" si="68"/>
        <v>999</v>
      </c>
      <c r="AQ180" s="22">
        <v>15</v>
      </c>
      <c r="AR180" s="22">
        <v>1025</v>
      </c>
      <c r="AS180" s="22">
        <f>VLOOKUP((((115%*AP180)+AQ180)/3),[1]PBill!$B$4:$D$13,3,TRUE)</f>
        <v>0</v>
      </c>
      <c r="AT180" s="22">
        <f t="shared" si="69"/>
        <v>1163.8499999999999</v>
      </c>
      <c r="AU180" s="22">
        <f t="shared" si="52"/>
        <v>390</v>
      </c>
      <c r="AV180" s="22">
        <f t="shared" si="70"/>
        <v>1260</v>
      </c>
      <c r="AW180" s="23">
        <f t="shared" si="71"/>
        <v>1200</v>
      </c>
      <c r="AX180" s="14"/>
    </row>
    <row r="181" spans="1:50">
      <c r="A181" s="16">
        <v>176</v>
      </c>
      <c r="B181" s="26" t="s">
        <v>122</v>
      </c>
      <c r="C181" s="18">
        <v>41601</v>
      </c>
      <c r="D181" s="24" t="s">
        <v>486</v>
      </c>
      <c r="E181" s="24" t="s">
        <v>486</v>
      </c>
      <c r="F181" s="24" t="s">
        <v>384</v>
      </c>
      <c r="G181" s="25" t="s">
        <v>487</v>
      </c>
      <c r="H181" s="20" t="s">
        <v>30</v>
      </c>
      <c r="I181" s="27">
        <v>6280</v>
      </c>
      <c r="J181" s="14"/>
      <c r="K181" s="22">
        <f t="shared" si="53"/>
        <v>6280</v>
      </c>
      <c r="L181" s="22">
        <f t="shared" si="54"/>
        <v>899</v>
      </c>
      <c r="M181" s="22">
        <v>15</v>
      </c>
      <c r="N181" s="22">
        <f>MROUND(L181+M181+(VLOOKUP((L181+M181),[1]PBill!$B$4:$D$13,3,TRUE)),5)</f>
        <v>915</v>
      </c>
      <c r="O181" s="22">
        <f>VLOOKUP((((115%*L181)+M181)/3),[1]PBill!$B$4:$D$13,3,TRUE)</f>
        <v>0</v>
      </c>
      <c r="P181" s="22">
        <f t="shared" si="55"/>
        <v>1048.8499999999999</v>
      </c>
      <c r="Q181" s="22">
        <f t="shared" si="49"/>
        <v>350</v>
      </c>
      <c r="R181" s="22">
        <f t="shared" si="56"/>
        <v>5280</v>
      </c>
      <c r="S181" s="22">
        <f t="shared" si="57"/>
        <v>5020</v>
      </c>
      <c r="T181" s="14"/>
      <c r="U181" s="22">
        <f>I181</f>
        <v>6280</v>
      </c>
      <c r="V181" s="22">
        <f t="shared" si="58"/>
        <v>999</v>
      </c>
      <c r="W181" s="22">
        <v>15</v>
      </c>
      <c r="X181" s="22">
        <f>MROUND(V181+W181+(VLOOKUP((V181+W181),[1]PBill!$B$4:$D$13,3,TRUE)),5)</f>
        <v>1025</v>
      </c>
      <c r="Y181" s="22">
        <f>VLOOKUP((((115%*V181)+W181)/3),[1]PBill!$B$4:$D$13,3,TRUE)</f>
        <v>0</v>
      </c>
      <c r="Z181" s="22">
        <f t="shared" si="59"/>
        <v>1163.8499999999999</v>
      </c>
      <c r="AA181" s="22">
        <f t="shared" si="50"/>
        <v>390</v>
      </c>
      <c r="AB181" s="22">
        <f t="shared" si="60"/>
        <v>5280</v>
      </c>
      <c r="AC181" s="22">
        <f t="shared" si="61"/>
        <v>5280</v>
      </c>
      <c r="AD181" s="14"/>
      <c r="AE181" s="22">
        <f t="shared" si="62"/>
        <v>5500</v>
      </c>
      <c r="AF181" s="22">
        <f t="shared" si="63"/>
        <v>999</v>
      </c>
      <c r="AG181" s="22">
        <v>15</v>
      </c>
      <c r="AH181" s="22">
        <f>MROUND(AF181+AG181+(VLOOKUP((AF181+AG181),[1]PBill!$B$4:$D$13,3,TRUE)),5)</f>
        <v>1025</v>
      </c>
      <c r="AI181" s="22">
        <f>VLOOKUP((((115%*AF181)+AG181)/3),[1]PBill!$B$4:$D$13,3,TRUE)</f>
        <v>0</v>
      </c>
      <c r="AJ181" s="22">
        <f t="shared" si="64"/>
        <v>1163.8499999999999</v>
      </c>
      <c r="AK181" s="22">
        <f t="shared" si="51"/>
        <v>390</v>
      </c>
      <c r="AL181" s="22">
        <f t="shared" si="65"/>
        <v>4500</v>
      </c>
      <c r="AM181" s="22">
        <f t="shared" si="66"/>
        <v>4280</v>
      </c>
      <c r="AN181" s="14"/>
      <c r="AO181" s="22">
        <f t="shared" si="67"/>
        <v>3930</v>
      </c>
      <c r="AP181" s="22">
        <f t="shared" si="68"/>
        <v>999</v>
      </c>
      <c r="AQ181" s="22">
        <v>15</v>
      </c>
      <c r="AR181" s="22">
        <v>1025</v>
      </c>
      <c r="AS181" s="22">
        <f>VLOOKUP((((115%*AP181)+AQ181)/3),[1]PBill!$B$4:$D$13,3,TRUE)</f>
        <v>0</v>
      </c>
      <c r="AT181" s="22">
        <f t="shared" si="69"/>
        <v>1163.8499999999999</v>
      </c>
      <c r="AU181" s="22">
        <f t="shared" si="52"/>
        <v>390</v>
      </c>
      <c r="AV181" s="22">
        <f t="shared" si="70"/>
        <v>2930</v>
      </c>
      <c r="AW181" s="23">
        <f t="shared" si="71"/>
        <v>2780</v>
      </c>
      <c r="AX181" s="14"/>
    </row>
    <row r="182" spans="1:50">
      <c r="A182" s="16">
        <v>177</v>
      </c>
      <c r="B182" s="17" t="s">
        <v>132</v>
      </c>
      <c r="C182" s="28">
        <v>41518</v>
      </c>
      <c r="D182" s="29" t="s">
        <v>488</v>
      </c>
      <c r="E182" s="30" t="s">
        <v>489</v>
      </c>
      <c r="F182" s="29" t="s">
        <v>490</v>
      </c>
      <c r="G182" s="29" t="s">
        <v>491</v>
      </c>
      <c r="H182" s="30" t="s">
        <v>115</v>
      </c>
      <c r="I182" s="31">
        <v>35999</v>
      </c>
      <c r="J182" s="14"/>
      <c r="K182" s="32">
        <f t="shared" si="53"/>
        <v>35999</v>
      </c>
      <c r="L182" s="32">
        <f t="shared" si="54"/>
        <v>3435.2945725</v>
      </c>
      <c r="M182" s="32">
        <v>15</v>
      </c>
      <c r="N182" s="32">
        <f>MROUND(L182+M182+(VLOOKUP((L182+M182),[1]PBill!$B$4:$D$13,3,TRUE)),5)</f>
        <v>3485</v>
      </c>
      <c r="O182" s="32">
        <f>VLOOKUP((((115%*L182)+M182)/3),[1]PBill!$B$4:$D$13,3,TRUE)</f>
        <v>11</v>
      </c>
      <c r="P182" s="32">
        <f t="shared" si="55"/>
        <v>3998.5887583749995</v>
      </c>
      <c r="Q182" s="32">
        <f t="shared" si="49"/>
        <v>1335</v>
      </c>
      <c r="R182" s="32">
        <f t="shared" si="56"/>
        <v>32399.100000000002</v>
      </c>
      <c r="S182" s="32">
        <f t="shared" si="57"/>
        <v>30780</v>
      </c>
      <c r="T182" s="14"/>
      <c r="U182" s="32">
        <v>33640</v>
      </c>
      <c r="V182" s="32">
        <f t="shared" si="58"/>
        <v>3379.1379999999999</v>
      </c>
      <c r="W182" s="32">
        <v>15</v>
      </c>
      <c r="X182" s="32">
        <f>MROUND(V182+W182+(VLOOKUP((V182+W182),[1]PBill!$B$4:$D$13,3,TRUE)),5)</f>
        <v>3425</v>
      </c>
      <c r="Y182" s="32">
        <f>VLOOKUP((((115%*V182)+W182)/3),[1]PBill!$B$4:$D$13,3,TRUE)</f>
        <v>11</v>
      </c>
      <c r="Z182" s="32">
        <f t="shared" si="59"/>
        <v>3934.0086999999994</v>
      </c>
      <c r="AA182" s="32">
        <f t="shared" si="50"/>
        <v>1310</v>
      </c>
      <c r="AB182" s="32">
        <f t="shared" si="60"/>
        <v>30276</v>
      </c>
      <c r="AC182" s="32">
        <f t="shared" si="61"/>
        <v>30276</v>
      </c>
      <c r="AD182" s="14"/>
      <c r="AE182" s="22">
        <f t="shared" si="62"/>
        <v>31500</v>
      </c>
      <c r="AF182" s="32">
        <f t="shared" si="63"/>
        <v>3164.1749999999997</v>
      </c>
      <c r="AG182" s="32">
        <v>15</v>
      </c>
      <c r="AH182" s="32">
        <f>MROUND(AF182+AG182+(VLOOKUP((AF182+AG182),[1]PBill!$B$4:$D$13,3,TRUE)),5)</f>
        <v>3210</v>
      </c>
      <c r="AI182" s="32">
        <f>VLOOKUP((((115%*AF182)+AG182)/3),[1]PBill!$B$4:$D$13,3,TRUE)</f>
        <v>11</v>
      </c>
      <c r="AJ182" s="32">
        <f t="shared" si="64"/>
        <v>3686.8012499999995</v>
      </c>
      <c r="AK182" s="32">
        <f t="shared" si="51"/>
        <v>1230</v>
      </c>
      <c r="AL182" s="32">
        <f t="shared" si="65"/>
        <v>28350</v>
      </c>
      <c r="AM182" s="32">
        <f t="shared" si="66"/>
        <v>26930</v>
      </c>
      <c r="AN182" s="14"/>
      <c r="AO182" s="32">
        <f t="shared" si="67"/>
        <v>22500</v>
      </c>
      <c r="AP182" s="32">
        <f t="shared" si="68"/>
        <v>2260.125</v>
      </c>
      <c r="AQ182" s="32">
        <v>15</v>
      </c>
      <c r="AR182" s="32">
        <v>1025</v>
      </c>
      <c r="AS182" s="32">
        <f>VLOOKUP((((115%*AP182)+AQ182)/3),[1]PBill!$B$4:$D$13,3,TRUE)</f>
        <v>0</v>
      </c>
      <c r="AT182" s="32">
        <f t="shared" si="69"/>
        <v>2614.1437499999997</v>
      </c>
      <c r="AU182" s="32">
        <f t="shared" si="52"/>
        <v>870</v>
      </c>
      <c r="AV182" s="32">
        <f t="shared" si="70"/>
        <v>20250</v>
      </c>
      <c r="AW182" s="31">
        <f t="shared" si="71"/>
        <v>19240</v>
      </c>
      <c r="AX182" s="14"/>
    </row>
    <row r="183" spans="1:50">
      <c r="A183" s="16">
        <v>178</v>
      </c>
      <c r="B183" s="17" t="s">
        <v>25</v>
      </c>
      <c r="C183" s="28">
        <v>41518</v>
      </c>
      <c r="D183" s="29" t="s">
        <v>488</v>
      </c>
      <c r="E183" s="30" t="s">
        <v>492</v>
      </c>
      <c r="F183" s="29" t="s">
        <v>490</v>
      </c>
      <c r="G183" s="29" t="s">
        <v>491</v>
      </c>
      <c r="H183" s="30" t="s">
        <v>115</v>
      </c>
      <c r="I183" s="31">
        <v>35999</v>
      </c>
      <c r="J183" s="14"/>
      <c r="K183" s="32">
        <f t="shared" si="53"/>
        <v>35999</v>
      </c>
      <c r="L183" s="32">
        <f t="shared" si="54"/>
        <v>3435.2945725</v>
      </c>
      <c r="M183" s="32">
        <v>15</v>
      </c>
      <c r="N183" s="32">
        <f>MROUND(L183+M183+(VLOOKUP((L183+M183),[1]PBill!$B$4:$D$13,3,TRUE)),5)</f>
        <v>3485</v>
      </c>
      <c r="O183" s="32">
        <f>VLOOKUP((((115%*L183)+M183)/3),[1]PBill!$B$4:$D$13,3,TRUE)</f>
        <v>11</v>
      </c>
      <c r="P183" s="32">
        <f t="shared" si="55"/>
        <v>3998.5887583749995</v>
      </c>
      <c r="Q183" s="32">
        <f t="shared" si="49"/>
        <v>1335</v>
      </c>
      <c r="R183" s="32">
        <f t="shared" si="56"/>
        <v>32399.100000000002</v>
      </c>
      <c r="S183" s="32">
        <f t="shared" si="57"/>
        <v>30780</v>
      </c>
      <c r="T183" s="14"/>
      <c r="U183" s="32">
        <f>I183</f>
        <v>35999</v>
      </c>
      <c r="V183" s="32">
        <f t="shared" si="58"/>
        <v>3616.0995499999999</v>
      </c>
      <c r="W183" s="32">
        <v>15</v>
      </c>
      <c r="X183" s="32">
        <f>MROUND(V183+W183+(VLOOKUP((V183+W183),[1]PBill!$B$4:$D$13,3,TRUE)),5)</f>
        <v>3665</v>
      </c>
      <c r="Y183" s="32">
        <f>VLOOKUP((((115%*V183)+W183)/3),[1]PBill!$B$4:$D$13,3,TRUE)</f>
        <v>11</v>
      </c>
      <c r="Z183" s="32">
        <f t="shared" si="59"/>
        <v>4206.5144824999998</v>
      </c>
      <c r="AA183" s="32">
        <f t="shared" si="50"/>
        <v>1400</v>
      </c>
      <c r="AB183" s="32">
        <f t="shared" si="60"/>
        <v>32399.100000000002</v>
      </c>
      <c r="AC183" s="32">
        <f t="shared" si="61"/>
        <v>32399.100000000002</v>
      </c>
      <c r="AD183" s="14"/>
      <c r="AE183" s="22">
        <f t="shared" si="62"/>
        <v>31500</v>
      </c>
      <c r="AF183" s="32">
        <f t="shared" si="63"/>
        <v>3164.1749999999997</v>
      </c>
      <c r="AG183" s="32">
        <v>15</v>
      </c>
      <c r="AH183" s="32">
        <f>MROUND(AF183+AG183+(VLOOKUP((AF183+AG183),[1]PBill!$B$4:$D$13,3,TRUE)),5)</f>
        <v>3210</v>
      </c>
      <c r="AI183" s="32">
        <f>VLOOKUP((((115%*AF183)+AG183)/3),[1]PBill!$B$4:$D$13,3,TRUE)</f>
        <v>11</v>
      </c>
      <c r="AJ183" s="32">
        <f t="shared" si="64"/>
        <v>3686.8012499999995</v>
      </c>
      <c r="AK183" s="32">
        <f t="shared" si="51"/>
        <v>1230</v>
      </c>
      <c r="AL183" s="32">
        <f t="shared" si="65"/>
        <v>28350</v>
      </c>
      <c r="AM183" s="32">
        <f t="shared" si="66"/>
        <v>26930</v>
      </c>
      <c r="AN183" s="14"/>
      <c r="AO183" s="32">
        <f t="shared" si="67"/>
        <v>22500</v>
      </c>
      <c r="AP183" s="32">
        <f t="shared" si="68"/>
        <v>2260.125</v>
      </c>
      <c r="AQ183" s="32">
        <v>15</v>
      </c>
      <c r="AR183" s="32">
        <v>1025</v>
      </c>
      <c r="AS183" s="32">
        <f>VLOOKUP((((115%*AP183)+AQ183)/3),[1]PBill!$B$4:$D$13,3,TRUE)</f>
        <v>0</v>
      </c>
      <c r="AT183" s="32">
        <f t="shared" si="69"/>
        <v>2614.1437499999997</v>
      </c>
      <c r="AU183" s="32">
        <f t="shared" si="52"/>
        <v>870</v>
      </c>
      <c r="AV183" s="32">
        <f t="shared" si="70"/>
        <v>20250</v>
      </c>
      <c r="AW183" s="31">
        <f t="shared" si="71"/>
        <v>19240</v>
      </c>
      <c r="AX183" s="14"/>
    </row>
    <row r="184" spans="1:50">
      <c r="A184" s="16">
        <v>179</v>
      </c>
      <c r="B184" s="17" t="s">
        <v>132</v>
      </c>
      <c r="C184" s="18">
        <v>41518</v>
      </c>
      <c r="D184" s="19" t="s">
        <v>493</v>
      </c>
      <c r="E184" s="20" t="s">
        <v>494</v>
      </c>
      <c r="F184" s="19" t="s">
        <v>490</v>
      </c>
      <c r="G184" s="20" t="s">
        <v>495</v>
      </c>
      <c r="H184" s="20" t="s">
        <v>30</v>
      </c>
      <c r="I184" s="21">
        <v>23999</v>
      </c>
      <c r="J184" s="14"/>
      <c r="K184" s="22">
        <f t="shared" si="53"/>
        <v>23999</v>
      </c>
      <c r="L184" s="22">
        <f t="shared" si="54"/>
        <v>2290.1645725000003</v>
      </c>
      <c r="M184" s="22">
        <v>15</v>
      </c>
      <c r="N184" s="22">
        <f>MROUND(L184+M184+(VLOOKUP((L184+M184),[1]PBill!$B$4:$D$13,3,TRUE)),5)</f>
        <v>2315</v>
      </c>
      <c r="O184" s="22">
        <f>VLOOKUP((((115%*L184)+M184)/3),[1]PBill!$B$4:$D$13,3,TRUE)</f>
        <v>0</v>
      </c>
      <c r="P184" s="22">
        <f t="shared" si="55"/>
        <v>2648.689258375</v>
      </c>
      <c r="Q184" s="22">
        <f t="shared" si="49"/>
        <v>885</v>
      </c>
      <c r="R184" s="22">
        <f t="shared" si="56"/>
        <v>21599.100000000002</v>
      </c>
      <c r="S184" s="22">
        <f t="shared" si="57"/>
        <v>20520</v>
      </c>
      <c r="T184" s="14"/>
      <c r="U184" s="22">
        <v>21550</v>
      </c>
      <c r="V184" s="22">
        <f t="shared" si="58"/>
        <v>2164.6974999999998</v>
      </c>
      <c r="W184" s="22">
        <v>15</v>
      </c>
      <c r="X184" s="22">
        <f>MROUND(V184+W184+(VLOOKUP((V184+W184),[1]PBill!$B$4:$D$13,3,TRUE)),5)</f>
        <v>2190</v>
      </c>
      <c r="Y184" s="22">
        <f>VLOOKUP((((115%*V184)+W184)/3),[1]PBill!$B$4:$D$13,3,TRUE)</f>
        <v>0</v>
      </c>
      <c r="Z184" s="22">
        <f t="shared" si="59"/>
        <v>2504.4021249999996</v>
      </c>
      <c r="AA184" s="22">
        <f t="shared" si="50"/>
        <v>835</v>
      </c>
      <c r="AB184" s="22">
        <f t="shared" si="60"/>
        <v>19395</v>
      </c>
      <c r="AC184" s="22">
        <f t="shared" si="61"/>
        <v>19395</v>
      </c>
      <c r="AD184" s="14"/>
      <c r="AE184" s="22">
        <f t="shared" si="62"/>
        <v>21000</v>
      </c>
      <c r="AF184" s="22">
        <f t="shared" si="63"/>
        <v>2109.4499999999998</v>
      </c>
      <c r="AG184" s="22">
        <v>15</v>
      </c>
      <c r="AH184" s="22">
        <f>MROUND(AF184+AG184+(VLOOKUP((AF184+AG184),[1]PBill!$B$4:$D$13,3,TRUE)),5)</f>
        <v>2135</v>
      </c>
      <c r="AI184" s="22">
        <f>VLOOKUP((((115%*AF184)+AG184)/3),[1]PBill!$B$4:$D$13,3,TRUE)</f>
        <v>0</v>
      </c>
      <c r="AJ184" s="22">
        <f t="shared" si="64"/>
        <v>2440.8674999999994</v>
      </c>
      <c r="AK184" s="22">
        <f t="shared" si="51"/>
        <v>815</v>
      </c>
      <c r="AL184" s="22">
        <f t="shared" si="65"/>
        <v>18900</v>
      </c>
      <c r="AM184" s="22">
        <f t="shared" si="66"/>
        <v>17960</v>
      </c>
      <c r="AN184" s="14"/>
      <c r="AO184" s="22">
        <f t="shared" si="67"/>
        <v>15000</v>
      </c>
      <c r="AP184" s="22">
        <f t="shared" si="68"/>
        <v>1506.75</v>
      </c>
      <c r="AQ184" s="22">
        <v>15</v>
      </c>
      <c r="AR184" s="22">
        <v>1025</v>
      </c>
      <c r="AS184" s="22">
        <f>VLOOKUP((((115%*AP184)+AQ184)/3),[1]PBill!$B$4:$D$13,3,TRUE)</f>
        <v>0</v>
      </c>
      <c r="AT184" s="22">
        <f t="shared" si="69"/>
        <v>1747.7624999999998</v>
      </c>
      <c r="AU184" s="22">
        <f t="shared" si="52"/>
        <v>585</v>
      </c>
      <c r="AV184" s="22">
        <f t="shared" si="70"/>
        <v>13500</v>
      </c>
      <c r="AW184" s="23">
        <f t="shared" si="71"/>
        <v>12830</v>
      </c>
      <c r="AX184" s="14"/>
    </row>
    <row r="185" spans="1:50">
      <c r="A185" s="16">
        <v>180</v>
      </c>
      <c r="B185" s="17" t="s">
        <v>132</v>
      </c>
      <c r="C185" s="18">
        <v>41487</v>
      </c>
      <c r="D185" s="24" t="s">
        <v>496</v>
      </c>
      <c r="E185" s="25" t="s">
        <v>497</v>
      </c>
      <c r="F185" s="24" t="s">
        <v>490</v>
      </c>
      <c r="G185" s="25" t="s">
        <v>498</v>
      </c>
      <c r="H185" s="25" t="s">
        <v>30</v>
      </c>
      <c r="I185" s="21">
        <v>11999</v>
      </c>
      <c r="J185" s="14"/>
      <c r="K185" s="22">
        <f t="shared" si="53"/>
        <v>11999</v>
      </c>
      <c r="L185" s="22">
        <f t="shared" si="54"/>
        <v>1145.0345725</v>
      </c>
      <c r="M185" s="22">
        <v>15</v>
      </c>
      <c r="N185" s="22">
        <f>MROUND(L185+M185+(VLOOKUP((L185+M185),[1]PBill!$B$4:$D$13,3,TRUE)),5)</f>
        <v>1170</v>
      </c>
      <c r="O185" s="22">
        <f>VLOOKUP((((115%*L185)+M185)/3),[1]PBill!$B$4:$D$13,3,TRUE)</f>
        <v>0</v>
      </c>
      <c r="P185" s="22">
        <f t="shared" si="55"/>
        <v>1331.7897583749998</v>
      </c>
      <c r="Q185" s="22">
        <f t="shared" si="49"/>
        <v>445</v>
      </c>
      <c r="R185" s="22">
        <f t="shared" si="56"/>
        <v>10799.1</v>
      </c>
      <c r="S185" s="22">
        <f t="shared" si="57"/>
        <v>10260</v>
      </c>
      <c r="T185" s="14"/>
      <c r="U185" s="22">
        <v>12760</v>
      </c>
      <c r="V185" s="22">
        <f t="shared" si="58"/>
        <v>1281.742</v>
      </c>
      <c r="W185" s="22">
        <v>15</v>
      </c>
      <c r="X185" s="22">
        <f>MROUND(V185+W185+(VLOOKUP((V185+W185),[1]PBill!$B$4:$D$13,3,TRUE)),5)</f>
        <v>1310</v>
      </c>
      <c r="Y185" s="22">
        <f>VLOOKUP((((115%*V185)+W185)/3),[1]PBill!$B$4:$D$13,3,TRUE)</f>
        <v>0</v>
      </c>
      <c r="Z185" s="22">
        <f t="shared" si="59"/>
        <v>1489.0032999999999</v>
      </c>
      <c r="AA185" s="22">
        <f t="shared" si="50"/>
        <v>495</v>
      </c>
      <c r="AB185" s="22">
        <f t="shared" si="60"/>
        <v>11484</v>
      </c>
      <c r="AC185" s="22">
        <f t="shared" si="61"/>
        <v>11484</v>
      </c>
      <c r="AD185" s="14"/>
      <c r="AE185" s="22">
        <f t="shared" si="62"/>
        <v>10500</v>
      </c>
      <c r="AF185" s="22">
        <f t="shared" si="63"/>
        <v>1054.7249999999999</v>
      </c>
      <c r="AG185" s="22">
        <v>15</v>
      </c>
      <c r="AH185" s="22">
        <f>MROUND(AF185+AG185+(VLOOKUP((AF185+AG185),[1]PBill!$B$4:$D$13,3,TRUE)),5)</f>
        <v>1080</v>
      </c>
      <c r="AI185" s="22">
        <f>VLOOKUP((((115%*AF185)+AG185)/3),[1]PBill!$B$4:$D$13,3,TRUE)</f>
        <v>0</v>
      </c>
      <c r="AJ185" s="22">
        <f t="shared" si="64"/>
        <v>1227.9337499999997</v>
      </c>
      <c r="AK185" s="22">
        <f t="shared" si="51"/>
        <v>410</v>
      </c>
      <c r="AL185" s="22">
        <f t="shared" si="65"/>
        <v>9450</v>
      </c>
      <c r="AM185" s="22">
        <f t="shared" si="66"/>
        <v>8980</v>
      </c>
      <c r="AN185" s="14"/>
      <c r="AO185" s="22">
        <f t="shared" si="67"/>
        <v>7500</v>
      </c>
      <c r="AP185" s="22">
        <f t="shared" si="68"/>
        <v>999</v>
      </c>
      <c r="AQ185" s="22">
        <v>15</v>
      </c>
      <c r="AR185" s="22">
        <v>1025</v>
      </c>
      <c r="AS185" s="22">
        <f>VLOOKUP((((115%*AP185)+AQ185)/3),[1]PBill!$B$4:$D$13,3,TRUE)</f>
        <v>0</v>
      </c>
      <c r="AT185" s="22">
        <f t="shared" si="69"/>
        <v>1163.8499999999999</v>
      </c>
      <c r="AU185" s="22">
        <f t="shared" si="52"/>
        <v>390</v>
      </c>
      <c r="AV185" s="22">
        <f t="shared" si="70"/>
        <v>6500</v>
      </c>
      <c r="AW185" s="23">
        <f t="shared" si="71"/>
        <v>6180</v>
      </c>
      <c r="AX185" s="14"/>
    </row>
    <row r="186" spans="1:50">
      <c r="A186" s="16">
        <v>181</v>
      </c>
      <c r="B186" s="17" t="s">
        <v>25</v>
      </c>
      <c r="C186" s="18">
        <v>41518</v>
      </c>
      <c r="D186" s="19" t="s">
        <v>499</v>
      </c>
      <c r="E186" s="20" t="s">
        <v>500</v>
      </c>
      <c r="F186" s="19" t="s">
        <v>490</v>
      </c>
      <c r="G186" s="20" t="s">
        <v>501</v>
      </c>
      <c r="H186" s="20" t="s">
        <v>30</v>
      </c>
      <c r="I186" s="21">
        <v>9499</v>
      </c>
      <c r="J186" s="14"/>
      <c r="K186" s="22">
        <f t="shared" si="53"/>
        <v>9499</v>
      </c>
      <c r="L186" s="22">
        <f t="shared" si="54"/>
        <v>906.46582249999994</v>
      </c>
      <c r="M186" s="22">
        <v>15</v>
      </c>
      <c r="N186" s="22">
        <f>MROUND(L186+M186+(VLOOKUP((L186+M186),[1]PBill!$B$4:$D$13,3,TRUE)),5)</f>
        <v>920</v>
      </c>
      <c r="O186" s="22">
        <f>VLOOKUP((((115%*L186)+M186)/3),[1]PBill!$B$4:$D$13,3,TRUE)</f>
        <v>0</v>
      </c>
      <c r="P186" s="22">
        <f t="shared" si="55"/>
        <v>1057.435695875</v>
      </c>
      <c r="Q186" s="22">
        <f t="shared" si="49"/>
        <v>350</v>
      </c>
      <c r="R186" s="22">
        <f t="shared" si="56"/>
        <v>8499</v>
      </c>
      <c r="S186" s="22">
        <f t="shared" si="57"/>
        <v>8070</v>
      </c>
      <c r="T186" s="14"/>
      <c r="U186" s="22">
        <f>I186</f>
        <v>9499</v>
      </c>
      <c r="V186" s="22">
        <f t="shared" si="58"/>
        <v>999</v>
      </c>
      <c r="W186" s="22">
        <v>15</v>
      </c>
      <c r="X186" s="22">
        <f>MROUND(V186+W186+(VLOOKUP((V186+W186),[1]PBill!$B$4:$D$13,3,TRUE)),5)</f>
        <v>1025</v>
      </c>
      <c r="Y186" s="22">
        <f>VLOOKUP((((115%*V186)+W186)/3),[1]PBill!$B$4:$D$13,3,TRUE)</f>
        <v>0</v>
      </c>
      <c r="Z186" s="22">
        <f t="shared" si="59"/>
        <v>1163.8499999999999</v>
      </c>
      <c r="AA186" s="22">
        <f t="shared" si="50"/>
        <v>390</v>
      </c>
      <c r="AB186" s="22">
        <f t="shared" si="60"/>
        <v>8499</v>
      </c>
      <c r="AC186" s="22">
        <f t="shared" si="61"/>
        <v>8499</v>
      </c>
      <c r="AD186" s="14"/>
      <c r="AE186" s="22">
        <f t="shared" si="62"/>
        <v>8310</v>
      </c>
      <c r="AF186" s="22">
        <f t="shared" si="63"/>
        <v>999</v>
      </c>
      <c r="AG186" s="22">
        <v>15</v>
      </c>
      <c r="AH186" s="22">
        <f>MROUND(AF186+AG186+(VLOOKUP((AF186+AG186),[1]PBill!$B$4:$D$13,3,TRUE)),5)</f>
        <v>1025</v>
      </c>
      <c r="AI186" s="22">
        <f>VLOOKUP((((115%*AF186)+AG186)/3),[1]PBill!$B$4:$D$13,3,TRUE)</f>
        <v>0</v>
      </c>
      <c r="AJ186" s="22">
        <f t="shared" si="64"/>
        <v>1163.8499999999999</v>
      </c>
      <c r="AK186" s="22">
        <f t="shared" si="51"/>
        <v>390</v>
      </c>
      <c r="AL186" s="22">
        <f t="shared" si="65"/>
        <v>7310</v>
      </c>
      <c r="AM186" s="22">
        <f t="shared" si="66"/>
        <v>6940</v>
      </c>
      <c r="AN186" s="14"/>
      <c r="AO186" s="22">
        <f t="shared" si="67"/>
        <v>5940</v>
      </c>
      <c r="AP186" s="22">
        <f t="shared" si="68"/>
        <v>999</v>
      </c>
      <c r="AQ186" s="22">
        <v>15</v>
      </c>
      <c r="AR186" s="22">
        <v>1025</v>
      </c>
      <c r="AS186" s="22">
        <f>VLOOKUP((((115%*AP186)+AQ186)/3),[1]PBill!$B$4:$D$13,3,TRUE)</f>
        <v>0</v>
      </c>
      <c r="AT186" s="22">
        <f t="shared" si="69"/>
        <v>1163.8499999999999</v>
      </c>
      <c r="AU186" s="22">
        <f t="shared" si="52"/>
        <v>390</v>
      </c>
      <c r="AV186" s="22">
        <f t="shared" si="70"/>
        <v>4940</v>
      </c>
      <c r="AW186" s="23">
        <f t="shared" si="71"/>
        <v>4690</v>
      </c>
      <c r="AX186" s="14"/>
    </row>
    <row r="187" spans="1:50">
      <c r="A187" s="16">
        <v>182</v>
      </c>
      <c r="B187" s="17" t="s">
        <v>25</v>
      </c>
      <c r="C187" s="18">
        <v>41518</v>
      </c>
      <c r="D187" s="19" t="s">
        <v>502</v>
      </c>
      <c r="E187" s="20" t="s">
        <v>503</v>
      </c>
      <c r="F187" s="19" t="s">
        <v>490</v>
      </c>
      <c r="G187" s="20" t="s">
        <v>504</v>
      </c>
      <c r="H187" s="20" t="s">
        <v>30</v>
      </c>
      <c r="I187" s="21">
        <v>9999</v>
      </c>
      <c r="J187" s="14"/>
      <c r="K187" s="22">
        <f t="shared" si="53"/>
        <v>9999</v>
      </c>
      <c r="L187" s="22">
        <f t="shared" si="54"/>
        <v>954.17957249999995</v>
      </c>
      <c r="M187" s="22">
        <v>15</v>
      </c>
      <c r="N187" s="22">
        <f>MROUND(L187+M187+(VLOOKUP((L187+M187),[1]PBill!$B$4:$D$13,3,TRUE)),5)</f>
        <v>970</v>
      </c>
      <c r="O187" s="22">
        <f>VLOOKUP((((115%*L187)+M187)/3),[1]PBill!$B$4:$D$13,3,TRUE)</f>
        <v>0</v>
      </c>
      <c r="P187" s="22">
        <f t="shared" si="55"/>
        <v>1112.3065083749998</v>
      </c>
      <c r="Q187" s="22">
        <f t="shared" si="49"/>
        <v>370</v>
      </c>
      <c r="R187" s="22">
        <f t="shared" si="56"/>
        <v>8999</v>
      </c>
      <c r="S187" s="22">
        <f t="shared" si="57"/>
        <v>8550</v>
      </c>
      <c r="T187" s="14"/>
      <c r="U187" s="22">
        <f>I187</f>
        <v>9999</v>
      </c>
      <c r="V187" s="22">
        <f t="shared" si="58"/>
        <v>1004.3995500000001</v>
      </c>
      <c r="W187" s="22">
        <v>15</v>
      </c>
      <c r="X187" s="22">
        <f>MROUND(V187+W187+(VLOOKUP((V187+W187),[1]PBill!$B$4:$D$13,3,TRUE)),5)</f>
        <v>1030</v>
      </c>
      <c r="Y187" s="22">
        <f>VLOOKUP((((115%*V187)+W187)/3),[1]PBill!$B$4:$D$13,3,TRUE)</f>
        <v>0</v>
      </c>
      <c r="Z187" s="22">
        <f t="shared" si="59"/>
        <v>1170.0594825000001</v>
      </c>
      <c r="AA187" s="22">
        <f t="shared" si="50"/>
        <v>390</v>
      </c>
      <c r="AB187" s="22">
        <f t="shared" si="60"/>
        <v>8999</v>
      </c>
      <c r="AC187" s="22">
        <f t="shared" si="61"/>
        <v>8999</v>
      </c>
      <c r="AD187" s="14"/>
      <c r="AE187" s="22">
        <f t="shared" si="62"/>
        <v>8750</v>
      </c>
      <c r="AF187" s="22">
        <f t="shared" si="63"/>
        <v>999</v>
      </c>
      <c r="AG187" s="22">
        <v>15</v>
      </c>
      <c r="AH187" s="22">
        <f>MROUND(AF187+AG187+(VLOOKUP((AF187+AG187),[1]PBill!$B$4:$D$13,3,TRUE)),5)</f>
        <v>1025</v>
      </c>
      <c r="AI187" s="22">
        <f>VLOOKUP((((115%*AF187)+AG187)/3),[1]PBill!$B$4:$D$13,3,TRUE)</f>
        <v>0</v>
      </c>
      <c r="AJ187" s="22">
        <f t="shared" si="64"/>
        <v>1163.8499999999999</v>
      </c>
      <c r="AK187" s="22">
        <f t="shared" si="51"/>
        <v>390</v>
      </c>
      <c r="AL187" s="22">
        <f t="shared" si="65"/>
        <v>7750</v>
      </c>
      <c r="AM187" s="22">
        <f t="shared" si="66"/>
        <v>7360</v>
      </c>
      <c r="AN187" s="14"/>
      <c r="AO187" s="22">
        <f t="shared" si="67"/>
        <v>6250</v>
      </c>
      <c r="AP187" s="22">
        <f t="shared" si="68"/>
        <v>999</v>
      </c>
      <c r="AQ187" s="22">
        <v>15</v>
      </c>
      <c r="AR187" s="22">
        <v>1025</v>
      </c>
      <c r="AS187" s="22">
        <f>VLOOKUP((((115%*AP187)+AQ187)/3),[1]PBill!$B$4:$D$13,3,TRUE)</f>
        <v>0</v>
      </c>
      <c r="AT187" s="22">
        <f t="shared" si="69"/>
        <v>1163.8499999999999</v>
      </c>
      <c r="AU187" s="22">
        <f t="shared" si="52"/>
        <v>390</v>
      </c>
      <c r="AV187" s="22">
        <f t="shared" si="70"/>
        <v>5250</v>
      </c>
      <c r="AW187" s="23">
        <f t="shared" si="71"/>
        <v>4990</v>
      </c>
      <c r="AX187" s="14"/>
    </row>
    <row r="188" spans="1:50">
      <c r="A188" s="16">
        <v>183</v>
      </c>
      <c r="B188" s="17" t="s">
        <v>132</v>
      </c>
      <c r="C188" s="18">
        <v>41487</v>
      </c>
      <c r="D188" s="24" t="s">
        <v>505</v>
      </c>
      <c r="E188" s="25" t="s">
        <v>506</v>
      </c>
      <c r="F188" s="24" t="s">
        <v>490</v>
      </c>
      <c r="G188" s="25" t="s">
        <v>507</v>
      </c>
      <c r="H188" s="25" t="s">
        <v>30</v>
      </c>
      <c r="I188" s="21">
        <v>26999</v>
      </c>
      <c r="J188" s="14"/>
      <c r="K188" s="22">
        <f t="shared" si="53"/>
        <v>26999</v>
      </c>
      <c r="L188" s="22">
        <f t="shared" si="54"/>
        <v>2576.4470725000001</v>
      </c>
      <c r="M188" s="22">
        <v>15</v>
      </c>
      <c r="N188" s="22">
        <f>MROUND(L188+M188+(VLOOKUP((L188+M188),[1]PBill!$B$4:$D$13,3,TRUE)),5)</f>
        <v>2625</v>
      </c>
      <c r="O188" s="22">
        <f>VLOOKUP((((115%*L188)+M188)/3),[1]PBill!$B$4:$D$13,3,TRUE)</f>
        <v>0</v>
      </c>
      <c r="P188" s="22">
        <f t="shared" si="55"/>
        <v>2977.9141333749999</v>
      </c>
      <c r="Q188" s="22">
        <f t="shared" si="49"/>
        <v>995</v>
      </c>
      <c r="R188" s="22">
        <f t="shared" si="56"/>
        <v>24299.100000000002</v>
      </c>
      <c r="S188" s="22">
        <f t="shared" si="57"/>
        <v>23080</v>
      </c>
      <c r="T188" s="14"/>
      <c r="U188" s="22">
        <v>24590</v>
      </c>
      <c r="V188" s="22">
        <f t="shared" si="58"/>
        <v>2470.0654999999997</v>
      </c>
      <c r="W188" s="22">
        <v>15</v>
      </c>
      <c r="X188" s="22">
        <f>MROUND(V188+W188+(VLOOKUP((V188+W188),[1]PBill!$B$4:$D$13,3,TRUE)),5)</f>
        <v>2495</v>
      </c>
      <c r="Y188" s="22">
        <f>VLOOKUP((((115%*V188)+W188)/3),[1]PBill!$B$4:$D$13,3,TRUE)</f>
        <v>0</v>
      </c>
      <c r="Z188" s="22">
        <f t="shared" si="59"/>
        <v>2855.5753249999993</v>
      </c>
      <c r="AA188" s="22">
        <f t="shared" si="50"/>
        <v>950</v>
      </c>
      <c r="AB188" s="22">
        <f t="shared" si="60"/>
        <v>22131</v>
      </c>
      <c r="AC188" s="22">
        <f t="shared" si="61"/>
        <v>22131</v>
      </c>
      <c r="AD188" s="14"/>
      <c r="AE188" s="22">
        <f t="shared" si="62"/>
        <v>23620</v>
      </c>
      <c r="AF188" s="22">
        <f t="shared" si="63"/>
        <v>2372.6289999999999</v>
      </c>
      <c r="AG188" s="22">
        <v>15</v>
      </c>
      <c r="AH188" s="22">
        <f>MROUND(AF188+AG188+(VLOOKUP((AF188+AG188),[1]PBill!$B$4:$D$13,3,TRUE)),5)</f>
        <v>2400</v>
      </c>
      <c r="AI188" s="22">
        <f>VLOOKUP((((115%*AF188)+AG188)/3),[1]PBill!$B$4:$D$13,3,TRUE)</f>
        <v>0</v>
      </c>
      <c r="AJ188" s="22">
        <f t="shared" si="64"/>
        <v>2743.5233499999995</v>
      </c>
      <c r="AK188" s="22">
        <f t="shared" si="51"/>
        <v>915</v>
      </c>
      <c r="AL188" s="22">
        <f t="shared" si="65"/>
        <v>21260</v>
      </c>
      <c r="AM188" s="22">
        <f t="shared" si="66"/>
        <v>20200</v>
      </c>
      <c r="AN188" s="14"/>
      <c r="AO188" s="22">
        <f t="shared" si="67"/>
        <v>16870</v>
      </c>
      <c r="AP188" s="22">
        <f t="shared" si="68"/>
        <v>1694.5915</v>
      </c>
      <c r="AQ188" s="22">
        <v>15</v>
      </c>
      <c r="AR188" s="22">
        <v>1025</v>
      </c>
      <c r="AS188" s="22">
        <f>VLOOKUP((((115%*AP188)+AQ188)/3),[1]PBill!$B$4:$D$13,3,TRUE)</f>
        <v>0</v>
      </c>
      <c r="AT188" s="22">
        <f t="shared" si="69"/>
        <v>1963.7802249999997</v>
      </c>
      <c r="AU188" s="22">
        <f t="shared" si="52"/>
        <v>655</v>
      </c>
      <c r="AV188" s="22">
        <f t="shared" si="70"/>
        <v>15180</v>
      </c>
      <c r="AW188" s="23">
        <f t="shared" si="71"/>
        <v>14420</v>
      </c>
      <c r="AX188" s="14"/>
    </row>
    <row r="189" spans="1:50">
      <c r="A189" s="16">
        <v>184</v>
      </c>
      <c r="B189" s="17" t="s">
        <v>132</v>
      </c>
      <c r="C189" s="18">
        <v>41518</v>
      </c>
      <c r="D189" s="19" t="s">
        <v>508</v>
      </c>
      <c r="E189" s="20" t="s">
        <v>509</v>
      </c>
      <c r="F189" s="19" t="s">
        <v>490</v>
      </c>
      <c r="G189" s="20" t="s">
        <v>510</v>
      </c>
      <c r="H189" s="20" t="s">
        <v>30</v>
      </c>
      <c r="I189" s="21">
        <v>41999</v>
      </c>
      <c r="J189" s="14"/>
      <c r="K189" s="22">
        <f t="shared" si="53"/>
        <v>41999</v>
      </c>
      <c r="L189" s="22">
        <f t="shared" si="54"/>
        <v>4007.8595725</v>
      </c>
      <c r="M189" s="22">
        <v>15</v>
      </c>
      <c r="N189" s="22">
        <f>MROUND(L189+M189+(VLOOKUP((L189+M189),[1]PBill!$B$4:$D$13,3,TRUE)),5)</f>
        <v>4055</v>
      </c>
      <c r="O189" s="22">
        <f>VLOOKUP((((115%*L189)+M189)/3),[1]PBill!$B$4:$D$13,3,TRUE)</f>
        <v>11</v>
      </c>
      <c r="P189" s="22">
        <f t="shared" si="55"/>
        <v>4657.0385083749998</v>
      </c>
      <c r="Q189" s="22">
        <f t="shared" si="49"/>
        <v>1550</v>
      </c>
      <c r="R189" s="22">
        <f t="shared" si="56"/>
        <v>37799.1</v>
      </c>
      <c r="S189" s="22">
        <f t="shared" si="57"/>
        <v>35910</v>
      </c>
      <c r="T189" s="14"/>
      <c r="U189" s="22">
        <v>36540</v>
      </c>
      <c r="V189" s="22">
        <f t="shared" si="58"/>
        <v>3670.4429999999998</v>
      </c>
      <c r="W189" s="22">
        <v>15</v>
      </c>
      <c r="X189" s="22">
        <f>MROUND(V189+W189+(VLOOKUP((V189+W189),[1]PBill!$B$4:$D$13,3,TRUE)),5)</f>
        <v>3720</v>
      </c>
      <c r="Y189" s="22">
        <f>VLOOKUP((((115%*V189)+W189)/3),[1]PBill!$B$4:$D$13,3,TRUE)</f>
        <v>11</v>
      </c>
      <c r="Z189" s="22">
        <f t="shared" si="59"/>
        <v>4269.0094499999996</v>
      </c>
      <c r="AA189" s="22">
        <f t="shared" si="50"/>
        <v>1425</v>
      </c>
      <c r="AB189" s="22">
        <f t="shared" si="60"/>
        <v>32886</v>
      </c>
      <c r="AC189" s="22">
        <f t="shared" si="61"/>
        <v>32886</v>
      </c>
      <c r="AD189" s="14"/>
      <c r="AE189" s="22">
        <f t="shared" si="62"/>
        <v>36750</v>
      </c>
      <c r="AF189" s="22">
        <f t="shared" si="63"/>
        <v>3691.5374999999999</v>
      </c>
      <c r="AG189" s="22">
        <v>15</v>
      </c>
      <c r="AH189" s="22">
        <f>MROUND(AF189+AG189+(VLOOKUP((AF189+AG189),[1]PBill!$B$4:$D$13,3,TRUE)),5)</f>
        <v>3740</v>
      </c>
      <c r="AI189" s="22">
        <f>VLOOKUP((((115%*AF189)+AG189)/3),[1]PBill!$B$4:$D$13,3,TRUE)</f>
        <v>11</v>
      </c>
      <c r="AJ189" s="22">
        <f t="shared" si="64"/>
        <v>4293.2681249999996</v>
      </c>
      <c r="AK189" s="22">
        <f t="shared" si="51"/>
        <v>1430</v>
      </c>
      <c r="AL189" s="22">
        <f t="shared" si="65"/>
        <v>33080</v>
      </c>
      <c r="AM189" s="22">
        <f t="shared" si="66"/>
        <v>31430</v>
      </c>
      <c r="AN189" s="14"/>
      <c r="AO189" s="22">
        <f t="shared" si="67"/>
        <v>26250</v>
      </c>
      <c r="AP189" s="22">
        <f t="shared" si="68"/>
        <v>2636.8125</v>
      </c>
      <c r="AQ189" s="22">
        <v>15</v>
      </c>
      <c r="AR189" s="22">
        <v>1025</v>
      </c>
      <c r="AS189" s="22">
        <f>VLOOKUP((((115%*AP189)+AQ189)/3),[1]PBill!$B$4:$D$13,3,TRUE)</f>
        <v>11</v>
      </c>
      <c r="AT189" s="22">
        <f t="shared" si="69"/>
        <v>3080.3343749999999</v>
      </c>
      <c r="AU189" s="22">
        <f t="shared" si="52"/>
        <v>1025</v>
      </c>
      <c r="AV189" s="22">
        <f t="shared" si="70"/>
        <v>23630</v>
      </c>
      <c r="AW189" s="23">
        <f t="shared" si="71"/>
        <v>22450</v>
      </c>
      <c r="AX189" s="14"/>
    </row>
    <row r="190" spans="1:50">
      <c r="A190" s="16">
        <v>185</v>
      </c>
      <c r="B190" s="17" t="s">
        <v>25</v>
      </c>
      <c r="C190" s="18">
        <v>41487</v>
      </c>
      <c r="D190" s="24" t="s">
        <v>511</v>
      </c>
      <c r="E190" s="25" t="s">
        <v>512</v>
      </c>
      <c r="F190" s="24" t="s">
        <v>490</v>
      </c>
      <c r="G190" s="25" t="s">
        <v>513</v>
      </c>
      <c r="H190" s="25" t="s">
        <v>30</v>
      </c>
      <c r="I190" s="21">
        <v>12499</v>
      </c>
      <c r="J190" s="14"/>
      <c r="K190" s="22">
        <f t="shared" si="53"/>
        <v>12499</v>
      </c>
      <c r="L190" s="22">
        <f t="shared" si="54"/>
        <v>1192.7483224999999</v>
      </c>
      <c r="M190" s="22">
        <v>15</v>
      </c>
      <c r="N190" s="22">
        <f>MROUND(L190+M190+(VLOOKUP((L190+M190),[1]PBill!$B$4:$D$13,3,TRUE)),5)</f>
        <v>1220</v>
      </c>
      <c r="O190" s="22">
        <f>VLOOKUP((((115%*L190)+M190)/3),[1]PBill!$B$4:$D$13,3,TRUE)</f>
        <v>0</v>
      </c>
      <c r="P190" s="22">
        <f t="shared" si="55"/>
        <v>1386.6605708749996</v>
      </c>
      <c r="Q190" s="22">
        <f t="shared" si="49"/>
        <v>460</v>
      </c>
      <c r="R190" s="22">
        <f t="shared" si="56"/>
        <v>11249.1</v>
      </c>
      <c r="S190" s="22">
        <f t="shared" si="57"/>
        <v>10690</v>
      </c>
      <c r="T190" s="14"/>
      <c r="U190" s="22">
        <f>I190</f>
        <v>12499</v>
      </c>
      <c r="V190" s="22">
        <f t="shared" si="58"/>
        <v>1255.5245500000001</v>
      </c>
      <c r="W190" s="22">
        <v>15</v>
      </c>
      <c r="X190" s="22">
        <f>MROUND(V190+W190+(VLOOKUP((V190+W190),[1]PBill!$B$4:$D$13,3,TRUE)),5)</f>
        <v>1280</v>
      </c>
      <c r="Y190" s="22">
        <f>VLOOKUP((((115%*V190)+W190)/3),[1]PBill!$B$4:$D$13,3,TRUE)</f>
        <v>0</v>
      </c>
      <c r="Z190" s="22">
        <f t="shared" si="59"/>
        <v>1458.8532325000001</v>
      </c>
      <c r="AA190" s="22">
        <f t="shared" si="50"/>
        <v>485</v>
      </c>
      <c r="AB190" s="22">
        <f t="shared" si="60"/>
        <v>11249.1</v>
      </c>
      <c r="AC190" s="22">
        <f t="shared" si="61"/>
        <v>11249.1</v>
      </c>
      <c r="AD190" s="14"/>
      <c r="AE190" s="22">
        <f t="shared" si="62"/>
        <v>10940</v>
      </c>
      <c r="AF190" s="22">
        <f t="shared" si="63"/>
        <v>1098.923</v>
      </c>
      <c r="AG190" s="22">
        <v>15</v>
      </c>
      <c r="AH190" s="22">
        <f>MROUND(AF190+AG190+(VLOOKUP((AF190+AG190),[1]PBill!$B$4:$D$13,3,TRUE)),5)</f>
        <v>1125</v>
      </c>
      <c r="AI190" s="22">
        <f>VLOOKUP((((115%*AF190)+AG190)/3),[1]PBill!$B$4:$D$13,3,TRUE)</f>
        <v>0</v>
      </c>
      <c r="AJ190" s="22">
        <f t="shared" si="64"/>
        <v>1278.76145</v>
      </c>
      <c r="AK190" s="22">
        <f t="shared" si="51"/>
        <v>425</v>
      </c>
      <c r="AL190" s="22">
        <f t="shared" si="65"/>
        <v>9850</v>
      </c>
      <c r="AM190" s="22">
        <f t="shared" si="66"/>
        <v>9360</v>
      </c>
      <c r="AN190" s="14"/>
      <c r="AO190" s="22">
        <f t="shared" si="67"/>
        <v>7810</v>
      </c>
      <c r="AP190" s="22">
        <f t="shared" si="68"/>
        <v>999</v>
      </c>
      <c r="AQ190" s="22">
        <v>15</v>
      </c>
      <c r="AR190" s="22">
        <v>1025</v>
      </c>
      <c r="AS190" s="22">
        <f>VLOOKUP((((115%*AP190)+AQ190)/3),[1]PBill!$B$4:$D$13,3,TRUE)</f>
        <v>0</v>
      </c>
      <c r="AT190" s="22">
        <f t="shared" si="69"/>
        <v>1163.8499999999999</v>
      </c>
      <c r="AU190" s="22">
        <f t="shared" si="52"/>
        <v>390</v>
      </c>
      <c r="AV190" s="22">
        <f t="shared" si="70"/>
        <v>6810</v>
      </c>
      <c r="AW190" s="23">
        <f t="shared" si="71"/>
        <v>6470</v>
      </c>
      <c r="AX190" s="14"/>
    </row>
    <row r="191" spans="1:50">
      <c r="A191" s="16">
        <v>186</v>
      </c>
      <c r="B191" s="17" t="s">
        <v>25</v>
      </c>
      <c r="C191" s="18">
        <v>41487</v>
      </c>
      <c r="D191" s="24" t="s">
        <v>514</v>
      </c>
      <c r="E191" s="25" t="s">
        <v>515</v>
      </c>
      <c r="F191" s="24" t="s">
        <v>490</v>
      </c>
      <c r="G191" s="25" t="s">
        <v>516</v>
      </c>
      <c r="H191" s="25" t="s">
        <v>30</v>
      </c>
      <c r="I191" s="21">
        <v>16999</v>
      </c>
      <c r="J191" s="14"/>
      <c r="K191" s="22">
        <f t="shared" si="53"/>
        <v>16999</v>
      </c>
      <c r="L191" s="22">
        <f t="shared" si="54"/>
        <v>1622.1720724999998</v>
      </c>
      <c r="M191" s="22">
        <v>15</v>
      </c>
      <c r="N191" s="22">
        <f>MROUND(L191+M191+(VLOOKUP((L191+M191),[1]PBill!$B$4:$D$13,3,TRUE)),5)</f>
        <v>1650</v>
      </c>
      <c r="O191" s="22">
        <f>VLOOKUP((((115%*L191)+M191)/3),[1]PBill!$B$4:$D$13,3,TRUE)</f>
        <v>0</v>
      </c>
      <c r="P191" s="22">
        <f t="shared" si="55"/>
        <v>1880.4978833749997</v>
      </c>
      <c r="Q191" s="22">
        <f t="shared" si="49"/>
        <v>625</v>
      </c>
      <c r="R191" s="22">
        <f t="shared" si="56"/>
        <v>15299.1</v>
      </c>
      <c r="S191" s="22">
        <f t="shared" si="57"/>
        <v>14530</v>
      </c>
      <c r="T191" s="14"/>
      <c r="U191" s="22">
        <f>I191</f>
        <v>16999</v>
      </c>
      <c r="V191" s="22">
        <f t="shared" si="58"/>
        <v>1707.54955</v>
      </c>
      <c r="W191" s="22">
        <v>15</v>
      </c>
      <c r="X191" s="22">
        <f>MROUND(V191+W191+(VLOOKUP((V191+W191),[1]PBill!$B$4:$D$13,3,TRUE)),5)</f>
        <v>1735</v>
      </c>
      <c r="Y191" s="22">
        <f>VLOOKUP((((115%*V191)+W191)/3),[1]PBill!$B$4:$D$13,3,TRUE)</f>
        <v>0</v>
      </c>
      <c r="Z191" s="22">
        <f t="shared" si="59"/>
        <v>1978.6819824999998</v>
      </c>
      <c r="AA191" s="22">
        <f t="shared" si="50"/>
        <v>660</v>
      </c>
      <c r="AB191" s="22">
        <f t="shared" si="60"/>
        <v>15299.1</v>
      </c>
      <c r="AC191" s="22">
        <f t="shared" si="61"/>
        <v>15299.1</v>
      </c>
      <c r="AD191" s="14"/>
      <c r="AE191" s="22">
        <f t="shared" si="62"/>
        <v>14870</v>
      </c>
      <c r="AF191" s="22">
        <f t="shared" si="63"/>
        <v>1493.6914999999999</v>
      </c>
      <c r="AG191" s="22">
        <v>15</v>
      </c>
      <c r="AH191" s="22">
        <f>MROUND(AF191+AG191+(VLOOKUP((AF191+AG191),[1]PBill!$B$4:$D$13,3,TRUE)),5)</f>
        <v>1520</v>
      </c>
      <c r="AI191" s="22">
        <f>VLOOKUP((((115%*AF191)+AG191)/3),[1]PBill!$B$4:$D$13,3,TRUE)</f>
        <v>0</v>
      </c>
      <c r="AJ191" s="22">
        <f t="shared" si="64"/>
        <v>1732.7452249999997</v>
      </c>
      <c r="AK191" s="22">
        <f t="shared" si="51"/>
        <v>580</v>
      </c>
      <c r="AL191" s="22">
        <f t="shared" si="65"/>
        <v>13380</v>
      </c>
      <c r="AM191" s="22">
        <f t="shared" si="66"/>
        <v>12710</v>
      </c>
      <c r="AN191" s="14"/>
      <c r="AO191" s="22">
        <f t="shared" si="67"/>
        <v>10620</v>
      </c>
      <c r="AP191" s="22">
        <f t="shared" si="68"/>
        <v>1066.779</v>
      </c>
      <c r="AQ191" s="22">
        <v>15</v>
      </c>
      <c r="AR191" s="22">
        <v>1025</v>
      </c>
      <c r="AS191" s="22">
        <f>VLOOKUP((((115%*AP191)+AQ191)/3),[1]PBill!$B$4:$D$13,3,TRUE)</f>
        <v>0</v>
      </c>
      <c r="AT191" s="22">
        <f t="shared" si="69"/>
        <v>1241.79585</v>
      </c>
      <c r="AU191" s="22">
        <f t="shared" si="52"/>
        <v>415</v>
      </c>
      <c r="AV191" s="22">
        <f t="shared" si="70"/>
        <v>9560</v>
      </c>
      <c r="AW191" s="23">
        <f t="shared" si="71"/>
        <v>9080</v>
      </c>
      <c r="AX191" s="14"/>
    </row>
    <row r="192" spans="1:50">
      <c r="A192" s="16">
        <v>187</v>
      </c>
      <c r="B192" s="17" t="s">
        <v>132</v>
      </c>
      <c r="C192" s="18">
        <v>41487</v>
      </c>
      <c r="D192" s="24" t="s">
        <v>517</v>
      </c>
      <c r="E192" s="25" t="s">
        <v>518</v>
      </c>
      <c r="F192" s="24" t="s">
        <v>490</v>
      </c>
      <c r="G192" s="25" t="s">
        <v>519</v>
      </c>
      <c r="H192" s="25" t="s">
        <v>30</v>
      </c>
      <c r="I192" s="21">
        <v>61999</v>
      </c>
      <c r="J192" s="14"/>
      <c r="K192" s="22">
        <f t="shared" si="53"/>
        <v>61999</v>
      </c>
      <c r="L192" s="22">
        <f t="shared" si="54"/>
        <v>5916.4095724999997</v>
      </c>
      <c r="M192" s="22">
        <v>15</v>
      </c>
      <c r="N192" s="22">
        <f>MROUND(L192+M192+(VLOOKUP((L192+M192),[1]PBill!$B$4:$D$13,3,TRUE)),5)</f>
        <v>5990</v>
      </c>
      <c r="O192" s="22">
        <f>VLOOKUP((((115%*L192)+M192)/3),[1]PBill!$B$4:$D$13,3,TRUE)</f>
        <v>11</v>
      </c>
      <c r="P192" s="22">
        <f t="shared" si="55"/>
        <v>6851.8710083749993</v>
      </c>
      <c r="Q192" s="22">
        <f t="shared" si="49"/>
        <v>2285</v>
      </c>
      <c r="R192" s="22">
        <f t="shared" si="56"/>
        <v>55799.1</v>
      </c>
      <c r="S192" s="22">
        <f t="shared" si="57"/>
        <v>53010</v>
      </c>
      <c r="T192" s="14"/>
      <c r="U192" s="22">
        <v>59740</v>
      </c>
      <c r="V192" s="22">
        <f t="shared" si="58"/>
        <v>6000.8829999999998</v>
      </c>
      <c r="W192" s="22">
        <v>15</v>
      </c>
      <c r="X192" s="22">
        <f>MROUND(V192+W192+(VLOOKUP((V192+W192),[1]PBill!$B$4:$D$13,3,TRUE)),5)</f>
        <v>6075</v>
      </c>
      <c r="Y192" s="22">
        <f>VLOOKUP((((115%*V192)+W192)/3),[1]PBill!$B$4:$D$13,3,TRUE)</f>
        <v>11</v>
      </c>
      <c r="Z192" s="22">
        <f t="shared" si="59"/>
        <v>6949.015449999999</v>
      </c>
      <c r="AA192" s="22">
        <f t="shared" si="50"/>
        <v>2315</v>
      </c>
      <c r="AB192" s="22">
        <f t="shared" si="60"/>
        <v>53766</v>
      </c>
      <c r="AC192" s="22">
        <f t="shared" si="61"/>
        <v>53766</v>
      </c>
      <c r="AD192" s="14"/>
      <c r="AE192" s="22">
        <f t="shared" si="62"/>
        <v>54250</v>
      </c>
      <c r="AF192" s="22">
        <f t="shared" si="63"/>
        <v>5449.4124999999995</v>
      </c>
      <c r="AG192" s="22">
        <v>15</v>
      </c>
      <c r="AH192" s="22">
        <f>MROUND(AF192+AG192+(VLOOKUP((AF192+AG192),[1]PBill!$B$4:$D$13,3,TRUE)),5)</f>
        <v>5525</v>
      </c>
      <c r="AI192" s="22">
        <f>VLOOKUP((((115%*AF192)+AG192)/3),[1]PBill!$B$4:$D$13,3,TRUE)</f>
        <v>11</v>
      </c>
      <c r="AJ192" s="22">
        <f t="shared" si="64"/>
        <v>6314.8243749999992</v>
      </c>
      <c r="AK192" s="22">
        <f t="shared" si="51"/>
        <v>2105</v>
      </c>
      <c r="AL192" s="22">
        <f t="shared" si="65"/>
        <v>48830</v>
      </c>
      <c r="AM192" s="22">
        <f t="shared" si="66"/>
        <v>46390</v>
      </c>
      <c r="AN192" s="14"/>
      <c r="AO192" s="22">
        <f t="shared" si="67"/>
        <v>38750</v>
      </c>
      <c r="AP192" s="22">
        <f t="shared" si="68"/>
        <v>3892.4375</v>
      </c>
      <c r="AQ192" s="22">
        <v>15</v>
      </c>
      <c r="AR192" s="22">
        <v>1025</v>
      </c>
      <c r="AS192" s="22">
        <f>VLOOKUP((((115%*AP192)+AQ192)/3),[1]PBill!$B$4:$D$13,3,TRUE)</f>
        <v>11</v>
      </c>
      <c r="AT192" s="22">
        <f t="shared" si="69"/>
        <v>4524.3031249999995</v>
      </c>
      <c r="AU192" s="22">
        <f t="shared" si="52"/>
        <v>1510</v>
      </c>
      <c r="AV192" s="22">
        <f t="shared" si="70"/>
        <v>34880</v>
      </c>
      <c r="AW192" s="23">
        <f t="shared" si="71"/>
        <v>33140</v>
      </c>
      <c r="AX192" s="14"/>
    </row>
    <row r="193" spans="1:50">
      <c r="A193" s="16">
        <v>188</v>
      </c>
      <c r="B193" s="26" t="s">
        <v>122</v>
      </c>
      <c r="C193" s="18">
        <v>41601</v>
      </c>
      <c r="D193" s="24" t="s">
        <v>520</v>
      </c>
      <c r="E193" s="24" t="s">
        <v>521</v>
      </c>
      <c r="F193" s="24" t="s">
        <v>490</v>
      </c>
      <c r="G193" s="25" t="s">
        <v>522</v>
      </c>
      <c r="H193" s="20" t="s">
        <v>30</v>
      </c>
      <c r="I193" s="27">
        <v>19490</v>
      </c>
      <c r="J193" s="14"/>
      <c r="K193" s="22">
        <f t="shared" si="53"/>
        <v>19490</v>
      </c>
      <c r="L193" s="22">
        <f t="shared" si="54"/>
        <v>1859.8819749999998</v>
      </c>
      <c r="M193" s="22">
        <v>15</v>
      </c>
      <c r="N193" s="22">
        <f>MROUND(L193+M193+(VLOOKUP((L193+M193),[1]PBill!$B$4:$D$13,3,TRUE)),5)</f>
        <v>1885</v>
      </c>
      <c r="O193" s="22">
        <f>VLOOKUP((((115%*L193)+M193)/3),[1]PBill!$B$4:$D$13,3,TRUE)</f>
        <v>0</v>
      </c>
      <c r="P193" s="22">
        <f t="shared" si="55"/>
        <v>2153.8642712499995</v>
      </c>
      <c r="Q193" s="22">
        <f t="shared" si="49"/>
        <v>720</v>
      </c>
      <c r="R193" s="22">
        <f t="shared" si="56"/>
        <v>17541</v>
      </c>
      <c r="S193" s="22">
        <f t="shared" si="57"/>
        <v>16660</v>
      </c>
      <c r="T193" s="14"/>
      <c r="U193" s="22">
        <f t="shared" ref="U193:U202" si="72">I193</f>
        <v>19490</v>
      </c>
      <c r="V193" s="22">
        <f t="shared" si="58"/>
        <v>1957.7704999999999</v>
      </c>
      <c r="W193" s="22">
        <v>15</v>
      </c>
      <c r="X193" s="22">
        <f>MROUND(V193+W193+(VLOOKUP((V193+W193),[1]PBill!$B$4:$D$13,3,TRUE)),5)</f>
        <v>1985</v>
      </c>
      <c r="Y193" s="22">
        <f>VLOOKUP((((115%*V193)+W193)/3),[1]PBill!$B$4:$D$13,3,TRUE)</f>
        <v>0</v>
      </c>
      <c r="Z193" s="22">
        <f t="shared" si="59"/>
        <v>2266.4360749999996</v>
      </c>
      <c r="AA193" s="22">
        <f t="shared" si="50"/>
        <v>755</v>
      </c>
      <c r="AB193" s="22">
        <f t="shared" si="60"/>
        <v>17541</v>
      </c>
      <c r="AC193" s="22">
        <f t="shared" si="61"/>
        <v>17541</v>
      </c>
      <c r="AD193" s="14"/>
      <c r="AE193" s="22">
        <f t="shared" si="62"/>
        <v>17050</v>
      </c>
      <c r="AF193" s="22">
        <f t="shared" si="63"/>
        <v>1712.6724999999999</v>
      </c>
      <c r="AG193" s="22">
        <v>15</v>
      </c>
      <c r="AH193" s="22">
        <f>MROUND(AF193+AG193+(VLOOKUP((AF193+AG193),[1]PBill!$B$4:$D$13,3,TRUE)),5)</f>
        <v>1740</v>
      </c>
      <c r="AI193" s="22">
        <f>VLOOKUP((((115%*AF193)+AG193)/3),[1]PBill!$B$4:$D$13,3,TRUE)</f>
        <v>0</v>
      </c>
      <c r="AJ193" s="22">
        <f t="shared" si="64"/>
        <v>1984.5733749999997</v>
      </c>
      <c r="AK193" s="22">
        <f t="shared" si="51"/>
        <v>660</v>
      </c>
      <c r="AL193" s="22">
        <f t="shared" si="65"/>
        <v>15350</v>
      </c>
      <c r="AM193" s="22">
        <f t="shared" si="66"/>
        <v>14580</v>
      </c>
      <c r="AN193" s="14"/>
      <c r="AO193" s="22">
        <f t="shared" si="67"/>
        <v>12180</v>
      </c>
      <c r="AP193" s="22">
        <f t="shared" si="68"/>
        <v>1223.481</v>
      </c>
      <c r="AQ193" s="22">
        <v>15</v>
      </c>
      <c r="AR193" s="22">
        <v>1025</v>
      </c>
      <c r="AS193" s="22">
        <f>VLOOKUP((((115%*AP193)+AQ193)/3),[1]PBill!$B$4:$D$13,3,TRUE)</f>
        <v>0</v>
      </c>
      <c r="AT193" s="22">
        <f t="shared" si="69"/>
        <v>1422.0031499999998</v>
      </c>
      <c r="AU193" s="22">
        <f t="shared" si="52"/>
        <v>475</v>
      </c>
      <c r="AV193" s="22">
        <f t="shared" si="70"/>
        <v>10960</v>
      </c>
      <c r="AW193" s="23">
        <f t="shared" si="71"/>
        <v>10410</v>
      </c>
      <c r="AX193" s="14"/>
    </row>
    <row r="194" spans="1:50">
      <c r="A194" s="16">
        <v>189</v>
      </c>
      <c r="B194" s="26" t="s">
        <v>122</v>
      </c>
      <c r="C194" s="18">
        <v>41601</v>
      </c>
      <c r="D194" s="24" t="s">
        <v>523</v>
      </c>
      <c r="E194" s="24" t="s">
        <v>524</v>
      </c>
      <c r="F194" s="24" t="s">
        <v>490</v>
      </c>
      <c r="G194" s="25" t="s">
        <v>525</v>
      </c>
      <c r="H194" s="20" t="s">
        <v>30</v>
      </c>
      <c r="I194" s="27">
        <v>8350</v>
      </c>
      <c r="J194" s="14"/>
      <c r="K194" s="22">
        <f t="shared" si="53"/>
        <v>8350</v>
      </c>
      <c r="L194" s="22">
        <f t="shared" si="54"/>
        <v>899</v>
      </c>
      <c r="M194" s="22">
        <v>15</v>
      </c>
      <c r="N194" s="22">
        <f>MROUND(L194+M194+(VLOOKUP((L194+M194),[1]PBill!$B$4:$D$13,3,TRUE)),5)</f>
        <v>915</v>
      </c>
      <c r="O194" s="22">
        <f>VLOOKUP((((115%*L194)+M194)/3),[1]PBill!$B$4:$D$13,3,TRUE)</f>
        <v>0</v>
      </c>
      <c r="P194" s="22">
        <f t="shared" si="55"/>
        <v>1048.8499999999999</v>
      </c>
      <c r="Q194" s="22">
        <f t="shared" si="49"/>
        <v>350</v>
      </c>
      <c r="R194" s="22">
        <f t="shared" si="56"/>
        <v>7350</v>
      </c>
      <c r="S194" s="22">
        <f t="shared" si="57"/>
        <v>6980</v>
      </c>
      <c r="T194" s="14"/>
      <c r="U194" s="22">
        <f t="shared" si="72"/>
        <v>8350</v>
      </c>
      <c r="V194" s="22">
        <f t="shared" si="58"/>
        <v>999</v>
      </c>
      <c r="W194" s="22">
        <v>15</v>
      </c>
      <c r="X194" s="22">
        <f>MROUND(V194+W194+(VLOOKUP((V194+W194),[1]PBill!$B$4:$D$13,3,TRUE)),5)</f>
        <v>1025</v>
      </c>
      <c r="Y194" s="22">
        <f>VLOOKUP((((115%*V194)+W194)/3),[1]PBill!$B$4:$D$13,3,TRUE)</f>
        <v>0</v>
      </c>
      <c r="Z194" s="22">
        <f t="shared" si="59"/>
        <v>1163.8499999999999</v>
      </c>
      <c r="AA194" s="22">
        <f t="shared" si="50"/>
        <v>390</v>
      </c>
      <c r="AB194" s="22">
        <f t="shared" si="60"/>
        <v>7350</v>
      </c>
      <c r="AC194" s="22">
        <f t="shared" si="61"/>
        <v>7350</v>
      </c>
      <c r="AD194" s="14"/>
      <c r="AE194" s="22">
        <f t="shared" si="62"/>
        <v>7310</v>
      </c>
      <c r="AF194" s="22">
        <f t="shared" si="63"/>
        <v>999</v>
      </c>
      <c r="AG194" s="22">
        <v>15</v>
      </c>
      <c r="AH194" s="22">
        <f>MROUND(AF194+AG194+(VLOOKUP((AF194+AG194),[1]PBill!$B$4:$D$13,3,TRUE)),5)</f>
        <v>1025</v>
      </c>
      <c r="AI194" s="22">
        <f>VLOOKUP((((115%*AF194)+AG194)/3),[1]PBill!$B$4:$D$13,3,TRUE)</f>
        <v>0</v>
      </c>
      <c r="AJ194" s="22">
        <f t="shared" si="64"/>
        <v>1163.8499999999999</v>
      </c>
      <c r="AK194" s="22">
        <f t="shared" si="51"/>
        <v>390</v>
      </c>
      <c r="AL194" s="22">
        <f t="shared" si="65"/>
        <v>6310</v>
      </c>
      <c r="AM194" s="22">
        <f t="shared" si="66"/>
        <v>5990</v>
      </c>
      <c r="AN194" s="14"/>
      <c r="AO194" s="22">
        <f t="shared" si="67"/>
        <v>5220</v>
      </c>
      <c r="AP194" s="22">
        <f t="shared" si="68"/>
        <v>999</v>
      </c>
      <c r="AQ194" s="22">
        <v>15</v>
      </c>
      <c r="AR194" s="22">
        <v>1025</v>
      </c>
      <c r="AS194" s="22">
        <f>VLOOKUP((((115%*AP194)+AQ194)/3),[1]PBill!$B$4:$D$13,3,TRUE)</f>
        <v>0</v>
      </c>
      <c r="AT194" s="22">
        <f t="shared" si="69"/>
        <v>1163.8499999999999</v>
      </c>
      <c r="AU194" s="22">
        <f t="shared" si="52"/>
        <v>390</v>
      </c>
      <c r="AV194" s="22">
        <f t="shared" si="70"/>
        <v>4220</v>
      </c>
      <c r="AW194" s="23">
        <f t="shared" si="71"/>
        <v>4010</v>
      </c>
      <c r="AX194" s="14"/>
    </row>
    <row r="195" spans="1:50">
      <c r="A195" s="16">
        <v>190</v>
      </c>
      <c r="B195" s="26" t="s">
        <v>122</v>
      </c>
      <c r="C195" s="18">
        <v>41601</v>
      </c>
      <c r="D195" s="24" t="s">
        <v>526</v>
      </c>
      <c r="E195" s="24" t="s">
        <v>527</v>
      </c>
      <c r="F195" s="24" t="s">
        <v>490</v>
      </c>
      <c r="G195" s="25" t="s">
        <v>528</v>
      </c>
      <c r="H195" s="20" t="s">
        <v>30</v>
      </c>
      <c r="I195" s="27">
        <v>15490</v>
      </c>
      <c r="J195" s="14"/>
      <c r="K195" s="22">
        <f t="shared" si="53"/>
        <v>15490</v>
      </c>
      <c r="L195" s="22">
        <f t="shared" si="54"/>
        <v>1478.171975</v>
      </c>
      <c r="M195" s="22">
        <v>15</v>
      </c>
      <c r="N195" s="22">
        <f>MROUND(L195+M195+(VLOOKUP((L195+M195),[1]PBill!$B$4:$D$13,3,TRUE)),5)</f>
        <v>1505</v>
      </c>
      <c r="O195" s="22">
        <f>VLOOKUP((((115%*L195)+M195)/3),[1]PBill!$B$4:$D$13,3,TRUE)</f>
        <v>0</v>
      </c>
      <c r="P195" s="22">
        <f t="shared" si="55"/>
        <v>1714.8977712499998</v>
      </c>
      <c r="Q195" s="22">
        <f t="shared" si="49"/>
        <v>570</v>
      </c>
      <c r="R195" s="22">
        <f t="shared" si="56"/>
        <v>13941</v>
      </c>
      <c r="S195" s="22">
        <f t="shared" si="57"/>
        <v>13240</v>
      </c>
      <c r="T195" s="14"/>
      <c r="U195" s="22">
        <f t="shared" si="72"/>
        <v>15490</v>
      </c>
      <c r="V195" s="22">
        <f t="shared" si="58"/>
        <v>1555.9704999999999</v>
      </c>
      <c r="W195" s="22">
        <v>15</v>
      </c>
      <c r="X195" s="22">
        <f>MROUND(V195+W195+(VLOOKUP((V195+W195),[1]PBill!$B$4:$D$13,3,TRUE)),5)</f>
        <v>1580</v>
      </c>
      <c r="Y195" s="22">
        <f>VLOOKUP((((115%*V195)+W195)/3),[1]PBill!$B$4:$D$13,3,TRUE)</f>
        <v>0</v>
      </c>
      <c r="Z195" s="22">
        <f t="shared" si="59"/>
        <v>1804.3660749999997</v>
      </c>
      <c r="AA195" s="22">
        <f t="shared" si="50"/>
        <v>600</v>
      </c>
      <c r="AB195" s="22">
        <f t="shared" si="60"/>
        <v>13941</v>
      </c>
      <c r="AC195" s="22">
        <f t="shared" si="61"/>
        <v>13941</v>
      </c>
      <c r="AD195" s="14"/>
      <c r="AE195" s="22">
        <f t="shared" si="62"/>
        <v>13550</v>
      </c>
      <c r="AF195" s="22">
        <f t="shared" si="63"/>
        <v>1361.0974999999999</v>
      </c>
      <c r="AG195" s="22">
        <v>15</v>
      </c>
      <c r="AH195" s="22">
        <f>MROUND(AF195+AG195+(VLOOKUP((AF195+AG195),[1]PBill!$B$4:$D$13,3,TRUE)),5)</f>
        <v>1385</v>
      </c>
      <c r="AI195" s="22">
        <f>VLOOKUP((((115%*AF195)+AG195)/3),[1]PBill!$B$4:$D$13,3,TRUE)</f>
        <v>0</v>
      </c>
      <c r="AJ195" s="22">
        <f t="shared" si="64"/>
        <v>1580.2621249999997</v>
      </c>
      <c r="AK195" s="22">
        <f t="shared" si="51"/>
        <v>525</v>
      </c>
      <c r="AL195" s="22">
        <f t="shared" si="65"/>
        <v>12200</v>
      </c>
      <c r="AM195" s="22">
        <f t="shared" si="66"/>
        <v>11590</v>
      </c>
      <c r="AN195" s="14"/>
      <c r="AO195" s="22">
        <f t="shared" si="67"/>
        <v>9680</v>
      </c>
      <c r="AP195" s="22">
        <f t="shared" si="68"/>
        <v>999</v>
      </c>
      <c r="AQ195" s="22">
        <v>15</v>
      </c>
      <c r="AR195" s="22">
        <v>1025</v>
      </c>
      <c r="AS195" s="22">
        <f>VLOOKUP((((115%*AP195)+AQ195)/3),[1]PBill!$B$4:$D$13,3,TRUE)</f>
        <v>0</v>
      </c>
      <c r="AT195" s="22">
        <f t="shared" si="69"/>
        <v>1163.8499999999999</v>
      </c>
      <c r="AU195" s="22">
        <f t="shared" si="52"/>
        <v>390</v>
      </c>
      <c r="AV195" s="22">
        <f t="shared" si="70"/>
        <v>8680</v>
      </c>
      <c r="AW195" s="23">
        <f t="shared" si="71"/>
        <v>8250</v>
      </c>
      <c r="AX195" s="14"/>
    </row>
    <row r="196" spans="1:50">
      <c r="A196" s="16">
        <v>191</v>
      </c>
      <c r="B196" s="26" t="s">
        <v>122</v>
      </c>
      <c r="C196" s="18">
        <v>41601</v>
      </c>
      <c r="D196" s="24" t="s">
        <v>529</v>
      </c>
      <c r="E196" s="24" t="s">
        <v>530</v>
      </c>
      <c r="F196" s="24" t="s">
        <v>490</v>
      </c>
      <c r="G196" s="25" t="s">
        <v>531</v>
      </c>
      <c r="H196" s="20" t="s">
        <v>30</v>
      </c>
      <c r="I196" s="27">
        <v>5570</v>
      </c>
      <c r="J196" s="14"/>
      <c r="K196" s="22">
        <f t="shared" si="53"/>
        <v>5570</v>
      </c>
      <c r="L196" s="22">
        <f t="shared" si="54"/>
        <v>899</v>
      </c>
      <c r="M196" s="22">
        <v>15</v>
      </c>
      <c r="N196" s="22">
        <f>MROUND(L196+M196+(VLOOKUP((L196+M196),[1]PBill!$B$4:$D$13,3,TRUE)),5)</f>
        <v>915</v>
      </c>
      <c r="O196" s="22">
        <f>VLOOKUP((((115%*L196)+M196)/3),[1]PBill!$B$4:$D$13,3,TRUE)</f>
        <v>0</v>
      </c>
      <c r="P196" s="22">
        <f t="shared" si="55"/>
        <v>1048.8499999999999</v>
      </c>
      <c r="Q196" s="22">
        <f t="shared" si="49"/>
        <v>350</v>
      </c>
      <c r="R196" s="22">
        <f t="shared" si="56"/>
        <v>4570</v>
      </c>
      <c r="S196" s="22">
        <f t="shared" si="57"/>
        <v>4340</v>
      </c>
      <c r="T196" s="14"/>
      <c r="U196" s="22">
        <f t="shared" si="72"/>
        <v>5570</v>
      </c>
      <c r="V196" s="22">
        <f t="shared" si="58"/>
        <v>999</v>
      </c>
      <c r="W196" s="22">
        <v>15</v>
      </c>
      <c r="X196" s="22">
        <f>MROUND(V196+W196+(VLOOKUP((V196+W196),[1]PBill!$B$4:$D$13,3,TRUE)),5)</f>
        <v>1025</v>
      </c>
      <c r="Y196" s="22">
        <f>VLOOKUP((((115%*V196)+W196)/3),[1]PBill!$B$4:$D$13,3,TRUE)</f>
        <v>0</v>
      </c>
      <c r="Z196" s="22">
        <f t="shared" si="59"/>
        <v>1163.8499999999999</v>
      </c>
      <c r="AA196" s="22">
        <f t="shared" si="50"/>
        <v>390</v>
      </c>
      <c r="AB196" s="22">
        <f t="shared" si="60"/>
        <v>4570</v>
      </c>
      <c r="AC196" s="22">
        <f t="shared" si="61"/>
        <v>4570</v>
      </c>
      <c r="AD196" s="14"/>
      <c r="AE196" s="22">
        <f t="shared" si="62"/>
        <v>4870</v>
      </c>
      <c r="AF196" s="22">
        <f t="shared" si="63"/>
        <v>999</v>
      </c>
      <c r="AG196" s="22">
        <v>15</v>
      </c>
      <c r="AH196" s="22">
        <f>MROUND(AF196+AG196+(VLOOKUP((AF196+AG196),[1]PBill!$B$4:$D$13,3,TRUE)),5)</f>
        <v>1025</v>
      </c>
      <c r="AI196" s="22">
        <f>VLOOKUP((((115%*AF196)+AG196)/3),[1]PBill!$B$4:$D$13,3,TRUE)</f>
        <v>0</v>
      </c>
      <c r="AJ196" s="22">
        <f t="shared" si="64"/>
        <v>1163.8499999999999</v>
      </c>
      <c r="AK196" s="22">
        <f t="shared" si="51"/>
        <v>390</v>
      </c>
      <c r="AL196" s="22">
        <f t="shared" si="65"/>
        <v>3870</v>
      </c>
      <c r="AM196" s="22">
        <f t="shared" si="66"/>
        <v>3680</v>
      </c>
      <c r="AN196" s="14"/>
      <c r="AO196" s="22">
        <f t="shared" si="67"/>
        <v>3480</v>
      </c>
      <c r="AP196" s="22">
        <f t="shared" si="68"/>
        <v>999</v>
      </c>
      <c r="AQ196" s="22">
        <v>15</v>
      </c>
      <c r="AR196" s="22">
        <v>1025</v>
      </c>
      <c r="AS196" s="22">
        <f>VLOOKUP((((115%*AP196)+AQ196)/3),[1]PBill!$B$4:$D$13,3,TRUE)</f>
        <v>0</v>
      </c>
      <c r="AT196" s="22">
        <f t="shared" si="69"/>
        <v>1163.8499999999999</v>
      </c>
      <c r="AU196" s="22">
        <f t="shared" si="52"/>
        <v>390</v>
      </c>
      <c r="AV196" s="22">
        <f t="shared" si="70"/>
        <v>2480</v>
      </c>
      <c r="AW196" s="23">
        <f t="shared" si="71"/>
        <v>2360</v>
      </c>
      <c r="AX196" s="14"/>
    </row>
    <row r="197" spans="1:50">
      <c r="A197" s="16">
        <v>192</v>
      </c>
      <c r="B197" s="26" t="s">
        <v>122</v>
      </c>
      <c r="C197" s="18">
        <v>41601</v>
      </c>
      <c r="D197" s="24" t="s">
        <v>532</v>
      </c>
      <c r="E197" s="24" t="s">
        <v>533</v>
      </c>
      <c r="F197" s="24" t="s">
        <v>490</v>
      </c>
      <c r="G197" s="25" t="s">
        <v>534</v>
      </c>
      <c r="H197" s="20" t="s">
        <v>30</v>
      </c>
      <c r="I197" s="27">
        <v>6410</v>
      </c>
      <c r="J197" s="14"/>
      <c r="K197" s="22">
        <f t="shared" si="53"/>
        <v>6410</v>
      </c>
      <c r="L197" s="22">
        <f t="shared" si="54"/>
        <v>899</v>
      </c>
      <c r="M197" s="22">
        <v>15</v>
      </c>
      <c r="N197" s="22">
        <f>MROUND(L197+M197+(VLOOKUP((L197+M197),[1]PBill!$B$4:$D$13,3,TRUE)),5)</f>
        <v>915</v>
      </c>
      <c r="O197" s="22">
        <f>VLOOKUP((((115%*L197)+M197)/3),[1]PBill!$B$4:$D$13,3,TRUE)</f>
        <v>0</v>
      </c>
      <c r="P197" s="22">
        <f t="shared" si="55"/>
        <v>1048.8499999999999</v>
      </c>
      <c r="Q197" s="22">
        <f t="shared" si="49"/>
        <v>350</v>
      </c>
      <c r="R197" s="22">
        <f t="shared" si="56"/>
        <v>5410</v>
      </c>
      <c r="S197" s="22">
        <f t="shared" si="57"/>
        <v>5140</v>
      </c>
      <c r="T197" s="14"/>
      <c r="U197" s="22">
        <f t="shared" si="72"/>
        <v>6410</v>
      </c>
      <c r="V197" s="22">
        <f t="shared" si="58"/>
        <v>999</v>
      </c>
      <c r="W197" s="22">
        <v>15</v>
      </c>
      <c r="X197" s="22">
        <f>MROUND(V197+W197+(VLOOKUP((V197+W197),[1]PBill!$B$4:$D$13,3,TRUE)),5)</f>
        <v>1025</v>
      </c>
      <c r="Y197" s="22">
        <f>VLOOKUP((((115%*V197)+W197)/3),[1]PBill!$B$4:$D$13,3,TRUE)</f>
        <v>0</v>
      </c>
      <c r="Z197" s="22">
        <f t="shared" si="59"/>
        <v>1163.8499999999999</v>
      </c>
      <c r="AA197" s="22">
        <f t="shared" si="50"/>
        <v>390</v>
      </c>
      <c r="AB197" s="22">
        <f t="shared" si="60"/>
        <v>5410</v>
      </c>
      <c r="AC197" s="22">
        <f t="shared" si="61"/>
        <v>5410</v>
      </c>
      <c r="AD197" s="14"/>
      <c r="AE197" s="22">
        <f t="shared" si="62"/>
        <v>5610</v>
      </c>
      <c r="AF197" s="22">
        <f t="shared" si="63"/>
        <v>999</v>
      </c>
      <c r="AG197" s="22">
        <v>15</v>
      </c>
      <c r="AH197" s="22">
        <f>MROUND(AF197+AG197+(VLOOKUP((AF197+AG197),[1]PBill!$B$4:$D$13,3,TRUE)),5)</f>
        <v>1025</v>
      </c>
      <c r="AI197" s="22">
        <f>VLOOKUP((((115%*AF197)+AG197)/3),[1]PBill!$B$4:$D$13,3,TRUE)</f>
        <v>0</v>
      </c>
      <c r="AJ197" s="22">
        <f t="shared" si="64"/>
        <v>1163.8499999999999</v>
      </c>
      <c r="AK197" s="22">
        <f t="shared" si="51"/>
        <v>390</v>
      </c>
      <c r="AL197" s="22">
        <f t="shared" si="65"/>
        <v>4610</v>
      </c>
      <c r="AM197" s="22">
        <f t="shared" si="66"/>
        <v>4380</v>
      </c>
      <c r="AN197" s="14"/>
      <c r="AO197" s="22">
        <f t="shared" si="67"/>
        <v>4010</v>
      </c>
      <c r="AP197" s="22">
        <f t="shared" si="68"/>
        <v>999</v>
      </c>
      <c r="AQ197" s="22">
        <v>15</v>
      </c>
      <c r="AR197" s="22">
        <v>1025</v>
      </c>
      <c r="AS197" s="22">
        <f>VLOOKUP((((115%*AP197)+AQ197)/3),[1]PBill!$B$4:$D$13,3,TRUE)</f>
        <v>0</v>
      </c>
      <c r="AT197" s="22">
        <f t="shared" si="69"/>
        <v>1163.8499999999999</v>
      </c>
      <c r="AU197" s="22">
        <f t="shared" si="52"/>
        <v>390</v>
      </c>
      <c r="AV197" s="22">
        <f t="shared" si="70"/>
        <v>3010</v>
      </c>
      <c r="AW197" s="23">
        <f t="shared" si="71"/>
        <v>2860</v>
      </c>
      <c r="AX197" s="14"/>
    </row>
    <row r="198" spans="1:50">
      <c r="A198" s="16">
        <v>193</v>
      </c>
      <c r="B198" s="26" t="s">
        <v>122</v>
      </c>
      <c r="C198" s="18">
        <v>41601</v>
      </c>
      <c r="D198" s="24" t="s">
        <v>535</v>
      </c>
      <c r="E198" s="24" t="s">
        <v>536</v>
      </c>
      <c r="F198" s="24" t="s">
        <v>490</v>
      </c>
      <c r="G198" s="25" t="s">
        <v>537</v>
      </c>
      <c r="H198" s="20" t="s">
        <v>30</v>
      </c>
      <c r="I198" s="27">
        <v>7830</v>
      </c>
      <c r="J198" s="14"/>
      <c r="K198" s="22">
        <f t="shared" si="53"/>
        <v>7830</v>
      </c>
      <c r="L198" s="22">
        <f t="shared" si="54"/>
        <v>899</v>
      </c>
      <c r="M198" s="22">
        <v>15</v>
      </c>
      <c r="N198" s="22">
        <f>MROUND(L198+M198+(VLOOKUP((L198+M198),[1]PBill!$B$4:$D$13,3,TRUE)),5)</f>
        <v>915</v>
      </c>
      <c r="O198" s="22">
        <f>VLOOKUP((((115%*L198)+M198)/3),[1]PBill!$B$4:$D$13,3,TRUE)</f>
        <v>0</v>
      </c>
      <c r="P198" s="22">
        <f t="shared" si="55"/>
        <v>1048.8499999999999</v>
      </c>
      <c r="Q198" s="22">
        <f t="shared" si="49"/>
        <v>350</v>
      </c>
      <c r="R198" s="22">
        <f t="shared" si="56"/>
        <v>6830</v>
      </c>
      <c r="S198" s="22">
        <f t="shared" si="57"/>
        <v>6490</v>
      </c>
      <c r="T198" s="14"/>
      <c r="U198" s="22">
        <f t="shared" si="72"/>
        <v>7830</v>
      </c>
      <c r="V198" s="22">
        <f t="shared" si="58"/>
        <v>999</v>
      </c>
      <c r="W198" s="22">
        <v>15</v>
      </c>
      <c r="X198" s="22">
        <f>MROUND(V198+W198+(VLOOKUP((V198+W198),[1]PBill!$B$4:$D$13,3,TRUE)),5)</f>
        <v>1025</v>
      </c>
      <c r="Y198" s="22">
        <f>VLOOKUP((((115%*V198)+W198)/3),[1]PBill!$B$4:$D$13,3,TRUE)</f>
        <v>0</v>
      </c>
      <c r="Z198" s="22">
        <f t="shared" si="59"/>
        <v>1163.8499999999999</v>
      </c>
      <c r="AA198" s="22">
        <f t="shared" si="50"/>
        <v>390</v>
      </c>
      <c r="AB198" s="22">
        <f t="shared" si="60"/>
        <v>6830</v>
      </c>
      <c r="AC198" s="22">
        <f t="shared" si="61"/>
        <v>6830</v>
      </c>
      <c r="AD198" s="14"/>
      <c r="AE198" s="22">
        <f t="shared" si="62"/>
        <v>6850</v>
      </c>
      <c r="AF198" s="22">
        <f t="shared" si="63"/>
        <v>999</v>
      </c>
      <c r="AG198" s="22">
        <v>15</v>
      </c>
      <c r="AH198" s="22">
        <f>MROUND(AF198+AG198+(VLOOKUP((AF198+AG198),[1]PBill!$B$4:$D$13,3,TRUE)),5)</f>
        <v>1025</v>
      </c>
      <c r="AI198" s="22">
        <f>VLOOKUP((((115%*AF198)+AG198)/3),[1]PBill!$B$4:$D$13,3,TRUE)</f>
        <v>0</v>
      </c>
      <c r="AJ198" s="22">
        <f t="shared" si="64"/>
        <v>1163.8499999999999</v>
      </c>
      <c r="AK198" s="22">
        <f t="shared" si="51"/>
        <v>390</v>
      </c>
      <c r="AL198" s="22">
        <f t="shared" si="65"/>
        <v>5850</v>
      </c>
      <c r="AM198" s="22">
        <f t="shared" si="66"/>
        <v>5560</v>
      </c>
      <c r="AN198" s="14"/>
      <c r="AO198" s="22">
        <f t="shared" si="67"/>
        <v>4890</v>
      </c>
      <c r="AP198" s="22">
        <f t="shared" si="68"/>
        <v>999</v>
      </c>
      <c r="AQ198" s="22">
        <v>15</v>
      </c>
      <c r="AR198" s="22">
        <v>1025</v>
      </c>
      <c r="AS198" s="22">
        <f>VLOOKUP((((115%*AP198)+AQ198)/3),[1]PBill!$B$4:$D$13,3,TRUE)</f>
        <v>0</v>
      </c>
      <c r="AT198" s="22">
        <f t="shared" si="69"/>
        <v>1163.8499999999999</v>
      </c>
      <c r="AU198" s="22">
        <f t="shared" si="52"/>
        <v>390</v>
      </c>
      <c r="AV198" s="22">
        <f t="shared" si="70"/>
        <v>3890</v>
      </c>
      <c r="AW198" s="23">
        <f t="shared" si="71"/>
        <v>3700</v>
      </c>
      <c r="AX198" s="14"/>
    </row>
    <row r="199" spans="1:50">
      <c r="A199" s="16">
        <v>194</v>
      </c>
      <c r="B199" s="26" t="s">
        <v>122</v>
      </c>
      <c r="C199" s="18">
        <v>41601</v>
      </c>
      <c r="D199" s="24" t="s">
        <v>538</v>
      </c>
      <c r="E199" s="24" t="s">
        <v>539</v>
      </c>
      <c r="F199" s="24" t="s">
        <v>490</v>
      </c>
      <c r="G199" s="25" t="s">
        <v>540</v>
      </c>
      <c r="H199" s="20" t="s">
        <v>30</v>
      </c>
      <c r="I199" s="27">
        <v>9510</v>
      </c>
      <c r="J199" s="14"/>
      <c r="K199" s="22">
        <f t="shared" si="53"/>
        <v>9510</v>
      </c>
      <c r="L199" s="22">
        <f t="shared" si="54"/>
        <v>907.51552500000003</v>
      </c>
      <c r="M199" s="22">
        <v>15</v>
      </c>
      <c r="N199" s="22">
        <f>MROUND(L199+M199+(VLOOKUP((L199+M199),[1]PBill!$B$4:$D$13,3,TRUE)),5)</f>
        <v>925</v>
      </c>
      <c r="O199" s="22">
        <f>VLOOKUP((((115%*L199)+M199)/3),[1]PBill!$B$4:$D$13,3,TRUE)</f>
        <v>0</v>
      </c>
      <c r="P199" s="22">
        <f t="shared" si="55"/>
        <v>1058.6428537499999</v>
      </c>
      <c r="Q199" s="22">
        <f t="shared" si="49"/>
        <v>355</v>
      </c>
      <c r="R199" s="22">
        <f t="shared" si="56"/>
        <v>8510</v>
      </c>
      <c r="S199" s="22">
        <f t="shared" si="57"/>
        <v>8080</v>
      </c>
      <c r="T199" s="14"/>
      <c r="U199" s="22">
        <f t="shared" si="72"/>
        <v>9510</v>
      </c>
      <c r="V199" s="22">
        <f t="shared" si="58"/>
        <v>999</v>
      </c>
      <c r="W199" s="22">
        <v>15</v>
      </c>
      <c r="X199" s="22">
        <f>MROUND(V199+W199+(VLOOKUP((V199+W199),[1]PBill!$B$4:$D$13,3,TRUE)),5)</f>
        <v>1025</v>
      </c>
      <c r="Y199" s="22">
        <f>VLOOKUP((((115%*V199)+W199)/3),[1]PBill!$B$4:$D$13,3,TRUE)</f>
        <v>0</v>
      </c>
      <c r="Z199" s="22">
        <f t="shared" si="59"/>
        <v>1163.8499999999999</v>
      </c>
      <c r="AA199" s="22">
        <f t="shared" si="50"/>
        <v>390</v>
      </c>
      <c r="AB199" s="22">
        <f t="shared" si="60"/>
        <v>8510</v>
      </c>
      <c r="AC199" s="22">
        <f t="shared" si="61"/>
        <v>8510</v>
      </c>
      <c r="AD199" s="14"/>
      <c r="AE199" s="22">
        <f t="shared" si="62"/>
        <v>8320</v>
      </c>
      <c r="AF199" s="22">
        <f t="shared" si="63"/>
        <v>999</v>
      </c>
      <c r="AG199" s="22">
        <v>15</v>
      </c>
      <c r="AH199" s="22">
        <f>MROUND(AF199+AG199+(VLOOKUP((AF199+AG199),[1]PBill!$B$4:$D$13,3,TRUE)),5)</f>
        <v>1025</v>
      </c>
      <c r="AI199" s="22">
        <f>VLOOKUP((((115%*AF199)+AG199)/3),[1]PBill!$B$4:$D$13,3,TRUE)</f>
        <v>0</v>
      </c>
      <c r="AJ199" s="22">
        <f t="shared" si="64"/>
        <v>1163.8499999999999</v>
      </c>
      <c r="AK199" s="22">
        <f t="shared" si="51"/>
        <v>390</v>
      </c>
      <c r="AL199" s="22">
        <f t="shared" si="65"/>
        <v>7320</v>
      </c>
      <c r="AM199" s="22">
        <f t="shared" si="66"/>
        <v>6950</v>
      </c>
      <c r="AN199" s="14"/>
      <c r="AO199" s="22">
        <f t="shared" si="67"/>
        <v>5940</v>
      </c>
      <c r="AP199" s="22">
        <f t="shared" si="68"/>
        <v>999</v>
      </c>
      <c r="AQ199" s="22">
        <v>15</v>
      </c>
      <c r="AR199" s="22">
        <v>1025</v>
      </c>
      <c r="AS199" s="22">
        <f>VLOOKUP((((115%*AP199)+AQ199)/3),[1]PBill!$B$4:$D$13,3,TRUE)</f>
        <v>0</v>
      </c>
      <c r="AT199" s="22">
        <f t="shared" si="69"/>
        <v>1163.8499999999999</v>
      </c>
      <c r="AU199" s="22">
        <f t="shared" si="52"/>
        <v>390</v>
      </c>
      <c r="AV199" s="22">
        <f t="shared" si="70"/>
        <v>4940</v>
      </c>
      <c r="AW199" s="23">
        <f t="shared" si="71"/>
        <v>4690</v>
      </c>
      <c r="AX199" s="14"/>
    </row>
    <row r="200" spans="1:50">
      <c r="A200" s="16">
        <v>195</v>
      </c>
      <c r="B200" s="26" t="s">
        <v>122</v>
      </c>
      <c r="C200" s="18">
        <v>41601</v>
      </c>
      <c r="D200" s="24" t="s">
        <v>541</v>
      </c>
      <c r="E200" s="24" t="s">
        <v>542</v>
      </c>
      <c r="F200" s="24" t="s">
        <v>490</v>
      </c>
      <c r="G200" s="25" t="s">
        <v>543</v>
      </c>
      <c r="H200" s="20" t="s">
        <v>30</v>
      </c>
      <c r="I200" s="27">
        <v>6380</v>
      </c>
      <c r="J200" s="14"/>
      <c r="K200" s="22">
        <f t="shared" si="53"/>
        <v>6380</v>
      </c>
      <c r="L200" s="22">
        <f t="shared" si="54"/>
        <v>899</v>
      </c>
      <c r="M200" s="22">
        <v>15</v>
      </c>
      <c r="N200" s="22">
        <f>MROUND(L200+M200+(VLOOKUP((L200+M200),[1]PBill!$B$4:$D$13,3,TRUE)),5)</f>
        <v>915</v>
      </c>
      <c r="O200" s="22">
        <f>VLOOKUP((((115%*L200)+M200)/3),[1]PBill!$B$4:$D$13,3,TRUE)</f>
        <v>0</v>
      </c>
      <c r="P200" s="22">
        <f t="shared" si="55"/>
        <v>1048.8499999999999</v>
      </c>
      <c r="Q200" s="22">
        <f t="shared" si="49"/>
        <v>350</v>
      </c>
      <c r="R200" s="22">
        <f t="shared" si="56"/>
        <v>5380</v>
      </c>
      <c r="S200" s="22">
        <f t="shared" si="57"/>
        <v>5110</v>
      </c>
      <c r="T200" s="14"/>
      <c r="U200" s="22">
        <f t="shared" si="72"/>
        <v>6380</v>
      </c>
      <c r="V200" s="22">
        <f t="shared" si="58"/>
        <v>999</v>
      </c>
      <c r="W200" s="22">
        <v>15</v>
      </c>
      <c r="X200" s="22">
        <f>MROUND(V200+W200+(VLOOKUP((V200+W200),[1]PBill!$B$4:$D$13,3,TRUE)),5)</f>
        <v>1025</v>
      </c>
      <c r="Y200" s="22">
        <f>VLOOKUP((((115%*V200)+W200)/3),[1]PBill!$B$4:$D$13,3,TRUE)</f>
        <v>0</v>
      </c>
      <c r="Z200" s="22">
        <f t="shared" si="59"/>
        <v>1163.8499999999999</v>
      </c>
      <c r="AA200" s="22">
        <f t="shared" si="50"/>
        <v>390</v>
      </c>
      <c r="AB200" s="22">
        <f t="shared" si="60"/>
        <v>5380</v>
      </c>
      <c r="AC200" s="22">
        <f t="shared" si="61"/>
        <v>5380</v>
      </c>
      <c r="AD200" s="14"/>
      <c r="AE200" s="22">
        <f t="shared" si="62"/>
        <v>5580</v>
      </c>
      <c r="AF200" s="22">
        <f t="shared" si="63"/>
        <v>999</v>
      </c>
      <c r="AG200" s="22">
        <v>15</v>
      </c>
      <c r="AH200" s="22">
        <f>MROUND(AF200+AG200+(VLOOKUP((AF200+AG200),[1]PBill!$B$4:$D$13,3,TRUE)),5)</f>
        <v>1025</v>
      </c>
      <c r="AI200" s="22">
        <f>VLOOKUP((((115%*AF200)+AG200)/3),[1]PBill!$B$4:$D$13,3,TRUE)</f>
        <v>0</v>
      </c>
      <c r="AJ200" s="22">
        <f t="shared" si="64"/>
        <v>1163.8499999999999</v>
      </c>
      <c r="AK200" s="22">
        <f t="shared" si="51"/>
        <v>390</v>
      </c>
      <c r="AL200" s="22">
        <f t="shared" si="65"/>
        <v>4580</v>
      </c>
      <c r="AM200" s="22">
        <f t="shared" si="66"/>
        <v>4350</v>
      </c>
      <c r="AN200" s="14"/>
      <c r="AO200" s="22">
        <f t="shared" si="67"/>
        <v>3990</v>
      </c>
      <c r="AP200" s="22">
        <f t="shared" si="68"/>
        <v>999</v>
      </c>
      <c r="AQ200" s="22">
        <v>15</v>
      </c>
      <c r="AR200" s="22">
        <v>1025</v>
      </c>
      <c r="AS200" s="22">
        <f>VLOOKUP((((115%*AP200)+AQ200)/3),[1]PBill!$B$4:$D$13,3,TRUE)</f>
        <v>0</v>
      </c>
      <c r="AT200" s="22">
        <f t="shared" si="69"/>
        <v>1163.8499999999999</v>
      </c>
      <c r="AU200" s="22">
        <f t="shared" si="52"/>
        <v>390</v>
      </c>
      <c r="AV200" s="22">
        <f t="shared" si="70"/>
        <v>2990</v>
      </c>
      <c r="AW200" s="23">
        <f t="shared" si="71"/>
        <v>2840</v>
      </c>
      <c r="AX200" s="14"/>
    </row>
    <row r="201" spans="1:50">
      <c r="A201" s="16">
        <v>196</v>
      </c>
      <c r="B201" s="26" t="s">
        <v>122</v>
      </c>
      <c r="C201" s="18">
        <v>41601</v>
      </c>
      <c r="D201" s="24" t="s">
        <v>544</v>
      </c>
      <c r="E201" s="24" t="s">
        <v>545</v>
      </c>
      <c r="F201" s="24" t="s">
        <v>490</v>
      </c>
      <c r="G201" s="25" t="s">
        <v>546</v>
      </c>
      <c r="H201" s="20" t="s">
        <v>30</v>
      </c>
      <c r="I201" s="27">
        <v>6500</v>
      </c>
      <c r="J201" s="14"/>
      <c r="K201" s="22">
        <f t="shared" ref="K201:K264" si="73">I201</f>
        <v>6500</v>
      </c>
      <c r="L201" s="22">
        <f t="shared" ref="L201:L264" si="74">MAX($E$311,(K201*$E$310*1.0045))</f>
        <v>899</v>
      </c>
      <c r="M201" s="22">
        <v>15</v>
      </c>
      <c r="N201" s="22">
        <f>MROUND(L201+M201+(VLOOKUP((L201+M201),[1]PBill!$B$4:$D$13,3,TRUE)),5)</f>
        <v>915</v>
      </c>
      <c r="O201" s="22">
        <f>VLOOKUP((((115%*L201)+M201)/3),[1]PBill!$B$4:$D$13,3,TRUE)</f>
        <v>0</v>
      </c>
      <c r="P201" s="22">
        <f t="shared" ref="P201:P264" si="75">(115%*L201)+M201+(3*O201)</f>
        <v>1048.8499999999999</v>
      </c>
      <c r="Q201" s="22">
        <f t="shared" ref="Q201:Q264" si="76">MROUND((P201/3),5)</f>
        <v>350</v>
      </c>
      <c r="R201" s="22">
        <f t="shared" ref="R201:R264" si="77">MIN((K201-1000),(K201*0.9))</f>
        <v>5500</v>
      </c>
      <c r="S201" s="22">
        <f t="shared" ref="S201:S264" si="78">MROUND((95%*R201),10)</f>
        <v>5230</v>
      </c>
      <c r="T201" s="14"/>
      <c r="U201" s="22">
        <f t="shared" si="72"/>
        <v>6500</v>
      </c>
      <c r="V201" s="22">
        <f t="shared" ref="V201:V264" si="79">MAX($E$313,(U201*$E$312*1.0045))</f>
        <v>999</v>
      </c>
      <c r="W201" s="22">
        <v>15</v>
      </c>
      <c r="X201" s="22">
        <f>MROUND(V201+W201+(VLOOKUP((V201+W201),[1]PBill!$B$4:$D$13,3,TRUE)),5)</f>
        <v>1025</v>
      </c>
      <c r="Y201" s="22">
        <f>VLOOKUP((((115%*V201)+W201)/3),[1]PBill!$B$4:$D$13,3,TRUE)</f>
        <v>0</v>
      </c>
      <c r="Z201" s="22">
        <f t="shared" ref="Z201:Z264" si="80">(115%*V201)+W201+(3*Y201)</f>
        <v>1163.8499999999999</v>
      </c>
      <c r="AA201" s="22">
        <f t="shared" ref="AA201:AA264" si="81">MROUND((Z201/3),5)</f>
        <v>390</v>
      </c>
      <c r="AB201" s="22">
        <f t="shared" ref="AB201:AB264" si="82">MIN((U201-1000),(U201*0.9))</f>
        <v>5500</v>
      </c>
      <c r="AC201" s="22">
        <f t="shared" ref="AC201:AC264" si="83">AB201</f>
        <v>5500</v>
      </c>
      <c r="AD201" s="14"/>
      <c r="AE201" s="22">
        <f t="shared" ref="AE201:AE264" si="84">MROUND(($E$314*I201),10)</f>
        <v>5690</v>
      </c>
      <c r="AF201" s="22">
        <f t="shared" ref="AF201:AF264" si="85">MAX($E$313,(AE201*$E$312*1.0045))</f>
        <v>999</v>
      </c>
      <c r="AG201" s="22">
        <v>15</v>
      </c>
      <c r="AH201" s="22">
        <f>MROUND(AF201+AG201+(VLOOKUP((AF201+AG201),[1]PBill!$B$4:$D$13,3,TRUE)),5)</f>
        <v>1025</v>
      </c>
      <c r="AI201" s="22">
        <f>VLOOKUP((((115%*AF201)+AG201)/3),[1]PBill!$B$4:$D$13,3,TRUE)</f>
        <v>0</v>
      </c>
      <c r="AJ201" s="22">
        <f t="shared" ref="AJ201:AJ264" si="86">(115%*AF201)+AG201+(3*AI201)</f>
        <v>1163.8499999999999</v>
      </c>
      <c r="AK201" s="22">
        <f t="shared" ref="AK201:AK264" si="87">MROUND((AJ201/3),5)</f>
        <v>390</v>
      </c>
      <c r="AL201" s="22">
        <f t="shared" ref="AL201:AL264" si="88">MROUND((MIN((AE201-1000),(AE201*0.9))),10)</f>
        <v>4690</v>
      </c>
      <c r="AM201" s="22">
        <f t="shared" ref="AM201:AM264" si="89">MROUND((95%*AL201),10)</f>
        <v>4460</v>
      </c>
      <c r="AN201" s="14"/>
      <c r="AO201" s="22">
        <f t="shared" ref="AO201:AO264" si="90">MROUND(($E$315*I201),10)</f>
        <v>4060</v>
      </c>
      <c r="AP201" s="22">
        <f t="shared" ref="AP201:AP264" si="91">MAX($E$313,(AO201*$E$312*1.0045))</f>
        <v>999</v>
      </c>
      <c r="AQ201" s="22">
        <v>15</v>
      </c>
      <c r="AR201" s="22">
        <v>1025</v>
      </c>
      <c r="AS201" s="22">
        <f>VLOOKUP((((115%*AP201)+AQ201)/3),[1]PBill!$B$4:$D$13,3,TRUE)</f>
        <v>0</v>
      </c>
      <c r="AT201" s="22">
        <f t="shared" ref="AT201:AT264" si="92">(115%*AP201)+AQ201+(3*AS201)</f>
        <v>1163.8499999999999</v>
      </c>
      <c r="AU201" s="22">
        <f t="shared" ref="AU201:AU264" si="93">MROUND((AT201/3),5)</f>
        <v>390</v>
      </c>
      <c r="AV201" s="22">
        <f t="shared" ref="AV201:AV264" si="94">MROUND((MIN((AO201-1000),(AO201*0.9))),10)</f>
        <v>3060</v>
      </c>
      <c r="AW201" s="23">
        <f t="shared" ref="AW201:AW264" si="95">MROUND((95%*AV201),10)</f>
        <v>2910</v>
      </c>
      <c r="AX201" s="14"/>
    </row>
    <row r="202" spans="1:50">
      <c r="A202" s="16">
        <v>197</v>
      </c>
      <c r="B202" s="17" t="s">
        <v>25</v>
      </c>
      <c r="C202" s="18">
        <v>41487</v>
      </c>
      <c r="D202" s="24" t="s">
        <v>547</v>
      </c>
      <c r="E202" s="25" t="s">
        <v>548</v>
      </c>
      <c r="F202" s="24" t="s">
        <v>490</v>
      </c>
      <c r="G202" s="25" t="s">
        <v>549</v>
      </c>
      <c r="H202" s="25" t="s">
        <v>30</v>
      </c>
      <c r="I202" s="21">
        <v>7499</v>
      </c>
      <c r="J202" s="14"/>
      <c r="K202" s="22">
        <f t="shared" si="73"/>
        <v>7499</v>
      </c>
      <c r="L202" s="22">
        <f t="shared" si="74"/>
        <v>899</v>
      </c>
      <c r="M202" s="22">
        <v>15</v>
      </c>
      <c r="N202" s="22">
        <f>MROUND(L202+M202+(VLOOKUP((L202+M202),[1]PBill!$B$4:$D$13,3,TRUE)),5)</f>
        <v>915</v>
      </c>
      <c r="O202" s="22">
        <f>VLOOKUP((((115%*L202)+M202)/3),[1]PBill!$B$4:$D$13,3,TRUE)</f>
        <v>0</v>
      </c>
      <c r="P202" s="22">
        <f t="shared" si="75"/>
        <v>1048.8499999999999</v>
      </c>
      <c r="Q202" s="22">
        <f t="shared" si="76"/>
        <v>350</v>
      </c>
      <c r="R202" s="22">
        <f t="shared" si="77"/>
        <v>6499</v>
      </c>
      <c r="S202" s="22">
        <f t="shared" si="78"/>
        <v>6170</v>
      </c>
      <c r="T202" s="14"/>
      <c r="U202" s="22">
        <f t="shared" si="72"/>
        <v>7499</v>
      </c>
      <c r="V202" s="22">
        <f t="shared" si="79"/>
        <v>999</v>
      </c>
      <c r="W202" s="22">
        <v>15</v>
      </c>
      <c r="X202" s="22">
        <f>MROUND(V202+W202+(VLOOKUP((V202+W202),[1]PBill!$B$4:$D$13,3,TRUE)),5)</f>
        <v>1025</v>
      </c>
      <c r="Y202" s="22">
        <f>VLOOKUP((((115%*V202)+W202)/3),[1]PBill!$B$4:$D$13,3,TRUE)</f>
        <v>0</v>
      </c>
      <c r="Z202" s="22">
        <f t="shared" si="80"/>
        <v>1163.8499999999999</v>
      </c>
      <c r="AA202" s="22">
        <f t="shared" si="81"/>
        <v>390</v>
      </c>
      <c r="AB202" s="22">
        <f t="shared" si="82"/>
        <v>6499</v>
      </c>
      <c r="AC202" s="22">
        <f t="shared" si="83"/>
        <v>6499</v>
      </c>
      <c r="AD202" s="14"/>
      <c r="AE202" s="22">
        <f t="shared" si="84"/>
        <v>6560</v>
      </c>
      <c r="AF202" s="22">
        <f t="shared" si="85"/>
        <v>999</v>
      </c>
      <c r="AG202" s="22">
        <v>15</v>
      </c>
      <c r="AH202" s="22">
        <f>MROUND(AF202+AG202+(VLOOKUP((AF202+AG202),[1]PBill!$B$4:$D$13,3,TRUE)),5)</f>
        <v>1025</v>
      </c>
      <c r="AI202" s="22">
        <f>VLOOKUP((((115%*AF202)+AG202)/3),[1]PBill!$B$4:$D$13,3,TRUE)</f>
        <v>0</v>
      </c>
      <c r="AJ202" s="22">
        <f t="shared" si="86"/>
        <v>1163.8499999999999</v>
      </c>
      <c r="AK202" s="22">
        <f t="shared" si="87"/>
        <v>390</v>
      </c>
      <c r="AL202" s="22">
        <f t="shared" si="88"/>
        <v>5560</v>
      </c>
      <c r="AM202" s="22">
        <f t="shared" si="89"/>
        <v>5280</v>
      </c>
      <c r="AN202" s="14"/>
      <c r="AO202" s="22">
        <f t="shared" si="90"/>
        <v>4690</v>
      </c>
      <c r="AP202" s="22">
        <f t="shared" si="91"/>
        <v>999</v>
      </c>
      <c r="AQ202" s="22">
        <v>15</v>
      </c>
      <c r="AR202" s="22">
        <v>1025</v>
      </c>
      <c r="AS202" s="22">
        <f>VLOOKUP((((115%*AP202)+AQ202)/3),[1]PBill!$B$4:$D$13,3,TRUE)</f>
        <v>0</v>
      </c>
      <c r="AT202" s="22">
        <f t="shared" si="92"/>
        <v>1163.8499999999999</v>
      </c>
      <c r="AU202" s="22">
        <f t="shared" si="93"/>
        <v>390</v>
      </c>
      <c r="AV202" s="22">
        <f t="shared" si="94"/>
        <v>3690</v>
      </c>
      <c r="AW202" s="23">
        <f t="shared" si="95"/>
        <v>3510</v>
      </c>
      <c r="AX202" s="14"/>
    </row>
    <row r="203" spans="1:50">
      <c r="A203" s="16">
        <v>198</v>
      </c>
      <c r="B203" s="17" t="s">
        <v>132</v>
      </c>
      <c r="C203" s="18">
        <v>41487</v>
      </c>
      <c r="D203" s="24" t="s">
        <v>550</v>
      </c>
      <c r="E203" s="25" t="s">
        <v>551</v>
      </c>
      <c r="F203" s="24" t="s">
        <v>490</v>
      </c>
      <c r="G203" s="25" t="s">
        <v>552</v>
      </c>
      <c r="H203" s="25" t="s">
        <v>30</v>
      </c>
      <c r="I203" s="21">
        <v>2999</v>
      </c>
      <c r="J203" s="14"/>
      <c r="K203" s="22">
        <f t="shared" si="73"/>
        <v>2999</v>
      </c>
      <c r="L203" s="22">
        <f t="shared" si="74"/>
        <v>899</v>
      </c>
      <c r="M203" s="22">
        <v>15</v>
      </c>
      <c r="N203" s="22">
        <f>MROUND(L203+M203+(VLOOKUP((L203+M203),[1]PBill!$B$4:$D$13,3,TRUE)),5)</f>
        <v>915</v>
      </c>
      <c r="O203" s="22">
        <f>VLOOKUP((((115%*L203)+M203)/3),[1]PBill!$B$4:$D$13,3,TRUE)</f>
        <v>0</v>
      </c>
      <c r="P203" s="22">
        <f t="shared" si="75"/>
        <v>1048.8499999999999</v>
      </c>
      <c r="Q203" s="22">
        <f t="shared" si="76"/>
        <v>350</v>
      </c>
      <c r="R203" s="22">
        <f t="shared" si="77"/>
        <v>1999</v>
      </c>
      <c r="S203" s="22">
        <f t="shared" si="78"/>
        <v>1900</v>
      </c>
      <c r="T203" s="14"/>
      <c r="U203" s="22">
        <v>2900</v>
      </c>
      <c r="V203" s="22">
        <f t="shared" si="79"/>
        <v>999</v>
      </c>
      <c r="W203" s="22">
        <v>15</v>
      </c>
      <c r="X203" s="22">
        <f>MROUND(V203+W203+(VLOOKUP((V203+W203),[1]PBill!$B$4:$D$13,3,TRUE)),5)</f>
        <v>1025</v>
      </c>
      <c r="Y203" s="22">
        <f>VLOOKUP((((115%*V203)+W203)/3),[1]PBill!$B$4:$D$13,3,TRUE)</f>
        <v>0</v>
      </c>
      <c r="Z203" s="22">
        <f t="shared" si="80"/>
        <v>1163.8499999999999</v>
      </c>
      <c r="AA203" s="22">
        <f t="shared" si="81"/>
        <v>390</v>
      </c>
      <c r="AB203" s="22">
        <f t="shared" si="82"/>
        <v>1900</v>
      </c>
      <c r="AC203" s="22">
        <f t="shared" si="83"/>
        <v>1900</v>
      </c>
      <c r="AD203" s="14"/>
      <c r="AE203" s="22">
        <f t="shared" si="84"/>
        <v>2620</v>
      </c>
      <c r="AF203" s="22">
        <f t="shared" si="85"/>
        <v>999</v>
      </c>
      <c r="AG203" s="22">
        <v>15</v>
      </c>
      <c r="AH203" s="22">
        <f>MROUND(AF203+AG203+(VLOOKUP((AF203+AG203),[1]PBill!$B$4:$D$13,3,TRUE)),5)</f>
        <v>1025</v>
      </c>
      <c r="AI203" s="22">
        <f>VLOOKUP((((115%*AF203)+AG203)/3),[1]PBill!$B$4:$D$13,3,TRUE)</f>
        <v>0</v>
      </c>
      <c r="AJ203" s="22">
        <f t="shared" si="86"/>
        <v>1163.8499999999999</v>
      </c>
      <c r="AK203" s="22">
        <f t="shared" si="87"/>
        <v>390</v>
      </c>
      <c r="AL203" s="22">
        <f t="shared" si="88"/>
        <v>1620</v>
      </c>
      <c r="AM203" s="22">
        <f t="shared" si="89"/>
        <v>1540</v>
      </c>
      <c r="AN203" s="14"/>
      <c r="AO203" s="22">
        <f t="shared" si="90"/>
        <v>1870</v>
      </c>
      <c r="AP203" s="22">
        <f t="shared" si="91"/>
        <v>999</v>
      </c>
      <c r="AQ203" s="22">
        <v>15</v>
      </c>
      <c r="AR203" s="22">
        <v>1025</v>
      </c>
      <c r="AS203" s="22">
        <f>VLOOKUP((((115%*AP203)+AQ203)/3),[1]PBill!$B$4:$D$13,3,TRUE)</f>
        <v>0</v>
      </c>
      <c r="AT203" s="22">
        <f t="shared" si="92"/>
        <v>1163.8499999999999</v>
      </c>
      <c r="AU203" s="22">
        <f t="shared" si="93"/>
        <v>390</v>
      </c>
      <c r="AV203" s="22">
        <f t="shared" si="94"/>
        <v>870</v>
      </c>
      <c r="AW203" s="23">
        <f t="shared" si="95"/>
        <v>830</v>
      </c>
      <c r="AX203" s="14"/>
    </row>
    <row r="204" spans="1:50">
      <c r="A204" s="16">
        <v>199</v>
      </c>
      <c r="B204" s="26" t="s">
        <v>122</v>
      </c>
      <c r="C204" s="18">
        <v>41601</v>
      </c>
      <c r="D204" s="24" t="s">
        <v>553</v>
      </c>
      <c r="E204" s="19" t="s">
        <v>554</v>
      </c>
      <c r="F204" s="24" t="s">
        <v>490</v>
      </c>
      <c r="G204" s="25" t="s">
        <v>555</v>
      </c>
      <c r="H204" s="20" t="s">
        <v>30</v>
      </c>
      <c r="I204" s="27">
        <v>8640</v>
      </c>
      <c r="J204" s="14"/>
      <c r="K204" s="22">
        <f t="shared" si="73"/>
        <v>8640</v>
      </c>
      <c r="L204" s="22">
        <f t="shared" si="74"/>
        <v>899</v>
      </c>
      <c r="M204" s="22">
        <v>15</v>
      </c>
      <c r="N204" s="22">
        <f>MROUND(L204+M204+(VLOOKUP((L204+M204),[1]PBill!$B$4:$D$13,3,TRUE)),5)</f>
        <v>915</v>
      </c>
      <c r="O204" s="22">
        <f>VLOOKUP((((115%*L204)+M204)/3),[1]PBill!$B$4:$D$13,3,TRUE)</f>
        <v>0</v>
      </c>
      <c r="P204" s="22">
        <f t="shared" si="75"/>
        <v>1048.8499999999999</v>
      </c>
      <c r="Q204" s="22">
        <f t="shared" si="76"/>
        <v>350</v>
      </c>
      <c r="R204" s="22">
        <f t="shared" si="77"/>
        <v>7640</v>
      </c>
      <c r="S204" s="22">
        <f t="shared" si="78"/>
        <v>7260</v>
      </c>
      <c r="T204" s="14"/>
      <c r="U204" s="22">
        <f>I204</f>
        <v>8640</v>
      </c>
      <c r="V204" s="22">
        <f t="shared" si="79"/>
        <v>999</v>
      </c>
      <c r="W204" s="22">
        <v>15</v>
      </c>
      <c r="X204" s="22">
        <f>MROUND(V204+W204+(VLOOKUP((V204+W204),[1]PBill!$B$4:$D$13,3,TRUE)),5)</f>
        <v>1025</v>
      </c>
      <c r="Y204" s="22">
        <f>VLOOKUP((((115%*V204)+W204)/3),[1]PBill!$B$4:$D$13,3,TRUE)</f>
        <v>0</v>
      </c>
      <c r="Z204" s="22">
        <f t="shared" si="80"/>
        <v>1163.8499999999999</v>
      </c>
      <c r="AA204" s="22">
        <f t="shared" si="81"/>
        <v>390</v>
      </c>
      <c r="AB204" s="22">
        <f t="shared" si="82"/>
        <v>7640</v>
      </c>
      <c r="AC204" s="22">
        <f t="shared" si="83"/>
        <v>7640</v>
      </c>
      <c r="AD204" s="14"/>
      <c r="AE204" s="22">
        <f t="shared" si="84"/>
        <v>7560</v>
      </c>
      <c r="AF204" s="22">
        <f t="shared" si="85"/>
        <v>999</v>
      </c>
      <c r="AG204" s="22">
        <v>15</v>
      </c>
      <c r="AH204" s="22">
        <f>MROUND(AF204+AG204+(VLOOKUP((AF204+AG204),[1]PBill!$B$4:$D$13,3,TRUE)),5)</f>
        <v>1025</v>
      </c>
      <c r="AI204" s="22">
        <f>VLOOKUP((((115%*AF204)+AG204)/3),[1]PBill!$B$4:$D$13,3,TRUE)</f>
        <v>0</v>
      </c>
      <c r="AJ204" s="22">
        <f t="shared" si="86"/>
        <v>1163.8499999999999</v>
      </c>
      <c r="AK204" s="22">
        <f t="shared" si="87"/>
        <v>390</v>
      </c>
      <c r="AL204" s="22">
        <f t="shared" si="88"/>
        <v>6560</v>
      </c>
      <c r="AM204" s="22">
        <f t="shared" si="89"/>
        <v>6230</v>
      </c>
      <c r="AN204" s="14"/>
      <c r="AO204" s="22">
        <f t="shared" si="90"/>
        <v>5400</v>
      </c>
      <c r="AP204" s="22">
        <f t="shared" si="91"/>
        <v>999</v>
      </c>
      <c r="AQ204" s="22">
        <v>15</v>
      </c>
      <c r="AR204" s="22">
        <v>1025</v>
      </c>
      <c r="AS204" s="22">
        <f>VLOOKUP((((115%*AP204)+AQ204)/3),[1]PBill!$B$4:$D$13,3,TRUE)</f>
        <v>0</v>
      </c>
      <c r="AT204" s="22">
        <f t="shared" si="92"/>
        <v>1163.8499999999999</v>
      </c>
      <c r="AU204" s="22">
        <f t="shared" si="93"/>
        <v>390</v>
      </c>
      <c r="AV204" s="22">
        <f t="shared" si="94"/>
        <v>4400</v>
      </c>
      <c r="AW204" s="23">
        <f t="shared" si="95"/>
        <v>4180</v>
      </c>
      <c r="AX204" s="14"/>
    </row>
    <row r="205" spans="1:50">
      <c r="A205" s="16">
        <v>200</v>
      </c>
      <c r="B205" s="26" t="s">
        <v>122</v>
      </c>
      <c r="C205" s="18">
        <v>41601</v>
      </c>
      <c r="D205" s="24" t="s">
        <v>556</v>
      </c>
      <c r="E205" s="24" t="s">
        <v>557</v>
      </c>
      <c r="F205" s="24" t="s">
        <v>490</v>
      </c>
      <c r="G205" s="25" t="s">
        <v>558</v>
      </c>
      <c r="H205" s="20" t="s">
        <v>30</v>
      </c>
      <c r="I205" s="27">
        <v>2260</v>
      </c>
      <c r="J205" s="14"/>
      <c r="K205" s="22">
        <f t="shared" si="73"/>
        <v>2260</v>
      </c>
      <c r="L205" s="22">
        <f t="shared" si="74"/>
        <v>899</v>
      </c>
      <c r="M205" s="22">
        <v>15</v>
      </c>
      <c r="N205" s="22">
        <f>MROUND(L205+M205+(VLOOKUP((L205+M205),[1]PBill!$B$4:$D$13,3,TRUE)),5)</f>
        <v>915</v>
      </c>
      <c r="O205" s="22">
        <f>VLOOKUP((((115%*L205)+M205)/3),[1]PBill!$B$4:$D$13,3,TRUE)</f>
        <v>0</v>
      </c>
      <c r="P205" s="22">
        <f t="shared" si="75"/>
        <v>1048.8499999999999</v>
      </c>
      <c r="Q205" s="22">
        <f t="shared" si="76"/>
        <v>350</v>
      </c>
      <c r="R205" s="22">
        <f t="shared" si="77"/>
        <v>1260</v>
      </c>
      <c r="S205" s="22">
        <f t="shared" si="78"/>
        <v>1200</v>
      </c>
      <c r="T205" s="14"/>
      <c r="U205" s="22">
        <f>I205</f>
        <v>2260</v>
      </c>
      <c r="V205" s="22">
        <f t="shared" si="79"/>
        <v>999</v>
      </c>
      <c r="W205" s="22">
        <v>15</v>
      </c>
      <c r="X205" s="22">
        <f>MROUND(V205+W205+(VLOOKUP((V205+W205),[1]PBill!$B$4:$D$13,3,TRUE)),5)</f>
        <v>1025</v>
      </c>
      <c r="Y205" s="22">
        <f>VLOOKUP((((115%*V205)+W205)/3),[1]PBill!$B$4:$D$13,3,TRUE)</f>
        <v>0</v>
      </c>
      <c r="Z205" s="22">
        <f t="shared" si="80"/>
        <v>1163.8499999999999</v>
      </c>
      <c r="AA205" s="22">
        <f t="shared" si="81"/>
        <v>390</v>
      </c>
      <c r="AB205" s="22">
        <f t="shared" si="82"/>
        <v>1260</v>
      </c>
      <c r="AC205" s="22">
        <f t="shared" si="83"/>
        <v>1260</v>
      </c>
      <c r="AD205" s="14"/>
      <c r="AE205" s="22">
        <f t="shared" si="84"/>
        <v>1980</v>
      </c>
      <c r="AF205" s="22">
        <f t="shared" si="85"/>
        <v>999</v>
      </c>
      <c r="AG205" s="22">
        <v>15</v>
      </c>
      <c r="AH205" s="22">
        <f>MROUND(AF205+AG205+(VLOOKUP((AF205+AG205),[1]PBill!$B$4:$D$13,3,TRUE)),5)</f>
        <v>1025</v>
      </c>
      <c r="AI205" s="22">
        <f>VLOOKUP((((115%*AF205)+AG205)/3),[1]PBill!$B$4:$D$13,3,TRUE)</f>
        <v>0</v>
      </c>
      <c r="AJ205" s="22">
        <f t="shared" si="86"/>
        <v>1163.8499999999999</v>
      </c>
      <c r="AK205" s="22">
        <f t="shared" si="87"/>
        <v>390</v>
      </c>
      <c r="AL205" s="22">
        <f t="shared" si="88"/>
        <v>980</v>
      </c>
      <c r="AM205" s="22">
        <f t="shared" si="89"/>
        <v>930</v>
      </c>
      <c r="AN205" s="14"/>
      <c r="AO205" s="22">
        <f t="shared" si="90"/>
        <v>1410</v>
      </c>
      <c r="AP205" s="22">
        <f t="shared" si="91"/>
        <v>999</v>
      </c>
      <c r="AQ205" s="22">
        <v>15</v>
      </c>
      <c r="AR205" s="22">
        <v>1025</v>
      </c>
      <c r="AS205" s="22">
        <f>VLOOKUP((((115%*AP205)+AQ205)/3),[1]PBill!$B$4:$D$13,3,TRUE)</f>
        <v>0</v>
      </c>
      <c r="AT205" s="22">
        <f t="shared" si="92"/>
        <v>1163.8499999999999</v>
      </c>
      <c r="AU205" s="22">
        <f t="shared" si="93"/>
        <v>390</v>
      </c>
      <c r="AV205" s="22">
        <f t="shared" si="94"/>
        <v>410</v>
      </c>
      <c r="AW205" s="23">
        <f t="shared" si="95"/>
        <v>390</v>
      </c>
      <c r="AX205" s="14"/>
    </row>
    <row r="206" spans="1:50">
      <c r="A206" s="16">
        <v>201</v>
      </c>
      <c r="B206" s="26" t="s">
        <v>122</v>
      </c>
      <c r="C206" s="18">
        <v>41601</v>
      </c>
      <c r="D206" s="24" t="s">
        <v>559</v>
      </c>
      <c r="E206" s="24" t="s">
        <v>560</v>
      </c>
      <c r="F206" s="24" t="s">
        <v>490</v>
      </c>
      <c r="G206" s="25" t="s">
        <v>561</v>
      </c>
      <c r="H206" s="20" t="s">
        <v>30</v>
      </c>
      <c r="I206" s="27">
        <v>3600</v>
      </c>
      <c r="J206" s="14"/>
      <c r="K206" s="22">
        <f t="shared" si="73"/>
        <v>3600</v>
      </c>
      <c r="L206" s="22">
        <f t="shared" si="74"/>
        <v>899</v>
      </c>
      <c r="M206" s="22">
        <v>15</v>
      </c>
      <c r="N206" s="22">
        <f>MROUND(L206+M206+(VLOOKUP((L206+M206),[1]PBill!$B$4:$D$13,3,TRUE)),5)</f>
        <v>915</v>
      </c>
      <c r="O206" s="22">
        <f>VLOOKUP((((115%*L206)+M206)/3),[1]PBill!$B$4:$D$13,3,TRUE)</f>
        <v>0</v>
      </c>
      <c r="P206" s="22">
        <f t="shared" si="75"/>
        <v>1048.8499999999999</v>
      </c>
      <c r="Q206" s="22">
        <f t="shared" si="76"/>
        <v>350</v>
      </c>
      <c r="R206" s="22">
        <f t="shared" si="77"/>
        <v>2600</v>
      </c>
      <c r="S206" s="22">
        <f t="shared" si="78"/>
        <v>2470</v>
      </c>
      <c r="T206" s="14"/>
      <c r="U206" s="22">
        <f>I206</f>
        <v>3600</v>
      </c>
      <c r="V206" s="22">
        <f t="shared" si="79"/>
        <v>999</v>
      </c>
      <c r="W206" s="22">
        <v>15</v>
      </c>
      <c r="X206" s="22">
        <f>MROUND(V206+W206+(VLOOKUP((V206+W206),[1]PBill!$B$4:$D$13,3,TRUE)),5)</f>
        <v>1025</v>
      </c>
      <c r="Y206" s="22">
        <f>VLOOKUP((((115%*V206)+W206)/3),[1]PBill!$B$4:$D$13,3,TRUE)</f>
        <v>0</v>
      </c>
      <c r="Z206" s="22">
        <f t="shared" si="80"/>
        <v>1163.8499999999999</v>
      </c>
      <c r="AA206" s="22">
        <f t="shared" si="81"/>
        <v>390</v>
      </c>
      <c r="AB206" s="22">
        <f t="shared" si="82"/>
        <v>2600</v>
      </c>
      <c r="AC206" s="22">
        <f t="shared" si="83"/>
        <v>2600</v>
      </c>
      <c r="AD206" s="14"/>
      <c r="AE206" s="22">
        <f t="shared" si="84"/>
        <v>3150</v>
      </c>
      <c r="AF206" s="22">
        <f t="shared" si="85"/>
        <v>999</v>
      </c>
      <c r="AG206" s="22">
        <v>15</v>
      </c>
      <c r="AH206" s="22">
        <f>MROUND(AF206+AG206+(VLOOKUP((AF206+AG206),[1]PBill!$B$4:$D$13,3,TRUE)),5)</f>
        <v>1025</v>
      </c>
      <c r="AI206" s="22">
        <f>VLOOKUP((((115%*AF206)+AG206)/3),[1]PBill!$B$4:$D$13,3,TRUE)</f>
        <v>0</v>
      </c>
      <c r="AJ206" s="22">
        <f t="shared" si="86"/>
        <v>1163.8499999999999</v>
      </c>
      <c r="AK206" s="22">
        <f t="shared" si="87"/>
        <v>390</v>
      </c>
      <c r="AL206" s="22">
        <f t="shared" si="88"/>
        <v>2150</v>
      </c>
      <c r="AM206" s="22">
        <f t="shared" si="89"/>
        <v>2040</v>
      </c>
      <c r="AN206" s="14"/>
      <c r="AO206" s="22">
        <f t="shared" si="90"/>
        <v>2250</v>
      </c>
      <c r="AP206" s="22">
        <f t="shared" si="91"/>
        <v>999</v>
      </c>
      <c r="AQ206" s="22">
        <v>15</v>
      </c>
      <c r="AR206" s="22">
        <v>1025</v>
      </c>
      <c r="AS206" s="22">
        <f>VLOOKUP((((115%*AP206)+AQ206)/3),[1]PBill!$B$4:$D$13,3,TRUE)</f>
        <v>0</v>
      </c>
      <c r="AT206" s="22">
        <f t="shared" si="92"/>
        <v>1163.8499999999999</v>
      </c>
      <c r="AU206" s="22">
        <f t="shared" si="93"/>
        <v>390</v>
      </c>
      <c r="AV206" s="22">
        <f t="shared" si="94"/>
        <v>1250</v>
      </c>
      <c r="AW206" s="23">
        <f t="shared" si="95"/>
        <v>1190</v>
      </c>
      <c r="AX206" s="14"/>
    </row>
    <row r="207" spans="1:50" s="37" customFormat="1">
      <c r="A207" s="16">
        <v>202</v>
      </c>
      <c r="B207" s="36" t="s">
        <v>122</v>
      </c>
      <c r="C207" s="18">
        <v>41601</v>
      </c>
      <c r="D207" s="24" t="s">
        <v>562</v>
      </c>
      <c r="E207" s="24" t="s">
        <v>563</v>
      </c>
      <c r="F207" s="24" t="s">
        <v>490</v>
      </c>
      <c r="G207" s="25" t="s">
        <v>564</v>
      </c>
      <c r="H207" s="20" t="s">
        <v>30</v>
      </c>
      <c r="I207" s="27">
        <v>3420</v>
      </c>
      <c r="J207" s="14"/>
      <c r="K207" s="22">
        <f t="shared" si="73"/>
        <v>3420</v>
      </c>
      <c r="L207" s="22">
        <f t="shared" si="74"/>
        <v>899</v>
      </c>
      <c r="M207" s="22">
        <v>15</v>
      </c>
      <c r="N207" s="22">
        <f>MROUND(L207+M207+(VLOOKUP((L207+M207),[1]PBill!$B$4:$D$13,3,TRUE)),5)</f>
        <v>915</v>
      </c>
      <c r="O207" s="22">
        <f>VLOOKUP((((115%*L207)+M207)/3),[1]PBill!$B$4:$D$13,3,TRUE)</f>
        <v>0</v>
      </c>
      <c r="P207" s="22">
        <f t="shared" si="75"/>
        <v>1048.8499999999999</v>
      </c>
      <c r="Q207" s="22">
        <f t="shared" si="76"/>
        <v>350</v>
      </c>
      <c r="R207" s="22">
        <f t="shared" si="77"/>
        <v>2420</v>
      </c>
      <c r="S207" s="22">
        <f t="shared" si="78"/>
        <v>2300</v>
      </c>
      <c r="T207" s="14"/>
      <c r="U207" s="22">
        <f>I207</f>
        <v>3420</v>
      </c>
      <c r="V207" s="22">
        <f t="shared" si="79"/>
        <v>999</v>
      </c>
      <c r="W207" s="22">
        <v>15</v>
      </c>
      <c r="X207" s="22">
        <f>MROUND(V207+W207+(VLOOKUP((V207+W207),[1]PBill!$B$4:$D$13,3,TRUE)),5)</f>
        <v>1025</v>
      </c>
      <c r="Y207" s="22">
        <f>VLOOKUP((((115%*V207)+W207)/3),[1]PBill!$B$4:$D$13,3,TRUE)</f>
        <v>0</v>
      </c>
      <c r="Z207" s="22">
        <f t="shared" si="80"/>
        <v>1163.8499999999999</v>
      </c>
      <c r="AA207" s="22">
        <f t="shared" si="81"/>
        <v>390</v>
      </c>
      <c r="AB207" s="22">
        <f t="shared" si="82"/>
        <v>2420</v>
      </c>
      <c r="AC207" s="22">
        <f t="shared" si="83"/>
        <v>2420</v>
      </c>
      <c r="AD207" s="14"/>
      <c r="AE207" s="22">
        <f t="shared" si="84"/>
        <v>2990</v>
      </c>
      <c r="AF207" s="22">
        <f t="shared" si="85"/>
        <v>999</v>
      </c>
      <c r="AG207" s="22">
        <v>15</v>
      </c>
      <c r="AH207" s="22">
        <f>MROUND(AF207+AG207+(VLOOKUP((AF207+AG207),[1]PBill!$B$4:$D$13,3,TRUE)),5)</f>
        <v>1025</v>
      </c>
      <c r="AI207" s="22">
        <f>VLOOKUP((((115%*AF207)+AG207)/3),[1]PBill!$B$4:$D$13,3,TRUE)</f>
        <v>0</v>
      </c>
      <c r="AJ207" s="22">
        <f t="shared" si="86"/>
        <v>1163.8499999999999</v>
      </c>
      <c r="AK207" s="22">
        <f t="shared" si="87"/>
        <v>390</v>
      </c>
      <c r="AL207" s="22">
        <f t="shared" si="88"/>
        <v>1990</v>
      </c>
      <c r="AM207" s="22">
        <f t="shared" si="89"/>
        <v>1890</v>
      </c>
      <c r="AN207" s="14"/>
      <c r="AO207" s="22">
        <f t="shared" si="90"/>
        <v>2140</v>
      </c>
      <c r="AP207" s="22">
        <f t="shared" si="91"/>
        <v>999</v>
      </c>
      <c r="AQ207" s="22">
        <v>15</v>
      </c>
      <c r="AR207" s="22">
        <v>1025</v>
      </c>
      <c r="AS207" s="22">
        <f>VLOOKUP((((115%*AP207)+AQ207)/3),[1]PBill!$B$4:$D$13,3,TRUE)</f>
        <v>0</v>
      </c>
      <c r="AT207" s="22">
        <f t="shared" si="92"/>
        <v>1163.8499999999999</v>
      </c>
      <c r="AU207" s="22">
        <f t="shared" si="93"/>
        <v>390</v>
      </c>
      <c r="AV207" s="22">
        <f t="shared" si="94"/>
        <v>1140</v>
      </c>
      <c r="AW207" s="23">
        <f t="shared" si="95"/>
        <v>1080</v>
      </c>
      <c r="AX207" s="14"/>
    </row>
    <row r="208" spans="1:50" s="37" customFormat="1">
      <c r="A208" s="16">
        <v>203</v>
      </c>
      <c r="B208" s="36" t="s">
        <v>122</v>
      </c>
      <c r="C208" s="18">
        <v>41601</v>
      </c>
      <c r="D208" s="24" t="s">
        <v>565</v>
      </c>
      <c r="E208" s="24" t="s">
        <v>566</v>
      </c>
      <c r="F208" s="24" t="s">
        <v>490</v>
      </c>
      <c r="G208" s="25" t="s">
        <v>567</v>
      </c>
      <c r="H208" s="20" t="s">
        <v>30</v>
      </c>
      <c r="I208" s="27">
        <v>4640</v>
      </c>
      <c r="J208" s="14"/>
      <c r="K208" s="22">
        <f t="shared" si="73"/>
        <v>4640</v>
      </c>
      <c r="L208" s="22">
        <f t="shared" si="74"/>
        <v>899</v>
      </c>
      <c r="M208" s="22">
        <v>15</v>
      </c>
      <c r="N208" s="22">
        <f>MROUND(L208+M208+(VLOOKUP((L208+M208),[1]PBill!$B$4:$D$13,3,TRUE)),5)</f>
        <v>915</v>
      </c>
      <c r="O208" s="22">
        <f>VLOOKUP((((115%*L208)+M208)/3),[1]PBill!$B$4:$D$13,3,TRUE)</f>
        <v>0</v>
      </c>
      <c r="P208" s="22">
        <f t="shared" si="75"/>
        <v>1048.8499999999999</v>
      </c>
      <c r="Q208" s="22">
        <f t="shared" si="76"/>
        <v>350</v>
      </c>
      <c r="R208" s="22">
        <f t="shared" si="77"/>
        <v>3640</v>
      </c>
      <c r="S208" s="22">
        <f t="shared" si="78"/>
        <v>3460</v>
      </c>
      <c r="T208" s="14"/>
      <c r="U208" s="22">
        <f>I208</f>
        <v>4640</v>
      </c>
      <c r="V208" s="22">
        <f t="shared" si="79"/>
        <v>999</v>
      </c>
      <c r="W208" s="22">
        <v>15</v>
      </c>
      <c r="X208" s="22">
        <f>MROUND(V208+W208+(VLOOKUP((V208+W208),[1]PBill!$B$4:$D$13,3,TRUE)),5)</f>
        <v>1025</v>
      </c>
      <c r="Y208" s="22">
        <f>VLOOKUP((((115%*V208)+W208)/3),[1]PBill!$B$4:$D$13,3,TRUE)</f>
        <v>0</v>
      </c>
      <c r="Z208" s="22">
        <f t="shared" si="80"/>
        <v>1163.8499999999999</v>
      </c>
      <c r="AA208" s="22">
        <f t="shared" si="81"/>
        <v>390</v>
      </c>
      <c r="AB208" s="22">
        <f t="shared" si="82"/>
        <v>3640</v>
      </c>
      <c r="AC208" s="22">
        <f t="shared" si="83"/>
        <v>3640</v>
      </c>
      <c r="AD208" s="14"/>
      <c r="AE208" s="22">
        <f t="shared" si="84"/>
        <v>4060</v>
      </c>
      <c r="AF208" s="22">
        <f t="shared" si="85"/>
        <v>999</v>
      </c>
      <c r="AG208" s="22">
        <v>15</v>
      </c>
      <c r="AH208" s="22">
        <f>MROUND(AF208+AG208+(VLOOKUP((AF208+AG208),[1]PBill!$B$4:$D$13,3,TRUE)),5)</f>
        <v>1025</v>
      </c>
      <c r="AI208" s="22">
        <f>VLOOKUP((((115%*AF208)+AG208)/3),[1]PBill!$B$4:$D$13,3,TRUE)</f>
        <v>0</v>
      </c>
      <c r="AJ208" s="22">
        <f t="shared" si="86"/>
        <v>1163.8499999999999</v>
      </c>
      <c r="AK208" s="22">
        <f t="shared" si="87"/>
        <v>390</v>
      </c>
      <c r="AL208" s="22">
        <f t="shared" si="88"/>
        <v>3060</v>
      </c>
      <c r="AM208" s="22">
        <f t="shared" si="89"/>
        <v>2910</v>
      </c>
      <c r="AN208" s="14"/>
      <c r="AO208" s="22">
        <f t="shared" si="90"/>
        <v>2900</v>
      </c>
      <c r="AP208" s="22">
        <f t="shared" si="91"/>
        <v>999</v>
      </c>
      <c r="AQ208" s="22">
        <v>15</v>
      </c>
      <c r="AR208" s="22">
        <v>1025</v>
      </c>
      <c r="AS208" s="22">
        <f>VLOOKUP((((115%*AP208)+AQ208)/3),[1]PBill!$B$4:$D$13,3,TRUE)</f>
        <v>0</v>
      </c>
      <c r="AT208" s="22">
        <f t="shared" si="92"/>
        <v>1163.8499999999999</v>
      </c>
      <c r="AU208" s="22">
        <f t="shared" si="93"/>
        <v>390</v>
      </c>
      <c r="AV208" s="22">
        <f t="shared" si="94"/>
        <v>1900</v>
      </c>
      <c r="AW208" s="23">
        <f t="shared" si="95"/>
        <v>1810</v>
      </c>
      <c r="AX208" s="14"/>
    </row>
    <row r="209" spans="1:50" s="37" customFormat="1">
      <c r="A209" s="16">
        <v>204</v>
      </c>
      <c r="B209" s="38" t="s">
        <v>132</v>
      </c>
      <c r="C209" s="18">
        <v>41487</v>
      </c>
      <c r="D209" s="24" t="s">
        <v>568</v>
      </c>
      <c r="E209" s="25" t="s">
        <v>569</v>
      </c>
      <c r="F209" s="24" t="s">
        <v>490</v>
      </c>
      <c r="G209" s="25" t="s">
        <v>570</v>
      </c>
      <c r="H209" s="25" t="s">
        <v>30</v>
      </c>
      <c r="I209" s="21">
        <v>15999</v>
      </c>
      <c r="J209" s="14"/>
      <c r="K209" s="22">
        <f t="shared" si="73"/>
        <v>15999</v>
      </c>
      <c r="L209" s="22">
        <f t="shared" si="74"/>
        <v>1526.7445725</v>
      </c>
      <c r="M209" s="22">
        <v>15</v>
      </c>
      <c r="N209" s="22">
        <f>MROUND(L209+M209+(VLOOKUP((L209+M209),[1]PBill!$B$4:$D$13,3,TRUE)),5)</f>
        <v>1555</v>
      </c>
      <c r="O209" s="22">
        <f>VLOOKUP((((115%*L209)+M209)/3),[1]PBill!$B$4:$D$13,3,TRUE)</f>
        <v>0</v>
      </c>
      <c r="P209" s="22">
        <f t="shared" si="75"/>
        <v>1770.7562583749998</v>
      </c>
      <c r="Q209" s="22">
        <f t="shared" si="76"/>
        <v>590</v>
      </c>
      <c r="R209" s="22">
        <f t="shared" si="77"/>
        <v>14399.1</v>
      </c>
      <c r="S209" s="22">
        <f t="shared" si="78"/>
        <v>13680</v>
      </c>
      <c r="T209" s="14"/>
      <c r="U209" s="22">
        <v>18210</v>
      </c>
      <c r="V209" s="22">
        <f t="shared" si="79"/>
        <v>1829.1944999999998</v>
      </c>
      <c r="W209" s="22">
        <v>15</v>
      </c>
      <c r="X209" s="22">
        <f>MROUND(V209+W209+(VLOOKUP((V209+W209),[1]PBill!$B$4:$D$13,3,TRUE)),5)</f>
        <v>1855</v>
      </c>
      <c r="Y209" s="22">
        <f>VLOOKUP((((115%*V209)+W209)/3),[1]PBill!$B$4:$D$13,3,TRUE)</f>
        <v>0</v>
      </c>
      <c r="Z209" s="22">
        <f t="shared" si="80"/>
        <v>2118.5736749999996</v>
      </c>
      <c r="AA209" s="22">
        <f t="shared" si="81"/>
        <v>705</v>
      </c>
      <c r="AB209" s="22">
        <f t="shared" si="82"/>
        <v>16389</v>
      </c>
      <c r="AC209" s="22">
        <f t="shared" si="83"/>
        <v>16389</v>
      </c>
      <c r="AD209" s="14"/>
      <c r="AE209" s="22">
        <f t="shared" si="84"/>
        <v>14000</v>
      </c>
      <c r="AF209" s="22">
        <f t="shared" si="85"/>
        <v>1406.3</v>
      </c>
      <c r="AG209" s="22">
        <v>15</v>
      </c>
      <c r="AH209" s="22">
        <f>MROUND(AF209+AG209+(VLOOKUP((AF209+AG209),[1]PBill!$B$4:$D$13,3,TRUE)),5)</f>
        <v>1430</v>
      </c>
      <c r="AI209" s="22">
        <f>VLOOKUP((((115%*AF209)+AG209)/3),[1]PBill!$B$4:$D$13,3,TRUE)</f>
        <v>0</v>
      </c>
      <c r="AJ209" s="22">
        <f t="shared" si="86"/>
        <v>1632.2449999999999</v>
      </c>
      <c r="AK209" s="22">
        <f t="shared" si="87"/>
        <v>545</v>
      </c>
      <c r="AL209" s="22">
        <f t="shared" si="88"/>
        <v>12600</v>
      </c>
      <c r="AM209" s="22">
        <f t="shared" si="89"/>
        <v>11970</v>
      </c>
      <c r="AN209" s="14"/>
      <c r="AO209" s="22">
        <f t="shared" si="90"/>
        <v>10000</v>
      </c>
      <c r="AP209" s="22">
        <f t="shared" si="91"/>
        <v>1004.5</v>
      </c>
      <c r="AQ209" s="22">
        <v>15</v>
      </c>
      <c r="AR209" s="22">
        <v>1025</v>
      </c>
      <c r="AS209" s="22">
        <f>VLOOKUP((((115%*AP209)+AQ209)/3),[1]PBill!$B$4:$D$13,3,TRUE)</f>
        <v>0</v>
      </c>
      <c r="AT209" s="22">
        <f t="shared" si="92"/>
        <v>1170.175</v>
      </c>
      <c r="AU209" s="22">
        <f t="shared" si="93"/>
        <v>390</v>
      </c>
      <c r="AV209" s="22">
        <f t="shared" si="94"/>
        <v>9000</v>
      </c>
      <c r="AW209" s="23">
        <f t="shared" si="95"/>
        <v>8550</v>
      </c>
      <c r="AX209" s="14"/>
    </row>
    <row r="210" spans="1:50" s="37" customFormat="1">
      <c r="A210" s="16">
        <v>205</v>
      </c>
      <c r="B210" s="38" t="s">
        <v>25</v>
      </c>
      <c r="C210" s="18">
        <v>41577</v>
      </c>
      <c r="D210" s="24" t="s">
        <v>571</v>
      </c>
      <c r="E210" s="25" t="s">
        <v>572</v>
      </c>
      <c r="F210" s="24" t="s">
        <v>490</v>
      </c>
      <c r="G210" s="25" t="s">
        <v>573</v>
      </c>
      <c r="H210" s="25" t="s">
        <v>30</v>
      </c>
      <c r="I210" s="21">
        <v>29999</v>
      </c>
      <c r="J210" s="14"/>
      <c r="K210" s="22">
        <f t="shared" si="73"/>
        <v>29999</v>
      </c>
      <c r="L210" s="22">
        <f t="shared" si="74"/>
        <v>2862.7295724999999</v>
      </c>
      <c r="M210" s="22">
        <v>15</v>
      </c>
      <c r="N210" s="22">
        <f>MROUND(L210+M210+(VLOOKUP((L210+M210),[1]PBill!$B$4:$D$13,3,TRUE)),5)</f>
        <v>2910</v>
      </c>
      <c r="O210" s="22">
        <f>VLOOKUP((((115%*L210)+M210)/3),[1]PBill!$B$4:$D$13,3,TRUE)</f>
        <v>11</v>
      </c>
      <c r="P210" s="22">
        <f t="shared" si="75"/>
        <v>3340.1390083749998</v>
      </c>
      <c r="Q210" s="22">
        <f t="shared" si="76"/>
        <v>1115</v>
      </c>
      <c r="R210" s="22">
        <f t="shared" si="77"/>
        <v>26999.100000000002</v>
      </c>
      <c r="S210" s="22">
        <f t="shared" si="78"/>
        <v>25650</v>
      </c>
      <c r="T210" s="14"/>
      <c r="U210" s="22">
        <f>I210</f>
        <v>29999</v>
      </c>
      <c r="V210" s="22">
        <f t="shared" si="79"/>
        <v>3013.3995500000001</v>
      </c>
      <c r="W210" s="22">
        <v>15</v>
      </c>
      <c r="X210" s="22">
        <f>MROUND(V210+W210+(VLOOKUP((V210+W210),[1]PBill!$B$4:$D$13,3,TRUE)),5)</f>
        <v>3060</v>
      </c>
      <c r="Y210" s="22">
        <f>VLOOKUP((((115%*V210)+W210)/3),[1]PBill!$B$4:$D$13,3,TRUE)</f>
        <v>11</v>
      </c>
      <c r="Z210" s="22">
        <f t="shared" si="80"/>
        <v>3513.4094824999997</v>
      </c>
      <c r="AA210" s="22">
        <f t="shared" si="81"/>
        <v>1170</v>
      </c>
      <c r="AB210" s="22">
        <f t="shared" si="82"/>
        <v>26999.100000000002</v>
      </c>
      <c r="AC210" s="22">
        <f t="shared" si="83"/>
        <v>26999.100000000002</v>
      </c>
      <c r="AD210" s="14"/>
      <c r="AE210" s="22">
        <f t="shared" si="84"/>
        <v>26250</v>
      </c>
      <c r="AF210" s="22">
        <f t="shared" si="85"/>
        <v>2636.8125</v>
      </c>
      <c r="AG210" s="22">
        <v>15</v>
      </c>
      <c r="AH210" s="22">
        <f>MROUND(AF210+AG210+(VLOOKUP((AF210+AG210),[1]PBill!$B$4:$D$13,3,TRUE)),5)</f>
        <v>2685</v>
      </c>
      <c r="AI210" s="22">
        <f>VLOOKUP((((115%*AF210)+AG210)/3),[1]PBill!$B$4:$D$13,3,TRUE)</f>
        <v>11</v>
      </c>
      <c r="AJ210" s="22">
        <f t="shared" si="86"/>
        <v>3080.3343749999999</v>
      </c>
      <c r="AK210" s="22">
        <f t="shared" si="87"/>
        <v>1025</v>
      </c>
      <c r="AL210" s="22">
        <f t="shared" si="88"/>
        <v>23630</v>
      </c>
      <c r="AM210" s="22">
        <f t="shared" si="89"/>
        <v>22450</v>
      </c>
      <c r="AN210" s="14"/>
      <c r="AO210" s="22">
        <f t="shared" si="90"/>
        <v>18750</v>
      </c>
      <c r="AP210" s="22">
        <f t="shared" si="91"/>
        <v>1883.4375</v>
      </c>
      <c r="AQ210" s="22">
        <v>15</v>
      </c>
      <c r="AR210" s="22">
        <v>1025</v>
      </c>
      <c r="AS210" s="22">
        <f>VLOOKUP((((115%*AP210)+AQ210)/3),[1]PBill!$B$4:$D$13,3,TRUE)</f>
        <v>0</v>
      </c>
      <c r="AT210" s="22">
        <f t="shared" si="92"/>
        <v>2180.953125</v>
      </c>
      <c r="AU210" s="22">
        <f t="shared" si="93"/>
        <v>725</v>
      </c>
      <c r="AV210" s="22">
        <f t="shared" si="94"/>
        <v>16880</v>
      </c>
      <c r="AW210" s="23">
        <f t="shared" si="95"/>
        <v>16040</v>
      </c>
      <c r="AX210" s="14"/>
    </row>
    <row r="211" spans="1:50" s="37" customFormat="1">
      <c r="A211" s="16">
        <v>206</v>
      </c>
      <c r="B211" s="38" t="s">
        <v>132</v>
      </c>
      <c r="C211" s="18">
        <v>41487</v>
      </c>
      <c r="D211" s="24" t="s">
        <v>574</v>
      </c>
      <c r="E211" s="25" t="s">
        <v>575</v>
      </c>
      <c r="F211" s="24" t="s">
        <v>490</v>
      </c>
      <c r="G211" s="25" t="s">
        <v>576</v>
      </c>
      <c r="H211" s="25" t="s">
        <v>30</v>
      </c>
      <c r="I211" s="21">
        <v>31499</v>
      </c>
      <c r="J211" s="14"/>
      <c r="K211" s="22">
        <f t="shared" si="73"/>
        <v>31499</v>
      </c>
      <c r="L211" s="22">
        <f t="shared" si="74"/>
        <v>3005.8708225</v>
      </c>
      <c r="M211" s="22">
        <v>15</v>
      </c>
      <c r="N211" s="22">
        <f>MROUND(L211+M211+(VLOOKUP((L211+M211),[1]PBill!$B$4:$D$13,3,TRUE)),5)</f>
        <v>3055</v>
      </c>
      <c r="O211" s="22">
        <f>VLOOKUP((((115%*L211)+M211)/3),[1]PBill!$B$4:$D$13,3,TRUE)</f>
        <v>11</v>
      </c>
      <c r="P211" s="22">
        <f t="shared" si="75"/>
        <v>3504.7514458749997</v>
      </c>
      <c r="Q211" s="22">
        <f t="shared" si="76"/>
        <v>1170</v>
      </c>
      <c r="R211" s="22">
        <f t="shared" si="77"/>
        <v>28349.100000000002</v>
      </c>
      <c r="S211" s="22">
        <f t="shared" si="78"/>
        <v>26930</v>
      </c>
      <c r="T211" s="14"/>
      <c r="U211" s="22">
        <v>28710</v>
      </c>
      <c r="V211" s="22">
        <f t="shared" si="79"/>
        <v>2883.9195</v>
      </c>
      <c r="W211" s="22">
        <v>15</v>
      </c>
      <c r="X211" s="22">
        <f>MROUND(V211+W211+(VLOOKUP((V211+W211),[1]PBill!$B$4:$D$13,3,TRUE)),5)</f>
        <v>2930</v>
      </c>
      <c r="Y211" s="22">
        <f>VLOOKUP((((115%*V211)+W211)/3),[1]PBill!$B$4:$D$13,3,TRUE)</f>
        <v>11</v>
      </c>
      <c r="Z211" s="22">
        <f t="shared" si="80"/>
        <v>3364.5074249999998</v>
      </c>
      <c r="AA211" s="22">
        <f t="shared" si="81"/>
        <v>1120</v>
      </c>
      <c r="AB211" s="22">
        <f t="shared" si="82"/>
        <v>25839</v>
      </c>
      <c r="AC211" s="22">
        <f t="shared" si="83"/>
        <v>25839</v>
      </c>
      <c r="AD211" s="14"/>
      <c r="AE211" s="22">
        <f t="shared" si="84"/>
        <v>27560</v>
      </c>
      <c r="AF211" s="22">
        <f t="shared" si="85"/>
        <v>2768.402</v>
      </c>
      <c r="AG211" s="22">
        <v>15</v>
      </c>
      <c r="AH211" s="22">
        <f>MROUND(AF211+AG211+(VLOOKUP((AF211+AG211),[1]PBill!$B$4:$D$13,3,TRUE)),5)</f>
        <v>2815</v>
      </c>
      <c r="AI211" s="22">
        <f>VLOOKUP((((115%*AF211)+AG211)/3),[1]PBill!$B$4:$D$13,3,TRUE)</f>
        <v>11</v>
      </c>
      <c r="AJ211" s="22">
        <f t="shared" si="86"/>
        <v>3231.6623</v>
      </c>
      <c r="AK211" s="22">
        <f t="shared" si="87"/>
        <v>1075</v>
      </c>
      <c r="AL211" s="22">
        <f t="shared" si="88"/>
        <v>24800</v>
      </c>
      <c r="AM211" s="22">
        <f t="shared" si="89"/>
        <v>23560</v>
      </c>
      <c r="AN211" s="14"/>
      <c r="AO211" s="22">
        <f t="shared" si="90"/>
        <v>19690</v>
      </c>
      <c r="AP211" s="22">
        <f t="shared" si="91"/>
        <v>1977.8605</v>
      </c>
      <c r="AQ211" s="22">
        <v>15</v>
      </c>
      <c r="AR211" s="22">
        <v>1025</v>
      </c>
      <c r="AS211" s="22">
        <f>VLOOKUP((((115%*AP211)+AQ211)/3),[1]PBill!$B$4:$D$13,3,TRUE)</f>
        <v>0</v>
      </c>
      <c r="AT211" s="22">
        <f t="shared" si="92"/>
        <v>2289.5395749999998</v>
      </c>
      <c r="AU211" s="22">
        <f t="shared" si="93"/>
        <v>765</v>
      </c>
      <c r="AV211" s="22">
        <f t="shared" si="94"/>
        <v>17720</v>
      </c>
      <c r="AW211" s="23">
        <f t="shared" si="95"/>
        <v>16830</v>
      </c>
      <c r="AX211" s="14"/>
    </row>
    <row r="212" spans="1:50" s="37" customFormat="1">
      <c r="A212" s="16">
        <v>207</v>
      </c>
      <c r="B212" s="38" t="s">
        <v>25</v>
      </c>
      <c r="C212" s="18">
        <v>41518</v>
      </c>
      <c r="D212" s="19" t="s">
        <v>577</v>
      </c>
      <c r="E212" s="20" t="s">
        <v>578</v>
      </c>
      <c r="F212" s="19" t="s">
        <v>490</v>
      </c>
      <c r="G212" s="20" t="s">
        <v>579</v>
      </c>
      <c r="H212" s="20" t="s">
        <v>30</v>
      </c>
      <c r="I212" s="21">
        <v>57999</v>
      </c>
      <c r="J212" s="14"/>
      <c r="K212" s="22">
        <f t="shared" si="73"/>
        <v>57999</v>
      </c>
      <c r="L212" s="22">
        <f t="shared" si="74"/>
        <v>5534.6995724999997</v>
      </c>
      <c r="M212" s="22">
        <v>15</v>
      </c>
      <c r="N212" s="22">
        <f>MROUND(L212+M212+(VLOOKUP((L212+M212),[1]PBill!$B$4:$D$13,3,TRUE)),5)</f>
        <v>5610</v>
      </c>
      <c r="O212" s="22">
        <f>VLOOKUP((((115%*L212)+M212)/3),[1]PBill!$B$4:$D$13,3,TRUE)</f>
        <v>11</v>
      </c>
      <c r="P212" s="22">
        <f t="shared" si="75"/>
        <v>6412.9045083749988</v>
      </c>
      <c r="Q212" s="22">
        <f t="shared" si="76"/>
        <v>2140</v>
      </c>
      <c r="R212" s="22">
        <f t="shared" si="77"/>
        <v>52199.1</v>
      </c>
      <c r="S212" s="22">
        <f t="shared" si="78"/>
        <v>49590</v>
      </c>
      <c r="T212" s="14"/>
      <c r="U212" s="22">
        <f>I212</f>
        <v>57999</v>
      </c>
      <c r="V212" s="22">
        <f t="shared" si="79"/>
        <v>5825.9995500000005</v>
      </c>
      <c r="W212" s="22">
        <v>15</v>
      </c>
      <c r="X212" s="22">
        <f>MROUND(V212+W212+(VLOOKUP((V212+W212),[1]PBill!$B$4:$D$13,3,TRUE)),5)</f>
        <v>5900</v>
      </c>
      <c r="Y212" s="22">
        <f>VLOOKUP((((115%*V212)+W212)/3),[1]PBill!$B$4:$D$13,3,TRUE)</f>
        <v>11</v>
      </c>
      <c r="Z212" s="22">
        <f t="shared" si="80"/>
        <v>6747.8994825</v>
      </c>
      <c r="AA212" s="22">
        <f t="shared" si="81"/>
        <v>2250</v>
      </c>
      <c r="AB212" s="22">
        <f t="shared" si="82"/>
        <v>52199.1</v>
      </c>
      <c r="AC212" s="22">
        <f t="shared" si="83"/>
        <v>52199.1</v>
      </c>
      <c r="AD212" s="14"/>
      <c r="AE212" s="22">
        <f t="shared" si="84"/>
        <v>50750</v>
      </c>
      <c r="AF212" s="22">
        <f t="shared" si="85"/>
        <v>5097.8374999999996</v>
      </c>
      <c r="AG212" s="22">
        <v>15</v>
      </c>
      <c r="AH212" s="22">
        <f>MROUND(AF212+AG212+(VLOOKUP((AF212+AG212),[1]PBill!$B$4:$D$13,3,TRUE)),5)</f>
        <v>5175</v>
      </c>
      <c r="AI212" s="22">
        <f>VLOOKUP((((115%*AF212)+AG212)/3),[1]PBill!$B$4:$D$13,3,TRUE)</f>
        <v>11</v>
      </c>
      <c r="AJ212" s="22">
        <f t="shared" si="86"/>
        <v>5910.5131249999995</v>
      </c>
      <c r="AK212" s="22">
        <f t="shared" si="87"/>
        <v>1970</v>
      </c>
      <c r="AL212" s="22">
        <f t="shared" si="88"/>
        <v>45680</v>
      </c>
      <c r="AM212" s="22">
        <f t="shared" si="89"/>
        <v>43400</v>
      </c>
      <c r="AN212" s="14"/>
      <c r="AO212" s="22">
        <f t="shared" si="90"/>
        <v>36250</v>
      </c>
      <c r="AP212" s="22">
        <f t="shared" si="91"/>
        <v>3641.3125</v>
      </c>
      <c r="AQ212" s="22">
        <v>15</v>
      </c>
      <c r="AR212" s="22">
        <v>1025</v>
      </c>
      <c r="AS212" s="22">
        <f>VLOOKUP((((115%*AP212)+AQ212)/3),[1]PBill!$B$4:$D$13,3,TRUE)</f>
        <v>11</v>
      </c>
      <c r="AT212" s="22">
        <f t="shared" si="92"/>
        <v>4235.5093749999996</v>
      </c>
      <c r="AU212" s="22">
        <f t="shared" si="93"/>
        <v>1410</v>
      </c>
      <c r="AV212" s="22">
        <f t="shared" si="94"/>
        <v>32630</v>
      </c>
      <c r="AW212" s="23">
        <f t="shared" si="95"/>
        <v>31000</v>
      </c>
      <c r="AX212" s="14"/>
    </row>
    <row r="213" spans="1:50" s="37" customFormat="1">
      <c r="A213" s="16">
        <v>208</v>
      </c>
      <c r="B213" s="38" t="s">
        <v>132</v>
      </c>
      <c r="C213" s="18">
        <v>41487</v>
      </c>
      <c r="D213" s="33" t="s">
        <v>580</v>
      </c>
      <c r="E213" s="34" t="s">
        <v>581</v>
      </c>
      <c r="F213" s="33" t="s">
        <v>490</v>
      </c>
      <c r="G213" s="34" t="s">
        <v>582</v>
      </c>
      <c r="H213" s="34" t="s">
        <v>30</v>
      </c>
      <c r="I213" s="31">
        <v>47800</v>
      </c>
      <c r="J213" s="14"/>
      <c r="K213" s="32">
        <f t="shared" si="73"/>
        <v>47800</v>
      </c>
      <c r="L213" s="32">
        <f t="shared" si="74"/>
        <v>4561.4344999999994</v>
      </c>
      <c r="M213" s="32">
        <v>15</v>
      </c>
      <c r="N213" s="32">
        <f>MROUND(L213+M213+(VLOOKUP((L213+M213),[1]PBill!$B$4:$D$13,3,TRUE)),5)</f>
        <v>4610</v>
      </c>
      <c r="O213" s="32">
        <f>VLOOKUP((((115%*L213)+M213)/3),[1]PBill!$B$4:$D$13,3,TRUE)</f>
        <v>11</v>
      </c>
      <c r="P213" s="32">
        <f t="shared" si="75"/>
        <v>5293.6496749999988</v>
      </c>
      <c r="Q213" s="32">
        <f t="shared" si="76"/>
        <v>1765</v>
      </c>
      <c r="R213" s="32">
        <f t="shared" si="77"/>
        <v>43020</v>
      </c>
      <c r="S213" s="32">
        <f t="shared" si="78"/>
        <v>40870</v>
      </c>
      <c r="T213" s="14"/>
      <c r="U213" s="32">
        <v>40430</v>
      </c>
      <c r="V213" s="32">
        <f t="shared" si="79"/>
        <v>4061.1934999999999</v>
      </c>
      <c r="W213" s="32">
        <v>15</v>
      </c>
      <c r="X213" s="32">
        <f>MROUND(V213+W213+(VLOOKUP((V213+W213),[1]PBill!$B$4:$D$13,3,TRUE)),5)</f>
        <v>4110</v>
      </c>
      <c r="Y213" s="32">
        <f>VLOOKUP((((115%*V213)+W213)/3),[1]PBill!$B$4:$D$13,3,TRUE)</f>
        <v>11</v>
      </c>
      <c r="Z213" s="32">
        <f t="shared" si="80"/>
        <v>4718.3725249999998</v>
      </c>
      <c r="AA213" s="32">
        <f t="shared" si="81"/>
        <v>1575</v>
      </c>
      <c r="AB213" s="32">
        <f t="shared" si="82"/>
        <v>36387</v>
      </c>
      <c r="AC213" s="32">
        <f t="shared" si="83"/>
        <v>36387</v>
      </c>
      <c r="AD213" s="14"/>
      <c r="AE213" s="32">
        <f t="shared" si="84"/>
        <v>41830</v>
      </c>
      <c r="AF213" s="32">
        <f t="shared" si="85"/>
        <v>4201.8234999999995</v>
      </c>
      <c r="AG213" s="32">
        <v>15</v>
      </c>
      <c r="AH213" s="32">
        <f>MROUND(AF213+AG213+(VLOOKUP((AF213+AG213),[1]PBill!$B$4:$D$13,3,TRUE)),5)</f>
        <v>4250</v>
      </c>
      <c r="AI213" s="32">
        <f>VLOOKUP((((115%*AF213)+AG213)/3),[1]PBill!$B$4:$D$13,3,TRUE)</f>
        <v>11</v>
      </c>
      <c r="AJ213" s="32">
        <f t="shared" si="86"/>
        <v>4880.0970249999991</v>
      </c>
      <c r="AK213" s="32">
        <f t="shared" si="87"/>
        <v>1625</v>
      </c>
      <c r="AL213" s="32">
        <f t="shared" si="88"/>
        <v>37650</v>
      </c>
      <c r="AM213" s="32">
        <f t="shared" si="89"/>
        <v>35770</v>
      </c>
      <c r="AN213" s="14"/>
      <c r="AO213" s="32">
        <f t="shared" si="90"/>
        <v>29880</v>
      </c>
      <c r="AP213" s="32">
        <f t="shared" si="91"/>
        <v>3001.4459999999999</v>
      </c>
      <c r="AQ213" s="32">
        <v>15</v>
      </c>
      <c r="AR213" s="32">
        <v>1025</v>
      </c>
      <c r="AS213" s="32">
        <f>VLOOKUP((((115%*AP213)+AQ213)/3),[1]PBill!$B$4:$D$13,3,TRUE)</f>
        <v>11</v>
      </c>
      <c r="AT213" s="32">
        <f t="shared" si="92"/>
        <v>3499.6628999999998</v>
      </c>
      <c r="AU213" s="32">
        <f t="shared" si="93"/>
        <v>1165</v>
      </c>
      <c r="AV213" s="32">
        <f t="shared" si="94"/>
        <v>26890</v>
      </c>
      <c r="AW213" s="31">
        <f t="shared" si="95"/>
        <v>25550</v>
      </c>
      <c r="AX213" s="14"/>
    </row>
    <row r="214" spans="1:50" s="37" customFormat="1">
      <c r="A214" s="16">
        <v>209</v>
      </c>
      <c r="B214" s="38" t="s">
        <v>25</v>
      </c>
      <c r="C214" s="18">
        <v>41487</v>
      </c>
      <c r="D214" s="33" t="s">
        <v>580</v>
      </c>
      <c r="E214" s="34" t="s">
        <v>583</v>
      </c>
      <c r="F214" s="33" t="s">
        <v>490</v>
      </c>
      <c r="G214" s="34" t="s">
        <v>582</v>
      </c>
      <c r="H214" s="34" t="s">
        <v>30</v>
      </c>
      <c r="I214" s="31">
        <v>47800</v>
      </c>
      <c r="J214" s="14"/>
      <c r="K214" s="32">
        <f t="shared" si="73"/>
        <v>47800</v>
      </c>
      <c r="L214" s="32">
        <f t="shared" si="74"/>
        <v>4561.4344999999994</v>
      </c>
      <c r="M214" s="32">
        <v>15</v>
      </c>
      <c r="N214" s="32">
        <f>MROUND(L214+M214+(VLOOKUP((L214+M214),[1]PBill!$B$4:$D$13,3,TRUE)),5)</f>
        <v>4610</v>
      </c>
      <c r="O214" s="32">
        <f>VLOOKUP((((115%*L214)+M214)/3),[1]PBill!$B$4:$D$13,3,TRUE)</f>
        <v>11</v>
      </c>
      <c r="P214" s="32">
        <f t="shared" si="75"/>
        <v>5293.6496749999988</v>
      </c>
      <c r="Q214" s="32">
        <f t="shared" si="76"/>
        <v>1765</v>
      </c>
      <c r="R214" s="32">
        <f t="shared" si="77"/>
        <v>43020</v>
      </c>
      <c r="S214" s="32">
        <f t="shared" si="78"/>
        <v>40870</v>
      </c>
      <c r="T214" s="14"/>
      <c r="U214" s="32">
        <f>I214</f>
        <v>47800</v>
      </c>
      <c r="V214" s="32">
        <f t="shared" si="79"/>
        <v>4801.5099999999993</v>
      </c>
      <c r="W214" s="32">
        <v>15</v>
      </c>
      <c r="X214" s="32">
        <f>MROUND(V214+W214+(VLOOKUP((V214+W214),[1]PBill!$B$4:$D$13,3,TRUE)),5)</f>
        <v>4850</v>
      </c>
      <c r="Y214" s="32">
        <f>VLOOKUP((((115%*V214)+W214)/3),[1]PBill!$B$4:$D$13,3,TRUE)</f>
        <v>11</v>
      </c>
      <c r="Z214" s="32">
        <f t="shared" si="80"/>
        <v>5569.7364999999991</v>
      </c>
      <c r="AA214" s="32">
        <f t="shared" si="81"/>
        <v>1855</v>
      </c>
      <c r="AB214" s="32">
        <f t="shared" si="82"/>
        <v>43020</v>
      </c>
      <c r="AC214" s="32">
        <f t="shared" si="83"/>
        <v>43020</v>
      </c>
      <c r="AD214" s="14"/>
      <c r="AE214" s="32">
        <f t="shared" si="84"/>
        <v>41830</v>
      </c>
      <c r="AF214" s="32">
        <f t="shared" si="85"/>
        <v>4201.8234999999995</v>
      </c>
      <c r="AG214" s="32">
        <v>15</v>
      </c>
      <c r="AH214" s="32">
        <f>MROUND(AF214+AG214+(VLOOKUP((AF214+AG214),[1]PBill!$B$4:$D$13,3,TRUE)),5)</f>
        <v>4250</v>
      </c>
      <c r="AI214" s="32">
        <f>VLOOKUP((((115%*AF214)+AG214)/3),[1]PBill!$B$4:$D$13,3,TRUE)</f>
        <v>11</v>
      </c>
      <c r="AJ214" s="32">
        <f t="shared" si="86"/>
        <v>4880.0970249999991</v>
      </c>
      <c r="AK214" s="32">
        <f t="shared" si="87"/>
        <v>1625</v>
      </c>
      <c r="AL214" s="32">
        <f t="shared" si="88"/>
        <v>37650</v>
      </c>
      <c r="AM214" s="32">
        <f t="shared" si="89"/>
        <v>35770</v>
      </c>
      <c r="AN214" s="14"/>
      <c r="AO214" s="32">
        <f t="shared" si="90"/>
        <v>29880</v>
      </c>
      <c r="AP214" s="32">
        <f t="shared" si="91"/>
        <v>3001.4459999999999</v>
      </c>
      <c r="AQ214" s="32">
        <v>15</v>
      </c>
      <c r="AR214" s="32">
        <v>1025</v>
      </c>
      <c r="AS214" s="32">
        <f>VLOOKUP((((115%*AP214)+AQ214)/3),[1]PBill!$B$4:$D$13,3,TRUE)</f>
        <v>11</v>
      </c>
      <c r="AT214" s="32">
        <f t="shared" si="92"/>
        <v>3499.6628999999998</v>
      </c>
      <c r="AU214" s="32">
        <f t="shared" si="93"/>
        <v>1165</v>
      </c>
      <c r="AV214" s="32">
        <f t="shared" si="94"/>
        <v>26890</v>
      </c>
      <c r="AW214" s="31">
        <f t="shared" si="95"/>
        <v>25550</v>
      </c>
      <c r="AX214" s="14"/>
    </row>
    <row r="215" spans="1:50" s="37" customFormat="1">
      <c r="A215" s="16">
        <v>210</v>
      </c>
      <c r="B215" s="38" t="s">
        <v>25</v>
      </c>
      <c r="C215" s="18">
        <v>41487</v>
      </c>
      <c r="D215" s="33" t="s">
        <v>580</v>
      </c>
      <c r="E215" s="34" t="s">
        <v>584</v>
      </c>
      <c r="F215" s="33" t="s">
        <v>490</v>
      </c>
      <c r="G215" s="34" t="s">
        <v>582</v>
      </c>
      <c r="H215" s="34" t="s">
        <v>30</v>
      </c>
      <c r="I215" s="31">
        <v>47800</v>
      </c>
      <c r="J215" s="14"/>
      <c r="K215" s="32">
        <f t="shared" si="73"/>
        <v>47800</v>
      </c>
      <c r="L215" s="32">
        <f t="shared" si="74"/>
        <v>4561.4344999999994</v>
      </c>
      <c r="M215" s="32">
        <v>15</v>
      </c>
      <c r="N215" s="32">
        <f>MROUND(L215+M215+(VLOOKUP((L215+M215),[1]PBill!$B$4:$D$13,3,TRUE)),5)</f>
        <v>4610</v>
      </c>
      <c r="O215" s="32">
        <f>VLOOKUP((((115%*L215)+M215)/3),[1]PBill!$B$4:$D$13,3,TRUE)</f>
        <v>11</v>
      </c>
      <c r="P215" s="32">
        <f t="shared" si="75"/>
        <v>5293.6496749999988</v>
      </c>
      <c r="Q215" s="32">
        <f t="shared" si="76"/>
        <v>1765</v>
      </c>
      <c r="R215" s="32">
        <f t="shared" si="77"/>
        <v>43020</v>
      </c>
      <c r="S215" s="32">
        <f t="shared" si="78"/>
        <v>40870</v>
      </c>
      <c r="T215" s="14"/>
      <c r="U215" s="32">
        <f>I215</f>
        <v>47800</v>
      </c>
      <c r="V215" s="32">
        <f t="shared" si="79"/>
        <v>4801.5099999999993</v>
      </c>
      <c r="W215" s="32">
        <v>15</v>
      </c>
      <c r="X215" s="32">
        <f>MROUND(V215+W215+(VLOOKUP((V215+W215),[1]PBill!$B$4:$D$13,3,TRUE)),5)</f>
        <v>4850</v>
      </c>
      <c r="Y215" s="32">
        <f>VLOOKUP((((115%*V215)+W215)/3),[1]PBill!$B$4:$D$13,3,TRUE)</f>
        <v>11</v>
      </c>
      <c r="Z215" s="32">
        <f t="shared" si="80"/>
        <v>5569.7364999999991</v>
      </c>
      <c r="AA215" s="32">
        <f t="shared" si="81"/>
        <v>1855</v>
      </c>
      <c r="AB215" s="32">
        <f t="shared" si="82"/>
        <v>43020</v>
      </c>
      <c r="AC215" s="32">
        <f t="shared" si="83"/>
        <v>43020</v>
      </c>
      <c r="AD215" s="14"/>
      <c r="AE215" s="32">
        <f t="shared" si="84"/>
        <v>41830</v>
      </c>
      <c r="AF215" s="32">
        <f t="shared" si="85"/>
        <v>4201.8234999999995</v>
      </c>
      <c r="AG215" s="32">
        <v>15</v>
      </c>
      <c r="AH215" s="32">
        <f>MROUND(AF215+AG215+(VLOOKUP((AF215+AG215),[1]PBill!$B$4:$D$13,3,TRUE)),5)</f>
        <v>4250</v>
      </c>
      <c r="AI215" s="32">
        <f>VLOOKUP((((115%*AF215)+AG215)/3),[1]PBill!$B$4:$D$13,3,TRUE)</f>
        <v>11</v>
      </c>
      <c r="AJ215" s="32">
        <f t="shared" si="86"/>
        <v>4880.0970249999991</v>
      </c>
      <c r="AK215" s="32">
        <f t="shared" si="87"/>
        <v>1625</v>
      </c>
      <c r="AL215" s="32">
        <f t="shared" si="88"/>
        <v>37650</v>
      </c>
      <c r="AM215" s="32">
        <f t="shared" si="89"/>
        <v>35770</v>
      </c>
      <c r="AN215" s="14"/>
      <c r="AO215" s="32">
        <f t="shared" si="90"/>
        <v>29880</v>
      </c>
      <c r="AP215" s="32">
        <f t="shared" si="91"/>
        <v>3001.4459999999999</v>
      </c>
      <c r="AQ215" s="32">
        <v>15</v>
      </c>
      <c r="AR215" s="32">
        <v>1025</v>
      </c>
      <c r="AS215" s="32">
        <f>VLOOKUP((((115%*AP215)+AQ215)/3),[1]PBill!$B$4:$D$13,3,TRUE)</f>
        <v>11</v>
      </c>
      <c r="AT215" s="32">
        <f t="shared" si="92"/>
        <v>3499.6628999999998</v>
      </c>
      <c r="AU215" s="32">
        <f t="shared" si="93"/>
        <v>1165</v>
      </c>
      <c r="AV215" s="32">
        <f t="shared" si="94"/>
        <v>26890</v>
      </c>
      <c r="AW215" s="31">
        <f t="shared" si="95"/>
        <v>25550</v>
      </c>
      <c r="AX215" s="14"/>
    </row>
    <row r="216" spans="1:50" s="37" customFormat="1">
      <c r="A216" s="16">
        <v>211</v>
      </c>
      <c r="B216" s="38" t="s">
        <v>132</v>
      </c>
      <c r="C216" s="18">
        <v>41487</v>
      </c>
      <c r="D216" s="24" t="s">
        <v>585</v>
      </c>
      <c r="E216" s="25" t="s">
        <v>586</v>
      </c>
      <c r="F216" s="24" t="s">
        <v>490</v>
      </c>
      <c r="G216" s="25" t="s">
        <v>587</v>
      </c>
      <c r="H216" s="25" t="s">
        <v>30</v>
      </c>
      <c r="I216" s="21">
        <v>36499</v>
      </c>
      <c r="J216" s="14"/>
      <c r="K216" s="22">
        <f t="shared" si="73"/>
        <v>36499</v>
      </c>
      <c r="L216" s="22">
        <f t="shared" si="74"/>
        <v>3483.0083224999998</v>
      </c>
      <c r="M216" s="22">
        <v>15</v>
      </c>
      <c r="N216" s="22">
        <f>MROUND(L216+M216+(VLOOKUP((L216+M216),[1]PBill!$B$4:$D$13,3,TRUE)),5)</f>
        <v>3530</v>
      </c>
      <c r="O216" s="22">
        <f>VLOOKUP((((115%*L216)+M216)/3),[1]PBill!$B$4:$D$13,3,TRUE)</f>
        <v>11</v>
      </c>
      <c r="P216" s="22">
        <f t="shared" si="75"/>
        <v>4053.4595708749994</v>
      </c>
      <c r="Q216" s="22">
        <f t="shared" si="76"/>
        <v>1350</v>
      </c>
      <c r="R216" s="22">
        <f t="shared" si="77"/>
        <v>32849.1</v>
      </c>
      <c r="S216" s="22">
        <f t="shared" si="78"/>
        <v>31210</v>
      </c>
      <c r="T216" s="14"/>
      <c r="U216" s="22">
        <v>35030</v>
      </c>
      <c r="V216" s="22">
        <f t="shared" si="79"/>
        <v>3518.7635</v>
      </c>
      <c r="W216" s="22">
        <v>15</v>
      </c>
      <c r="X216" s="22">
        <f>MROUND(V216+W216+(VLOOKUP((V216+W216),[1]PBill!$B$4:$D$13,3,TRUE)),5)</f>
        <v>3565</v>
      </c>
      <c r="Y216" s="22">
        <f>VLOOKUP((((115%*V216)+W216)/3),[1]PBill!$B$4:$D$13,3,TRUE)</f>
        <v>11</v>
      </c>
      <c r="Z216" s="22">
        <f t="shared" si="80"/>
        <v>4094.5780249999998</v>
      </c>
      <c r="AA216" s="22">
        <f t="shared" si="81"/>
        <v>1365</v>
      </c>
      <c r="AB216" s="22">
        <f t="shared" si="82"/>
        <v>31527</v>
      </c>
      <c r="AC216" s="22">
        <f t="shared" si="83"/>
        <v>31527</v>
      </c>
      <c r="AD216" s="14"/>
      <c r="AE216" s="22">
        <f t="shared" si="84"/>
        <v>31940</v>
      </c>
      <c r="AF216" s="22">
        <f t="shared" si="85"/>
        <v>3208.373</v>
      </c>
      <c r="AG216" s="22">
        <v>15</v>
      </c>
      <c r="AH216" s="22">
        <f>MROUND(AF216+AG216+(VLOOKUP((AF216+AG216),[1]PBill!$B$4:$D$13,3,TRUE)),5)</f>
        <v>3255</v>
      </c>
      <c r="AI216" s="22">
        <f>VLOOKUP((((115%*AF216)+AG216)/3),[1]PBill!$B$4:$D$13,3,TRUE)</f>
        <v>11</v>
      </c>
      <c r="AJ216" s="22">
        <f t="shared" si="86"/>
        <v>3737.6289499999998</v>
      </c>
      <c r="AK216" s="22">
        <f t="shared" si="87"/>
        <v>1245</v>
      </c>
      <c r="AL216" s="22">
        <f t="shared" si="88"/>
        <v>28750</v>
      </c>
      <c r="AM216" s="22">
        <f t="shared" si="89"/>
        <v>27310</v>
      </c>
      <c r="AN216" s="14"/>
      <c r="AO216" s="22">
        <f t="shared" si="90"/>
        <v>22810</v>
      </c>
      <c r="AP216" s="22">
        <f t="shared" si="91"/>
        <v>2291.2644999999998</v>
      </c>
      <c r="AQ216" s="22">
        <v>15</v>
      </c>
      <c r="AR216" s="22">
        <v>1025</v>
      </c>
      <c r="AS216" s="22">
        <f>VLOOKUP((((115%*AP216)+AQ216)/3),[1]PBill!$B$4:$D$13,3,TRUE)</f>
        <v>0</v>
      </c>
      <c r="AT216" s="22">
        <f t="shared" si="92"/>
        <v>2649.9541749999994</v>
      </c>
      <c r="AU216" s="22">
        <f t="shared" si="93"/>
        <v>885</v>
      </c>
      <c r="AV216" s="22">
        <f t="shared" si="94"/>
        <v>20530</v>
      </c>
      <c r="AW216" s="23">
        <f t="shared" si="95"/>
        <v>19500</v>
      </c>
      <c r="AX216" s="14"/>
    </row>
    <row r="217" spans="1:50" s="37" customFormat="1">
      <c r="A217" s="16">
        <v>212</v>
      </c>
      <c r="B217" s="38" t="s">
        <v>25</v>
      </c>
      <c r="C217" s="18">
        <v>41518</v>
      </c>
      <c r="D217" s="19" t="s">
        <v>588</v>
      </c>
      <c r="E217" s="20" t="s">
        <v>589</v>
      </c>
      <c r="F217" s="19" t="s">
        <v>490</v>
      </c>
      <c r="G217" s="20" t="s">
        <v>590</v>
      </c>
      <c r="H217" s="20" t="s">
        <v>30</v>
      </c>
      <c r="I217" s="21">
        <v>10999</v>
      </c>
      <c r="J217" s="14"/>
      <c r="K217" s="22">
        <f t="shared" si="73"/>
        <v>10999</v>
      </c>
      <c r="L217" s="22">
        <f t="shared" si="74"/>
        <v>1049.6070725</v>
      </c>
      <c r="M217" s="22">
        <v>15</v>
      </c>
      <c r="N217" s="22">
        <f>MROUND(L217+M217+(VLOOKUP((L217+M217),[1]PBill!$B$4:$D$13,3,TRUE)),5)</f>
        <v>1075</v>
      </c>
      <c r="O217" s="22">
        <f>VLOOKUP((((115%*L217)+M217)/3),[1]PBill!$B$4:$D$13,3,TRUE)</f>
        <v>0</v>
      </c>
      <c r="P217" s="22">
        <f t="shared" si="75"/>
        <v>1222.0481333749999</v>
      </c>
      <c r="Q217" s="22">
        <f t="shared" si="76"/>
        <v>405</v>
      </c>
      <c r="R217" s="22">
        <f t="shared" si="77"/>
        <v>9899.1</v>
      </c>
      <c r="S217" s="22">
        <f t="shared" si="78"/>
        <v>9400</v>
      </c>
      <c r="T217" s="14"/>
      <c r="U217" s="22">
        <f>I217</f>
        <v>10999</v>
      </c>
      <c r="V217" s="22">
        <f t="shared" si="79"/>
        <v>1104.8495500000001</v>
      </c>
      <c r="W217" s="22">
        <v>15</v>
      </c>
      <c r="X217" s="22">
        <f>MROUND(V217+W217+(VLOOKUP((V217+W217),[1]PBill!$B$4:$D$13,3,TRUE)),5)</f>
        <v>1130</v>
      </c>
      <c r="Y217" s="22">
        <f>VLOOKUP((((115%*V217)+W217)/3),[1]PBill!$B$4:$D$13,3,TRUE)</f>
        <v>0</v>
      </c>
      <c r="Z217" s="22">
        <f t="shared" si="80"/>
        <v>1285.5769825</v>
      </c>
      <c r="AA217" s="22">
        <f t="shared" si="81"/>
        <v>430</v>
      </c>
      <c r="AB217" s="22">
        <f t="shared" si="82"/>
        <v>9899.1</v>
      </c>
      <c r="AC217" s="22">
        <f t="shared" si="83"/>
        <v>9899.1</v>
      </c>
      <c r="AD217" s="14"/>
      <c r="AE217" s="22">
        <f t="shared" si="84"/>
        <v>9620</v>
      </c>
      <c r="AF217" s="22">
        <f t="shared" si="85"/>
        <v>999</v>
      </c>
      <c r="AG217" s="22">
        <v>15</v>
      </c>
      <c r="AH217" s="22">
        <f>MROUND(AF217+AG217+(VLOOKUP((AF217+AG217),[1]PBill!$B$4:$D$13,3,TRUE)),5)</f>
        <v>1025</v>
      </c>
      <c r="AI217" s="22">
        <f>VLOOKUP((((115%*AF217)+AG217)/3),[1]PBill!$B$4:$D$13,3,TRUE)</f>
        <v>0</v>
      </c>
      <c r="AJ217" s="22">
        <f t="shared" si="86"/>
        <v>1163.8499999999999</v>
      </c>
      <c r="AK217" s="22">
        <f t="shared" si="87"/>
        <v>390</v>
      </c>
      <c r="AL217" s="22">
        <f t="shared" si="88"/>
        <v>8620</v>
      </c>
      <c r="AM217" s="22">
        <f t="shared" si="89"/>
        <v>8190</v>
      </c>
      <c r="AN217" s="14"/>
      <c r="AO217" s="22">
        <f t="shared" si="90"/>
        <v>6870</v>
      </c>
      <c r="AP217" s="22">
        <f t="shared" si="91"/>
        <v>999</v>
      </c>
      <c r="AQ217" s="22">
        <v>15</v>
      </c>
      <c r="AR217" s="22">
        <v>1025</v>
      </c>
      <c r="AS217" s="22">
        <f>VLOOKUP((((115%*AP217)+AQ217)/3),[1]PBill!$B$4:$D$13,3,TRUE)</f>
        <v>0</v>
      </c>
      <c r="AT217" s="22">
        <f t="shared" si="92"/>
        <v>1163.8499999999999</v>
      </c>
      <c r="AU217" s="22">
        <f t="shared" si="93"/>
        <v>390</v>
      </c>
      <c r="AV217" s="22">
        <f t="shared" si="94"/>
        <v>5870</v>
      </c>
      <c r="AW217" s="23">
        <f t="shared" si="95"/>
        <v>5580</v>
      </c>
      <c r="AX217" s="14"/>
    </row>
    <row r="218" spans="1:50" s="37" customFormat="1">
      <c r="A218" s="16">
        <v>213</v>
      </c>
      <c r="B218" s="38" t="s">
        <v>25</v>
      </c>
      <c r="C218" s="18">
        <v>41487</v>
      </c>
      <c r="D218" s="24" t="s">
        <v>591</v>
      </c>
      <c r="E218" s="25" t="s">
        <v>592</v>
      </c>
      <c r="F218" s="24" t="s">
        <v>490</v>
      </c>
      <c r="G218" s="25" t="s">
        <v>593</v>
      </c>
      <c r="H218" s="25" t="s">
        <v>30</v>
      </c>
      <c r="I218" s="21">
        <v>59999</v>
      </c>
      <c r="J218" s="14"/>
      <c r="K218" s="22">
        <f t="shared" si="73"/>
        <v>59999</v>
      </c>
      <c r="L218" s="22">
        <f t="shared" si="74"/>
        <v>5725.5545724999993</v>
      </c>
      <c r="M218" s="22">
        <v>15</v>
      </c>
      <c r="N218" s="22">
        <f>MROUND(L218+M218+(VLOOKUP((L218+M218),[1]PBill!$B$4:$D$13,3,TRUE)),5)</f>
        <v>5800</v>
      </c>
      <c r="O218" s="22">
        <f>VLOOKUP((((115%*L218)+M218)/3),[1]PBill!$B$4:$D$13,3,TRUE)</f>
        <v>11</v>
      </c>
      <c r="P218" s="22">
        <f t="shared" si="75"/>
        <v>6632.3877583749991</v>
      </c>
      <c r="Q218" s="22">
        <f t="shared" si="76"/>
        <v>2210</v>
      </c>
      <c r="R218" s="22">
        <f t="shared" si="77"/>
        <v>53999.1</v>
      </c>
      <c r="S218" s="22">
        <f t="shared" si="78"/>
        <v>51300</v>
      </c>
      <c r="T218" s="14"/>
      <c r="U218" s="22">
        <f>I218</f>
        <v>59999</v>
      </c>
      <c r="V218" s="22">
        <f t="shared" si="79"/>
        <v>6026.8995500000001</v>
      </c>
      <c r="W218" s="22">
        <v>15</v>
      </c>
      <c r="X218" s="22">
        <f>MROUND(V218+W218+(VLOOKUP((V218+W218),[1]PBill!$B$4:$D$13,3,TRUE)),5)</f>
        <v>6105</v>
      </c>
      <c r="Y218" s="22">
        <f>VLOOKUP((((115%*V218)+W218)/3),[1]PBill!$B$4:$D$13,3,TRUE)</f>
        <v>11</v>
      </c>
      <c r="Z218" s="22">
        <f t="shared" si="80"/>
        <v>6978.9344824999998</v>
      </c>
      <c r="AA218" s="22">
        <f t="shared" si="81"/>
        <v>2325</v>
      </c>
      <c r="AB218" s="22">
        <f t="shared" si="82"/>
        <v>53999.1</v>
      </c>
      <c r="AC218" s="22">
        <f t="shared" si="83"/>
        <v>53999.1</v>
      </c>
      <c r="AD218" s="14"/>
      <c r="AE218" s="22">
        <f t="shared" si="84"/>
        <v>52500</v>
      </c>
      <c r="AF218" s="22">
        <f t="shared" si="85"/>
        <v>5273.625</v>
      </c>
      <c r="AG218" s="22">
        <v>15</v>
      </c>
      <c r="AH218" s="22">
        <f>MROUND(AF218+AG218+(VLOOKUP((AF218+AG218),[1]PBill!$B$4:$D$13,3,TRUE)),5)</f>
        <v>5350</v>
      </c>
      <c r="AI218" s="22">
        <f>VLOOKUP((((115%*AF218)+AG218)/3),[1]PBill!$B$4:$D$13,3,TRUE)</f>
        <v>11</v>
      </c>
      <c r="AJ218" s="22">
        <f t="shared" si="86"/>
        <v>6112.6687499999998</v>
      </c>
      <c r="AK218" s="22">
        <f t="shared" si="87"/>
        <v>2040</v>
      </c>
      <c r="AL218" s="22">
        <f t="shared" si="88"/>
        <v>47250</v>
      </c>
      <c r="AM218" s="22">
        <f t="shared" si="89"/>
        <v>44890</v>
      </c>
      <c r="AN218" s="14"/>
      <c r="AO218" s="22">
        <f t="shared" si="90"/>
        <v>37500</v>
      </c>
      <c r="AP218" s="22">
        <f t="shared" si="91"/>
        <v>3766.875</v>
      </c>
      <c r="AQ218" s="22">
        <v>15</v>
      </c>
      <c r="AR218" s="22">
        <v>1025</v>
      </c>
      <c r="AS218" s="22">
        <f>VLOOKUP((((115%*AP218)+AQ218)/3),[1]PBill!$B$4:$D$13,3,TRUE)</f>
        <v>11</v>
      </c>
      <c r="AT218" s="22">
        <f t="shared" si="92"/>
        <v>4379.90625</v>
      </c>
      <c r="AU218" s="22">
        <f t="shared" si="93"/>
        <v>1460</v>
      </c>
      <c r="AV218" s="22">
        <f t="shared" si="94"/>
        <v>33750</v>
      </c>
      <c r="AW218" s="23">
        <f t="shared" si="95"/>
        <v>32060</v>
      </c>
      <c r="AX218" s="14"/>
    </row>
    <row r="219" spans="1:50" s="37" customFormat="1">
      <c r="A219" s="16">
        <v>214</v>
      </c>
      <c r="B219" s="38" t="s">
        <v>132</v>
      </c>
      <c r="C219" s="18">
        <v>41487</v>
      </c>
      <c r="D219" s="24" t="s">
        <v>594</v>
      </c>
      <c r="E219" s="25" t="s">
        <v>595</v>
      </c>
      <c r="F219" s="24" t="s">
        <v>490</v>
      </c>
      <c r="G219" s="25" t="s">
        <v>596</v>
      </c>
      <c r="H219" s="25" t="s">
        <v>30</v>
      </c>
      <c r="I219" s="21">
        <v>56999</v>
      </c>
      <c r="J219" s="14"/>
      <c r="K219" s="22">
        <f t="shared" si="73"/>
        <v>56999</v>
      </c>
      <c r="L219" s="22">
        <f t="shared" si="74"/>
        <v>5439.272072499999</v>
      </c>
      <c r="M219" s="22">
        <v>15</v>
      </c>
      <c r="N219" s="22">
        <f>MROUND(L219+M219+(VLOOKUP((L219+M219),[1]PBill!$B$4:$D$13,3,TRUE)),5)</f>
        <v>5515</v>
      </c>
      <c r="O219" s="22">
        <f>VLOOKUP((((115%*L219)+M219)/3),[1]PBill!$B$4:$D$13,3,TRUE)</f>
        <v>11</v>
      </c>
      <c r="P219" s="22">
        <f t="shared" si="75"/>
        <v>6303.1628833749983</v>
      </c>
      <c r="Q219" s="22">
        <f t="shared" si="76"/>
        <v>2100</v>
      </c>
      <c r="R219" s="22">
        <f t="shared" si="77"/>
        <v>51299.1</v>
      </c>
      <c r="S219" s="22">
        <f t="shared" si="78"/>
        <v>48730</v>
      </c>
      <c r="T219" s="14"/>
      <c r="U219" s="22">
        <v>54060</v>
      </c>
      <c r="V219" s="22">
        <f t="shared" si="79"/>
        <v>5430.3269999999993</v>
      </c>
      <c r="W219" s="22">
        <v>15</v>
      </c>
      <c r="X219" s="22">
        <f>MROUND(V219+W219+(VLOOKUP((V219+W219),[1]PBill!$B$4:$D$13,3,TRUE)),5)</f>
        <v>5505</v>
      </c>
      <c r="Y219" s="22">
        <f>VLOOKUP((((115%*V219)+W219)/3),[1]PBill!$B$4:$D$13,3,TRUE)</f>
        <v>11</v>
      </c>
      <c r="Z219" s="22">
        <f t="shared" si="80"/>
        <v>6292.8760499999989</v>
      </c>
      <c r="AA219" s="22">
        <f t="shared" si="81"/>
        <v>2100</v>
      </c>
      <c r="AB219" s="22">
        <f t="shared" si="82"/>
        <v>48654</v>
      </c>
      <c r="AC219" s="22">
        <f t="shared" si="83"/>
        <v>48654</v>
      </c>
      <c r="AD219" s="14"/>
      <c r="AE219" s="22">
        <f t="shared" si="84"/>
        <v>49870</v>
      </c>
      <c r="AF219" s="22">
        <f t="shared" si="85"/>
        <v>5009.4414999999999</v>
      </c>
      <c r="AG219" s="22">
        <v>15</v>
      </c>
      <c r="AH219" s="22">
        <f>MROUND(AF219+AG219+(VLOOKUP((AF219+AG219),[1]PBill!$B$4:$D$13,3,TRUE)),5)</f>
        <v>5085</v>
      </c>
      <c r="AI219" s="22">
        <f>VLOOKUP((((115%*AF219)+AG219)/3),[1]PBill!$B$4:$D$13,3,TRUE)</f>
        <v>11</v>
      </c>
      <c r="AJ219" s="22">
        <f t="shared" si="86"/>
        <v>5808.8577249999998</v>
      </c>
      <c r="AK219" s="22">
        <f t="shared" si="87"/>
        <v>1935</v>
      </c>
      <c r="AL219" s="22">
        <f t="shared" si="88"/>
        <v>44880</v>
      </c>
      <c r="AM219" s="22">
        <f t="shared" si="89"/>
        <v>42640</v>
      </c>
      <c r="AN219" s="14"/>
      <c r="AO219" s="22">
        <f t="shared" si="90"/>
        <v>35620</v>
      </c>
      <c r="AP219" s="22">
        <f t="shared" si="91"/>
        <v>3578.029</v>
      </c>
      <c r="AQ219" s="22">
        <v>15</v>
      </c>
      <c r="AR219" s="22">
        <v>1025</v>
      </c>
      <c r="AS219" s="22">
        <f>VLOOKUP((((115%*AP219)+AQ219)/3),[1]PBill!$B$4:$D$13,3,TRUE)</f>
        <v>11</v>
      </c>
      <c r="AT219" s="22">
        <f t="shared" si="92"/>
        <v>4162.7333499999995</v>
      </c>
      <c r="AU219" s="22">
        <f t="shared" si="93"/>
        <v>1390</v>
      </c>
      <c r="AV219" s="22">
        <f t="shared" si="94"/>
        <v>32060</v>
      </c>
      <c r="AW219" s="23">
        <f t="shared" si="95"/>
        <v>30460</v>
      </c>
      <c r="AX219" s="14"/>
    </row>
    <row r="220" spans="1:50" s="37" customFormat="1">
      <c r="A220" s="16">
        <v>215</v>
      </c>
      <c r="B220" s="38" t="s">
        <v>132</v>
      </c>
      <c r="C220" s="18">
        <v>41577</v>
      </c>
      <c r="D220" s="24" t="s">
        <v>597</v>
      </c>
      <c r="E220" s="25" t="s">
        <v>598</v>
      </c>
      <c r="F220" s="24" t="s">
        <v>490</v>
      </c>
      <c r="G220" s="25" t="s">
        <v>599</v>
      </c>
      <c r="H220" s="25" t="s">
        <v>30</v>
      </c>
      <c r="I220" s="21">
        <v>74999</v>
      </c>
      <c r="J220" s="14"/>
      <c r="K220" s="22">
        <f t="shared" si="73"/>
        <v>74999</v>
      </c>
      <c r="L220" s="22">
        <f t="shared" si="74"/>
        <v>7156.9670724999996</v>
      </c>
      <c r="M220" s="22">
        <v>15</v>
      </c>
      <c r="N220" s="22">
        <f>MROUND(L220+M220+(VLOOKUP((L220+M220),[1]PBill!$B$4:$D$13,3,TRUE)),5)</f>
        <v>7235</v>
      </c>
      <c r="O220" s="22">
        <f>VLOOKUP((((115%*L220)+M220)/3),[1]PBill!$B$4:$D$13,3,TRUE)</f>
        <v>33</v>
      </c>
      <c r="P220" s="22">
        <f t="shared" si="75"/>
        <v>8344.5121333749994</v>
      </c>
      <c r="Q220" s="22">
        <f t="shared" si="76"/>
        <v>2780</v>
      </c>
      <c r="R220" s="22">
        <f t="shared" si="77"/>
        <v>67499.100000000006</v>
      </c>
      <c r="S220" s="22">
        <f t="shared" si="78"/>
        <v>64120</v>
      </c>
      <c r="T220" s="14"/>
      <c r="U220" s="22">
        <v>69500</v>
      </c>
      <c r="V220" s="22">
        <f t="shared" si="79"/>
        <v>6981.2749999999996</v>
      </c>
      <c r="W220" s="22">
        <v>15</v>
      </c>
      <c r="X220" s="22">
        <f>MROUND(V220+W220+(VLOOKUP((V220+W220),[1]PBill!$B$4:$D$13,3,TRUE)),5)</f>
        <v>7055</v>
      </c>
      <c r="Y220" s="22">
        <f>VLOOKUP((((115%*V220)+W220)/3),[1]PBill!$B$4:$D$13,3,TRUE)</f>
        <v>33</v>
      </c>
      <c r="Z220" s="22">
        <f t="shared" si="80"/>
        <v>8142.4662499999986</v>
      </c>
      <c r="AA220" s="22">
        <f t="shared" si="81"/>
        <v>2715</v>
      </c>
      <c r="AB220" s="22">
        <f t="shared" si="82"/>
        <v>62550</v>
      </c>
      <c r="AC220" s="22">
        <f t="shared" si="83"/>
        <v>62550</v>
      </c>
      <c r="AD220" s="14"/>
      <c r="AE220" s="22">
        <f t="shared" si="84"/>
        <v>65620</v>
      </c>
      <c r="AF220" s="22">
        <f t="shared" si="85"/>
        <v>6591.5289999999995</v>
      </c>
      <c r="AG220" s="22">
        <v>15</v>
      </c>
      <c r="AH220" s="22">
        <f>MROUND(AF220+AG220+(VLOOKUP((AF220+AG220),[1]PBill!$B$4:$D$13,3,TRUE)),5)</f>
        <v>6670</v>
      </c>
      <c r="AI220" s="22">
        <f>VLOOKUP((((115%*AF220)+AG220)/3),[1]PBill!$B$4:$D$13,3,TRUE)</f>
        <v>33</v>
      </c>
      <c r="AJ220" s="22">
        <f t="shared" si="86"/>
        <v>7694.2583499999992</v>
      </c>
      <c r="AK220" s="22">
        <f t="shared" si="87"/>
        <v>2565</v>
      </c>
      <c r="AL220" s="22">
        <f t="shared" si="88"/>
        <v>59060</v>
      </c>
      <c r="AM220" s="22">
        <f t="shared" si="89"/>
        <v>56110</v>
      </c>
      <c r="AN220" s="14"/>
      <c r="AO220" s="22">
        <f t="shared" si="90"/>
        <v>46870</v>
      </c>
      <c r="AP220" s="22">
        <f t="shared" si="91"/>
        <v>4708.0914999999995</v>
      </c>
      <c r="AQ220" s="22">
        <v>15</v>
      </c>
      <c r="AR220" s="22">
        <v>1025</v>
      </c>
      <c r="AS220" s="22">
        <f>VLOOKUP((((115%*AP220)+AQ220)/3),[1]PBill!$B$4:$D$13,3,TRUE)</f>
        <v>11</v>
      </c>
      <c r="AT220" s="22">
        <f t="shared" si="92"/>
        <v>5462.3052249999992</v>
      </c>
      <c r="AU220" s="22">
        <f t="shared" si="93"/>
        <v>1820</v>
      </c>
      <c r="AV220" s="22">
        <f t="shared" si="94"/>
        <v>42180</v>
      </c>
      <c r="AW220" s="23">
        <f t="shared" si="95"/>
        <v>40070</v>
      </c>
      <c r="AX220" s="14"/>
    </row>
    <row r="221" spans="1:50" s="37" customFormat="1">
      <c r="A221" s="16">
        <v>216</v>
      </c>
      <c r="B221" s="38" t="s">
        <v>25</v>
      </c>
      <c r="C221" s="18">
        <v>41487</v>
      </c>
      <c r="D221" s="24" t="s">
        <v>600</v>
      </c>
      <c r="E221" s="25" t="s">
        <v>601</v>
      </c>
      <c r="F221" s="24" t="s">
        <v>490</v>
      </c>
      <c r="G221" s="25" t="s">
        <v>602</v>
      </c>
      <c r="H221" s="25" t="s">
        <v>30</v>
      </c>
      <c r="I221" s="21">
        <v>51999</v>
      </c>
      <c r="J221" s="14"/>
      <c r="K221" s="22">
        <f t="shared" si="73"/>
        <v>51999</v>
      </c>
      <c r="L221" s="22">
        <f t="shared" si="74"/>
        <v>4962.1345724999992</v>
      </c>
      <c r="M221" s="22">
        <v>15</v>
      </c>
      <c r="N221" s="22">
        <f>MROUND(L221+M221+(VLOOKUP((L221+M221),[1]PBill!$B$4:$D$13,3,TRUE)),5)</f>
        <v>5010</v>
      </c>
      <c r="O221" s="22">
        <f>VLOOKUP((((115%*L221)+M221)/3),[1]PBill!$B$4:$D$13,3,TRUE)</f>
        <v>11</v>
      </c>
      <c r="P221" s="22">
        <f t="shared" si="75"/>
        <v>5754.4547583749991</v>
      </c>
      <c r="Q221" s="22">
        <f t="shared" si="76"/>
        <v>1920</v>
      </c>
      <c r="R221" s="22">
        <f t="shared" si="77"/>
        <v>46799.1</v>
      </c>
      <c r="S221" s="22">
        <f t="shared" si="78"/>
        <v>44460</v>
      </c>
      <c r="T221" s="14"/>
      <c r="U221" s="22">
        <f>I221</f>
        <v>51999</v>
      </c>
      <c r="V221" s="22">
        <f t="shared" si="79"/>
        <v>5223.2995500000006</v>
      </c>
      <c r="W221" s="22">
        <v>15</v>
      </c>
      <c r="X221" s="22">
        <f>MROUND(V221+W221+(VLOOKUP((V221+W221),[1]PBill!$B$4:$D$13,3,TRUE)),5)</f>
        <v>5300</v>
      </c>
      <c r="Y221" s="22">
        <f>VLOOKUP((((115%*V221)+W221)/3),[1]PBill!$B$4:$D$13,3,TRUE)</f>
        <v>11</v>
      </c>
      <c r="Z221" s="22">
        <f t="shared" si="80"/>
        <v>6054.7944825000004</v>
      </c>
      <c r="AA221" s="22">
        <f t="shared" si="81"/>
        <v>2020</v>
      </c>
      <c r="AB221" s="22">
        <f t="shared" si="82"/>
        <v>46799.1</v>
      </c>
      <c r="AC221" s="22">
        <f t="shared" si="83"/>
        <v>46799.1</v>
      </c>
      <c r="AD221" s="14"/>
      <c r="AE221" s="22">
        <f t="shared" si="84"/>
        <v>45500</v>
      </c>
      <c r="AF221" s="22">
        <f t="shared" si="85"/>
        <v>4570.4749999999995</v>
      </c>
      <c r="AG221" s="22">
        <v>15</v>
      </c>
      <c r="AH221" s="22">
        <f>MROUND(AF221+AG221+(VLOOKUP((AF221+AG221),[1]PBill!$B$4:$D$13,3,TRUE)),5)</f>
        <v>4620</v>
      </c>
      <c r="AI221" s="22">
        <f>VLOOKUP((((115%*AF221)+AG221)/3),[1]PBill!$B$4:$D$13,3,TRUE)</f>
        <v>11</v>
      </c>
      <c r="AJ221" s="22">
        <f t="shared" si="86"/>
        <v>5304.0462499999994</v>
      </c>
      <c r="AK221" s="22">
        <f t="shared" si="87"/>
        <v>1770</v>
      </c>
      <c r="AL221" s="22">
        <f t="shared" si="88"/>
        <v>40950</v>
      </c>
      <c r="AM221" s="22">
        <f t="shared" si="89"/>
        <v>38900</v>
      </c>
      <c r="AN221" s="14"/>
      <c r="AO221" s="22">
        <f t="shared" si="90"/>
        <v>32500</v>
      </c>
      <c r="AP221" s="22">
        <f t="shared" si="91"/>
        <v>3264.625</v>
      </c>
      <c r="AQ221" s="22">
        <v>15</v>
      </c>
      <c r="AR221" s="22">
        <v>1025</v>
      </c>
      <c r="AS221" s="22">
        <f>VLOOKUP((((115%*AP221)+AQ221)/3),[1]PBill!$B$4:$D$13,3,TRUE)</f>
        <v>11</v>
      </c>
      <c r="AT221" s="22">
        <f t="shared" si="92"/>
        <v>3802.3187499999999</v>
      </c>
      <c r="AU221" s="22">
        <f t="shared" si="93"/>
        <v>1265</v>
      </c>
      <c r="AV221" s="22">
        <f t="shared" si="94"/>
        <v>29250</v>
      </c>
      <c r="AW221" s="23">
        <f t="shared" si="95"/>
        <v>27790</v>
      </c>
      <c r="AX221" s="14"/>
    </row>
    <row r="222" spans="1:50" s="37" customFormat="1">
      <c r="A222" s="16">
        <v>217</v>
      </c>
      <c r="B222" s="38" t="s">
        <v>25</v>
      </c>
      <c r="C222" s="18">
        <v>41487</v>
      </c>
      <c r="D222" s="24" t="s">
        <v>603</v>
      </c>
      <c r="E222" s="25" t="s">
        <v>604</v>
      </c>
      <c r="F222" s="24" t="s">
        <v>490</v>
      </c>
      <c r="G222" s="25" t="s">
        <v>605</v>
      </c>
      <c r="H222" s="25" t="s">
        <v>30</v>
      </c>
      <c r="I222" s="21">
        <v>42999</v>
      </c>
      <c r="J222" s="14"/>
      <c r="K222" s="22">
        <f t="shared" si="73"/>
        <v>42999</v>
      </c>
      <c r="L222" s="22">
        <f t="shared" si="74"/>
        <v>4103.2870725000002</v>
      </c>
      <c r="M222" s="22">
        <v>15</v>
      </c>
      <c r="N222" s="22">
        <f>MROUND(L222+M222+(VLOOKUP((L222+M222),[1]PBill!$B$4:$D$13,3,TRUE)),5)</f>
        <v>4150</v>
      </c>
      <c r="O222" s="22">
        <f>VLOOKUP((((115%*L222)+M222)/3),[1]PBill!$B$4:$D$13,3,TRUE)</f>
        <v>11</v>
      </c>
      <c r="P222" s="22">
        <f t="shared" si="75"/>
        <v>4766.7801333750003</v>
      </c>
      <c r="Q222" s="22">
        <f t="shared" si="76"/>
        <v>1590</v>
      </c>
      <c r="R222" s="22">
        <f t="shared" si="77"/>
        <v>38699.1</v>
      </c>
      <c r="S222" s="22">
        <f t="shared" si="78"/>
        <v>36760</v>
      </c>
      <c r="T222" s="14"/>
      <c r="U222" s="22">
        <f>I222</f>
        <v>42999</v>
      </c>
      <c r="V222" s="22">
        <f t="shared" si="79"/>
        <v>4319.2495500000005</v>
      </c>
      <c r="W222" s="22">
        <v>15</v>
      </c>
      <c r="X222" s="22">
        <f>MROUND(V222+W222+(VLOOKUP((V222+W222),[1]PBill!$B$4:$D$13,3,TRUE)),5)</f>
        <v>4365</v>
      </c>
      <c r="Y222" s="22">
        <f>VLOOKUP((((115%*V222)+W222)/3),[1]PBill!$B$4:$D$13,3,TRUE)</f>
        <v>11</v>
      </c>
      <c r="Z222" s="22">
        <f t="shared" si="80"/>
        <v>5015.1369825000002</v>
      </c>
      <c r="AA222" s="22">
        <f t="shared" si="81"/>
        <v>1670</v>
      </c>
      <c r="AB222" s="22">
        <f t="shared" si="82"/>
        <v>38699.1</v>
      </c>
      <c r="AC222" s="22">
        <f t="shared" si="83"/>
        <v>38699.1</v>
      </c>
      <c r="AD222" s="14"/>
      <c r="AE222" s="22">
        <f t="shared" si="84"/>
        <v>37620</v>
      </c>
      <c r="AF222" s="22">
        <f t="shared" si="85"/>
        <v>3778.9289999999996</v>
      </c>
      <c r="AG222" s="22">
        <v>15</v>
      </c>
      <c r="AH222" s="22">
        <f>MROUND(AF222+AG222+(VLOOKUP((AF222+AG222),[1]PBill!$B$4:$D$13,3,TRUE)),5)</f>
        <v>3825</v>
      </c>
      <c r="AI222" s="22">
        <f>VLOOKUP((((115%*AF222)+AG222)/3),[1]PBill!$B$4:$D$13,3,TRUE)</f>
        <v>11</v>
      </c>
      <c r="AJ222" s="22">
        <f t="shared" si="86"/>
        <v>4393.7683499999994</v>
      </c>
      <c r="AK222" s="22">
        <f t="shared" si="87"/>
        <v>1465</v>
      </c>
      <c r="AL222" s="22">
        <f t="shared" si="88"/>
        <v>33860</v>
      </c>
      <c r="AM222" s="22">
        <f t="shared" si="89"/>
        <v>32170</v>
      </c>
      <c r="AN222" s="14"/>
      <c r="AO222" s="22">
        <f t="shared" si="90"/>
        <v>26870</v>
      </c>
      <c r="AP222" s="22">
        <f t="shared" si="91"/>
        <v>2699.0915</v>
      </c>
      <c r="AQ222" s="22">
        <v>15</v>
      </c>
      <c r="AR222" s="22">
        <v>1025</v>
      </c>
      <c r="AS222" s="22">
        <f>VLOOKUP((((115%*AP222)+AQ222)/3),[1]PBill!$B$4:$D$13,3,TRUE)</f>
        <v>11</v>
      </c>
      <c r="AT222" s="22">
        <f t="shared" si="92"/>
        <v>3151.9552249999997</v>
      </c>
      <c r="AU222" s="22">
        <f t="shared" si="93"/>
        <v>1050</v>
      </c>
      <c r="AV222" s="22">
        <f t="shared" si="94"/>
        <v>24180</v>
      </c>
      <c r="AW222" s="23">
        <f t="shared" si="95"/>
        <v>22970</v>
      </c>
      <c r="AX222" s="14"/>
    </row>
    <row r="223" spans="1:50" s="37" customFormat="1">
      <c r="A223" s="16">
        <v>218</v>
      </c>
      <c r="B223" s="38" t="s">
        <v>132</v>
      </c>
      <c r="C223" s="18">
        <v>41487</v>
      </c>
      <c r="D223" s="24" t="s">
        <v>606</v>
      </c>
      <c r="E223" s="25" t="s">
        <v>607</v>
      </c>
      <c r="F223" s="24" t="s">
        <v>490</v>
      </c>
      <c r="G223" s="25" t="s">
        <v>608</v>
      </c>
      <c r="H223" s="25" t="s">
        <v>30</v>
      </c>
      <c r="I223" s="21">
        <v>8499</v>
      </c>
      <c r="J223" s="14"/>
      <c r="K223" s="22">
        <f t="shared" si="73"/>
        <v>8499</v>
      </c>
      <c r="L223" s="22">
        <f t="shared" si="74"/>
        <v>899</v>
      </c>
      <c r="M223" s="22">
        <v>15</v>
      </c>
      <c r="N223" s="22">
        <f>MROUND(L223+M223+(VLOOKUP((L223+M223),[1]PBill!$B$4:$D$13,3,TRUE)),5)</f>
        <v>915</v>
      </c>
      <c r="O223" s="22">
        <f>VLOOKUP((((115%*L223)+M223)/3),[1]PBill!$B$4:$D$13,3,TRUE)</f>
        <v>0</v>
      </c>
      <c r="P223" s="22">
        <f t="shared" si="75"/>
        <v>1048.8499999999999</v>
      </c>
      <c r="Q223" s="22">
        <f t="shared" si="76"/>
        <v>350</v>
      </c>
      <c r="R223" s="22">
        <f t="shared" si="77"/>
        <v>7499</v>
      </c>
      <c r="S223" s="22">
        <f t="shared" si="78"/>
        <v>7120</v>
      </c>
      <c r="T223" s="14"/>
      <c r="U223" s="22">
        <v>8700</v>
      </c>
      <c r="V223" s="22">
        <f t="shared" si="79"/>
        <v>999</v>
      </c>
      <c r="W223" s="22">
        <v>15</v>
      </c>
      <c r="X223" s="22">
        <f>MROUND(V223+W223+(VLOOKUP((V223+W223),[1]PBill!$B$4:$D$13,3,TRUE)),5)</f>
        <v>1025</v>
      </c>
      <c r="Y223" s="22">
        <f>VLOOKUP((((115%*V223)+W223)/3),[1]PBill!$B$4:$D$13,3,TRUE)</f>
        <v>0</v>
      </c>
      <c r="Z223" s="22">
        <f t="shared" si="80"/>
        <v>1163.8499999999999</v>
      </c>
      <c r="AA223" s="22">
        <f t="shared" si="81"/>
        <v>390</v>
      </c>
      <c r="AB223" s="22">
        <f t="shared" si="82"/>
        <v>7700</v>
      </c>
      <c r="AC223" s="22">
        <f t="shared" si="83"/>
        <v>7700</v>
      </c>
      <c r="AD223" s="14"/>
      <c r="AE223" s="22">
        <f t="shared" si="84"/>
        <v>7440</v>
      </c>
      <c r="AF223" s="22">
        <f t="shared" si="85"/>
        <v>999</v>
      </c>
      <c r="AG223" s="22">
        <v>15</v>
      </c>
      <c r="AH223" s="22">
        <f>MROUND(AF223+AG223+(VLOOKUP((AF223+AG223),[1]PBill!$B$4:$D$13,3,TRUE)),5)</f>
        <v>1025</v>
      </c>
      <c r="AI223" s="22">
        <f>VLOOKUP((((115%*AF223)+AG223)/3),[1]PBill!$B$4:$D$13,3,TRUE)</f>
        <v>0</v>
      </c>
      <c r="AJ223" s="22">
        <f t="shared" si="86"/>
        <v>1163.8499999999999</v>
      </c>
      <c r="AK223" s="22">
        <f t="shared" si="87"/>
        <v>390</v>
      </c>
      <c r="AL223" s="22">
        <f t="shared" si="88"/>
        <v>6440</v>
      </c>
      <c r="AM223" s="22">
        <f t="shared" si="89"/>
        <v>6120</v>
      </c>
      <c r="AN223" s="14"/>
      <c r="AO223" s="22">
        <f t="shared" si="90"/>
        <v>5310</v>
      </c>
      <c r="AP223" s="22">
        <f t="shared" si="91"/>
        <v>999</v>
      </c>
      <c r="AQ223" s="22">
        <v>15</v>
      </c>
      <c r="AR223" s="22">
        <v>1025</v>
      </c>
      <c r="AS223" s="22">
        <f>VLOOKUP((((115%*AP223)+AQ223)/3),[1]PBill!$B$4:$D$13,3,TRUE)</f>
        <v>0</v>
      </c>
      <c r="AT223" s="22">
        <f t="shared" si="92"/>
        <v>1163.8499999999999</v>
      </c>
      <c r="AU223" s="22">
        <f t="shared" si="93"/>
        <v>390</v>
      </c>
      <c r="AV223" s="22">
        <f t="shared" si="94"/>
        <v>4310</v>
      </c>
      <c r="AW223" s="23">
        <f t="shared" si="95"/>
        <v>4090</v>
      </c>
      <c r="AX223" s="14"/>
    </row>
    <row r="224" spans="1:50" s="37" customFormat="1">
      <c r="A224" s="16">
        <v>219</v>
      </c>
      <c r="B224" s="38" t="s">
        <v>25</v>
      </c>
      <c r="C224" s="18">
        <v>41487</v>
      </c>
      <c r="D224" s="24" t="s">
        <v>609</v>
      </c>
      <c r="E224" s="25" t="s">
        <v>610</v>
      </c>
      <c r="F224" s="24" t="s">
        <v>490</v>
      </c>
      <c r="G224" s="25" t="s">
        <v>611</v>
      </c>
      <c r="H224" s="25" t="s">
        <v>30</v>
      </c>
      <c r="I224" s="21">
        <v>25999</v>
      </c>
      <c r="J224" s="14"/>
      <c r="K224" s="22">
        <f t="shared" si="73"/>
        <v>25999</v>
      </c>
      <c r="L224" s="22">
        <f t="shared" si="74"/>
        <v>2481.0195724999999</v>
      </c>
      <c r="M224" s="22">
        <v>15</v>
      </c>
      <c r="N224" s="22">
        <f>MROUND(L224+M224+(VLOOKUP((L224+M224),[1]PBill!$B$4:$D$13,3,TRUE)),5)</f>
        <v>2505</v>
      </c>
      <c r="O224" s="22">
        <f>VLOOKUP((((115%*L224)+M224)/3),[1]PBill!$B$4:$D$13,3,TRUE)</f>
        <v>0</v>
      </c>
      <c r="P224" s="22">
        <f t="shared" si="75"/>
        <v>2868.1725083749998</v>
      </c>
      <c r="Q224" s="22">
        <f t="shared" si="76"/>
        <v>955</v>
      </c>
      <c r="R224" s="22">
        <f t="shared" si="77"/>
        <v>23399.100000000002</v>
      </c>
      <c r="S224" s="22">
        <f t="shared" si="78"/>
        <v>22230</v>
      </c>
      <c r="T224" s="14"/>
      <c r="U224" s="22">
        <f>I224</f>
        <v>25999</v>
      </c>
      <c r="V224" s="22">
        <f t="shared" si="79"/>
        <v>2611.5995499999999</v>
      </c>
      <c r="W224" s="22">
        <v>15</v>
      </c>
      <c r="X224" s="22">
        <f>MROUND(V224+W224+(VLOOKUP((V224+W224),[1]PBill!$B$4:$D$13,3,TRUE)),5)</f>
        <v>2660</v>
      </c>
      <c r="Y224" s="22">
        <f>VLOOKUP((((115%*V224)+W224)/3),[1]PBill!$B$4:$D$13,3,TRUE)</f>
        <v>11</v>
      </c>
      <c r="Z224" s="22">
        <f t="shared" si="80"/>
        <v>3051.3394824999996</v>
      </c>
      <c r="AA224" s="22">
        <f t="shared" si="81"/>
        <v>1015</v>
      </c>
      <c r="AB224" s="22">
        <f t="shared" si="82"/>
        <v>23399.100000000002</v>
      </c>
      <c r="AC224" s="22">
        <f t="shared" si="83"/>
        <v>23399.100000000002</v>
      </c>
      <c r="AD224" s="14"/>
      <c r="AE224" s="22">
        <f t="shared" si="84"/>
        <v>22750</v>
      </c>
      <c r="AF224" s="22">
        <f t="shared" si="85"/>
        <v>2285.2374999999997</v>
      </c>
      <c r="AG224" s="22">
        <v>15</v>
      </c>
      <c r="AH224" s="22">
        <f>MROUND(AF224+AG224+(VLOOKUP((AF224+AG224),[1]PBill!$B$4:$D$13,3,TRUE)),5)</f>
        <v>2310</v>
      </c>
      <c r="AI224" s="22">
        <f>VLOOKUP((((115%*AF224)+AG224)/3),[1]PBill!$B$4:$D$13,3,TRUE)</f>
        <v>0</v>
      </c>
      <c r="AJ224" s="22">
        <f t="shared" si="86"/>
        <v>2643.0231249999997</v>
      </c>
      <c r="AK224" s="22">
        <f t="shared" si="87"/>
        <v>880</v>
      </c>
      <c r="AL224" s="22">
        <f t="shared" si="88"/>
        <v>20480</v>
      </c>
      <c r="AM224" s="22">
        <f t="shared" si="89"/>
        <v>19460</v>
      </c>
      <c r="AN224" s="14"/>
      <c r="AO224" s="22">
        <f t="shared" si="90"/>
        <v>16250</v>
      </c>
      <c r="AP224" s="22">
        <f t="shared" si="91"/>
        <v>1632.3125</v>
      </c>
      <c r="AQ224" s="22">
        <v>15</v>
      </c>
      <c r="AR224" s="22">
        <v>1025</v>
      </c>
      <c r="AS224" s="22">
        <f>VLOOKUP((((115%*AP224)+AQ224)/3),[1]PBill!$B$4:$D$13,3,TRUE)</f>
        <v>0</v>
      </c>
      <c r="AT224" s="22">
        <f t="shared" si="92"/>
        <v>1892.159375</v>
      </c>
      <c r="AU224" s="22">
        <f t="shared" si="93"/>
        <v>630</v>
      </c>
      <c r="AV224" s="22">
        <f t="shared" si="94"/>
        <v>14630</v>
      </c>
      <c r="AW224" s="23">
        <f t="shared" si="95"/>
        <v>13900</v>
      </c>
      <c r="AX224" s="14"/>
    </row>
    <row r="225" spans="1:50" s="37" customFormat="1">
      <c r="A225" s="16">
        <v>220</v>
      </c>
      <c r="B225" s="38" t="s">
        <v>132</v>
      </c>
      <c r="C225" s="18">
        <v>41487</v>
      </c>
      <c r="D225" s="24" t="s">
        <v>612</v>
      </c>
      <c r="E225" s="25" t="s">
        <v>613</v>
      </c>
      <c r="F225" s="24" t="s">
        <v>490</v>
      </c>
      <c r="G225" s="25" t="s">
        <v>614</v>
      </c>
      <c r="H225" s="25" t="s">
        <v>30</v>
      </c>
      <c r="I225" s="21">
        <v>18099</v>
      </c>
      <c r="J225" s="14"/>
      <c r="K225" s="22">
        <f t="shared" si="73"/>
        <v>18099</v>
      </c>
      <c r="L225" s="22">
        <f t="shared" si="74"/>
        <v>1727.1423224999999</v>
      </c>
      <c r="M225" s="22">
        <v>15</v>
      </c>
      <c r="N225" s="22">
        <f>MROUND(L225+M225+(VLOOKUP((L225+M225),[1]PBill!$B$4:$D$13,3,TRUE)),5)</f>
        <v>1755</v>
      </c>
      <c r="O225" s="22">
        <f>VLOOKUP((((115%*L225)+M225)/3),[1]PBill!$B$4:$D$13,3,TRUE)</f>
        <v>0</v>
      </c>
      <c r="P225" s="22">
        <f t="shared" si="75"/>
        <v>2001.2136708749997</v>
      </c>
      <c r="Q225" s="22">
        <f t="shared" si="76"/>
        <v>665</v>
      </c>
      <c r="R225" s="22">
        <f t="shared" si="77"/>
        <v>16289.1</v>
      </c>
      <c r="S225" s="22">
        <f t="shared" si="78"/>
        <v>15470</v>
      </c>
      <c r="T225" s="14"/>
      <c r="U225" s="22">
        <v>16330</v>
      </c>
      <c r="V225" s="22">
        <f t="shared" si="79"/>
        <v>1640.3484999999998</v>
      </c>
      <c r="W225" s="22">
        <v>15</v>
      </c>
      <c r="X225" s="22">
        <f>MROUND(V225+W225+(VLOOKUP((V225+W225),[1]PBill!$B$4:$D$13,3,TRUE)),5)</f>
        <v>1665</v>
      </c>
      <c r="Y225" s="22">
        <f>VLOOKUP((((115%*V225)+W225)/3),[1]PBill!$B$4:$D$13,3,TRUE)</f>
        <v>0</v>
      </c>
      <c r="Z225" s="22">
        <f t="shared" si="80"/>
        <v>1901.4007749999996</v>
      </c>
      <c r="AA225" s="22">
        <f t="shared" si="81"/>
        <v>635</v>
      </c>
      <c r="AB225" s="22">
        <f t="shared" si="82"/>
        <v>14697</v>
      </c>
      <c r="AC225" s="22">
        <f t="shared" si="83"/>
        <v>14697</v>
      </c>
      <c r="AD225" s="14"/>
      <c r="AE225" s="22">
        <f t="shared" si="84"/>
        <v>15840</v>
      </c>
      <c r="AF225" s="22">
        <f t="shared" si="85"/>
        <v>1591.1279999999999</v>
      </c>
      <c r="AG225" s="22">
        <v>15</v>
      </c>
      <c r="AH225" s="22">
        <f>MROUND(AF225+AG225+(VLOOKUP((AF225+AG225),[1]PBill!$B$4:$D$13,3,TRUE)),5)</f>
        <v>1615</v>
      </c>
      <c r="AI225" s="22">
        <f>VLOOKUP((((115%*AF225)+AG225)/3),[1]PBill!$B$4:$D$13,3,TRUE)</f>
        <v>0</v>
      </c>
      <c r="AJ225" s="22">
        <f t="shared" si="86"/>
        <v>1844.7971999999997</v>
      </c>
      <c r="AK225" s="22">
        <f t="shared" si="87"/>
        <v>615</v>
      </c>
      <c r="AL225" s="22">
        <f t="shared" si="88"/>
        <v>14260</v>
      </c>
      <c r="AM225" s="22">
        <f t="shared" si="89"/>
        <v>13550</v>
      </c>
      <c r="AN225" s="14"/>
      <c r="AO225" s="22">
        <f t="shared" si="90"/>
        <v>11310</v>
      </c>
      <c r="AP225" s="22">
        <f t="shared" si="91"/>
        <v>1136.0895</v>
      </c>
      <c r="AQ225" s="22">
        <v>15</v>
      </c>
      <c r="AR225" s="22">
        <v>1025</v>
      </c>
      <c r="AS225" s="22">
        <f>VLOOKUP((((115%*AP225)+AQ225)/3),[1]PBill!$B$4:$D$13,3,TRUE)</f>
        <v>0</v>
      </c>
      <c r="AT225" s="22">
        <f t="shared" si="92"/>
        <v>1321.502925</v>
      </c>
      <c r="AU225" s="22">
        <f t="shared" si="93"/>
        <v>440</v>
      </c>
      <c r="AV225" s="22">
        <f t="shared" si="94"/>
        <v>10180</v>
      </c>
      <c r="AW225" s="23">
        <f t="shared" si="95"/>
        <v>9670</v>
      </c>
      <c r="AX225" s="14"/>
    </row>
    <row r="226" spans="1:50" s="37" customFormat="1">
      <c r="A226" s="16">
        <v>221</v>
      </c>
      <c r="B226" s="38" t="s">
        <v>25</v>
      </c>
      <c r="C226" s="18">
        <v>41518</v>
      </c>
      <c r="D226" s="19" t="s">
        <v>615</v>
      </c>
      <c r="E226" s="20" t="s">
        <v>616</v>
      </c>
      <c r="F226" s="19" t="s">
        <v>490</v>
      </c>
      <c r="G226" s="20" t="s">
        <v>617</v>
      </c>
      <c r="H226" s="20" t="s">
        <v>30</v>
      </c>
      <c r="I226" s="21">
        <v>54999</v>
      </c>
      <c r="J226" s="14"/>
      <c r="K226" s="22">
        <f t="shared" si="73"/>
        <v>54999</v>
      </c>
      <c r="L226" s="22">
        <f t="shared" si="74"/>
        <v>5248.4170724999994</v>
      </c>
      <c r="M226" s="22">
        <v>15</v>
      </c>
      <c r="N226" s="22">
        <f>MROUND(L226+M226+(VLOOKUP((L226+M226),[1]PBill!$B$4:$D$13,3,TRUE)),5)</f>
        <v>5325</v>
      </c>
      <c r="O226" s="22">
        <f>VLOOKUP((((115%*L226)+M226)/3),[1]PBill!$B$4:$D$13,3,TRUE)</f>
        <v>11</v>
      </c>
      <c r="P226" s="22">
        <f t="shared" si="75"/>
        <v>6083.679633374999</v>
      </c>
      <c r="Q226" s="22">
        <f t="shared" si="76"/>
        <v>2030</v>
      </c>
      <c r="R226" s="22">
        <f t="shared" si="77"/>
        <v>49499.1</v>
      </c>
      <c r="S226" s="22">
        <f t="shared" si="78"/>
        <v>47020</v>
      </c>
      <c r="T226" s="14"/>
      <c r="U226" s="22">
        <f>I226</f>
        <v>54999</v>
      </c>
      <c r="V226" s="22">
        <f t="shared" si="79"/>
        <v>5524.6495500000001</v>
      </c>
      <c r="W226" s="22">
        <v>15</v>
      </c>
      <c r="X226" s="22">
        <f>MROUND(V226+W226+(VLOOKUP((V226+W226),[1]PBill!$B$4:$D$13,3,TRUE)),5)</f>
        <v>5600</v>
      </c>
      <c r="Y226" s="22">
        <f>VLOOKUP((((115%*V226)+W226)/3),[1]PBill!$B$4:$D$13,3,TRUE)</f>
        <v>11</v>
      </c>
      <c r="Z226" s="22">
        <f t="shared" si="80"/>
        <v>6401.3469824999993</v>
      </c>
      <c r="AA226" s="22">
        <f t="shared" si="81"/>
        <v>2135</v>
      </c>
      <c r="AB226" s="22">
        <f t="shared" si="82"/>
        <v>49499.1</v>
      </c>
      <c r="AC226" s="22">
        <f t="shared" si="83"/>
        <v>49499.1</v>
      </c>
      <c r="AD226" s="14"/>
      <c r="AE226" s="22">
        <f t="shared" si="84"/>
        <v>48120</v>
      </c>
      <c r="AF226" s="22">
        <f t="shared" si="85"/>
        <v>4833.6539999999995</v>
      </c>
      <c r="AG226" s="22">
        <v>15</v>
      </c>
      <c r="AH226" s="22">
        <f>MROUND(AF226+AG226+(VLOOKUP((AF226+AG226),[1]PBill!$B$4:$D$13,3,TRUE)),5)</f>
        <v>4880</v>
      </c>
      <c r="AI226" s="22">
        <f>VLOOKUP((((115%*AF226)+AG226)/3),[1]PBill!$B$4:$D$13,3,TRUE)</f>
        <v>11</v>
      </c>
      <c r="AJ226" s="22">
        <f t="shared" si="86"/>
        <v>5606.7020999999986</v>
      </c>
      <c r="AK226" s="22">
        <f t="shared" si="87"/>
        <v>1870</v>
      </c>
      <c r="AL226" s="22">
        <f t="shared" si="88"/>
        <v>43310</v>
      </c>
      <c r="AM226" s="22">
        <f t="shared" si="89"/>
        <v>41140</v>
      </c>
      <c r="AN226" s="14"/>
      <c r="AO226" s="22">
        <f t="shared" si="90"/>
        <v>34370</v>
      </c>
      <c r="AP226" s="22">
        <f t="shared" si="91"/>
        <v>3452.4665</v>
      </c>
      <c r="AQ226" s="22">
        <v>15</v>
      </c>
      <c r="AR226" s="22">
        <v>1025</v>
      </c>
      <c r="AS226" s="22">
        <f>VLOOKUP((((115%*AP226)+AQ226)/3),[1]PBill!$B$4:$D$13,3,TRUE)</f>
        <v>11</v>
      </c>
      <c r="AT226" s="22">
        <f t="shared" si="92"/>
        <v>4018.3364749999996</v>
      </c>
      <c r="AU226" s="22">
        <f t="shared" si="93"/>
        <v>1340</v>
      </c>
      <c r="AV226" s="22">
        <f t="shared" si="94"/>
        <v>30930</v>
      </c>
      <c r="AW226" s="23">
        <f t="shared" si="95"/>
        <v>29380</v>
      </c>
      <c r="AX226" s="14"/>
    </row>
    <row r="227" spans="1:50" s="37" customFormat="1">
      <c r="A227" s="16">
        <v>222</v>
      </c>
      <c r="B227" s="38" t="s">
        <v>132</v>
      </c>
      <c r="C227" s="18">
        <v>41487</v>
      </c>
      <c r="D227" s="24" t="s">
        <v>618</v>
      </c>
      <c r="E227" s="25" t="s">
        <v>619</v>
      </c>
      <c r="F227" s="24" t="s">
        <v>490</v>
      </c>
      <c r="G227" s="25" t="s">
        <v>620</v>
      </c>
      <c r="H227" s="25" t="s">
        <v>30</v>
      </c>
      <c r="I227" s="21">
        <v>7750</v>
      </c>
      <c r="J227" s="14"/>
      <c r="K227" s="22">
        <f t="shared" si="73"/>
        <v>7750</v>
      </c>
      <c r="L227" s="22">
        <f t="shared" si="74"/>
        <v>899</v>
      </c>
      <c r="M227" s="22">
        <v>15</v>
      </c>
      <c r="N227" s="22">
        <f>MROUND(L227+M227+(VLOOKUP((L227+M227),[1]PBill!$B$4:$D$13,3,TRUE)),5)</f>
        <v>915</v>
      </c>
      <c r="O227" s="22">
        <f>VLOOKUP((((115%*L227)+M227)/3),[1]PBill!$B$4:$D$13,3,TRUE)</f>
        <v>0</v>
      </c>
      <c r="P227" s="22">
        <f t="shared" si="75"/>
        <v>1048.8499999999999</v>
      </c>
      <c r="Q227" s="22">
        <f t="shared" si="76"/>
        <v>350</v>
      </c>
      <c r="R227" s="22">
        <f t="shared" si="77"/>
        <v>6750</v>
      </c>
      <c r="S227" s="22">
        <f t="shared" si="78"/>
        <v>6410</v>
      </c>
      <c r="T227" s="14"/>
      <c r="U227" s="22">
        <v>7540</v>
      </c>
      <c r="V227" s="22">
        <f t="shared" si="79"/>
        <v>999</v>
      </c>
      <c r="W227" s="22">
        <v>15</v>
      </c>
      <c r="X227" s="22">
        <f>MROUND(V227+W227+(VLOOKUP((V227+W227),[1]PBill!$B$4:$D$13,3,TRUE)),5)</f>
        <v>1025</v>
      </c>
      <c r="Y227" s="22">
        <f>VLOOKUP((((115%*V227)+W227)/3),[1]PBill!$B$4:$D$13,3,TRUE)</f>
        <v>0</v>
      </c>
      <c r="Z227" s="22">
        <f t="shared" si="80"/>
        <v>1163.8499999999999</v>
      </c>
      <c r="AA227" s="22">
        <f t="shared" si="81"/>
        <v>390</v>
      </c>
      <c r="AB227" s="22">
        <f t="shared" si="82"/>
        <v>6540</v>
      </c>
      <c r="AC227" s="22">
        <f t="shared" si="83"/>
        <v>6540</v>
      </c>
      <c r="AD227" s="14"/>
      <c r="AE227" s="22">
        <f t="shared" si="84"/>
        <v>6780</v>
      </c>
      <c r="AF227" s="22">
        <f t="shared" si="85"/>
        <v>999</v>
      </c>
      <c r="AG227" s="22">
        <v>15</v>
      </c>
      <c r="AH227" s="22">
        <f>MROUND(AF227+AG227+(VLOOKUP((AF227+AG227),[1]PBill!$B$4:$D$13,3,TRUE)),5)</f>
        <v>1025</v>
      </c>
      <c r="AI227" s="22">
        <f>VLOOKUP((((115%*AF227)+AG227)/3),[1]PBill!$B$4:$D$13,3,TRUE)</f>
        <v>0</v>
      </c>
      <c r="AJ227" s="22">
        <f t="shared" si="86"/>
        <v>1163.8499999999999</v>
      </c>
      <c r="AK227" s="22">
        <f t="shared" si="87"/>
        <v>390</v>
      </c>
      <c r="AL227" s="22">
        <f t="shared" si="88"/>
        <v>5780</v>
      </c>
      <c r="AM227" s="22">
        <f t="shared" si="89"/>
        <v>5490</v>
      </c>
      <c r="AN227" s="14"/>
      <c r="AO227" s="22">
        <f t="shared" si="90"/>
        <v>4840</v>
      </c>
      <c r="AP227" s="22">
        <f t="shared" si="91"/>
        <v>999</v>
      </c>
      <c r="AQ227" s="22">
        <v>15</v>
      </c>
      <c r="AR227" s="22">
        <v>1025</v>
      </c>
      <c r="AS227" s="22">
        <f>VLOOKUP((((115%*AP227)+AQ227)/3),[1]PBill!$B$4:$D$13,3,TRUE)</f>
        <v>0</v>
      </c>
      <c r="AT227" s="22">
        <f t="shared" si="92"/>
        <v>1163.8499999999999</v>
      </c>
      <c r="AU227" s="22">
        <f t="shared" si="93"/>
        <v>390</v>
      </c>
      <c r="AV227" s="22">
        <f t="shared" si="94"/>
        <v>3840</v>
      </c>
      <c r="AW227" s="23">
        <f t="shared" si="95"/>
        <v>3650</v>
      </c>
      <c r="AX227" s="14"/>
    </row>
    <row r="228" spans="1:50" s="37" customFormat="1">
      <c r="A228" s="16">
        <v>223</v>
      </c>
      <c r="B228" s="38" t="s">
        <v>132</v>
      </c>
      <c r="C228" s="18">
        <v>41487</v>
      </c>
      <c r="D228" s="24" t="s">
        <v>621</v>
      </c>
      <c r="E228" s="25" t="s">
        <v>622</v>
      </c>
      <c r="F228" s="24" t="s">
        <v>490</v>
      </c>
      <c r="G228" s="25" t="s">
        <v>623</v>
      </c>
      <c r="H228" s="25" t="s">
        <v>115</v>
      </c>
      <c r="I228" s="21">
        <v>42999</v>
      </c>
      <c r="J228" s="14"/>
      <c r="K228" s="22">
        <f t="shared" si="73"/>
        <v>42999</v>
      </c>
      <c r="L228" s="22">
        <f t="shared" si="74"/>
        <v>4103.2870725000002</v>
      </c>
      <c r="M228" s="22">
        <v>15</v>
      </c>
      <c r="N228" s="22">
        <f>MROUND(L228+M228+(VLOOKUP((L228+M228),[1]PBill!$B$4:$D$13,3,TRUE)),5)</f>
        <v>4150</v>
      </c>
      <c r="O228" s="22">
        <f>VLOOKUP((((115%*L228)+M228)/3),[1]PBill!$B$4:$D$13,3,TRUE)</f>
        <v>11</v>
      </c>
      <c r="P228" s="22">
        <f t="shared" si="75"/>
        <v>4766.7801333750003</v>
      </c>
      <c r="Q228" s="22">
        <f t="shared" si="76"/>
        <v>1590</v>
      </c>
      <c r="R228" s="22">
        <f t="shared" si="77"/>
        <v>38699.1</v>
      </c>
      <c r="S228" s="22">
        <f t="shared" si="78"/>
        <v>36760</v>
      </c>
      <c r="T228" s="14"/>
      <c r="U228" s="22">
        <v>40600</v>
      </c>
      <c r="V228" s="22">
        <f t="shared" si="79"/>
        <v>4078.27</v>
      </c>
      <c r="W228" s="22">
        <v>15</v>
      </c>
      <c r="X228" s="22">
        <f>MROUND(V228+W228+(VLOOKUP((V228+W228),[1]PBill!$B$4:$D$13,3,TRUE)),5)</f>
        <v>4125</v>
      </c>
      <c r="Y228" s="22">
        <f>VLOOKUP((((115%*V228)+W228)/3),[1]PBill!$B$4:$D$13,3,TRUE)</f>
        <v>11</v>
      </c>
      <c r="Z228" s="22">
        <f t="shared" si="80"/>
        <v>4738.0104999999994</v>
      </c>
      <c r="AA228" s="22">
        <f t="shared" si="81"/>
        <v>1580</v>
      </c>
      <c r="AB228" s="22">
        <f t="shared" si="82"/>
        <v>36540</v>
      </c>
      <c r="AC228" s="22">
        <f t="shared" si="83"/>
        <v>36540</v>
      </c>
      <c r="AD228" s="14"/>
      <c r="AE228" s="22">
        <f t="shared" si="84"/>
        <v>37620</v>
      </c>
      <c r="AF228" s="22">
        <f t="shared" si="85"/>
        <v>3778.9289999999996</v>
      </c>
      <c r="AG228" s="22">
        <v>15</v>
      </c>
      <c r="AH228" s="22">
        <f>MROUND(AF228+AG228+(VLOOKUP((AF228+AG228),[1]PBill!$B$4:$D$13,3,TRUE)),5)</f>
        <v>3825</v>
      </c>
      <c r="AI228" s="22">
        <f>VLOOKUP((((115%*AF228)+AG228)/3),[1]PBill!$B$4:$D$13,3,TRUE)</f>
        <v>11</v>
      </c>
      <c r="AJ228" s="22">
        <f t="shared" si="86"/>
        <v>4393.7683499999994</v>
      </c>
      <c r="AK228" s="22">
        <f t="shared" si="87"/>
        <v>1465</v>
      </c>
      <c r="AL228" s="22">
        <f t="shared" si="88"/>
        <v>33860</v>
      </c>
      <c r="AM228" s="22">
        <f t="shared" si="89"/>
        <v>32170</v>
      </c>
      <c r="AN228" s="14"/>
      <c r="AO228" s="22">
        <f t="shared" si="90"/>
        <v>26870</v>
      </c>
      <c r="AP228" s="22">
        <f t="shared" si="91"/>
        <v>2699.0915</v>
      </c>
      <c r="AQ228" s="22">
        <v>15</v>
      </c>
      <c r="AR228" s="22">
        <v>1025</v>
      </c>
      <c r="AS228" s="22">
        <f>VLOOKUP((((115%*AP228)+AQ228)/3),[1]PBill!$B$4:$D$13,3,TRUE)</f>
        <v>11</v>
      </c>
      <c r="AT228" s="22">
        <f t="shared" si="92"/>
        <v>3151.9552249999997</v>
      </c>
      <c r="AU228" s="22">
        <f t="shared" si="93"/>
        <v>1050</v>
      </c>
      <c r="AV228" s="22">
        <f t="shared" si="94"/>
        <v>24180</v>
      </c>
      <c r="AW228" s="23">
        <f t="shared" si="95"/>
        <v>22970</v>
      </c>
      <c r="AX228" s="14"/>
    </row>
    <row r="229" spans="1:50" s="37" customFormat="1">
      <c r="A229" s="16">
        <v>224</v>
      </c>
      <c r="B229" s="38" t="s">
        <v>132</v>
      </c>
      <c r="C229" s="18">
        <v>41518</v>
      </c>
      <c r="D229" s="19" t="s">
        <v>624</v>
      </c>
      <c r="E229" s="20" t="s">
        <v>625</v>
      </c>
      <c r="F229" s="19" t="s">
        <v>490</v>
      </c>
      <c r="G229" s="20" t="s">
        <v>626</v>
      </c>
      <c r="H229" s="20" t="s">
        <v>115</v>
      </c>
      <c r="I229" s="21">
        <v>49999</v>
      </c>
      <c r="J229" s="14"/>
      <c r="K229" s="22">
        <f t="shared" si="73"/>
        <v>49999</v>
      </c>
      <c r="L229" s="22">
        <f t="shared" si="74"/>
        <v>4771.2795724999996</v>
      </c>
      <c r="M229" s="22">
        <v>15</v>
      </c>
      <c r="N229" s="22">
        <f>MROUND(L229+M229+(VLOOKUP((L229+M229),[1]PBill!$B$4:$D$13,3,TRUE)),5)</f>
        <v>4820</v>
      </c>
      <c r="O229" s="22">
        <f>VLOOKUP((((115%*L229)+M229)/3),[1]PBill!$B$4:$D$13,3,TRUE)</f>
        <v>11</v>
      </c>
      <c r="P229" s="22">
        <f t="shared" si="75"/>
        <v>5534.9715083749988</v>
      </c>
      <c r="Q229" s="22">
        <f t="shared" si="76"/>
        <v>1845</v>
      </c>
      <c r="R229" s="22">
        <f t="shared" si="77"/>
        <v>44999.1</v>
      </c>
      <c r="S229" s="22">
        <f t="shared" si="78"/>
        <v>42750</v>
      </c>
      <c r="T229" s="14"/>
      <c r="U229" s="22">
        <v>47560</v>
      </c>
      <c r="V229" s="22">
        <f t="shared" si="79"/>
        <v>4777.402</v>
      </c>
      <c r="W229" s="22">
        <v>15</v>
      </c>
      <c r="X229" s="22">
        <f>MROUND(V229+W229+(VLOOKUP((V229+W229),[1]PBill!$B$4:$D$13,3,TRUE)),5)</f>
        <v>4825</v>
      </c>
      <c r="Y229" s="22">
        <f>VLOOKUP((((115%*V229)+W229)/3),[1]PBill!$B$4:$D$13,3,TRUE)</f>
        <v>11</v>
      </c>
      <c r="Z229" s="22">
        <f t="shared" si="80"/>
        <v>5542.0122999999994</v>
      </c>
      <c r="AA229" s="22">
        <f t="shared" si="81"/>
        <v>1845</v>
      </c>
      <c r="AB229" s="22">
        <f t="shared" si="82"/>
        <v>42804</v>
      </c>
      <c r="AC229" s="22">
        <f t="shared" si="83"/>
        <v>42804</v>
      </c>
      <c r="AD229" s="14"/>
      <c r="AE229" s="22">
        <f t="shared" si="84"/>
        <v>43750</v>
      </c>
      <c r="AF229" s="22">
        <f t="shared" si="85"/>
        <v>4394.6875</v>
      </c>
      <c r="AG229" s="22">
        <v>15</v>
      </c>
      <c r="AH229" s="22">
        <f>MROUND(AF229+AG229+(VLOOKUP((AF229+AG229),[1]PBill!$B$4:$D$13,3,TRUE)),5)</f>
        <v>4445</v>
      </c>
      <c r="AI229" s="22">
        <f>VLOOKUP((((115%*AF229)+AG229)/3),[1]PBill!$B$4:$D$13,3,TRUE)</f>
        <v>11</v>
      </c>
      <c r="AJ229" s="22">
        <f t="shared" si="86"/>
        <v>5101.890625</v>
      </c>
      <c r="AK229" s="22">
        <f t="shared" si="87"/>
        <v>1700</v>
      </c>
      <c r="AL229" s="22">
        <f t="shared" si="88"/>
        <v>39380</v>
      </c>
      <c r="AM229" s="22">
        <f t="shared" si="89"/>
        <v>37410</v>
      </c>
      <c r="AN229" s="14"/>
      <c r="AO229" s="22">
        <f t="shared" si="90"/>
        <v>31250</v>
      </c>
      <c r="AP229" s="22">
        <f t="shared" si="91"/>
        <v>3139.0625</v>
      </c>
      <c r="AQ229" s="22">
        <v>15</v>
      </c>
      <c r="AR229" s="22">
        <v>1025</v>
      </c>
      <c r="AS229" s="22">
        <f>VLOOKUP((((115%*AP229)+AQ229)/3),[1]PBill!$B$4:$D$13,3,TRUE)</f>
        <v>11</v>
      </c>
      <c r="AT229" s="22">
        <f t="shared" si="92"/>
        <v>3657.9218749999995</v>
      </c>
      <c r="AU229" s="22">
        <f t="shared" si="93"/>
        <v>1220</v>
      </c>
      <c r="AV229" s="22">
        <f t="shared" si="94"/>
        <v>28130</v>
      </c>
      <c r="AW229" s="23">
        <f t="shared" si="95"/>
        <v>26720</v>
      </c>
      <c r="AX229" s="14"/>
    </row>
    <row r="230" spans="1:50" s="37" customFormat="1">
      <c r="A230" s="16">
        <v>225</v>
      </c>
      <c r="B230" s="38" t="s">
        <v>25</v>
      </c>
      <c r="C230" s="18">
        <v>41487</v>
      </c>
      <c r="D230" s="24" t="s">
        <v>627</v>
      </c>
      <c r="E230" s="25" t="s">
        <v>628</v>
      </c>
      <c r="F230" s="24" t="s">
        <v>490</v>
      </c>
      <c r="G230" s="25" t="s">
        <v>629</v>
      </c>
      <c r="H230" s="25" t="s">
        <v>115</v>
      </c>
      <c r="I230" s="21">
        <v>29999</v>
      </c>
      <c r="J230" s="14"/>
      <c r="K230" s="22">
        <f t="shared" si="73"/>
        <v>29999</v>
      </c>
      <c r="L230" s="22">
        <f t="shared" si="74"/>
        <v>2862.7295724999999</v>
      </c>
      <c r="M230" s="22">
        <v>15</v>
      </c>
      <c r="N230" s="22">
        <f>MROUND(L230+M230+(VLOOKUP((L230+M230),[1]PBill!$B$4:$D$13,3,TRUE)),5)</f>
        <v>2910</v>
      </c>
      <c r="O230" s="22">
        <f>VLOOKUP((((115%*L230)+M230)/3),[1]PBill!$B$4:$D$13,3,TRUE)</f>
        <v>11</v>
      </c>
      <c r="P230" s="22">
        <f t="shared" si="75"/>
        <v>3340.1390083749998</v>
      </c>
      <c r="Q230" s="22">
        <f t="shared" si="76"/>
        <v>1115</v>
      </c>
      <c r="R230" s="22">
        <f t="shared" si="77"/>
        <v>26999.100000000002</v>
      </c>
      <c r="S230" s="22">
        <f t="shared" si="78"/>
        <v>25650</v>
      </c>
      <c r="T230" s="14"/>
      <c r="U230" s="22">
        <f>I230</f>
        <v>29999</v>
      </c>
      <c r="V230" s="22">
        <f t="shared" si="79"/>
        <v>3013.3995500000001</v>
      </c>
      <c r="W230" s="22">
        <v>15</v>
      </c>
      <c r="X230" s="22">
        <f>MROUND(V230+W230+(VLOOKUP((V230+W230),[1]PBill!$B$4:$D$13,3,TRUE)),5)</f>
        <v>3060</v>
      </c>
      <c r="Y230" s="22">
        <f>VLOOKUP((((115%*V230)+W230)/3),[1]PBill!$B$4:$D$13,3,TRUE)</f>
        <v>11</v>
      </c>
      <c r="Z230" s="22">
        <f t="shared" si="80"/>
        <v>3513.4094824999997</v>
      </c>
      <c r="AA230" s="22">
        <f t="shared" si="81"/>
        <v>1170</v>
      </c>
      <c r="AB230" s="22">
        <f t="shared" si="82"/>
        <v>26999.100000000002</v>
      </c>
      <c r="AC230" s="22">
        <f t="shared" si="83"/>
        <v>26999.100000000002</v>
      </c>
      <c r="AD230" s="14"/>
      <c r="AE230" s="22">
        <f t="shared" si="84"/>
        <v>26250</v>
      </c>
      <c r="AF230" s="22">
        <f t="shared" si="85"/>
        <v>2636.8125</v>
      </c>
      <c r="AG230" s="22">
        <v>15</v>
      </c>
      <c r="AH230" s="22">
        <f>MROUND(AF230+AG230+(VLOOKUP((AF230+AG230),[1]PBill!$B$4:$D$13,3,TRUE)),5)</f>
        <v>2685</v>
      </c>
      <c r="AI230" s="22">
        <f>VLOOKUP((((115%*AF230)+AG230)/3),[1]PBill!$B$4:$D$13,3,TRUE)</f>
        <v>11</v>
      </c>
      <c r="AJ230" s="22">
        <f t="shared" si="86"/>
        <v>3080.3343749999999</v>
      </c>
      <c r="AK230" s="22">
        <f t="shared" si="87"/>
        <v>1025</v>
      </c>
      <c r="AL230" s="22">
        <f t="shared" si="88"/>
        <v>23630</v>
      </c>
      <c r="AM230" s="22">
        <f t="shared" si="89"/>
        <v>22450</v>
      </c>
      <c r="AN230" s="14"/>
      <c r="AO230" s="22">
        <f t="shared" si="90"/>
        <v>18750</v>
      </c>
      <c r="AP230" s="22">
        <f t="shared" si="91"/>
        <v>1883.4375</v>
      </c>
      <c r="AQ230" s="22">
        <v>15</v>
      </c>
      <c r="AR230" s="22">
        <v>1025</v>
      </c>
      <c r="AS230" s="22">
        <f>VLOOKUP((((115%*AP230)+AQ230)/3),[1]PBill!$B$4:$D$13,3,TRUE)</f>
        <v>0</v>
      </c>
      <c r="AT230" s="22">
        <f t="shared" si="92"/>
        <v>2180.953125</v>
      </c>
      <c r="AU230" s="22">
        <f t="shared" si="93"/>
        <v>725</v>
      </c>
      <c r="AV230" s="22">
        <f t="shared" si="94"/>
        <v>16880</v>
      </c>
      <c r="AW230" s="23">
        <f t="shared" si="95"/>
        <v>16040</v>
      </c>
      <c r="AX230" s="14"/>
    </row>
    <row r="231" spans="1:50" s="37" customFormat="1">
      <c r="A231" s="16">
        <v>226</v>
      </c>
      <c r="B231" s="38" t="s">
        <v>132</v>
      </c>
      <c r="C231" s="18">
        <v>41487</v>
      </c>
      <c r="D231" s="24" t="s">
        <v>630</v>
      </c>
      <c r="E231" s="25" t="s">
        <v>631</v>
      </c>
      <c r="F231" s="24" t="s">
        <v>490</v>
      </c>
      <c r="G231" s="25" t="s">
        <v>632</v>
      </c>
      <c r="H231" s="25" t="s">
        <v>30</v>
      </c>
      <c r="I231" s="21">
        <v>15999</v>
      </c>
      <c r="J231" s="14"/>
      <c r="K231" s="22">
        <f t="shared" si="73"/>
        <v>15999</v>
      </c>
      <c r="L231" s="22">
        <f t="shared" si="74"/>
        <v>1526.7445725</v>
      </c>
      <c r="M231" s="22">
        <v>15</v>
      </c>
      <c r="N231" s="22">
        <f>MROUND(L231+M231+(VLOOKUP((L231+M231),[1]PBill!$B$4:$D$13,3,TRUE)),5)</f>
        <v>1555</v>
      </c>
      <c r="O231" s="22">
        <f>VLOOKUP((((115%*L231)+M231)/3),[1]PBill!$B$4:$D$13,3,TRUE)</f>
        <v>0</v>
      </c>
      <c r="P231" s="22">
        <f t="shared" si="75"/>
        <v>1770.7562583749998</v>
      </c>
      <c r="Q231" s="22">
        <f t="shared" si="76"/>
        <v>590</v>
      </c>
      <c r="R231" s="22">
        <f t="shared" si="77"/>
        <v>14399.1</v>
      </c>
      <c r="S231" s="22">
        <f t="shared" si="78"/>
        <v>13680</v>
      </c>
      <c r="T231" s="14"/>
      <c r="U231" s="22">
        <v>15080</v>
      </c>
      <c r="V231" s="22">
        <f t="shared" si="79"/>
        <v>1514.7859999999998</v>
      </c>
      <c r="W231" s="22">
        <v>15</v>
      </c>
      <c r="X231" s="22">
        <f>MROUND(V231+W231+(VLOOKUP((V231+W231),[1]PBill!$B$4:$D$13,3,TRUE)),5)</f>
        <v>1540</v>
      </c>
      <c r="Y231" s="22">
        <f>VLOOKUP((((115%*V231)+W231)/3),[1]PBill!$B$4:$D$13,3,TRUE)</f>
        <v>0</v>
      </c>
      <c r="Z231" s="22">
        <f t="shared" si="80"/>
        <v>1757.0038999999997</v>
      </c>
      <c r="AA231" s="22">
        <f t="shared" si="81"/>
        <v>585</v>
      </c>
      <c r="AB231" s="22">
        <f t="shared" si="82"/>
        <v>13572</v>
      </c>
      <c r="AC231" s="22">
        <f t="shared" si="83"/>
        <v>13572</v>
      </c>
      <c r="AD231" s="14"/>
      <c r="AE231" s="22">
        <f t="shared" si="84"/>
        <v>14000</v>
      </c>
      <c r="AF231" s="22">
        <f t="shared" si="85"/>
        <v>1406.3</v>
      </c>
      <c r="AG231" s="22">
        <v>15</v>
      </c>
      <c r="AH231" s="22">
        <f>MROUND(AF231+AG231+(VLOOKUP((AF231+AG231),[1]PBill!$B$4:$D$13,3,TRUE)),5)</f>
        <v>1430</v>
      </c>
      <c r="AI231" s="22">
        <f>VLOOKUP((((115%*AF231)+AG231)/3),[1]PBill!$B$4:$D$13,3,TRUE)</f>
        <v>0</v>
      </c>
      <c r="AJ231" s="22">
        <f t="shared" si="86"/>
        <v>1632.2449999999999</v>
      </c>
      <c r="AK231" s="22">
        <f t="shared" si="87"/>
        <v>545</v>
      </c>
      <c r="AL231" s="22">
        <f t="shared" si="88"/>
        <v>12600</v>
      </c>
      <c r="AM231" s="22">
        <f t="shared" si="89"/>
        <v>11970</v>
      </c>
      <c r="AN231" s="14"/>
      <c r="AO231" s="22">
        <f t="shared" si="90"/>
        <v>10000</v>
      </c>
      <c r="AP231" s="22">
        <f t="shared" si="91"/>
        <v>1004.5</v>
      </c>
      <c r="AQ231" s="22">
        <v>15</v>
      </c>
      <c r="AR231" s="22">
        <v>1025</v>
      </c>
      <c r="AS231" s="22">
        <f>VLOOKUP((((115%*AP231)+AQ231)/3),[1]PBill!$B$4:$D$13,3,TRUE)</f>
        <v>0</v>
      </c>
      <c r="AT231" s="22">
        <f t="shared" si="92"/>
        <v>1170.175</v>
      </c>
      <c r="AU231" s="22">
        <f t="shared" si="93"/>
        <v>390</v>
      </c>
      <c r="AV231" s="22">
        <f t="shared" si="94"/>
        <v>9000</v>
      </c>
      <c r="AW231" s="23">
        <f t="shared" si="95"/>
        <v>8550</v>
      </c>
      <c r="AX231" s="14"/>
    </row>
    <row r="232" spans="1:50" s="37" customFormat="1">
      <c r="A232" s="16">
        <v>227</v>
      </c>
      <c r="B232" s="36" t="s">
        <v>122</v>
      </c>
      <c r="C232" s="18">
        <v>41601</v>
      </c>
      <c r="D232" s="24" t="s">
        <v>633</v>
      </c>
      <c r="E232" s="19" t="s">
        <v>634</v>
      </c>
      <c r="F232" s="24" t="s">
        <v>490</v>
      </c>
      <c r="G232" s="25" t="s">
        <v>635</v>
      </c>
      <c r="H232" s="20" t="s">
        <v>30</v>
      </c>
      <c r="I232" s="27">
        <v>28710</v>
      </c>
      <c r="J232" s="14"/>
      <c r="K232" s="22">
        <f t="shared" si="73"/>
        <v>28710</v>
      </c>
      <c r="L232" s="22">
        <f t="shared" si="74"/>
        <v>2739.7235249999999</v>
      </c>
      <c r="M232" s="22">
        <v>15</v>
      </c>
      <c r="N232" s="22">
        <f>MROUND(L232+M232+(VLOOKUP((L232+M232),[1]PBill!$B$4:$D$13,3,TRUE)),5)</f>
        <v>2790</v>
      </c>
      <c r="O232" s="22">
        <f>VLOOKUP((((115%*L232)+M232)/3),[1]PBill!$B$4:$D$13,3,TRUE)</f>
        <v>11</v>
      </c>
      <c r="P232" s="22">
        <f t="shared" si="75"/>
        <v>3198.6820537499998</v>
      </c>
      <c r="Q232" s="22">
        <f t="shared" si="76"/>
        <v>1065</v>
      </c>
      <c r="R232" s="22">
        <f t="shared" si="77"/>
        <v>25839</v>
      </c>
      <c r="S232" s="22">
        <f t="shared" si="78"/>
        <v>24550</v>
      </c>
      <c r="T232" s="14"/>
      <c r="U232" s="22">
        <f>I232</f>
        <v>28710</v>
      </c>
      <c r="V232" s="22">
        <f t="shared" si="79"/>
        <v>2883.9195</v>
      </c>
      <c r="W232" s="22">
        <v>15</v>
      </c>
      <c r="X232" s="22">
        <f>MROUND(V232+W232+(VLOOKUP((V232+W232),[1]PBill!$B$4:$D$13,3,TRUE)),5)</f>
        <v>2930</v>
      </c>
      <c r="Y232" s="22">
        <f>VLOOKUP((((115%*V232)+W232)/3),[1]PBill!$B$4:$D$13,3,TRUE)</f>
        <v>11</v>
      </c>
      <c r="Z232" s="22">
        <f t="shared" si="80"/>
        <v>3364.5074249999998</v>
      </c>
      <c r="AA232" s="22">
        <f t="shared" si="81"/>
        <v>1120</v>
      </c>
      <c r="AB232" s="22">
        <f t="shared" si="82"/>
        <v>25839</v>
      </c>
      <c r="AC232" s="22">
        <f t="shared" si="83"/>
        <v>25839</v>
      </c>
      <c r="AD232" s="14"/>
      <c r="AE232" s="22">
        <f t="shared" si="84"/>
        <v>25120</v>
      </c>
      <c r="AF232" s="22">
        <f t="shared" si="85"/>
        <v>2523.3040000000001</v>
      </c>
      <c r="AG232" s="22">
        <v>15</v>
      </c>
      <c r="AH232" s="22">
        <f>MROUND(AF232+AG232+(VLOOKUP((AF232+AG232),[1]PBill!$B$4:$D$13,3,TRUE)),5)</f>
        <v>2570</v>
      </c>
      <c r="AI232" s="22">
        <f>VLOOKUP((((115%*AF232)+AG232)/3),[1]PBill!$B$4:$D$13,3,TRUE)</f>
        <v>0</v>
      </c>
      <c r="AJ232" s="22">
        <f t="shared" si="86"/>
        <v>2916.7995999999998</v>
      </c>
      <c r="AK232" s="22">
        <f t="shared" si="87"/>
        <v>970</v>
      </c>
      <c r="AL232" s="22">
        <f t="shared" si="88"/>
        <v>22610</v>
      </c>
      <c r="AM232" s="22">
        <f t="shared" si="89"/>
        <v>21480</v>
      </c>
      <c r="AN232" s="14"/>
      <c r="AO232" s="22">
        <f t="shared" si="90"/>
        <v>17940</v>
      </c>
      <c r="AP232" s="22">
        <f t="shared" si="91"/>
        <v>1802.0729999999999</v>
      </c>
      <c r="AQ232" s="22">
        <v>15</v>
      </c>
      <c r="AR232" s="22">
        <v>1025</v>
      </c>
      <c r="AS232" s="22">
        <f>VLOOKUP((((115%*AP232)+AQ232)/3),[1]PBill!$B$4:$D$13,3,TRUE)</f>
        <v>0</v>
      </c>
      <c r="AT232" s="22">
        <f t="shared" si="92"/>
        <v>2087.3839499999995</v>
      </c>
      <c r="AU232" s="22">
        <f t="shared" si="93"/>
        <v>695</v>
      </c>
      <c r="AV232" s="22">
        <f t="shared" si="94"/>
        <v>16150</v>
      </c>
      <c r="AW232" s="23">
        <f t="shared" si="95"/>
        <v>15340</v>
      </c>
      <c r="AX232" s="14"/>
    </row>
    <row r="233" spans="1:50" s="37" customFormat="1">
      <c r="A233" s="16">
        <v>228</v>
      </c>
      <c r="B233" s="36" t="s">
        <v>122</v>
      </c>
      <c r="C233" s="18">
        <v>41601</v>
      </c>
      <c r="D233" s="24" t="s">
        <v>636</v>
      </c>
      <c r="E233" s="24" t="s">
        <v>637</v>
      </c>
      <c r="F233" s="24" t="s">
        <v>490</v>
      </c>
      <c r="G233" s="25" t="s">
        <v>638</v>
      </c>
      <c r="H233" s="20" t="s">
        <v>30</v>
      </c>
      <c r="I233" s="27">
        <v>33180</v>
      </c>
      <c r="J233" s="14"/>
      <c r="K233" s="22">
        <f t="shared" si="73"/>
        <v>33180</v>
      </c>
      <c r="L233" s="22">
        <f t="shared" si="74"/>
        <v>3166.2844499999997</v>
      </c>
      <c r="M233" s="22">
        <v>15</v>
      </c>
      <c r="N233" s="22">
        <f>MROUND(L233+M233+(VLOOKUP((L233+M233),[1]PBill!$B$4:$D$13,3,TRUE)),5)</f>
        <v>3215</v>
      </c>
      <c r="O233" s="22">
        <f>VLOOKUP((((115%*L233)+M233)/3),[1]PBill!$B$4:$D$13,3,TRUE)</f>
        <v>11</v>
      </c>
      <c r="P233" s="22">
        <f t="shared" si="75"/>
        <v>3689.2271174999992</v>
      </c>
      <c r="Q233" s="22">
        <f t="shared" si="76"/>
        <v>1230</v>
      </c>
      <c r="R233" s="22">
        <f t="shared" si="77"/>
        <v>29862</v>
      </c>
      <c r="S233" s="22">
        <f t="shared" si="78"/>
        <v>28370</v>
      </c>
      <c r="T233" s="14"/>
      <c r="U233" s="22">
        <f>I233</f>
        <v>33180</v>
      </c>
      <c r="V233" s="22">
        <f t="shared" si="79"/>
        <v>3332.931</v>
      </c>
      <c r="W233" s="22">
        <v>15</v>
      </c>
      <c r="X233" s="22">
        <f>MROUND(V233+W233+(VLOOKUP((V233+W233),[1]PBill!$B$4:$D$13,3,TRUE)),5)</f>
        <v>3380</v>
      </c>
      <c r="Y233" s="22">
        <f>VLOOKUP((((115%*V233)+W233)/3),[1]PBill!$B$4:$D$13,3,TRUE)</f>
        <v>11</v>
      </c>
      <c r="Z233" s="22">
        <f t="shared" si="80"/>
        <v>3880.8706499999998</v>
      </c>
      <c r="AA233" s="22">
        <f t="shared" si="81"/>
        <v>1295</v>
      </c>
      <c r="AB233" s="22">
        <f t="shared" si="82"/>
        <v>29862</v>
      </c>
      <c r="AC233" s="22">
        <f t="shared" si="83"/>
        <v>29862</v>
      </c>
      <c r="AD233" s="14"/>
      <c r="AE233" s="22">
        <f t="shared" si="84"/>
        <v>29030</v>
      </c>
      <c r="AF233" s="22">
        <f t="shared" si="85"/>
        <v>2916.0634999999997</v>
      </c>
      <c r="AG233" s="22">
        <v>15</v>
      </c>
      <c r="AH233" s="22">
        <f>MROUND(AF233+AG233+(VLOOKUP((AF233+AG233),[1]PBill!$B$4:$D$13,3,TRUE)),5)</f>
        <v>2965</v>
      </c>
      <c r="AI233" s="22">
        <f>VLOOKUP((((115%*AF233)+AG233)/3),[1]PBill!$B$4:$D$13,3,TRUE)</f>
        <v>11</v>
      </c>
      <c r="AJ233" s="22">
        <f t="shared" si="86"/>
        <v>3401.4730249999993</v>
      </c>
      <c r="AK233" s="22">
        <f t="shared" si="87"/>
        <v>1135</v>
      </c>
      <c r="AL233" s="22">
        <f t="shared" si="88"/>
        <v>26130</v>
      </c>
      <c r="AM233" s="22">
        <f t="shared" si="89"/>
        <v>24820</v>
      </c>
      <c r="AN233" s="14"/>
      <c r="AO233" s="22">
        <f t="shared" si="90"/>
        <v>20740</v>
      </c>
      <c r="AP233" s="22">
        <f t="shared" si="91"/>
        <v>2083.3330000000001</v>
      </c>
      <c r="AQ233" s="22">
        <v>15</v>
      </c>
      <c r="AR233" s="22">
        <v>1025</v>
      </c>
      <c r="AS233" s="22">
        <f>VLOOKUP((((115%*AP233)+AQ233)/3),[1]PBill!$B$4:$D$13,3,TRUE)</f>
        <v>0</v>
      </c>
      <c r="AT233" s="22">
        <f t="shared" si="92"/>
        <v>2410.83295</v>
      </c>
      <c r="AU233" s="22">
        <f t="shared" si="93"/>
        <v>805</v>
      </c>
      <c r="AV233" s="22">
        <f t="shared" si="94"/>
        <v>18670</v>
      </c>
      <c r="AW233" s="23">
        <f t="shared" si="95"/>
        <v>17740</v>
      </c>
      <c r="AX233" s="14"/>
    </row>
    <row r="234" spans="1:50" s="37" customFormat="1">
      <c r="A234" s="16">
        <v>229</v>
      </c>
      <c r="B234" s="38" t="s">
        <v>132</v>
      </c>
      <c r="C234" s="18">
        <v>41548</v>
      </c>
      <c r="D234" s="24" t="s">
        <v>639</v>
      </c>
      <c r="E234" s="25" t="s">
        <v>640</v>
      </c>
      <c r="F234" s="24" t="s">
        <v>490</v>
      </c>
      <c r="G234" s="25" t="s">
        <v>641</v>
      </c>
      <c r="H234" s="25" t="s">
        <v>30</v>
      </c>
      <c r="I234" s="21">
        <v>1950</v>
      </c>
      <c r="J234" s="14"/>
      <c r="K234" s="22">
        <f t="shared" si="73"/>
        <v>1950</v>
      </c>
      <c r="L234" s="22">
        <f t="shared" si="74"/>
        <v>899</v>
      </c>
      <c r="M234" s="22">
        <v>15</v>
      </c>
      <c r="N234" s="22">
        <f>MROUND(L234+M234+(VLOOKUP((L234+M234),[1]PBill!$B$4:$D$13,3,TRUE)),5)</f>
        <v>915</v>
      </c>
      <c r="O234" s="22">
        <f>VLOOKUP((((115%*L234)+M234)/3),[1]PBill!$B$4:$D$13,3,TRUE)</f>
        <v>0</v>
      </c>
      <c r="P234" s="22">
        <f t="shared" si="75"/>
        <v>1048.8499999999999</v>
      </c>
      <c r="Q234" s="22">
        <f t="shared" si="76"/>
        <v>350</v>
      </c>
      <c r="R234" s="22">
        <f t="shared" si="77"/>
        <v>950</v>
      </c>
      <c r="S234" s="22">
        <f t="shared" si="78"/>
        <v>900</v>
      </c>
      <c r="T234" s="14"/>
      <c r="U234" s="22">
        <v>1510</v>
      </c>
      <c r="V234" s="22">
        <f t="shared" si="79"/>
        <v>999</v>
      </c>
      <c r="W234" s="22">
        <v>15</v>
      </c>
      <c r="X234" s="22">
        <f>MROUND(V234+W234+(VLOOKUP((V234+W234),[1]PBill!$B$4:$D$13,3,TRUE)),5)</f>
        <v>1025</v>
      </c>
      <c r="Y234" s="22">
        <f>VLOOKUP((((115%*V234)+W234)/3),[1]PBill!$B$4:$D$13,3,TRUE)</f>
        <v>0</v>
      </c>
      <c r="Z234" s="22">
        <f t="shared" si="80"/>
        <v>1163.8499999999999</v>
      </c>
      <c r="AA234" s="22">
        <f t="shared" si="81"/>
        <v>390</v>
      </c>
      <c r="AB234" s="22">
        <f t="shared" si="82"/>
        <v>510</v>
      </c>
      <c r="AC234" s="22">
        <f t="shared" si="83"/>
        <v>510</v>
      </c>
      <c r="AD234" s="14"/>
      <c r="AE234" s="22">
        <f t="shared" si="84"/>
        <v>1710</v>
      </c>
      <c r="AF234" s="22">
        <f t="shared" si="85"/>
        <v>999</v>
      </c>
      <c r="AG234" s="22">
        <v>15</v>
      </c>
      <c r="AH234" s="22">
        <f>MROUND(AF234+AG234+(VLOOKUP((AF234+AG234),[1]PBill!$B$4:$D$13,3,TRUE)),5)</f>
        <v>1025</v>
      </c>
      <c r="AI234" s="22">
        <f>VLOOKUP((((115%*AF234)+AG234)/3),[1]PBill!$B$4:$D$13,3,TRUE)</f>
        <v>0</v>
      </c>
      <c r="AJ234" s="22">
        <f t="shared" si="86"/>
        <v>1163.8499999999999</v>
      </c>
      <c r="AK234" s="22">
        <f t="shared" si="87"/>
        <v>390</v>
      </c>
      <c r="AL234" s="22">
        <f t="shared" si="88"/>
        <v>710</v>
      </c>
      <c r="AM234" s="22">
        <f t="shared" si="89"/>
        <v>670</v>
      </c>
      <c r="AN234" s="14"/>
      <c r="AO234" s="22">
        <f t="shared" si="90"/>
        <v>1220</v>
      </c>
      <c r="AP234" s="22">
        <f t="shared" si="91"/>
        <v>999</v>
      </c>
      <c r="AQ234" s="22">
        <v>15</v>
      </c>
      <c r="AR234" s="22">
        <v>1025</v>
      </c>
      <c r="AS234" s="22">
        <f>VLOOKUP((((115%*AP234)+AQ234)/3),[1]PBill!$B$4:$D$13,3,TRUE)</f>
        <v>0</v>
      </c>
      <c r="AT234" s="22">
        <f t="shared" si="92"/>
        <v>1163.8499999999999</v>
      </c>
      <c r="AU234" s="22">
        <f t="shared" si="93"/>
        <v>390</v>
      </c>
      <c r="AV234" s="22">
        <f t="shared" si="94"/>
        <v>220</v>
      </c>
      <c r="AW234" s="23">
        <f t="shared" si="95"/>
        <v>210</v>
      </c>
      <c r="AX234" s="14"/>
    </row>
    <row r="235" spans="1:50" s="37" customFormat="1">
      <c r="A235" s="16">
        <v>230</v>
      </c>
      <c r="B235" s="38" t="s">
        <v>132</v>
      </c>
      <c r="C235" s="18">
        <v>41548</v>
      </c>
      <c r="D235" s="19" t="s">
        <v>642</v>
      </c>
      <c r="E235" s="20" t="s">
        <v>643</v>
      </c>
      <c r="F235" s="19" t="s">
        <v>490</v>
      </c>
      <c r="G235" s="20" t="s">
        <v>644</v>
      </c>
      <c r="H235" s="20" t="s">
        <v>30</v>
      </c>
      <c r="I235" s="21">
        <v>2399</v>
      </c>
      <c r="J235" s="14"/>
      <c r="K235" s="22">
        <f t="shared" si="73"/>
        <v>2399</v>
      </c>
      <c r="L235" s="22">
        <f t="shared" si="74"/>
        <v>899</v>
      </c>
      <c r="M235" s="22">
        <v>15</v>
      </c>
      <c r="N235" s="22">
        <f>MROUND(L235+M235+(VLOOKUP((L235+M235),[1]PBill!$B$4:$D$13,3,TRUE)),5)</f>
        <v>915</v>
      </c>
      <c r="O235" s="22">
        <f>VLOOKUP((((115%*L235)+M235)/3),[1]PBill!$B$4:$D$13,3,TRUE)</f>
        <v>0</v>
      </c>
      <c r="P235" s="22">
        <f t="shared" si="75"/>
        <v>1048.8499999999999</v>
      </c>
      <c r="Q235" s="22">
        <f t="shared" si="76"/>
        <v>350</v>
      </c>
      <c r="R235" s="22">
        <f t="shared" si="77"/>
        <v>1399</v>
      </c>
      <c r="S235" s="22">
        <f t="shared" si="78"/>
        <v>1330</v>
      </c>
      <c r="T235" s="14"/>
      <c r="U235" s="22">
        <v>1860</v>
      </c>
      <c r="V235" s="22">
        <f t="shared" si="79"/>
        <v>999</v>
      </c>
      <c r="W235" s="22">
        <v>15</v>
      </c>
      <c r="X235" s="22">
        <f>MROUND(V235+W235+(VLOOKUP((V235+W235),[1]PBill!$B$4:$D$13,3,TRUE)),5)</f>
        <v>1025</v>
      </c>
      <c r="Y235" s="22">
        <f>VLOOKUP((((115%*V235)+W235)/3),[1]PBill!$B$4:$D$13,3,TRUE)</f>
        <v>0</v>
      </c>
      <c r="Z235" s="22">
        <f t="shared" si="80"/>
        <v>1163.8499999999999</v>
      </c>
      <c r="AA235" s="22">
        <f t="shared" si="81"/>
        <v>390</v>
      </c>
      <c r="AB235" s="22">
        <f t="shared" si="82"/>
        <v>860</v>
      </c>
      <c r="AC235" s="22">
        <f t="shared" si="83"/>
        <v>860</v>
      </c>
      <c r="AD235" s="14"/>
      <c r="AE235" s="22">
        <f t="shared" si="84"/>
        <v>2100</v>
      </c>
      <c r="AF235" s="22">
        <f t="shared" si="85"/>
        <v>999</v>
      </c>
      <c r="AG235" s="22">
        <v>15</v>
      </c>
      <c r="AH235" s="22">
        <f>MROUND(AF235+AG235+(VLOOKUP((AF235+AG235),[1]PBill!$B$4:$D$13,3,TRUE)),5)</f>
        <v>1025</v>
      </c>
      <c r="AI235" s="22">
        <f>VLOOKUP((((115%*AF235)+AG235)/3),[1]PBill!$B$4:$D$13,3,TRUE)</f>
        <v>0</v>
      </c>
      <c r="AJ235" s="22">
        <f t="shared" si="86"/>
        <v>1163.8499999999999</v>
      </c>
      <c r="AK235" s="22">
        <f t="shared" si="87"/>
        <v>390</v>
      </c>
      <c r="AL235" s="22">
        <f t="shared" si="88"/>
        <v>1100</v>
      </c>
      <c r="AM235" s="22">
        <f t="shared" si="89"/>
        <v>1050</v>
      </c>
      <c r="AN235" s="14"/>
      <c r="AO235" s="22">
        <f t="shared" si="90"/>
        <v>1500</v>
      </c>
      <c r="AP235" s="22">
        <f t="shared" si="91"/>
        <v>999</v>
      </c>
      <c r="AQ235" s="22">
        <v>15</v>
      </c>
      <c r="AR235" s="22">
        <v>1025</v>
      </c>
      <c r="AS235" s="22">
        <f>VLOOKUP((((115%*AP235)+AQ235)/3),[1]PBill!$B$4:$D$13,3,TRUE)</f>
        <v>0</v>
      </c>
      <c r="AT235" s="22">
        <f t="shared" si="92"/>
        <v>1163.8499999999999</v>
      </c>
      <c r="AU235" s="22">
        <f t="shared" si="93"/>
        <v>390</v>
      </c>
      <c r="AV235" s="22">
        <f t="shared" si="94"/>
        <v>500</v>
      </c>
      <c r="AW235" s="23">
        <f t="shared" si="95"/>
        <v>480</v>
      </c>
      <c r="AX235" s="14"/>
    </row>
    <row r="236" spans="1:50" s="37" customFormat="1">
      <c r="A236" s="16">
        <v>231</v>
      </c>
      <c r="B236" s="38" t="s">
        <v>25</v>
      </c>
      <c r="C236" s="18">
        <v>41487</v>
      </c>
      <c r="D236" s="24" t="s">
        <v>645</v>
      </c>
      <c r="E236" s="25" t="s">
        <v>646</v>
      </c>
      <c r="F236" s="24" t="s">
        <v>490</v>
      </c>
      <c r="G236" s="25" t="s">
        <v>647</v>
      </c>
      <c r="H236" s="25" t="s">
        <v>30</v>
      </c>
      <c r="I236" s="21">
        <v>7599</v>
      </c>
      <c r="J236" s="14"/>
      <c r="K236" s="22">
        <f t="shared" si="73"/>
        <v>7599</v>
      </c>
      <c r="L236" s="22">
        <f t="shared" si="74"/>
        <v>899</v>
      </c>
      <c r="M236" s="22">
        <v>15</v>
      </c>
      <c r="N236" s="22">
        <f>MROUND(L236+M236+(VLOOKUP((L236+M236),[1]PBill!$B$4:$D$13,3,TRUE)),5)</f>
        <v>915</v>
      </c>
      <c r="O236" s="22">
        <f>VLOOKUP((((115%*L236)+M236)/3),[1]PBill!$B$4:$D$13,3,TRUE)</f>
        <v>0</v>
      </c>
      <c r="P236" s="22">
        <f t="shared" si="75"/>
        <v>1048.8499999999999</v>
      </c>
      <c r="Q236" s="22">
        <f t="shared" si="76"/>
        <v>350</v>
      </c>
      <c r="R236" s="22">
        <f t="shared" si="77"/>
        <v>6599</v>
      </c>
      <c r="S236" s="22">
        <f t="shared" si="78"/>
        <v>6270</v>
      </c>
      <c r="T236" s="14"/>
      <c r="U236" s="22">
        <f>I236</f>
        <v>7599</v>
      </c>
      <c r="V236" s="22">
        <f t="shared" si="79"/>
        <v>999</v>
      </c>
      <c r="W236" s="22">
        <v>15</v>
      </c>
      <c r="X236" s="22">
        <f>MROUND(V236+W236+(VLOOKUP((V236+W236),[1]PBill!$B$4:$D$13,3,TRUE)),5)</f>
        <v>1025</v>
      </c>
      <c r="Y236" s="22">
        <f>VLOOKUP((((115%*V236)+W236)/3),[1]PBill!$B$4:$D$13,3,TRUE)</f>
        <v>0</v>
      </c>
      <c r="Z236" s="22">
        <f t="shared" si="80"/>
        <v>1163.8499999999999</v>
      </c>
      <c r="AA236" s="22">
        <f t="shared" si="81"/>
        <v>390</v>
      </c>
      <c r="AB236" s="22">
        <f t="shared" si="82"/>
        <v>6599</v>
      </c>
      <c r="AC236" s="22">
        <f t="shared" si="83"/>
        <v>6599</v>
      </c>
      <c r="AD236" s="14"/>
      <c r="AE236" s="22">
        <f t="shared" si="84"/>
        <v>6650</v>
      </c>
      <c r="AF236" s="22">
        <f t="shared" si="85"/>
        <v>999</v>
      </c>
      <c r="AG236" s="22">
        <v>15</v>
      </c>
      <c r="AH236" s="22">
        <f>MROUND(AF236+AG236+(VLOOKUP((AF236+AG236),[1]PBill!$B$4:$D$13,3,TRUE)),5)</f>
        <v>1025</v>
      </c>
      <c r="AI236" s="22">
        <f>VLOOKUP((((115%*AF236)+AG236)/3),[1]PBill!$B$4:$D$13,3,TRUE)</f>
        <v>0</v>
      </c>
      <c r="AJ236" s="22">
        <f t="shared" si="86"/>
        <v>1163.8499999999999</v>
      </c>
      <c r="AK236" s="22">
        <f t="shared" si="87"/>
        <v>390</v>
      </c>
      <c r="AL236" s="22">
        <f t="shared" si="88"/>
        <v>5650</v>
      </c>
      <c r="AM236" s="22">
        <f t="shared" si="89"/>
        <v>5370</v>
      </c>
      <c r="AN236" s="14"/>
      <c r="AO236" s="22">
        <f t="shared" si="90"/>
        <v>4750</v>
      </c>
      <c r="AP236" s="22">
        <f t="shared" si="91"/>
        <v>999</v>
      </c>
      <c r="AQ236" s="22">
        <v>15</v>
      </c>
      <c r="AR236" s="22">
        <v>1025</v>
      </c>
      <c r="AS236" s="22">
        <f>VLOOKUP((((115%*AP236)+AQ236)/3),[1]PBill!$B$4:$D$13,3,TRUE)</f>
        <v>0</v>
      </c>
      <c r="AT236" s="22">
        <f t="shared" si="92"/>
        <v>1163.8499999999999</v>
      </c>
      <c r="AU236" s="22">
        <f t="shared" si="93"/>
        <v>390</v>
      </c>
      <c r="AV236" s="22">
        <f t="shared" si="94"/>
        <v>3750</v>
      </c>
      <c r="AW236" s="23">
        <f t="shared" si="95"/>
        <v>3560</v>
      </c>
      <c r="AX236" s="14"/>
    </row>
    <row r="237" spans="1:50" s="37" customFormat="1">
      <c r="A237" s="16">
        <v>232</v>
      </c>
      <c r="B237" s="38" t="s">
        <v>25</v>
      </c>
      <c r="C237" s="18">
        <v>41518</v>
      </c>
      <c r="D237" s="19" t="s">
        <v>648</v>
      </c>
      <c r="E237" s="20" t="s">
        <v>649</v>
      </c>
      <c r="F237" s="19" t="s">
        <v>490</v>
      </c>
      <c r="G237" s="20" t="s">
        <v>650</v>
      </c>
      <c r="H237" s="20" t="s">
        <v>30</v>
      </c>
      <c r="I237" s="21">
        <v>3399</v>
      </c>
      <c r="J237" s="14"/>
      <c r="K237" s="22">
        <f t="shared" si="73"/>
        <v>3399</v>
      </c>
      <c r="L237" s="22">
        <f t="shared" si="74"/>
        <v>899</v>
      </c>
      <c r="M237" s="22">
        <v>15</v>
      </c>
      <c r="N237" s="22">
        <f>MROUND(L237+M237+(VLOOKUP((L237+M237),[1]PBill!$B$4:$D$13,3,TRUE)),5)</f>
        <v>915</v>
      </c>
      <c r="O237" s="22">
        <f>VLOOKUP((((115%*L237)+M237)/3),[1]PBill!$B$4:$D$13,3,TRUE)</f>
        <v>0</v>
      </c>
      <c r="P237" s="22">
        <f t="shared" si="75"/>
        <v>1048.8499999999999</v>
      </c>
      <c r="Q237" s="22">
        <f t="shared" si="76"/>
        <v>350</v>
      </c>
      <c r="R237" s="22">
        <f t="shared" si="77"/>
        <v>2399</v>
      </c>
      <c r="S237" s="22">
        <f t="shared" si="78"/>
        <v>2280</v>
      </c>
      <c r="T237" s="14"/>
      <c r="U237" s="22">
        <f>I237</f>
        <v>3399</v>
      </c>
      <c r="V237" s="22">
        <f t="shared" si="79"/>
        <v>999</v>
      </c>
      <c r="W237" s="22">
        <v>15</v>
      </c>
      <c r="X237" s="22">
        <f>MROUND(V237+W237+(VLOOKUP((V237+W237),[1]PBill!$B$4:$D$13,3,TRUE)),5)</f>
        <v>1025</v>
      </c>
      <c r="Y237" s="22">
        <f>VLOOKUP((((115%*V237)+W237)/3),[1]PBill!$B$4:$D$13,3,TRUE)</f>
        <v>0</v>
      </c>
      <c r="Z237" s="22">
        <f t="shared" si="80"/>
        <v>1163.8499999999999</v>
      </c>
      <c r="AA237" s="22">
        <f t="shared" si="81"/>
        <v>390</v>
      </c>
      <c r="AB237" s="22">
        <f t="shared" si="82"/>
        <v>2399</v>
      </c>
      <c r="AC237" s="22">
        <f t="shared" si="83"/>
        <v>2399</v>
      </c>
      <c r="AD237" s="14"/>
      <c r="AE237" s="22">
        <f t="shared" si="84"/>
        <v>2970</v>
      </c>
      <c r="AF237" s="22">
        <f t="shared" si="85"/>
        <v>999</v>
      </c>
      <c r="AG237" s="22">
        <v>15</v>
      </c>
      <c r="AH237" s="22">
        <f>MROUND(AF237+AG237+(VLOOKUP((AF237+AG237),[1]PBill!$B$4:$D$13,3,TRUE)),5)</f>
        <v>1025</v>
      </c>
      <c r="AI237" s="22">
        <f>VLOOKUP((((115%*AF237)+AG237)/3),[1]PBill!$B$4:$D$13,3,TRUE)</f>
        <v>0</v>
      </c>
      <c r="AJ237" s="22">
        <f t="shared" si="86"/>
        <v>1163.8499999999999</v>
      </c>
      <c r="AK237" s="22">
        <f t="shared" si="87"/>
        <v>390</v>
      </c>
      <c r="AL237" s="22">
        <f t="shared" si="88"/>
        <v>1970</v>
      </c>
      <c r="AM237" s="22">
        <f t="shared" si="89"/>
        <v>1870</v>
      </c>
      <c r="AN237" s="14"/>
      <c r="AO237" s="22">
        <f t="shared" si="90"/>
        <v>2120</v>
      </c>
      <c r="AP237" s="22">
        <f t="shared" si="91"/>
        <v>999</v>
      </c>
      <c r="AQ237" s="22">
        <v>15</v>
      </c>
      <c r="AR237" s="22">
        <v>1025</v>
      </c>
      <c r="AS237" s="22">
        <f>VLOOKUP((((115%*AP237)+AQ237)/3),[1]PBill!$B$4:$D$13,3,TRUE)</f>
        <v>0</v>
      </c>
      <c r="AT237" s="22">
        <f t="shared" si="92"/>
        <v>1163.8499999999999</v>
      </c>
      <c r="AU237" s="22">
        <f t="shared" si="93"/>
        <v>390</v>
      </c>
      <c r="AV237" s="22">
        <f t="shared" si="94"/>
        <v>1120</v>
      </c>
      <c r="AW237" s="23">
        <f t="shared" si="95"/>
        <v>1060</v>
      </c>
      <c r="AX237" s="14"/>
    </row>
    <row r="238" spans="1:50" s="37" customFormat="1">
      <c r="A238" s="16">
        <v>233</v>
      </c>
      <c r="B238" s="38" t="s">
        <v>132</v>
      </c>
      <c r="C238" s="18">
        <v>41487</v>
      </c>
      <c r="D238" s="24" t="s">
        <v>651</v>
      </c>
      <c r="E238" s="25" t="s">
        <v>652</v>
      </c>
      <c r="F238" s="24" t="s">
        <v>490</v>
      </c>
      <c r="G238" s="25" t="s">
        <v>653</v>
      </c>
      <c r="H238" s="25" t="s">
        <v>30</v>
      </c>
      <c r="I238" s="21">
        <v>5799</v>
      </c>
      <c r="J238" s="14"/>
      <c r="K238" s="22">
        <f t="shared" si="73"/>
        <v>5799</v>
      </c>
      <c r="L238" s="22">
        <f t="shared" si="74"/>
        <v>899</v>
      </c>
      <c r="M238" s="22">
        <v>15</v>
      </c>
      <c r="N238" s="22">
        <f>MROUND(L238+M238+(VLOOKUP((L238+M238),[1]PBill!$B$4:$D$13,3,TRUE)),5)</f>
        <v>915</v>
      </c>
      <c r="O238" s="22">
        <f>VLOOKUP((((115%*L238)+M238)/3),[1]PBill!$B$4:$D$13,3,TRUE)</f>
        <v>0</v>
      </c>
      <c r="P238" s="22">
        <f t="shared" si="75"/>
        <v>1048.8499999999999</v>
      </c>
      <c r="Q238" s="22">
        <f t="shared" si="76"/>
        <v>350</v>
      </c>
      <c r="R238" s="22">
        <f t="shared" si="77"/>
        <v>4799</v>
      </c>
      <c r="S238" s="22">
        <f t="shared" si="78"/>
        <v>4560</v>
      </c>
      <c r="T238" s="14"/>
      <c r="U238" s="22">
        <v>5510</v>
      </c>
      <c r="V238" s="22">
        <f t="shared" si="79"/>
        <v>999</v>
      </c>
      <c r="W238" s="22">
        <v>15</v>
      </c>
      <c r="X238" s="22">
        <f>MROUND(V238+W238+(VLOOKUP((V238+W238),[1]PBill!$B$4:$D$13,3,TRUE)),5)</f>
        <v>1025</v>
      </c>
      <c r="Y238" s="22">
        <f>VLOOKUP((((115%*V238)+W238)/3),[1]PBill!$B$4:$D$13,3,TRUE)</f>
        <v>0</v>
      </c>
      <c r="Z238" s="22">
        <f t="shared" si="80"/>
        <v>1163.8499999999999</v>
      </c>
      <c r="AA238" s="22">
        <f t="shared" si="81"/>
        <v>390</v>
      </c>
      <c r="AB238" s="22">
        <f t="shared" si="82"/>
        <v>4510</v>
      </c>
      <c r="AC238" s="22">
        <f t="shared" si="83"/>
        <v>4510</v>
      </c>
      <c r="AD238" s="14"/>
      <c r="AE238" s="22">
        <f t="shared" si="84"/>
        <v>5070</v>
      </c>
      <c r="AF238" s="22">
        <f t="shared" si="85"/>
        <v>999</v>
      </c>
      <c r="AG238" s="22">
        <v>15</v>
      </c>
      <c r="AH238" s="22">
        <f>MROUND(AF238+AG238+(VLOOKUP((AF238+AG238),[1]PBill!$B$4:$D$13,3,TRUE)),5)</f>
        <v>1025</v>
      </c>
      <c r="AI238" s="22">
        <f>VLOOKUP((((115%*AF238)+AG238)/3),[1]PBill!$B$4:$D$13,3,TRUE)</f>
        <v>0</v>
      </c>
      <c r="AJ238" s="22">
        <f t="shared" si="86"/>
        <v>1163.8499999999999</v>
      </c>
      <c r="AK238" s="22">
        <f t="shared" si="87"/>
        <v>390</v>
      </c>
      <c r="AL238" s="22">
        <f t="shared" si="88"/>
        <v>4070</v>
      </c>
      <c r="AM238" s="22">
        <f t="shared" si="89"/>
        <v>3870</v>
      </c>
      <c r="AN238" s="14"/>
      <c r="AO238" s="22">
        <f t="shared" si="90"/>
        <v>3620</v>
      </c>
      <c r="AP238" s="22">
        <f t="shared" si="91"/>
        <v>999</v>
      </c>
      <c r="AQ238" s="22">
        <v>15</v>
      </c>
      <c r="AR238" s="22">
        <v>1025</v>
      </c>
      <c r="AS238" s="22">
        <f>VLOOKUP((((115%*AP238)+AQ238)/3),[1]PBill!$B$4:$D$13,3,TRUE)</f>
        <v>0</v>
      </c>
      <c r="AT238" s="22">
        <f t="shared" si="92"/>
        <v>1163.8499999999999</v>
      </c>
      <c r="AU238" s="22">
        <f t="shared" si="93"/>
        <v>390</v>
      </c>
      <c r="AV238" s="22">
        <f t="shared" si="94"/>
        <v>2620</v>
      </c>
      <c r="AW238" s="23">
        <f t="shared" si="95"/>
        <v>2490</v>
      </c>
      <c r="AX238" s="14"/>
    </row>
    <row r="239" spans="1:50" s="37" customFormat="1">
      <c r="A239" s="16">
        <v>234</v>
      </c>
      <c r="B239" s="38" t="s">
        <v>25</v>
      </c>
      <c r="C239" s="18">
        <v>41487</v>
      </c>
      <c r="D239" s="24" t="s">
        <v>654</v>
      </c>
      <c r="E239" s="25" t="s">
        <v>655</v>
      </c>
      <c r="F239" s="24" t="s">
        <v>490</v>
      </c>
      <c r="G239" s="25" t="s">
        <v>656</v>
      </c>
      <c r="H239" s="25" t="s">
        <v>30</v>
      </c>
      <c r="I239" s="21">
        <v>6250</v>
      </c>
      <c r="J239" s="14"/>
      <c r="K239" s="22">
        <f t="shared" si="73"/>
        <v>6250</v>
      </c>
      <c r="L239" s="22">
        <f t="shared" si="74"/>
        <v>899</v>
      </c>
      <c r="M239" s="22">
        <v>15</v>
      </c>
      <c r="N239" s="22">
        <f>MROUND(L239+M239+(VLOOKUP((L239+M239),[1]PBill!$B$4:$D$13,3,TRUE)),5)</f>
        <v>915</v>
      </c>
      <c r="O239" s="22">
        <f>VLOOKUP((((115%*L239)+M239)/3),[1]PBill!$B$4:$D$13,3,TRUE)</f>
        <v>0</v>
      </c>
      <c r="P239" s="22">
        <f t="shared" si="75"/>
        <v>1048.8499999999999</v>
      </c>
      <c r="Q239" s="22">
        <f t="shared" si="76"/>
        <v>350</v>
      </c>
      <c r="R239" s="22">
        <f t="shared" si="77"/>
        <v>5250</v>
      </c>
      <c r="S239" s="22">
        <f t="shared" si="78"/>
        <v>4990</v>
      </c>
      <c r="T239" s="14"/>
      <c r="U239" s="22">
        <f>I239</f>
        <v>6250</v>
      </c>
      <c r="V239" s="22">
        <f t="shared" si="79"/>
        <v>999</v>
      </c>
      <c r="W239" s="22">
        <v>15</v>
      </c>
      <c r="X239" s="22">
        <f>MROUND(V239+W239+(VLOOKUP((V239+W239),[1]PBill!$B$4:$D$13,3,TRUE)),5)</f>
        <v>1025</v>
      </c>
      <c r="Y239" s="22">
        <f>VLOOKUP((((115%*V239)+W239)/3),[1]PBill!$B$4:$D$13,3,TRUE)</f>
        <v>0</v>
      </c>
      <c r="Z239" s="22">
        <f t="shared" si="80"/>
        <v>1163.8499999999999</v>
      </c>
      <c r="AA239" s="22">
        <f t="shared" si="81"/>
        <v>390</v>
      </c>
      <c r="AB239" s="22">
        <f t="shared" si="82"/>
        <v>5250</v>
      </c>
      <c r="AC239" s="22">
        <f t="shared" si="83"/>
        <v>5250</v>
      </c>
      <c r="AD239" s="14"/>
      <c r="AE239" s="22">
        <f t="shared" si="84"/>
        <v>5470</v>
      </c>
      <c r="AF239" s="22">
        <f t="shared" si="85"/>
        <v>999</v>
      </c>
      <c r="AG239" s="22">
        <v>15</v>
      </c>
      <c r="AH239" s="22">
        <f>MROUND(AF239+AG239+(VLOOKUP((AF239+AG239),[1]PBill!$B$4:$D$13,3,TRUE)),5)</f>
        <v>1025</v>
      </c>
      <c r="AI239" s="22">
        <f>VLOOKUP((((115%*AF239)+AG239)/3),[1]PBill!$B$4:$D$13,3,TRUE)</f>
        <v>0</v>
      </c>
      <c r="AJ239" s="22">
        <f t="shared" si="86"/>
        <v>1163.8499999999999</v>
      </c>
      <c r="AK239" s="22">
        <f t="shared" si="87"/>
        <v>390</v>
      </c>
      <c r="AL239" s="22">
        <f t="shared" si="88"/>
        <v>4470</v>
      </c>
      <c r="AM239" s="22">
        <f t="shared" si="89"/>
        <v>4250</v>
      </c>
      <c r="AN239" s="14"/>
      <c r="AO239" s="22">
        <f t="shared" si="90"/>
        <v>3910</v>
      </c>
      <c r="AP239" s="22">
        <f t="shared" si="91"/>
        <v>999</v>
      </c>
      <c r="AQ239" s="22">
        <v>15</v>
      </c>
      <c r="AR239" s="22">
        <v>1025</v>
      </c>
      <c r="AS239" s="22">
        <f>VLOOKUP((((115%*AP239)+AQ239)/3),[1]PBill!$B$4:$D$13,3,TRUE)</f>
        <v>0</v>
      </c>
      <c r="AT239" s="22">
        <f t="shared" si="92"/>
        <v>1163.8499999999999</v>
      </c>
      <c r="AU239" s="22">
        <f t="shared" si="93"/>
        <v>390</v>
      </c>
      <c r="AV239" s="22">
        <f t="shared" si="94"/>
        <v>2910</v>
      </c>
      <c r="AW239" s="23">
        <f t="shared" si="95"/>
        <v>2760</v>
      </c>
      <c r="AX239" s="14"/>
    </row>
    <row r="240" spans="1:50" s="37" customFormat="1">
      <c r="A240" s="16">
        <v>235</v>
      </c>
      <c r="B240" s="38" t="s">
        <v>132</v>
      </c>
      <c r="C240" s="18">
        <v>41487</v>
      </c>
      <c r="D240" s="24" t="s">
        <v>657</v>
      </c>
      <c r="E240" s="25" t="s">
        <v>658</v>
      </c>
      <c r="F240" s="24" t="s">
        <v>490</v>
      </c>
      <c r="G240" s="25" t="s">
        <v>659</v>
      </c>
      <c r="H240" s="25" t="s">
        <v>30</v>
      </c>
      <c r="I240" s="21">
        <v>6399</v>
      </c>
      <c r="J240" s="14"/>
      <c r="K240" s="22">
        <f t="shared" si="73"/>
        <v>6399</v>
      </c>
      <c r="L240" s="22">
        <f t="shared" si="74"/>
        <v>899</v>
      </c>
      <c r="M240" s="22">
        <v>15</v>
      </c>
      <c r="N240" s="22">
        <f>MROUND(L240+M240+(VLOOKUP((L240+M240),[1]PBill!$B$4:$D$13,3,TRUE)),5)</f>
        <v>915</v>
      </c>
      <c r="O240" s="22">
        <f>VLOOKUP((((115%*L240)+M240)/3),[1]PBill!$B$4:$D$13,3,TRUE)</f>
        <v>0</v>
      </c>
      <c r="P240" s="22">
        <f t="shared" si="75"/>
        <v>1048.8499999999999</v>
      </c>
      <c r="Q240" s="22">
        <f t="shared" si="76"/>
        <v>350</v>
      </c>
      <c r="R240" s="22">
        <f t="shared" si="77"/>
        <v>5399</v>
      </c>
      <c r="S240" s="22">
        <f t="shared" si="78"/>
        <v>5130</v>
      </c>
      <c r="T240" s="14"/>
      <c r="U240" s="22">
        <v>6090</v>
      </c>
      <c r="V240" s="22">
        <f t="shared" si="79"/>
        <v>999</v>
      </c>
      <c r="W240" s="22">
        <v>15</v>
      </c>
      <c r="X240" s="22">
        <f>MROUND(V240+W240+(VLOOKUP((V240+W240),[1]PBill!$B$4:$D$13,3,TRUE)),5)</f>
        <v>1025</v>
      </c>
      <c r="Y240" s="22">
        <f>VLOOKUP((((115%*V240)+W240)/3),[1]PBill!$B$4:$D$13,3,TRUE)</f>
        <v>0</v>
      </c>
      <c r="Z240" s="22">
        <f t="shared" si="80"/>
        <v>1163.8499999999999</v>
      </c>
      <c r="AA240" s="22">
        <f t="shared" si="81"/>
        <v>390</v>
      </c>
      <c r="AB240" s="22">
        <f t="shared" si="82"/>
        <v>5090</v>
      </c>
      <c r="AC240" s="22">
        <f t="shared" si="83"/>
        <v>5090</v>
      </c>
      <c r="AD240" s="14"/>
      <c r="AE240" s="22">
        <f t="shared" si="84"/>
        <v>5600</v>
      </c>
      <c r="AF240" s="22">
        <f t="shared" si="85"/>
        <v>999</v>
      </c>
      <c r="AG240" s="22">
        <v>15</v>
      </c>
      <c r="AH240" s="22">
        <f>MROUND(AF240+AG240+(VLOOKUP((AF240+AG240),[1]PBill!$B$4:$D$13,3,TRUE)),5)</f>
        <v>1025</v>
      </c>
      <c r="AI240" s="22">
        <f>VLOOKUP((((115%*AF240)+AG240)/3),[1]PBill!$B$4:$D$13,3,TRUE)</f>
        <v>0</v>
      </c>
      <c r="AJ240" s="22">
        <f t="shared" si="86"/>
        <v>1163.8499999999999</v>
      </c>
      <c r="AK240" s="22">
        <f t="shared" si="87"/>
        <v>390</v>
      </c>
      <c r="AL240" s="22">
        <f t="shared" si="88"/>
        <v>4600</v>
      </c>
      <c r="AM240" s="22">
        <f t="shared" si="89"/>
        <v>4370</v>
      </c>
      <c r="AN240" s="14"/>
      <c r="AO240" s="22">
        <f t="shared" si="90"/>
        <v>4000</v>
      </c>
      <c r="AP240" s="22">
        <f t="shared" si="91"/>
        <v>999</v>
      </c>
      <c r="AQ240" s="22">
        <v>15</v>
      </c>
      <c r="AR240" s="22">
        <v>1025</v>
      </c>
      <c r="AS240" s="22">
        <f>VLOOKUP((((115%*AP240)+AQ240)/3),[1]PBill!$B$4:$D$13,3,TRUE)</f>
        <v>0</v>
      </c>
      <c r="AT240" s="22">
        <f t="shared" si="92"/>
        <v>1163.8499999999999</v>
      </c>
      <c r="AU240" s="22">
        <f t="shared" si="93"/>
        <v>390</v>
      </c>
      <c r="AV240" s="22">
        <f t="shared" si="94"/>
        <v>3000</v>
      </c>
      <c r="AW240" s="23">
        <f t="shared" si="95"/>
        <v>2850</v>
      </c>
      <c r="AX240" s="14"/>
    </row>
    <row r="241" spans="1:50" s="37" customFormat="1">
      <c r="A241" s="16">
        <v>236</v>
      </c>
      <c r="B241" s="38" t="s">
        <v>132</v>
      </c>
      <c r="C241" s="18">
        <v>41487</v>
      </c>
      <c r="D241" s="24" t="s">
        <v>660</v>
      </c>
      <c r="E241" s="25" t="s">
        <v>661</v>
      </c>
      <c r="F241" s="24" t="s">
        <v>490</v>
      </c>
      <c r="G241" s="25" t="s">
        <v>662</v>
      </c>
      <c r="H241" s="25" t="s">
        <v>30</v>
      </c>
      <c r="I241" s="21">
        <v>3250</v>
      </c>
      <c r="J241" s="14"/>
      <c r="K241" s="22">
        <f t="shared" si="73"/>
        <v>3250</v>
      </c>
      <c r="L241" s="22">
        <f t="shared" si="74"/>
        <v>899</v>
      </c>
      <c r="M241" s="22">
        <v>15</v>
      </c>
      <c r="N241" s="22">
        <f>MROUND(L241+M241+(VLOOKUP((L241+M241),[1]PBill!$B$4:$D$13,3,TRUE)),5)</f>
        <v>915</v>
      </c>
      <c r="O241" s="22">
        <f>VLOOKUP((((115%*L241)+M241)/3),[1]PBill!$B$4:$D$13,3,TRUE)</f>
        <v>0</v>
      </c>
      <c r="P241" s="22">
        <f t="shared" si="75"/>
        <v>1048.8499999999999</v>
      </c>
      <c r="Q241" s="22">
        <f t="shared" si="76"/>
        <v>350</v>
      </c>
      <c r="R241" s="22">
        <f t="shared" si="77"/>
        <v>2250</v>
      </c>
      <c r="S241" s="22">
        <f t="shared" si="78"/>
        <v>2140</v>
      </c>
      <c r="T241" s="14"/>
      <c r="U241" s="22">
        <v>2610</v>
      </c>
      <c r="V241" s="22">
        <f t="shared" si="79"/>
        <v>999</v>
      </c>
      <c r="W241" s="22">
        <v>15</v>
      </c>
      <c r="X241" s="22">
        <f>MROUND(V241+W241+(VLOOKUP((V241+W241),[1]PBill!$B$4:$D$13,3,TRUE)),5)</f>
        <v>1025</v>
      </c>
      <c r="Y241" s="22">
        <f>VLOOKUP((((115%*V241)+W241)/3),[1]PBill!$B$4:$D$13,3,TRUE)</f>
        <v>0</v>
      </c>
      <c r="Z241" s="22">
        <f t="shared" si="80"/>
        <v>1163.8499999999999</v>
      </c>
      <c r="AA241" s="22">
        <f t="shared" si="81"/>
        <v>390</v>
      </c>
      <c r="AB241" s="22">
        <f t="shared" si="82"/>
        <v>1610</v>
      </c>
      <c r="AC241" s="22">
        <f t="shared" si="83"/>
        <v>1610</v>
      </c>
      <c r="AD241" s="14"/>
      <c r="AE241" s="22">
        <f t="shared" si="84"/>
        <v>2840</v>
      </c>
      <c r="AF241" s="22">
        <f t="shared" si="85"/>
        <v>999</v>
      </c>
      <c r="AG241" s="22">
        <v>15</v>
      </c>
      <c r="AH241" s="22">
        <f>MROUND(AF241+AG241+(VLOOKUP((AF241+AG241),[1]PBill!$B$4:$D$13,3,TRUE)),5)</f>
        <v>1025</v>
      </c>
      <c r="AI241" s="22">
        <f>VLOOKUP((((115%*AF241)+AG241)/3),[1]PBill!$B$4:$D$13,3,TRUE)</f>
        <v>0</v>
      </c>
      <c r="AJ241" s="22">
        <f t="shared" si="86"/>
        <v>1163.8499999999999</v>
      </c>
      <c r="AK241" s="22">
        <f t="shared" si="87"/>
        <v>390</v>
      </c>
      <c r="AL241" s="22">
        <f t="shared" si="88"/>
        <v>1840</v>
      </c>
      <c r="AM241" s="22">
        <f t="shared" si="89"/>
        <v>1750</v>
      </c>
      <c r="AN241" s="14"/>
      <c r="AO241" s="22">
        <f t="shared" si="90"/>
        <v>2030</v>
      </c>
      <c r="AP241" s="22">
        <f t="shared" si="91"/>
        <v>999</v>
      </c>
      <c r="AQ241" s="22">
        <v>15</v>
      </c>
      <c r="AR241" s="22">
        <v>1025</v>
      </c>
      <c r="AS241" s="22">
        <f>VLOOKUP((((115%*AP241)+AQ241)/3),[1]PBill!$B$4:$D$13,3,TRUE)</f>
        <v>0</v>
      </c>
      <c r="AT241" s="22">
        <f t="shared" si="92"/>
        <v>1163.8499999999999</v>
      </c>
      <c r="AU241" s="22">
        <f t="shared" si="93"/>
        <v>390</v>
      </c>
      <c r="AV241" s="22">
        <f t="shared" si="94"/>
        <v>1030</v>
      </c>
      <c r="AW241" s="23">
        <f t="shared" si="95"/>
        <v>980</v>
      </c>
      <c r="AX241" s="14"/>
    </row>
    <row r="242" spans="1:50" s="37" customFormat="1">
      <c r="A242" s="16">
        <v>237</v>
      </c>
      <c r="B242" s="38" t="s">
        <v>25</v>
      </c>
      <c r="C242" s="18">
        <v>41487</v>
      </c>
      <c r="D242" s="24" t="s">
        <v>663</v>
      </c>
      <c r="E242" s="25" t="s">
        <v>664</v>
      </c>
      <c r="F242" s="24" t="s">
        <v>490</v>
      </c>
      <c r="G242" s="25" t="s">
        <v>665</v>
      </c>
      <c r="H242" s="25" t="s">
        <v>30</v>
      </c>
      <c r="I242" s="21">
        <v>2999</v>
      </c>
      <c r="J242" s="14"/>
      <c r="K242" s="22">
        <f t="shared" si="73"/>
        <v>2999</v>
      </c>
      <c r="L242" s="22">
        <f t="shared" si="74"/>
        <v>899</v>
      </c>
      <c r="M242" s="22">
        <v>15</v>
      </c>
      <c r="N242" s="22">
        <f>MROUND(L242+M242+(VLOOKUP((L242+M242),[1]PBill!$B$4:$D$13,3,TRUE)),5)</f>
        <v>915</v>
      </c>
      <c r="O242" s="22">
        <f>VLOOKUP((((115%*L242)+M242)/3),[1]PBill!$B$4:$D$13,3,TRUE)</f>
        <v>0</v>
      </c>
      <c r="P242" s="22">
        <f t="shared" si="75"/>
        <v>1048.8499999999999</v>
      </c>
      <c r="Q242" s="22">
        <f t="shared" si="76"/>
        <v>350</v>
      </c>
      <c r="R242" s="22">
        <f t="shared" si="77"/>
        <v>1999</v>
      </c>
      <c r="S242" s="22">
        <f t="shared" si="78"/>
        <v>1900</v>
      </c>
      <c r="T242" s="14"/>
      <c r="U242" s="22">
        <f>I242</f>
        <v>2999</v>
      </c>
      <c r="V242" s="22">
        <f t="shared" si="79"/>
        <v>999</v>
      </c>
      <c r="W242" s="22">
        <v>15</v>
      </c>
      <c r="X242" s="22">
        <f>MROUND(V242+W242+(VLOOKUP((V242+W242),[1]PBill!$B$4:$D$13,3,TRUE)),5)</f>
        <v>1025</v>
      </c>
      <c r="Y242" s="22">
        <f>VLOOKUP((((115%*V242)+W242)/3),[1]PBill!$B$4:$D$13,3,TRUE)</f>
        <v>0</v>
      </c>
      <c r="Z242" s="22">
        <f t="shared" si="80"/>
        <v>1163.8499999999999</v>
      </c>
      <c r="AA242" s="22">
        <f t="shared" si="81"/>
        <v>390</v>
      </c>
      <c r="AB242" s="22">
        <f t="shared" si="82"/>
        <v>1999</v>
      </c>
      <c r="AC242" s="22">
        <f t="shared" si="83"/>
        <v>1999</v>
      </c>
      <c r="AD242" s="14"/>
      <c r="AE242" s="22">
        <f t="shared" si="84"/>
        <v>2620</v>
      </c>
      <c r="AF242" s="22">
        <f t="shared" si="85"/>
        <v>999</v>
      </c>
      <c r="AG242" s="22">
        <v>15</v>
      </c>
      <c r="AH242" s="22">
        <f>MROUND(AF242+AG242+(VLOOKUP((AF242+AG242),[1]PBill!$B$4:$D$13,3,TRUE)),5)</f>
        <v>1025</v>
      </c>
      <c r="AI242" s="22">
        <f>VLOOKUP((((115%*AF242)+AG242)/3),[1]PBill!$B$4:$D$13,3,TRUE)</f>
        <v>0</v>
      </c>
      <c r="AJ242" s="22">
        <f t="shared" si="86"/>
        <v>1163.8499999999999</v>
      </c>
      <c r="AK242" s="22">
        <f t="shared" si="87"/>
        <v>390</v>
      </c>
      <c r="AL242" s="22">
        <f t="shared" si="88"/>
        <v>1620</v>
      </c>
      <c r="AM242" s="22">
        <f t="shared" si="89"/>
        <v>1540</v>
      </c>
      <c r="AN242" s="14"/>
      <c r="AO242" s="22">
        <f t="shared" si="90"/>
        <v>1870</v>
      </c>
      <c r="AP242" s="22">
        <f t="shared" si="91"/>
        <v>999</v>
      </c>
      <c r="AQ242" s="22">
        <v>15</v>
      </c>
      <c r="AR242" s="22">
        <v>1025</v>
      </c>
      <c r="AS242" s="22">
        <f>VLOOKUP((((115%*AP242)+AQ242)/3),[1]PBill!$B$4:$D$13,3,TRUE)</f>
        <v>0</v>
      </c>
      <c r="AT242" s="22">
        <f t="shared" si="92"/>
        <v>1163.8499999999999</v>
      </c>
      <c r="AU242" s="22">
        <f t="shared" si="93"/>
        <v>390</v>
      </c>
      <c r="AV242" s="22">
        <f t="shared" si="94"/>
        <v>870</v>
      </c>
      <c r="AW242" s="23">
        <f t="shared" si="95"/>
        <v>830</v>
      </c>
      <c r="AX242" s="14"/>
    </row>
    <row r="243" spans="1:50" s="37" customFormat="1">
      <c r="A243" s="16">
        <v>238</v>
      </c>
      <c r="B243" s="38" t="s">
        <v>132</v>
      </c>
      <c r="C243" s="18">
        <v>41487</v>
      </c>
      <c r="D243" s="24" t="s">
        <v>666</v>
      </c>
      <c r="E243" s="25" t="s">
        <v>667</v>
      </c>
      <c r="F243" s="24" t="s">
        <v>490</v>
      </c>
      <c r="G243" s="25" t="s">
        <v>668</v>
      </c>
      <c r="H243" s="25" t="s">
        <v>30</v>
      </c>
      <c r="I243" s="21">
        <v>3999</v>
      </c>
      <c r="J243" s="14"/>
      <c r="K243" s="22">
        <f t="shared" si="73"/>
        <v>3999</v>
      </c>
      <c r="L243" s="22">
        <f t="shared" si="74"/>
        <v>899</v>
      </c>
      <c r="M243" s="22">
        <v>15</v>
      </c>
      <c r="N243" s="22">
        <f>MROUND(L243+M243+(VLOOKUP((L243+M243),[1]PBill!$B$4:$D$13,3,TRUE)),5)</f>
        <v>915</v>
      </c>
      <c r="O243" s="22">
        <f>VLOOKUP((((115%*L243)+M243)/3),[1]PBill!$B$4:$D$13,3,TRUE)</f>
        <v>0</v>
      </c>
      <c r="P243" s="22">
        <f t="shared" si="75"/>
        <v>1048.8499999999999</v>
      </c>
      <c r="Q243" s="22">
        <f t="shared" si="76"/>
        <v>350</v>
      </c>
      <c r="R243" s="22">
        <f t="shared" si="77"/>
        <v>2999</v>
      </c>
      <c r="S243" s="22">
        <f t="shared" si="78"/>
        <v>2850</v>
      </c>
      <c r="T243" s="14"/>
      <c r="U243" s="22">
        <v>3830</v>
      </c>
      <c r="V243" s="22">
        <f t="shared" si="79"/>
        <v>999</v>
      </c>
      <c r="W243" s="22">
        <v>15</v>
      </c>
      <c r="X243" s="22">
        <f>MROUND(V243+W243+(VLOOKUP((V243+W243),[1]PBill!$B$4:$D$13,3,TRUE)),5)</f>
        <v>1025</v>
      </c>
      <c r="Y243" s="22">
        <f>VLOOKUP((((115%*V243)+W243)/3),[1]PBill!$B$4:$D$13,3,TRUE)</f>
        <v>0</v>
      </c>
      <c r="Z243" s="22">
        <f t="shared" si="80"/>
        <v>1163.8499999999999</v>
      </c>
      <c r="AA243" s="22">
        <f t="shared" si="81"/>
        <v>390</v>
      </c>
      <c r="AB243" s="22">
        <f t="shared" si="82"/>
        <v>2830</v>
      </c>
      <c r="AC243" s="22">
        <f t="shared" si="83"/>
        <v>2830</v>
      </c>
      <c r="AD243" s="14"/>
      <c r="AE243" s="22">
        <f t="shared" si="84"/>
        <v>3500</v>
      </c>
      <c r="AF243" s="22">
        <f t="shared" si="85"/>
        <v>999</v>
      </c>
      <c r="AG243" s="22">
        <v>15</v>
      </c>
      <c r="AH243" s="22">
        <f>MROUND(AF243+AG243+(VLOOKUP((AF243+AG243),[1]PBill!$B$4:$D$13,3,TRUE)),5)</f>
        <v>1025</v>
      </c>
      <c r="AI243" s="22">
        <f>VLOOKUP((((115%*AF243)+AG243)/3),[1]PBill!$B$4:$D$13,3,TRUE)</f>
        <v>0</v>
      </c>
      <c r="AJ243" s="22">
        <f t="shared" si="86"/>
        <v>1163.8499999999999</v>
      </c>
      <c r="AK243" s="22">
        <f t="shared" si="87"/>
        <v>390</v>
      </c>
      <c r="AL243" s="22">
        <f t="shared" si="88"/>
        <v>2500</v>
      </c>
      <c r="AM243" s="22">
        <f t="shared" si="89"/>
        <v>2380</v>
      </c>
      <c r="AN243" s="14"/>
      <c r="AO243" s="22">
        <f t="shared" si="90"/>
        <v>2500</v>
      </c>
      <c r="AP243" s="22">
        <f t="shared" si="91"/>
        <v>999</v>
      </c>
      <c r="AQ243" s="22">
        <v>15</v>
      </c>
      <c r="AR243" s="22">
        <v>1025</v>
      </c>
      <c r="AS243" s="22">
        <f>VLOOKUP((((115%*AP243)+AQ243)/3),[1]PBill!$B$4:$D$13,3,TRUE)</f>
        <v>0</v>
      </c>
      <c r="AT243" s="22">
        <f t="shared" si="92"/>
        <v>1163.8499999999999</v>
      </c>
      <c r="AU243" s="22">
        <f t="shared" si="93"/>
        <v>390</v>
      </c>
      <c r="AV243" s="22">
        <f t="shared" si="94"/>
        <v>1500</v>
      </c>
      <c r="AW243" s="23">
        <f t="shared" si="95"/>
        <v>1430</v>
      </c>
      <c r="AX243" s="14"/>
    </row>
    <row r="244" spans="1:50" s="37" customFormat="1">
      <c r="A244" s="16">
        <v>239</v>
      </c>
      <c r="B244" s="38" t="s">
        <v>132</v>
      </c>
      <c r="C244" s="18">
        <v>41487</v>
      </c>
      <c r="D244" s="24" t="s">
        <v>669</v>
      </c>
      <c r="E244" s="25" t="s">
        <v>670</v>
      </c>
      <c r="F244" s="24" t="s">
        <v>490</v>
      </c>
      <c r="G244" s="25" t="s">
        <v>671</v>
      </c>
      <c r="H244" s="25" t="s">
        <v>30</v>
      </c>
      <c r="I244" s="21">
        <v>4899</v>
      </c>
      <c r="J244" s="14"/>
      <c r="K244" s="22">
        <f t="shared" si="73"/>
        <v>4899</v>
      </c>
      <c r="L244" s="22">
        <f t="shared" si="74"/>
        <v>899</v>
      </c>
      <c r="M244" s="22">
        <v>15</v>
      </c>
      <c r="N244" s="22">
        <f>MROUND(L244+M244+(VLOOKUP((L244+M244),[1]PBill!$B$4:$D$13,3,TRUE)),5)</f>
        <v>915</v>
      </c>
      <c r="O244" s="22">
        <f>VLOOKUP((((115%*L244)+M244)/3),[1]PBill!$B$4:$D$13,3,TRUE)</f>
        <v>0</v>
      </c>
      <c r="P244" s="22">
        <f t="shared" si="75"/>
        <v>1048.8499999999999</v>
      </c>
      <c r="Q244" s="22">
        <f t="shared" si="76"/>
        <v>350</v>
      </c>
      <c r="R244" s="22">
        <f t="shared" si="77"/>
        <v>3899</v>
      </c>
      <c r="S244" s="22">
        <f t="shared" si="78"/>
        <v>3700</v>
      </c>
      <c r="T244" s="14"/>
      <c r="U244" s="22">
        <v>4520</v>
      </c>
      <c r="V244" s="22">
        <f t="shared" si="79"/>
        <v>999</v>
      </c>
      <c r="W244" s="22">
        <v>15</v>
      </c>
      <c r="X244" s="22">
        <f>MROUND(V244+W244+(VLOOKUP((V244+W244),[1]PBill!$B$4:$D$13,3,TRUE)),5)</f>
        <v>1025</v>
      </c>
      <c r="Y244" s="22">
        <f>VLOOKUP((((115%*V244)+W244)/3),[1]PBill!$B$4:$D$13,3,TRUE)</f>
        <v>0</v>
      </c>
      <c r="Z244" s="22">
        <f t="shared" si="80"/>
        <v>1163.8499999999999</v>
      </c>
      <c r="AA244" s="22">
        <f t="shared" si="81"/>
        <v>390</v>
      </c>
      <c r="AB244" s="22">
        <f t="shared" si="82"/>
        <v>3520</v>
      </c>
      <c r="AC244" s="22">
        <f t="shared" si="83"/>
        <v>3520</v>
      </c>
      <c r="AD244" s="14"/>
      <c r="AE244" s="22">
        <f t="shared" si="84"/>
        <v>4290</v>
      </c>
      <c r="AF244" s="22">
        <f t="shared" si="85"/>
        <v>999</v>
      </c>
      <c r="AG244" s="22">
        <v>15</v>
      </c>
      <c r="AH244" s="22">
        <f>MROUND(AF244+AG244+(VLOOKUP((AF244+AG244),[1]PBill!$B$4:$D$13,3,TRUE)),5)</f>
        <v>1025</v>
      </c>
      <c r="AI244" s="22">
        <f>VLOOKUP((((115%*AF244)+AG244)/3),[1]PBill!$B$4:$D$13,3,TRUE)</f>
        <v>0</v>
      </c>
      <c r="AJ244" s="22">
        <f t="shared" si="86"/>
        <v>1163.8499999999999</v>
      </c>
      <c r="AK244" s="22">
        <f t="shared" si="87"/>
        <v>390</v>
      </c>
      <c r="AL244" s="22">
        <f t="shared" si="88"/>
        <v>3290</v>
      </c>
      <c r="AM244" s="22">
        <f t="shared" si="89"/>
        <v>3130</v>
      </c>
      <c r="AN244" s="14"/>
      <c r="AO244" s="22">
        <f t="shared" si="90"/>
        <v>3060</v>
      </c>
      <c r="AP244" s="22">
        <f t="shared" si="91"/>
        <v>999</v>
      </c>
      <c r="AQ244" s="22">
        <v>15</v>
      </c>
      <c r="AR244" s="22">
        <v>1025</v>
      </c>
      <c r="AS244" s="22">
        <f>VLOOKUP((((115%*AP244)+AQ244)/3),[1]PBill!$B$4:$D$13,3,TRUE)</f>
        <v>0</v>
      </c>
      <c r="AT244" s="22">
        <f t="shared" si="92"/>
        <v>1163.8499999999999</v>
      </c>
      <c r="AU244" s="22">
        <f t="shared" si="93"/>
        <v>390</v>
      </c>
      <c r="AV244" s="22">
        <f t="shared" si="94"/>
        <v>2060</v>
      </c>
      <c r="AW244" s="23">
        <f t="shared" si="95"/>
        <v>1960</v>
      </c>
      <c r="AX244" s="14"/>
    </row>
    <row r="245" spans="1:50" s="37" customFormat="1">
      <c r="A245" s="16">
        <v>240</v>
      </c>
      <c r="B245" s="38" t="s">
        <v>25</v>
      </c>
      <c r="C245" s="18">
        <v>41518</v>
      </c>
      <c r="D245" s="19" t="s">
        <v>672</v>
      </c>
      <c r="E245" s="20" t="s">
        <v>673</v>
      </c>
      <c r="F245" s="19" t="s">
        <v>490</v>
      </c>
      <c r="G245" s="20" t="s">
        <v>674</v>
      </c>
      <c r="H245" s="20" t="s">
        <v>30</v>
      </c>
      <c r="I245" s="21">
        <v>31999</v>
      </c>
      <c r="J245" s="14"/>
      <c r="K245" s="22">
        <f t="shared" si="73"/>
        <v>31999</v>
      </c>
      <c r="L245" s="22">
        <f t="shared" si="74"/>
        <v>3053.5845724999999</v>
      </c>
      <c r="M245" s="22">
        <v>15</v>
      </c>
      <c r="N245" s="22">
        <f>MROUND(L245+M245+(VLOOKUP((L245+M245),[1]PBill!$B$4:$D$13,3,TRUE)),5)</f>
        <v>3100</v>
      </c>
      <c r="O245" s="22">
        <f>VLOOKUP((((115%*L245)+M245)/3),[1]PBill!$B$4:$D$13,3,TRUE)</f>
        <v>11</v>
      </c>
      <c r="P245" s="22">
        <f t="shared" si="75"/>
        <v>3559.6222583749995</v>
      </c>
      <c r="Q245" s="22">
        <f t="shared" si="76"/>
        <v>1185</v>
      </c>
      <c r="R245" s="22">
        <f t="shared" si="77"/>
        <v>28799.100000000002</v>
      </c>
      <c r="S245" s="22">
        <f t="shared" si="78"/>
        <v>27360</v>
      </c>
      <c r="T245" s="14"/>
      <c r="U245" s="22">
        <f>I245</f>
        <v>31999</v>
      </c>
      <c r="V245" s="22">
        <f t="shared" si="79"/>
        <v>3214.2995499999997</v>
      </c>
      <c r="W245" s="22">
        <v>15</v>
      </c>
      <c r="X245" s="22">
        <f>MROUND(V245+W245+(VLOOKUP((V245+W245),[1]PBill!$B$4:$D$13,3,TRUE)),5)</f>
        <v>3260</v>
      </c>
      <c r="Y245" s="22">
        <f>VLOOKUP((((115%*V245)+W245)/3),[1]PBill!$B$4:$D$13,3,TRUE)</f>
        <v>11</v>
      </c>
      <c r="Z245" s="22">
        <f t="shared" si="80"/>
        <v>3744.4444824999996</v>
      </c>
      <c r="AA245" s="22">
        <f t="shared" si="81"/>
        <v>1250</v>
      </c>
      <c r="AB245" s="22">
        <f t="shared" si="82"/>
        <v>28799.100000000002</v>
      </c>
      <c r="AC245" s="22">
        <f t="shared" si="83"/>
        <v>28799.100000000002</v>
      </c>
      <c r="AD245" s="14"/>
      <c r="AE245" s="22">
        <f t="shared" si="84"/>
        <v>28000</v>
      </c>
      <c r="AF245" s="22">
        <f t="shared" si="85"/>
        <v>2812.6</v>
      </c>
      <c r="AG245" s="22">
        <v>15</v>
      </c>
      <c r="AH245" s="22">
        <f>MROUND(AF245+AG245+(VLOOKUP((AF245+AG245),[1]PBill!$B$4:$D$13,3,TRUE)),5)</f>
        <v>2860</v>
      </c>
      <c r="AI245" s="22">
        <f>VLOOKUP((((115%*AF245)+AG245)/3),[1]PBill!$B$4:$D$13,3,TRUE)</f>
        <v>11</v>
      </c>
      <c r="AJ245" s="22">
        <f t="shared" si="86"/>
        <v>3282.49</v>
      </c>
      <c r="AK245" s="22">
        <f t="shared" si="87"/>
        <v>1095</v>
      </c>
      <c r="AL245" s="22">
        <f t="shared" si="88"/>
        <v>25200</v>
      </c>
      <c r="AM245" s="22">
        <f t="shared" si="89"/>
        <v>23940</v>
      </c>
      <c r="AN245" s="14"/>
      <c r="AO245" s="22">
        <f t="shared" si="90"/>
        <v>20000</v>
      </c>
      <c r="AP245" s="22">
        <f t="shared" si="91"/>
        <v>2009</v>
      </c>
      <c r="AQ245" s="22">
        <v>15</v>
      </c>
      <c r="AR245" s="22">
        <v>1025</v>
      </c>
      <c r="AS245" s="22">
        <f>VLOOKUP((((115%*AP245)+AQ245)/3),[1]PBill!$B$4:$D$13,3,TRUE)</f>
        <v>0</v>
      </c>
      <c r="AT245" s="22">
        <f t="shared" si="92"/>
        <v>2325.35</v>
      </c>
      <c r="AU245" s="22">
        <f t="shared" si="93"/>
        <v>775</v>
      </c>
      <c r="AV245" s="22">
        <f t="shared" si="94"/>
        <v>18000</v>
      </c>
      <c r="AW245" s="23">
        <f t="shared" si="95"/>
        <v>17100</v>
      </c>
      <c r="AX245" s="14"/>
    </row>
    <row r="246" spans="1:50" s="37" customFormat="1">
      <c r="A246" s="16">
        <v>241</v>
      </c>
      <c r="B246" s="38" t="s">
        <v>25</v>
      </c>
      <c r="C246" s="18">
        <v>41487</v>
      </c>
      <c r="D246" s="24" t="s">
        <v>675</v>
      </c>
      <c r="E246" s="25" t="s">
        <v>676</v>
      </c>
      <c r="F246" s="24" t="s">
        <v>490</v>
      </c>
      <c r="G246" s="25" t="s">
        <v>677</v>
      </c>
      <c r="H246" s="25" t="s">
        <v>30</v>
      </c>
      <c r="I246" s="21">
        <v>11999</v>
      </c>
      <c r="J246" s="14"/>
      <c r="K246" s="22">
        <f t="shared" si="73"/>
        <v>11999</v>
      </c>
      <c r="L246" s="22">
        <f t="shared" si="74"/>
        <v>1145.0345725</v>
      </c>
      <c r="M246" s="22">
        <v>15</v>
      </c>
      <c r="N246" s="22">
        <f>MROUND(L246+M246+(VLOOKUP((L246+M246),[1]PBill!$B$4:$D$13,3,TRUE)),5)</f>
        <v>1170</v>
      </c>
      <c r="O246" s="22">
        <f>VLOOKUP((((115%*L246)+M246)/3),[1]PBill!$B$4:$D$13,3,TRUE)</f>
        <v>0</v>
      </c>
      <c r="P246" s="22">
        <f t="shared" si="75"/>
        <v>1331.7897583749998</v>
      </c>
      <c r="Q246" s="22">
        <f t="shared" si="76"/>
        <v>445</v>
      </c>
      <c r="R246" s="22">
        <f t="shared" si="77"/>
        <v>10799.1</v>
      </c>
      <c r="S246" s="22">
        <f t="shared" si="78"/>
        <v>10260</v>
      </c>
      <c r="T246" s="14"/>
      <c r="U246" s="22">
        <f>I246</f>
        <v>11999</v>
      </c>
      <c r="V246" s="22">
        <f t="shared" si="79"/>
        <v>1205.29955</v>
      </c>
      <c r="W246" s="22">
        <v>15</v>
      </c>
      <c r="X246" s="22">
        <f>MROUND(V246+W246+(VLOOKUP((V246+W246),[1]PBill!$B$4:$D$13,3,TRUE)),5)</f>
        <v>1230</v>
      </c>
      <c r="Y246" s="22">
        <f>VLOOKUP((((115%*V246)+W246)/3),[1]PBill!$B$4:$D$13,3,TRUE)</f>
        <v>0</v>
      </c>
      <c r="Z246" s="22">
        <f t="shared" si="80"/>
        <v>1401.0944824999999</v>
      </c>
      <c r="AA246" s="22">
        <f t="shared" si="81"/>
        <v>465</v>
      </c>
      <c r="AB246" s="22">
        <f t="shared" si="82"/>
        <v>10799.1</v>
      </c>
      <c r="AC246" s="22">
        <f t="shared" si="83"/>
        <v>10799.1</v>
      </c>
      <c r="AD246" s="14"/>
      <c r="AE246" s="22">
        <f t="shared" si="84"/>
        <v>10500</v>
      </c>
      <c r="AF246" s="22">
        <f t="shared" si="85"/>
        <v>1054.7249999999999</v>
      </c>
      <c r="AG246" s="22">
        <v>15</v>
      </c>
      <c r="AH246" s="22">
        <f>MROUND(AF246+AG246+(VLOOKUP((AF246+AG246),[1]PBill!$B$4:$D$13,3,TRUE)),5)</f>
        <v>1080</v>
      </c>
      <c r="AI246" s="22">
        <f>VLOOKUP((((115%*AF246)+AG246)/3),[1]PBill!$B$4:$D$13,3,TRUE)</f>
        <v>0</v>
      </c>
      <c r="AJ246" s="22">
        <f t="shared" si="86"/>
        <v>1227.9337499999997</v>
      </c>
      <c r="AK246" s="22">
        <f t="shared" si="87"/>
        <v>410</v>
      </c>
      <c r="AL246" s="22">
        <f t="shared" si="88"/>
        <v>9450</v>
      </c>
      <c r="AM246" s="22">
        <f t="shared" si="89"/>
        <v>8980</v>
      </c>
      <c r="AN246" s="14"/>
      <c r="AO246" s="22">
        <f t="shared" si="90"/>
        <v>7500</v>
      </c>
      <c r="AP246" s="22">
        <f t="shared" si="91"/>
        <v>999</v>
      </c>
      <c r="AQ246" s="22">
        <v>15</v>
      </c>
      <c r="AR246" s="22">
        <v>1025</v>
      </c>
      <c r="AS246" s="22">
        <f>VLOOKUP((((115%*AP246)+AQ246)/3),[1]PBill!$B$4:$D$13,3,TRUE)</f>
        <v>0</v>
      </c>
      <c r="AT246" s="22">
        <f t="shared" si="92"/>
        <v>1163.8499999999999</v>
      </c>
      <c r="AU246" s="22">
        <f t="shared" si="93"/>
        <v>390</v>
      </c>
      <c r="AV246" s="22">
        <f t="shared" si="94"/>
        <v>6500</v>
      </c>
      <c r="AW246" s="23">
        <f t="shared" si="95"/>
        <v>6180</v>
      </c>
      <c r="AX246" s="14"/>
    </row>
    <row r="247" spans="1:50" s="37" customFormat="1">
      <c r="A247" s="16">
        <v>242</v>
      </c>
      <c r="B247" s="38" t="s">
        <v>132</v>
      </c>
      <c r="C247" s="18">
        <v>41487</v>
      </c>
      <c r="D247" s="24" t="s">
        <v>678</v>
      </c>
      <c r="E247" s="19" t="s">
        <v>679</v>
      </c>
      <c r="F247" s="24" t="s">
        <v>490</v>
      </c>
      <c r="G247" s="25" t="s">
        <v>680</v>
      </c>
      <c r="H247" s="25" t="s">
        <v>30</v>
      </c>
      <c r="I247" s="21">
        <v>9499</v>
      </c>
      <c r="J247" s="14"/>
      <c r="K247" s="22">
        <f t="shared" si="73"/>
        <v>9499</v>
      </c>
      <c r="L247" s="22">
        <f t="shared" si="74"/>
        <v>906.46582249999994</v>
      </c>
      <c r="M247" s="22">
        <v>15</v>
      </c>
      <c r="N247" s="22">
        <f>MROUND(L247+M247+(VLOOKUP((L247+M247),[1]PBill!$B$4:$D$13,3,TRUE)),5)</f>
        <v>920</v>
      </c>
      <c r="O247" s="22">
        <f>VLOOKUP((((115%*L247)+M247)/3),[1]PBill!$B$4:$D$13,3,TRUE)</f>
        <v>0</v>
      </c>
      <c r="P247" s="22">
        <f t="shared" si="75"/>
        <v>1057.435695875</v>
      </c>
      <c r="Q247" s="22">
        <f t="shared" si="76"/>
        <v>350</v>
      </c>
      <c r="R247" s="22">
        <f t="shared" si="77"/>
        <v>8499</v>
      </c>
      <c r="S247" s="22">
        <f t="shared" si="78"/>
        <v>8070</v>
      </c>
      <c r="T247" s="14"/>
      <c r="U247" s="22">
        <v>9220</v>
      </c>
      <c r="V247" s="22">
        <f t="shared" si="79"/>
        <v>999</v>
      </c>
      <c r="W247" s="22">
        <v>15</v>
      </c>
      <c r="X247" s="22">
        <f>MROUND(V247+W247+(VLOOKUP((V247+W247),[1]PBill!$B$4:$D$13,3,TRUE)),5)</f>
        <v>1025</v>
      </c>
      <c r="Y247" s="22">
        <f>VLOOKUP((((115%*V247)+W247)/3),[1]PBill!$B$4:$D$13,3,TRUE)</f>
        <v>0</v>
      </c>
      <c r="Z247" s="22">
        <f t="shared" si="80"/>
        <v>1163.8499999999999</v>
      </c>
      <c r="AA247" s="22">
        <f t="shared" si="81"/>
        <v>390</v>
      </c>
      <c r="AB247" s="22">
        <f t="shared" si="82"/>
        <v>8220</v>
      </c>
      <c r="AC247" s="22">
        <f t="shared" si="83"/>
        <v>8220</v>
      </c>
      <c r="AD247" s="14"/>
      <c r="AE247" s="22">
        <f t="shared" si="84"/>
        <v>8310</v>
      </c>
      <c r="AF247" s="22">
        <f t="shared" si="85"/>
        <v>999</v>
      </c>
      <c r="AG247" s="22">
        <v>15</v>
      </c>
      <c r="AH247" s="22">
        <f>MROUND(AF247+AG247+(VLOOKUP((AF247+AG247),[1]PBill!$B$4:$D$13,3,TRUE)),5)</f>
        <v>1025</v>
      </c>
      <c r="AI247" s="22">
        <f>VLOOKUP((((115%*AF247)+AG247)/3),[1]PBill!$B$4:$D$13,3,TRUE)</f>
        <v>0</v>
      </c>
      <c r="AJ247" s="22">
        <f t="shared" si="86"/>
        <v>1163.8499999999999</v>
      </c>
      <c r="AK247" s="22">
        <f t="shared" si="87"/>
        <v>390</v>
      </c>
      <c r="AL247" s="22">
        <f t="shared" si="88"/>
        <v>7310</v>
      </c>
      <c r="AM247" s="22">
        <f t="shared" si="89"/>
        <v>6940</v>
      </c>
      <c r="AN247" s="14"/>
      <c r="AO247" s="22">
        <f t="shared" si="90"/>
        <v>5940</v>
      </c>
      <c r="AP247" s="22">
        <f t="shared" si="91"/>
        <v>999</v>
      </c>
      <c r="AQ247" s="22">
        <v>15</v>
      </c>
      <c r="AR247" s="22">
        <v>1025</v>
      </c>
      <c r="AS247" s="22">
        <f>VLOOKUP((((115%*AP247)+AQ247)/3),[1]PBill!$B$4:$D$13,3,TRUE)</f>
        <v>0</v>
      </c>
      <c r="AT247" s="22">
        <f t="shared" si="92"/>
        <v>1163.8499999999999</v>
      </c>
      <c r="AU247" s="22">
        <f t="shared" si="93"/>
        <v>390</v>
      </c>
      <c r="AV247" s="22">
        <f t="shared" si="94"/>
        <v>4940</v>
      </c>
      <c r="AW247" s="23">
        <f t="shared" si="95"/>
        <v>4690</v>
      </c>
      <c r="AX247" s="14"/>
    </row>
    <row r="248" spans="1:50" s="37" customFormat="1">
      <c r="A248" s="16">
        <v>243</v>
      </c>
      <c r="B248" s="38" t="s">
        <v>132</v>
      </c>
      <c r="C248" s="18">
        <v>41487</v>
      </c>
      <c r="D248" s="24" t="s">
        <v>681</v>
      </c>
      <c r="E248" s="19" t="s">
        <v>682</v>
      </c>
      <c r="F248" s="24" t="s">
        <v>490</v>
      </c>
      <c r="G248" s="25" t="s">
        <v>683</v>
      </c>
      <c r="H248" s="25" t="s">
        <v>30</v>
      </c>
      <c r="I248" s="21">
        <v>8499</v>
      </c>
      <c r="J248" s="14"/>
      <c r="K248" s="22">
        <f t="shared" si="73"/>
        <v>8499</v>
      </c>
      <c r="L248" s="22">
        <f t="shared" si="74"/>
        <v>899</v>
      </c>
      <c r="M248" s="22">
        <v>15</v>
      </c>
      <c r="N248" s="22">
        <f>MROUND(L248+M248+(VLOOKUP((L248+M248),[1]PBill!$B$4:$D$13,3,TRUE)),5)</f>
        <v>915</v>
      </c>
      <c r="O248" s="22">
        <f>VLOOKUP((((115%*L248)+M248)/3),[1]PBill!$B$4:$D$13,3,TRUE)</f>
        <v>0</v>
      </c>
      <c r="P248" s="22">
        <f t="shared" si="75"/>
        <v>1048.8499999999999</v>
      </c>
      <c r="Q248" s="22">
        <f t="shared" si="76"/>
        <v>350</v>
      </c>
      <c r="R248" s="22">
        <f t="shared" si="77"/>
        <v>7499</v>
      </c>
      <c r="S248" s="22">
        <f t="shared" si="78"/>
        <v>7120</v>
      </c>
      <c r="T248" s="14"/>
      <c r="U248" s="22">
        <v>9280</v>
      </c>
      <c r="V248" s="22">
        <f t="shared" si="79"/>
        <v>999</v>
      </c>
      <c r="W248" s="22">
        <v>15</v>
      </c>
      <c r="X248" s="22">
        <f>MROUND(V248+W248+(VLOOKUP((V248+W248),[1]PBill!$B$4:$D$13,3,TRUE)),5)</f>
        <v>1025</v>
      </c>
      <c r="Y248" s="22">
        <f>VLOOKUP((((115%*V248)+W248)/3),[1]PBill!$B$4:$D$13,3,TRUE)</f>
        <v>0</v>
      </c>
      <c r="Z248" s="22">
        <f t="shared" si="80"/>
        <v>1163.8499999999999</v>
      </c>
      <c r="AA248" s="22">
        <f t="shared" si="81"/>
        <v>390</v>
      </c>
      <c r="AB248" s="22">
        <f t="shared" si="82"/>
        <v>8280</v>
      </c>
      <c r="AC248" s="22">
        <f t="shared" si="83"/>
        <v>8280</v>
      </c>
      <c r="AD248" s="14"/>
      <c r="AE248" s="22">
        <f t="shared" si="84"/>
        <v>7440</v>
      </c>
      <c r="AF248" s="22">
        <f t="shared" si="85"/>
        <v>999</v>
      </c>
      <c r="AG248" s="22">
        <v>15</v>
      </c>
      <c r="AH248" s="22">
        <f>MROUND(AF248+AG248+(VLOOKUP((AF248+AG248),[1]PBill!$B$4:$D$13,3,TRUE)),5)</f>
        <v>1025</v>
      </c>
      <c r="AI248" s="22">
        <f>VLOOKUP((((115%*AF248)+AG248)/3),[1]PBill!$B$4:$D$13,3,TRUE)</f>
        <v>0</v>
      </c>
      <c r="AJ248" s="22">
        <f t="shared" si="86"/>
        <v>1163.8499999999999</v>
      </c>
      <c r="AK248" s="22">
        <f t="shared" si="87"/>
        <v>390</v>
      </c>
      <c r="AL248" s="22">
        <f t="shared" si="88"/>
        <v>6440</v>
      </c>
      <c r="AM248" s="22">
        <f t="shared" si="89"/>
        <v>6120</v>
      </c>
      <c r="AN248" s="14"/>
      <c r="AO248" s="22">
        <f t="shared" si="90"/>
        <v>5310</v>
      </c>
      <c r="AP248" s="22">
        <f t="shared" si="91"/>
        <v>999</v>
      </c>
      <c r="AQ248" s="22">
        <v>15</v>
      </c>
      <c r="AR248" s="22">
        <v>1025</v>
      </c>
      <c r="AS248" s="22">
        <f>VLOOKUP((((115%*AP248)+AQ248)/3),[1]PBill!$B$4:$D$13,3,TRUE)</f>
        <v>0</v>
      </c>
      <c r="AT248" s="22">
        <f t="shared" si="92"/>
        <v>1163.8499999999999</v>
      </c>
      <c r="AU248" s="22">
        <f t="shared" si="93"/>
        <v>390</v>
      </c>
      <c r="AV248" s="22">
        <f t="shared" si="94"/>
        <v>4310</v>
      </c>
      <c r="AW248" s="23">
        <f t="shared" si="95"/>
        <v>4090</v>
      </c>
      <c r="AX248" s="14"/>
    </row>
    <row r="249" spans="1:50" s="37" customFormat="1">
      <c r="A249" s="16">
        <v>244</v>
      </c>
      <c r="B249" s="38" t="s">
        <v>25</v>
      </c>
      <c r="C249" s="18">
        <v>41518</v>
      </c>
      <c r="D249" s="19" t="s">
        <v>684</v>
      </c>
      <c r="E249" s="20" t="s">
        <v>685</v>
      </c>
      <c r="F249" s="19" t="s">
        <v>490</v>
      </c>
      <c r="G249" s="20" t="s">
        <v>686</v>
      </c>
      <c r="H249" s="20" t="s">
        <v>30</v>
      </c>
      <c r="I249" s="21">
        <v>8699</v>
      </c>
      <c r="J249" s="14"/>
      <c r="K249" s="22">
        <f t="shared" si="73"/>
        <v>8699</v>
      </c>
      <c r="L249" s="22">
        <f t="shared" si="74"/>
        <v>899</v>
      </c>
      <c r="M249" s="22">
        <v>15</v>
      </c>
      <c r="N249" s="22">
        <f>MROUND(L249+M249+(VLOOKUP((L249+M249),[1]PBill!$B$4:$D$13,3,TRUE)),5)</f>
        <v>915</v>
      </c>
      <c r="O249" s="22">
        <f>VLOOKUP((((115%*L249)+M249)/3),[1]PBill!$B$4:$D$13,3,TRUE)</f>
        <v>0</v>
      </c>
      <c r="P249" s="22">
        <f t="shared" si="75"/>
        <v>1048.8499999999999</v>
      </c>
      <c r="Q249" s="22">
        <f t="shared" si="76"/>
        <v>350</v>
      </c>
      <c r="R249" s="22">
        <f t="shared" si="77"/>
        <v>7699</v>
      </c>
      <c r="S249" s="22">
        <f t="shared" si="78"/>
        <v>7310</v>
      </c>
      <c r="T249" s="14"/>
      <c r="U249" s="22">
        <f t="shared" ref="U249:U254" si="96">I249</f>
        <v>8699</v>
      </c>
      <c r="V249" s="22">
        <f t="shared" si="79"/>
        <v>999</v>
      </c>
      <c r="W249" s="22">
        <v>15</v>
      </c>
      <c r="X249" s="22">
        <f>MROUND(V249+W249+(VLOOKUP((V249+W249),[1]PBill!$B$4:$D$13,3,TRUE)),5)</f>
        <v>1025</v>
      </c>
      <c r="Y249" s="22">
        <f>VLOOKUP((((115%*V249)+W249)/3),[1]PBill!$B$4:$D$13,3,TRUE)</f>
        <v>0</v>
      </c>
      <c r="Z249" s="22">
        <f t="shared" si="80"/>
        <v>1163.8499999999999</v>
      </c>
      <c r="AA249" s="22">
        <f t="shared" si="81"/>
        <v>390</v>
      </c>
      <c r="AB249" s="22">
        <f t="shared" si="82"/>
        <v>7699</v>
      </c>
      <c r="AC249" s="22">
        <f t="shared" si="83"/>
        <v>7699</v>
      </c>
      <c r="AD249" s="14"/>
      <c r="AE249" s="22">
        <f t="shared" si="84"/>
        <v>7610</v>
      </c>
      <c r="AF249" s="22">
        <f t="shared" si="85"/>
        <v>999</v>
      </c>
      <c r="AG249" s="22">
        <v>15</v>
      </c>
      <c r="AH249" s="22">
        <f>MROUND(AF249+AG249+(VLOOKUP((AF249+AG249),[1]PBill!$B$4:$D$13,3,TRUE)),5)</f>
        <v>1025</v>
      </c>
      <c r="AI249" s="22">
        <f>VLOOKUP((((115%*AF249)+AG249)/3),[1]PBill!$B$4:$D$13,3,TRUE)</f>
        <v>0</v>
      </c>
      <c r="AJ249" s="22">
        <f t="shared" si="86"/>
        <v>1163.8499999999999</v>
      </c>
      <c r="AK249" s="22">
        <f t="shared" si="87"/>
        <v>390</v>
      </c>
      <c r="AL249" s="22">
        <f t="shared" si="88"/>
        <v>6610</v>
      </c>
      <c r="AM249" s="22">
        <f t="shared" si="89"/>
        <v>6280</v>
      </c>
      <c r="AN249" s="14"/>
      <c r="AO249" s="22">
        <f t="shared" si="90"/>
        <v>5440</v>
      </c>
      <c r="AP249" s="22">
        <f t="shared" si="91"/>
        <v>999</v>
      </c>
      <c r="AQ249" s="22">
        <v>15</v>
      </c>
      <c r="AR249" s="22">
        <v>1025</v>
      </c>
      <c r="AS249" s="22">
        <f>VLOOKUP((((115%*AP249)+AQ249)/3),[1]PBill!$B$4:$D$13,3,TRUE)</f>
        <v>0</v>
      </c>
      <c r="AT249" s="22">
        <f t="shared" si="92"/>
        <v>1163.8499999999999</v>
      </c>
      <c r="AU249" s="22">
        <f t="shared" si="93"/>
        <v>390</v>
      </c>
      <c r="AV249" s="22">
        <f t="shared" si="94"/>
        <v>4440</v>
      </c>
      <c r="AW249" s="23">
        <f t="shared" si="95"/>
        <v>4220</v>
      </c>
      <c r="AX249" s="14"/>
    </row>
    <row r="250" spans="1:50" s="37" customFormat="1">
      <c r="A250" s="16">
        <v>245</v>
      </c>
      <c r="B250" s="36" t="s">
        <v>122</v>
      </c>
      <c r="C250" s="18">
        <v>41601</v>
      </c>
      <c r="D250" s="24" t="s">
        <v>687</v>
      </c>
      <c r="E250" s="24" t="s">
        <v>688</v>
      </c>
      <c r="F250" s="24" t="s">
        <v>490</v>
      </c>
      <c r="G250" s="25" t="s">
        <v>689</v>
      </c>
      <c r="H250" s="20" t="s">
        <v>30</v>
      </c>
      <c r="I250" s="27">
        <v>16410</v>
      </c>
      <c r="J250" s="14"/>
      <c r="K250" s="22">
        <f t="shared" si="73"/>
        <v>16410</v>
      </c>
      <c r="L250" s="22">
        <f t="shared" si="74"/>
        <v>1565.965275</v>
      </c>
      <c r="M250" s="22">
        <v>15</v>
      </c>
      <c r="N250" s="22">
        <f>MROUND(L250+M250+(VLOOKUP((L250+M250),[1]PBill!$B$4:$D$13,3,TRUE)),5)</f>
        <v>1590</v>
      </c>
      <c r="O250" s="22">
        <f>VLOOKUP((((115%*L250)+M250)/3),[1]PBill!$B$4:$D$13,3,TRUE)</f>
        <v>0</v>
      </c>
      <c r="P250" s="22">
        <f t="shared" si="75"/>
        <v>1815.8600662499998</v>
      </c>
      <c r="Q250" s="22">
        <f t="shared" si="76"/>
        <v>605</v>
      </c>
      <c r="R250" s="22">
        <f t="shared" si="77"/>
        <v>14769</v>
      </c>
      <c r="S250" s="22">
        <f t="shared" si="78"/>
        <v>14030</v>
      </c>
      <c r="T250" s="14"/>
      <c r="U250" s="22">
        <f t="shared" si="96"/>
        <v>16410</v>
      </c>
      <c r="V250" s="22">
        <f t="shared" si="79"/>
        <v>1648.3844999999999</v>
      </c>
      <c r="W250" s="22">
        <v>15</v>
      </c>
      <c r="X250" s="22">
        <f>MROUND(V250+W250+(VLOOKUP((V250+W250),[1]PBill!$B$4:$D$13,3,TRUE)),5)</f>
        <v>1675</v>
      </c>
      <c r="Y250" s="22">
        <f>VLOOKUP((((115%*V250)+W250)/3),[1]PBill!$B$4:$D$13,3,TRUE)</f>
        <v>0</v>
      </c>
      <c r="Z250" s="22">
        <f t="shared" si="80"/>
        <v>1910.6421749999997</v>
      </c>
      <c r="AA250" s="22">
        <f t="shared" si="81"/>
        <v>635</v>
      </c>
      <c r="AB250" s="22">
        <f t="shared" si="82"/>
        <v>14769</v>
      </c>
      <c r="AC250" s="22">
        <f t="shared" si="83"/>
        <v>14769</v>
      </c>
      <c r="AD250" s="14"/>
      <c r="AE250" s="22">
        <f t="shared" si="84"/>
        <v>14360</v>
      </c>
      <c r="AF250" s="22">
        <f t="shared" si="85"/>
        <v>1442.462</v>
      </c>
      <c r="AG250" s="22">
        <v>15</v>
      </c>
      <c r="AH250" s="22">
        <f>MROUND(AF250+AG250+(VLOOKUP((AF250+AG250),[1]PBill!$B$4:$D$13,3,TRUE)),5)</f>
        <v>1470</v>
      </c>
      <c r="AI250" s="22">
        <f>VLOOKUP((((115%*AF250)+AG250)/3),[1]PBill!$B$4:$D$13,3,TRUE)</f>
        <v>0</v>
      </c>
      <c r="AJ250" s="22">
        <f t="shared" si="86"/>
        <v>1673.8312999999998</v>
      </c>
      <c r="AK250" s="22">
        <f t="shared" si="87"/>
        <v>560</v>
      </c>
      <c r="AL250" s="22">
        <f t="shared" si="88"/>
        <v>12920</v>
      </c>
      <c r="AM250" s="22">
        <f t="shared" si="89"/>
        <v>12270</v>
      </c>
      <c r="AN250" s="14"/>
      <c r="AO250" s="22">
        <f t="shared" si="90"/>
        <v>10260</v>
      </c>
      <c r="AP250" s="22">
        <f t="shared" si="91"/>
        <v>1030.617</v>
      </c>
      <c r="AQ250" s="22">
        <v>15</v>
      </c>
      <c r="AR250" s="22">
        <v>1025</v>
      </c>
      <c r="AS250" s="22">
        <f>VLOOKUP((((115%*AP250)+AQ250)/3),[1]PBill!$B$4:$D$13,3,TRUE)</f>
        <v>0</v>
      </c>
      <c r="AT250" s="22">
        <f t="shared" si="92"/>
        <v>1200.2095499999998</v>
      </c>
      <c r="AU250" s="22">
        <f t="shared" si="93"/>
        <v>400</v>
      </c>
      <c r="AV250" s="22">
        <f t="shared" si="94"/>
        <v>9230</v>
      </c>
      <c r="AW250" s="23">
        <f t="shared" si="95"/>
        <v>8770</v>
      </c>
      <c r="AX250" s="14"/>
    </row>
    <row r="251" spans="1:50" s="37" customFormat="1">
      <c r="A251" s="16">
        <v>246</v>
      </c>
      <c r="B251" s="36" t="s">
        <v>122</v>
      </c>
      <c r="C251" s="18">
        <v>41601</v>
      </c>
      <c r="D251" s="24" t="s">
        <v>690</v>
      </c>
      <c r="E251" s="24" t="s">
        <v>691</v>
      </c>
      <c r="F251" s="24" t="s">
        <v>490</v>
      </c>
      <c r="G251" s="25" t="s">
        <v>692</v>
      </c>
      <c r="H251" s="20" t="s">
        <v>30</v>
      </c>
      <c r="I251" s="27">
        <v>9510</v>
      </c>
      <c r="J251" s="14"/>
      <c r="K251" s="22">
        <f t="shared" si="73"/>
        <v>9510</v>
      </c>
      <c r="L251" s="22">
        <f t="shared" si="74"/>
        <v>907.51552500000003</v>
      </c>
      <c r="M251" s="22">
        <v>15</v>
      </c>
      <c r="N251" s="22">
        <f>MROUND(L251+M251+(VLOOKUP((L251+M251),[1]PBill!$B$4:$D$13,3,TRUE)),5)</f>
        <v>925</v>
      </c>
      <c r="O251" s="22">
        <f>VLOOKUP((((115%*L251)+M251)/3),[1]PBill!$B$4:$D$13,3,TRUE)</f>
        <v>0</v>
      </c>
      <c r="P251" s="22">
        <f t="shared" si="75"/>
        <v>1058.6428537499999</v>
      </c>
      <c r="Q251" s="22">
        <f t="shared" si="76"/>
        <v>355</v>
      </c>
      <c r="R251" s="22">
        <f t="shared" si="77"/>
        <v>8510</v>
      </c>
      <c r="S251" s="22">
        <f t="shared" si="78"/>
        <v>8080</v>
      </c>
      <c r="T251" s="14"/>
      <c r="U251" s="22">
        <f t="shared" si="96"/>
        <v>9510</v>
      </c>
      <c r="V251" s="22">
        <f t="shared" si="79"/>
        <v>999</v>
      </c>
      <c r="W251" s="22">
        <v>15</v>
      </c>
      <c r="X251" s="22">
        <f>MROUND(V251+W251+(VLOOKUP((V251+W251),[1]PBill!$B$4:$D$13,3,TRUE)),5)</f>
        <v>1025</v>
      </c>
      <c r="Y251" s="22">
        <f>VLOOKUP((((115%*V251)+W251)/3),[1]PBill!$B$4:$D$13,3,TRUE)</f>
        <v>0</v>
      </c>
      <c r="Z251" s="22">
        <f t="shared" si="80"/>
        <v>1163.8499999999999</v>
      </c>
      <c r="AA251" s="22">
        <f t="shared" si="81"/>
        <v>390</v>
      </c>
      <c r="AB251" s="22">
        <f t="shared" si="82"/>
        <v>8510</v>
      </c>
      <c r="AC251" s="22">
        <f t="shared" si="83"/>
        <v>8510</v>
      </c>
      <c r="AD251" s="14"/>
      <c r="AE251" s="22">
        <f t="shared" si="84"/>
        <v>8320</v>
      </c>
      <c r="AF251" s="22">
        <f t="shared" si="85"/>
        <v>999</v>
      </c>
      <c r="AG251" s="22">
        <v>15</v>
      </c>
      <c r="AH251" s="22">
        <f>MROUND(AF251+AG251+(VLOOKUP((AF251+AG251),[1]PBill!$B$4:$D$13,3,TRUE)),5)</f>
        <v>1025</v>
      </c>
      <c r="AI251" s="22">
        <f>VLOOKUP((((115%*AF251)+AG251)/3),[1]PBill!$B$4:$D$13,3,TRUE)</f>
        <v>0</v>
      </c>
      <c r="AJ251" s="22">
        <f t="shared" si="86"/>
        <v>1163.8499999999999</v>
      </c>
      <c r="AK251" s="22">
        <f t="shared" si="87"/>
        <v>390</v>
      </c>
      <c r="AL251" s="22">
        <f t="shared" si="88"/>
        <v>7320</v>
      </c>
      <c r="AM251" s="22">
        <f t="shared" si="89"/>
        <v>6950</v>
      </c>
      <c r="AN251" s="14"/>
      <c r="AO251" s="22">
        <f t="shared" si="90"/>
        <v>5940</v>
      </c>
      <c r="AP251" s="22">
        <f t="shared" si="91"/>
        <v>999</v>
      </c>
      <c r="AQ251" s="22">
        <v>15</v>
      </c>
      <c r="AR251" s="22">
        <v>1025</v>
      </c>
      <c r="AS251" s="22">
        <f>VLOOKUP((((115%*AP251)+AQ251)/3),[1]PBill!$B$4:$D$13,3,TRUE)</f>
        <v>0</v>
      </c>
      <c r="AT251" s="22">
        <f t="shared" si="92"/>
        <v>1163.8499999999999</v>
      </c>
      <c r="AU251" s="22">
        <f t="shared" si="93"/>
        <v>390</v>
      </c>
      <c r="AV251" s="22">
        <f t="shared" si="94"/>
        <v>4940</v>
      </c>
      <c r="AW251" s="23">
        <f t="shared" si="95"/>
        <v>4690</v>
      </c>
      <c r="AX251" s="14"/>
    </row>
    <row r="252" spans="1:50" s="37" customFormat="1">
      <c r="A252" s="16">
        <v>247</v>
      </c>
      <c r="B252" s="36" t="s">
        <v>122</v>
      </c>
      <c r="C252" s="18">
        <v>41601</v>
      </c>
      <c r="D252" s="24" t="s">
        <v>693</v>
      </c>
      <c r="E252" s="24" t="s">
        <v>694</v>
      </c>
      <c r="F252" s="24" t="s">
        <v>490</v>
      </c>
      <c r="G252" s="25" t="s">
        <v>695</v>
      </c>
      <c r="H252" s="20" t="s">
        <v>30</v>
      </c>
      <c r="I252" s="27">
        <v>16010</v>
      </c>
      <c r="J252" s="14"/>
      <c r="K252" s="22">
        <f t="shared" si="73"/>
        <v>16010</v>
      </c>
      <c r="L252" s="22">
        <f t="shared" si="74"/>
        <v>1527.794275</v>
      </c>
      <c r="M252" s="22">
        <v>15</v>
      </c>
      <c r="N252" s="22">
        <f>MROUND(L252+M252+(VLOOKUP((L252+M252),[1]PBill!$B$4:$D$13,3,TRUE)),5)</f>
        <v>1555</v>
      </c>
      <c r="O252" s="22">
        <f>VLOOKUP((((115%*L252)+M252)/3),[1]PBill!$B$4:$D$13,3,TRUE)</f>
        <v>0</v>
      </c>
      <c r="P252" s="22">
        <f t="shared" si="75"/>
        <v>1771.9634162499999</v>
      </c>
      <c r="Q252" s="22">
        <f t="shared" si="76"/>
        <v>590</v>
      </c>
      <c r="R252" s="22">
        <f t="shared" si="77"/>
        <v>14409</v>
      </c>
      <c r="S252" s="22">
        <f t="shared" si="78"/>
        <v>13690</v>
      </c>
      <c r="T252" s="14"/>
      <c r="U252" s="22">
        <f t="shared" si="96"/>
        <v>16010</v>
      </c>
      <c r="V252" s="22">
        <f t="shared" si="79"/>
        <v>1608.2044999999998</v>
      </c>
      <c r="W252" s="22">
        <v>15</v>
      </c>
      <c r="X252" s="22">
        <f>MROUND(V252+W252+(VLOOKUP((V252+W252),[1]PBill!$B$4:$D$13,3,TRUE)),5)</f>
        <v>1635</v>
      </c>
      <c r="Y252" s="22">
        <f>VLOOKUP((((115%*V252)+W252)/3),[1]PBill!$B$4:$D$13,3,TRUE)</f>
        <v>0</v>
      </c>
      <c r="Z252" s="22">
        <f t="shared" si="80"/>
        <v>1864.4351749999996</v>
      </c>
      <c r="AA252" s="22">
        <f t="shared" si="81"/>
        <v>620</v>
      </c>
      <c r="AB252" s="22">
        <f t="shared" si="82"/>
        <v>14409</v>
      </c>
      <c r="AC252" s="22">
        <f t="shared" si="83"/>
        <v>14409</v>
      </c>
      <c r="AD252" s="14"/>
      <c r="AE252" s="22">
        <f t="shared" si="84"/>
        <v>14010</v>
      </c>
      <c r="AF252" s="22">
        <f t="shared" si="85"/>
        <v>1407.3045</v>
      </c>
      <c r="AG252" s="22">
        <v>15</v>
      </c>
      <c r="AH252" s="22">
        <f>MROUND(AF252+AG252+(VLOOKUP((AF252+AG252),[1]PBill!$B$4:$D$13,3,TRUE)),5)</f>
        <v>1435</v>
      </c>
      <c r="AI252" s="22">
        <f>VLOOKUP((((115%*AF252)+AG252)/3),[1]PBill!$B$4:$D$13,3,TRUE)</f>
        <v>0</v>
      </c>
      <c r="AJ252" s="22">
        <f t="shared" si="86"/>
        <v>1633.4001749999998</v>
      </c>
      <c r="AK252" s="22">
        <f t="shared" si="87"/>
        <v>545</v>
      </c>
      <c r="AL252" s="22">
        <f t="shared" si="88"/>
        <v>12610</v>
      </c>
      <c r="AM252" s="22">
        <f t="shared" si="89"/>
        <v>11980</v>
      </c>
      <c r="AN252" s="14"/>
      <c r="AO252" s="22">
        <f t="shared" si="90"/>
        <v>10010</v>
      </c>
      <c r="AP252" s="22">
        <f t="shared" si="91"/>
        <v>1005.5044999999999</v>
      </c>
      <c r="AQ252" s="22">
        <v>15</v>
      </c>
      <c r="AR252" s="22">
        <v>1025</v>
      </c>
      <c r="AS252" s="22">
        <f>VLOOKUP((((115%*AP252)+AQ252)/3),[1]PBill!$B$4:$D$13,3,TRUE)</f>
        <v>0</v>
      </c>
      <c r="AT252" s="22">
        <f t="shared" si="92"/>
        <v>1171.3301749999998</v>
      </c>
      <c r="AU252" s="22">
        <f t="shared" si="93"/>
        <v>390</v>
      </c>
      <c r="AV252" s="22">
        <f t="shared" si="94"/>
        <v>9010</v>
      </c>
      <c r="AW252" s="23">
        <f t="shared" si="95"/>
        <v>8560</v>
      </c>
      <c r="AX252" s="14"/>
    </row>
    <row r="253" spans="1:50" s="37" customFormat="1">
      <c r="A253" s="16">
        <v>248</v>
      </c>
      <c r="B253" s="36" t="s">
        <v>122</v>
      </c>
      <c r="C253" s="18">
        <v>41601</v>
      </c>
      <c r="D253" s="24" t="s">
        <v>696</v>
      </c>
      <c r="E253" s="24" t="s">
        <v>697</v>
      </c>
      <c r="F253" s="24" t="s">
        <v>490</v>
      </c>
      <c r="G253" s="25" t="s">
        <v>698</v>
      </c>
      <c r="H253" s="20" t="s">
        <v>30</v>
      </c>
      <c r="I253" s="27">
        <v>8350</v>
      </c>
      <c r="J253" s="14"/>
      <c r="K253" s="22">
        <f t="shared" si="73"/>
        <v>8350</v>
      </c>
      <c r="L253" s="22">
        <f t="shared" si="74"/>
        <v>899</v>
      </c>
      <c r="M253" s="22">
        <v>15</v>
      </c>
      <c r="N253" s="22">
        <f>MROUND(L253+M253+(VLOOKUP((L253+M253),[1]PBill!$B$4:$D$13,3,TRUE)),5)</f>
        <v>915</v>
      </c>
      <c r="O253" s="22">
        <f>VLOOKUP((((115%*L253)+M253)/3),[1]PBill!$B$4:$D$13,3,TRUE)</f>
        <v>0</v>
      </c>
      <c r="P253" s="22">
        <f t="shared" si="75"/>
        <v>1048.8499999999999</v>
      </c>
      <c r="Q253" s="22">
        <f t="shared" si="76"/>
        <v>350</v>
      </c>
      <c r="R253" s="22">
        <f t="shared" si="77"/>
        <v>7350</v>
      </c>
      <c r="S253" s="22">
        <f t="shared" si="78"/>
        <v>6980</v>
      </c>
      <c r="T253" s="14"/>
      <c r="U253" s="22">
        <f t="shared" si="96"/>
        <v>8350</v>
      </c>
      <c r="V253" s="22">
        <f t="shared" si="79"/>
        <v>999</v>
      </c>
      <c r="W253" s="22">
        <v>15</v>
      </c>
      <c r="X253" s="22">
        <f>MROUND(V253+W253+(VLOOKUP((V253+W253),[1]PBill!$B$4:$D$13,3,TRUE)),5)</f>
        <v>1025</v>
      </c>
      <c r="Y253" s="22">
        <f>VLOOKUP((((115%*V253)+W253)/3),[1]PBill!$B$4:$D$13,3,TRUE)</f>
        <v>0</v>
      </c>
      <c r="Z253" s="22">
        <f t="shared" si="80"/>
        <v>1163.8499999999999</v>
      </c>
      <c r="AA253" s="22">
        <f t="shared" si="81"/>
        <v>390</v>
      </c>
      <c r="AB253" s="22">
        <f t="shared" si="82"/>
        <v>7350</v>
      </c>
      <c r="AC253" s="22">
        <f t="shared" si="83"/>
        <v>7350</v>
      </c>
      <c r="AD253" s="14"/>
      <c r="AE253" s="22">
        <f t="shared" si="84"/>
        <v>7310</v>
      </c>
      <c r="AF253" s="22">
        <f t="shared" si="85"/>
        <v>999</v>
      </c>
      <c r="AG253" s="22">
        <v>15</v>
      </c>
      <c r="AH253" s="22">
        <f>MROUND(AF253+AG253+(VLOOKUP((AF253+AG253),[1]PBill!$B$4:$D$13,3,TRUE)),5)</f>
        <v>1025</v>
      </c>
      <c r="AI253" s="22">
        <f>VLOOKUP((((115%*AF253)+AG253)/3),[1]PBill!$B$4:$D$13,3,TRUE)</f>
        <v>0</v>
      </c>
      <c r="AJ253" s="22">
        <f t="shared" si="86"/>
        <v>1163.8499999999999</v>
      </c>
      <c r="AK253" s="22">
        <f t="shared" si="87"/>
        <v>390</v>
      </c>
      <c r="AL253" s="22">
        <f t="shared" si="88"/>
        <v>6310</v>
      </c>
      <c r="AM253" s="22">
        <f t="shared" si="89"/>
        <v>5990</v>
      </c>
      <c r="AN253" s="14"/>
      <c r="AO253" s="22">
        <f t="shared" si="90"/>
        <v>5220</v>
      </c>
      <c r="AP253" s="22">
        <f t="shared" si="91"/>
        <v>999</v>
      </c>
      <c r="AQ253" s="22">
        <v>15</v>
      </c>
      <c r="AR253" s="22">
        <v>1025</v>
      </c>
      <c r="AS253" s="22">
        <f>VLOOKUP((((115%*AP253)+AQ253)/3),[1]PBill!$B$4:$D$13,3,TRUE)</f>
        <v>0</v>
      </c>
      <c r="AT253" s="22">
        <f t="shared" si="92"/>
        <v>1163.8499999999999</v>
      </c>
      <c r="AU253" s="22">
        <f t="shared" si="93"/>
        <v>390</v>
      </c>
      <c r="AV253" s="22">
        <f t="shared" si="94"/>
        <v>4220</v>
      </c>
      <c r="AW253" s="23">
        <f t="shared" si="95"/>
        <v>4010</v>
      </c>
      <c r="AX253" s="14"/>
    </row>
    <row r="254" spans="1:50" s="37" customFormat="1">
      <c r="A254" s="16">
        <v>249</v>
      </c>
      <c r="B254" s="38" t="s">
        <v>25</v>
      </c>
      <c r="C254" s="18">
        <v>41487</v>
      </c>
      <c r="D254" s="24" t="s">
        <v>699</v>
      </c>
      <c r="E254" s="19" t="s">
        <v>700</v>
      </c>
      <c r="F254" s="24" t="s">
        <v>490</v>
      </c>
      <c r="G254" s="25" t="s">
        <v>701</v>
      </c>
      <c r="H254" s="25" t="s">
        <v>115</v>
      </c>
      <c r="I254" s="21">
        <v>39999</v>
      </c>
      <c r="J254" s="14"/>
      <c r="K254" s="22">
        <f t="shared" si="73"/>
        <v>39999</v>
      </c>
      <c r="L254" s="22">
        <f t="shared" si="74"/>
        <v>3817.0045725</v>
      </c>
      <c r="M254" s="22">
        <v>15</v>
      </c>
      <c r="N254" s="22">
        <f>MROUND(L254+M254+(VLOOKUP((L254+M254),[1]PBill!$B$4:$D$13,3,TRUE)),5)</f>
        <v>3865</v>
      </c>
      <c r="O254" s="22">
        <f>VLOOKUP((((115%*L254)+M254)/3),[1]PBill!$B$4:$D$13,3,TRUE)</f>
        <v>11</v>
      </c>
      <c r="P254" s="22">
        <f t="shared" si="75"/>
        <v>4437.5552583749995</v>
      </c>
      <c r="Q254" s="22">
        <f t="shared" si="76"/>
        <v>1480</v>
      </c>
      <c r="R254" s="22">
        <f t="shared" si="77"/>
        <v>35999.1</v>
      </c>
      <c r="S254" s="22">
        <f t="shared" si="78"/>
        <v>34200</v>
      </c>
      <c r="T254" s="14"/>
      <c r="U254" s="22">
        <f t="shared" si="96"/>
        <v>39999</v>
      </c>
      <c r="V254" s="22">
        <f t="shared" si="79"/>
        <v>4017.8995500000001</v>
      </c>
      <c r="W254" s="22">
        <v>15</v>
      </c>
      <c r="X254" s="22">
        <f>MROUND(V254+W254+(VLOOKUP((V254+W254),[1]PBill!$B$4:$D$13,3,TRUE)),5)</f>
        <v>4065</v>
      </c>
      <c r="Y254" s="22">
        <f>VLOOKUP((((115%*V254)+W254)/3),[1]PBill!$B$4:$D$13,3,TRUE)</f>
        <v>11</v>
      </c>
      <c r="Z254" s="22">
        <f t="shared" si="80"/>
        <v>4668.5844824999995</v>
      </c>
      <c r="AA254" s="22">
        <f t="shared" si="81"/>
        <v>1555</v>
      </c>
      <c r="AB254" s="22">
        <f t="shared" si="82"/>
        <v>35999.1</v>
      </c>
      <c r="AC254" s="22">
        <f t="shared" si="83"/>
        <v>35999.1</v>
      </c>
      <c r="AD254" s="14"/>
      <c r="AE254" s="22">
        <f t="shared" si="84"/>
        <v>35000</v>
      </c>
      <c r="AF254" s="22">
        <f t="shared" si="85"/>
        <v>3515.75</v>
      </c>
      <c r="AG254" s="22">
        <v>15</v>
      </c>
      <c r="AH254" s="22">
        <f>MROUND(AF254+AG254+(VLOOKUP((AF254+AG254),[1]PBill!$B$4:$D$13,3,TRUE)),5)</f>
        <v>3565</v>
      </c>
      <c r="AI254" s="22">
        <f>VLOOKUP((((115%*AF254)+AG254)/3),[1]PBill!$B$4:$D$13,3,TRUE)</f>
        <v>11</v>
      </c>
      <c r="AJ254" s="22">
        <f t="shared" si="86"/>
        <v>4091.1124999999997</v>
      </c>
      <c r="AK254" s="22">
        <f t="shared" si="87"/>
        <v>1365</v>
      </c>
      <c r="AL254" s="22">
        <f t="shared" si="88"/>
        <v>31500</v>
      </c>
      <c r="AM254" s="22">
        <f t="shared" si="89"/>
        <v>29930</v>
      </c>
      <c r="AN254" s="14"/>
      <c r="AO254" s="22">
        <f t="shared" si="90"/>
        <v>25000</v>
      </c>
      <c r="AP254" s="22">
        <f t="shared" si="91"/>
        <v>2511.25</v>
      </c>
      <c r="AQ254" s="22">
        <v>15</v>
      </c>
      <c r="AR254" s="22">
        <v>1025</v>
      </c>
      <c r="AS254" s="22">
        <f>VLOOKUP((((115%*AP254)+AQ254)/3),[1]PBill!$B$4:$D$13,3,TRUE)</f>
        <v>0</v>
      </c>
      <c r="AT254" s="22">
        <f t="shared" si="92"/>
        <v>2902.9375</v>
      </c>
      <c r="AU254" s="22">
        <f t="shared" si="93"/>
        <v>970</v>
      </c>
      <c r="AV254" s="22">
        <f t="shared" si="94"/>
        <v>22500</v>
      </c>
      <c r="AW254" s="23">
        <f t="shared" si="95"/>
        <v>21380</v>
      </c>
      <c r="AX254" s="14"/>
    </row>
    <row r="255" spans="1:50" s="37" customFormat="1">
      <c r="A255" s="16">
        <v>250</v>
      </c>
      <c r="B255" s="38" t="s">
        <v>132</v>
      </c>
      <c r="C255" s="18">
        <v>41487</v>
      </c>
      <c r="D255" s="24" t="s">
        <v>702</v>
      </c>
      <c r="E255" s="25" t="s">
        <v>703</v>
      </c>
      <c r="F255" s="24" t="s">
        <v>490</v>
      </c>
      <c r="G255" s="25" t="s">
        <v>704</v>
      </c>
      <c r="H255" s="25" t="s">
        <v>30</v>
      </c>
      <c r="I255" s="21">
        <v>6899</v>
      </c>
      <c r="J255" s="14"/>
      <c r="K255" s="22">
        <f t="shared" si="73"/>
        <v>6899</v>
      </c>
      <c r="L255" s="22">
        <f t="shared" si="74"/>
        <v>899</v>
      </c>
      <c r="M255" s="22">
        <v>15</v>
      </c>
      <c r="N255" s="22">
        <f>MROUND(L255+M255+(VLOOKUP((L255+M255),[1]PBill!$B$4:$D$13,3,TRUE)),5)</f>
        <v>915</v>
      </c>
      <c r="O255" s="22">
        <f>VLOOKUP((((115%*L255)+M255)/3),[1]PBill!$B$4:$D$13,3,TRUE)</f>
        <v>0</v>
      </c>
      <c r="P255" s="22">
        <f t="shared" si="75"/>
        <v>1048.8499999999999</v>
      </c>
      <c r="Q255" s="22">
        <f t="shared" si="76"/>
        <v>350</v>
      </c>
      <c r="R255" s="22">
        <f t="shared" si="77"/>
        <v>5899</v>
      </c>
      <c r="S255" s="22">
        <f t="shared" si="78"/>
        <v>5600</v>
      </c>
      <c r="T255" s="14"/>
      <c r="U255" s="22">
        <v>7890</v>
      </c>
      <c r="V255" s="22">
        <f t="shared" si="79"/>
        <v>999</v>
      </c>
      <c r="W255" s="22">
        <v>15</v>
      </c>
      <c r="X255" s="22">
        <f>MROUND(V255+W255+(VLOOKUP((V255+W255),[1]PBill!$B$4:$D$13,3,TRUE)),5)</f>
        <v>1025</v>
      </c>
      <c r="Y255" s="22">
        <f>VLOOKUP((((115%*V255)+W255)/3),[1]PBill!$B$4:$D$13,3,TRUE)</f>
        <v>0</v>
      </c>
      <c r="Z255" s="22">
        <f t="shared" si="80"/>
        <v>1163.8499999999999</v>
      </c>
      <c r="AA255" s="22">
        <f t="shared" si="81"/>
        <v>390</v>
      </c>
      <c r="AB255" s="22">
        <f t="shared" si="82"/>
        <v>6890</v>
      </c>
      <c r="AC255" s="22">
        <f t="shared" si="83"/>
        <v>6890</v>
      </c>
      <c r="AD255" s="14"/>
      <c r="AE255" s="22">
        <f t="shared" si="84"/>
        <v>6040</v>
      </c>
      <c r="AF255" s="22">
        <f t="shared" si="85"/>
        <v>999</v>
      </c>
      <c r="AG255" s="22">
        <v>15</v>
      </c>
      <c r="AH255" s="22">
        <f>MROUND(AF255+AG255+(VLOOKUP((AF255+AG255),[1]PBill!$B$4:$D$13,3,TRUE)),5)</f>
        <v>1025</v>
      </c>
      <c r="AI255" s="22">
        <f>VLOOKUP((((115%*AF255)+AG255)/3),[1]PBill!$B$4:$D$13,3,TRUE)</f>
        <v>0</v>
      </c>
      <c r="AJ255" s="22">
        <f t="shared" si="86"/>
        <v>1163.8499999999999</v>
      </c>
      <c r="AK255" s="22">
        <f t="shared" si="87"/>
        <v>390</v>
      </c>
      <c r="AL255" s="22">
        <f t="shared" si="88"/>
        <v>5040</v>
      </c>
      <c r="AM255" s="22">
        <f t="shared" si="89"/>
        <v>4790</v>
      </c>
      <c r="AN255" s="14"/>
      <c r="AO255" s="22">
        <f t="shared" si="90"/>
        <v>4310</v>
      </c>
      <c r="AP255" s="22">
        <f t="shared" si="91"/>
        <v>999</v>
      </c>
      <c r="AQ255" s="22">
        <v>15</v>
      </c>
      <c r="AR255" s="22">
        <v>1025</v>
      </c>
      <c r="AS255" s="22">
        <f>VLOOKUP((((115%*AP255)+AQ255)/3),[1]PBill!$B$4:$D$13,3,TRUE)</f>
        <v>0</v>
      </c>
      <c r="AT255" s="22">
        <f t="shared" si="92"/>
        <v>1163.8499999999999</v>
      </c>
      <c r="AU255" s="22">
        <f t="shared" si="93"/>
        <v>390</v>
      </c>
      <c r="AV255" s="22">
        <f t="shared" si="94"/>
        <v>3310</v>
      </c>
      <c r="AW255" s="23">
        <f t="shared" si="95"/>
        <v>3140</v>
      </c>
      <c r="AX255" s="14"/>
    </row>
    <row r="256" spans="1:50" s="37" customFormat="1">
      <c r="A256" s="16">
        <v>251</v>
      </c>
      <c r="B256" s="38" t="s">
        <v>132</v>
      </c>
      <c r="C256" s="18">
        <v>41487</v>
      </c>
      <c r="D256" s="24" t="s">
        <v>705</v>
      </c>
      <c r="E256" s="25" t="s">
        <v>706</v>
      </c>
      <c r="F256" s="24" t="s">
        <v>490</v>
      </c>
      <c r="G256" s="25" t="s">
        <v>707</v>
      </c>
      <c r="H256" s="25" t="s">
        <v>30</v>
      </c>
      <c r="I256" s="21">
        <v>4350</v>
      </c>
      <c r="J256" s="14"/>
      <c r="K256" s="22">
        <f t="shared" si="73"/>
        <v>4350</v>
      </c>
      <c r="L256" s="22">
        <f t="shared" si="74"/>
        <v>899</v>
      </c>
      <c r="M256" s="22">
        <v>15</v>
      </c>
      <c r="N256" s="22">
        <f>MROUND(L256+M256+(VLOOKUP((L256+M256),[1]PBill!$B$4:$D$13,3,TRUE)),5)</f>
        <v>915</v>
      </c>
      <c r="O256" s="22">
        <f>VLOOKUP((((115%*L256)+M256)/3),[1]PBill!$B$4:$D$13,3,TRUE)</f>
        <v>0</v>
      </c>
      <c r="P256" s="22">
        <f t="shared" si="75"/>
        <v>1048.8499999999999</v>
      </c>
      <c r="Q256" s="22">
        <f t="shared" si="76"/>
        <v>350</v>
      </c>
      <c r="R256" s="22">
        <f t="shared" si="77"/>
        <v>3350</v>
      </c>
      <c r="S256" s="22">
        <f t="shared" si="78"/>
        <v>3180</v>
      </c>
      <c r="T256" s="14"/>
      <c r="U256" s="22">
        <v>3600</v>
      </c>
      <c r="V256" s="22">
        <f t="shared" si="79"/>
        <v>999</v>
      </c>
      <c r="W256" s="22">
        <v>15</v>
      </c>
      <c r="X256" s="22">
        <f>MROUND(V256+W256+(VLOOKUP((V256+W256),[1]PBill!$B$4:$D$13,3,TRUE)),5)</f>
        <v>1025</v>
      </c>
      <c r="Y256" s="22">
        <f>VLOOKUP((((115%*V256)+W256)/3),[1]PBill!$B$4:$D$13,3,TRUE)</f>
        <v>0</v>
      </c>
      <c r="Z256" s="22">
        <f t="shared" si="80"/>
        <v>1163.8499999999999</v>
      </c>
      <c r="AA256" s="22">
        <f t="shared" si="81"/>
        <v>390</v>
      </c>
      <c r="AB256" s="22">
        <f t="shared" si="82"/>
        <v>2600</v>
      </c>
      <c r="AC256" s="22">
        <f t="shared" si="83"/>
        <v>2600</v>
      </c>
      <c r="AD256" s="14"/>
      <c r="AE256" s="22">
        <f t="shared" si="84"/>
        <v>3810</v>
      </c>
      <c r="AF256" s="22">
        <f t="shared" si="85"/>
        <v>999</v>
      </c>
      <c r="AG256" s="22">
        <v>15</v>
      </c>
      <c r="AH256" s="22">
        <f>MROUND(AF256+AG256+(VLOOKUP((AF256+AG256),[1]PBill!$B$4:$D$13,3,TRUE)),5)</f>
        <v>1025</v>
      </c>
      <c r="AI256" s="22">
        <f>VLOOKUP((((115%*AF256)+AG256)/3),[1]PBill!$B$4:$D$13,3,TRUE)</f>
        <v>0</v>
      </c>
      <c r="AJ256" s="22">
        <f t="shared" si="86"/>
        <v>1163.8499999999999</v>
      </c>
      <c r="AK256" s="22">
        <f t="shared" si="87"/>
        <v>390</v>
      </c>
      <c r="AL256" s="22">
        <f t="shared" si="88"/>
        <v>2810</v>
      </c>
      <c r="AM256" s="22">
        <f t="shared" si="89"/>
        <v>2670</v>
      </c>
      <c r="AN256" s="14"/>
      <c r="AO256" s="22">
        <f t="shared" si="90"/>
        <v>2720</v>
      </c>
      <c r="AP256" s="22">
        <f t="shared" si="91"/>
        <v>999</v>
      </c>
      <c r="AQ256" s="22">
        <v>15</v>
      </c>
      <c r="AR256" s="22">
        <v>1025</v>
      </c>
      <c r="AS256" s="22">
        <f>VLOOKUP((((115%*AP256)+AQ256)/3),[1]PBill!$B$4:$D$13,3,TRUE)</f>
        <v>0</v>
      </c>
      <c r="AT256" s="22">
        <f t="shared" si="92"/>
        <v>1163.8499999999999</v>
      </c>
      <c r="AU256" s="22">
        <f t="shared" si="93"/>
        <v>390</v>
      </c>
      <c r="AV256" s="22">
        <f t="shared" si="94"/>
        <v>1720</v>
      </c>
      <c r="AW256" s="23">
        <f t="shared" si="95"/>
        <v>1630</v>
      </c>
      <c r="AX256" s="14"/>
    </row>
    <row r="257" spans="1:50" s="37" customFormat="1">
      <c r="A257" s="16">
        <v>252</v>
      </c>
      <c r="B257" s="38" t="s">
        <v>25</v>
      </c>
      <c r="C257" s="18">
        <v>41518</v>
      </c>
      <c r="D257" s="19" t="s">
        <v>708</v>
      </c>
      <c r="E257" s="20" t="s">
        <v>709</v>
      </c>
      <c r="F257" s="19" t="s">
        <v>490</v>
      </c>
      <c r="G257" s="20" t="s">
        <v>710</v>
      </c>
      <c r="H257" s="20" t="s">
        <v>30</v>
      </c>
      <c r="I257" s="21">
        <v>19699</v>
      </c>
      <c r="J257" s="14"/>
      <c r="K257" s="22">
        <f t="shared" si="73"/>
        <v>19699</v>
      </c>
      <c r="L257" s="22">
        <f t="shared" si="74"/>
        <v>1879.8263224999998</v>
      </c>
      <c r="M257" s="22">
        <v>15</v>
      </c>
      <c r="N257" s="22">
        <f>MROUND(L257+M257+(VLOOKUP((L257+M257),[1]PBill!$B$4:$D$13,3,TRUE)),5)</f>
        <v>1905</v>
      </c>
      <c r="O257" s="22">
        <f>VLOOKUP((((115%*L257)+M257)/3),[1]PBill!$B$4:$D$13,3,TRUE)</f>
        <v>0</v>
      </c>
      <c r="P257" s="22">
        <f t="shared" si="75"/>
        <v>2176.8002708749996</v>
      </c>
      <c r="Q257" s="22">
        <f t="shared" si="76"/>
        <v>725</v>
      </c>
      <c r="R257" s="22">
        <f t="shared" si="77"/>
        <v>17729.100000000002</v>
      </c>
      <c r="S257" s="22">
        <f t="shared" si="78"/>
        <v>16840</v>
      </c>
      <c r="T257" s="14"/>
      <c r="U257" s="22">
        <f t="shared" ref="U257:U308" si="97">I257</f>
        <v>19699</v>
      </c>
      <c r="V257" s="22">
        <f t="shared" si="79"/>
        <v>1978.7645500000001</v>
      </c>
      <c r="W257" s="22">
        <v>15</v>
      </c>
      <c r="X257" s="22">
        <f>MROUND(V257+W257+(VLOOKUP((V257+W257),[1]PBill!$B$4:$D$13,3,TRUE)),5)</f>
        <v>2005</v>
      </c>
      <c r="Y257" s="22">
        <f>VLOOKUP((((115%*V257)+W257)/3),[1]PBill!$B$4:$D$13,3,TRUE)</f>
        <v>0</v>
      </c>
      <c r="Z257" s="22">
        <f t="shared" si="80"/>
        <v>2290.5792324999998</v>
      </c>
      <c r="AA257" s="22">
        <f t="shared" si="81"/>
        <v>765</v>
      </c>
      <c r="AB257" s="22">
        <f t="shared" si="82"/>
        <v>17729.100000000002</v>
      </c>
      <c r="AC257" s="22">
        <f t="shared" si="83"/>
        <v>17729.100000000002</v>
      </c>
      <c r="AD257" s="14"/>
      <c r="AE257" s="22">
        <f t="shared" si="84"/>
        <v>17240</v>
      </c>
      <c r="AF257" s="22">
        <f t="shared" si="85"/>
        <v>1731.7579999999998</v>
      </c>
      <c r="AG257" s="22">
        <v>15</v>
      </c>
      <c r="AH257" s="22">
        <f>MROUND(AF257+AG257+(VLOOKUP((AF257+AG257),[1]PBill!$B$4:$D$13,3,TRUE)),5)</f>
        <v>1760</v>
      </c>
      <c r="AI257" s="22">
        <f>VLOOKUP((((115%*AF257)+AG257)/3),[1]PBill!$B$4:$D$13,3,TRUE)</f>
        <v>0</v>
      </c>
      <c r="AJ257" s="22">
        <f t="shared" si="86"/>
        <v>2006.5216999999996</v>
      </c>
      <c r="AK257" s="22">
        <f t="shared" si="87"/>
        <v>670</v>
      </c>
      <c r="AL257" s="22">
        <f t="shared" si="88"/>
        <v>15520</v>
      </c>
      <c r="AM257" s="22">
        <f t="shared" si="89"/>
        <v>14740</v>
      </c>
      <c r="AN257" s="14"/>
      <c r="AO257" s="22">
        <f t="shared" si="90"/>
        <v>12310</v>
      </c>
      <c r="AP257" s="22">
        <f t="shared" si="91"/>
        <v>1236.5394999999999</v>
      </c>
      <c r="AQ257" s="22">
        <v>15</v>
      </c>
      <c r="AR257" s="22">
        <v>1025</v>
      </c>
      <c r="AS257" s="22">
        <f>VLOOKUP((((115%*AP257)+AQ257)/3),[1]PBill!$B$4:$D$13,3,TRUE)</f>
        <v>0</v>
      </c>
      <c r="AT257" s="22">
        <f t="shared" si="92"/>
        <v>1437.0204249999997</v>
      </c>
      <c r="AU257" s="22">
        <f t="shared" si="93"/>
        <v>480</v>
      </c>
      <c r="AV257" s="22">
        <f t="shared" si="94"/>
        <v>11080</v>
      </c>
      <c r="AW257" s="23">
        <f t="shared" si="95"/>
        <v>10530</v>
      </c>
      <c r="AX257" s="14"/>
    </row>
    <row r="258" spans="1:50" s="37" customFormat="1">
      <c r="A258" s="16">
        <v>253</v>
      </c>
      <c r="B258" s="38" t="s">
        <v>25</v>
      </c>
      <c r="C258" s="18">
        <v>41487</v>
      </c>
      <c r="D258" s="24" t="s">
        <v>711</v>
      </c>
      <c r="E258" s="25" t="s">
        <v>712</v>
      </c>
      <c r="F258" s="24" t="s">
        <v>490</v>
      </c>
      <c r="G258" s="25" t="s">
        <v>713</v>
      </c>
      <c r="H258" s="25" t="s">
        <v>30</v>
      </c>
      <c r="I258" s="21">
        <v>10499</v>
      </c>
      <c r="J258" s="14"/>
      <c r="K258" s="22">
        <f t="shared" si="73"/>
        <v>10499</v>
      </c>
      <c r="L258" s="22">
        <f t="shared" si="74"/>
        <v>1001.8933225</v>
      </c>
      <c r="M258" s="22">
        <v>15</v>
      </c>
      <c r="N258" s="22">
        <f>MROUND(L258+M258+(VLOOKUP((L258+M258),[1]PBill!$B$4:$D$13,3,TRUE)),5)</f>
        <v>1030</v>
      </c>
      <c r="O258" s="22">
        <f>VLOOKUP((((115%*L258)+M258)/3),[1]PBill!$B$4:$D$13,3,TRUE)</f>
        <v>0</v>
      </c>
      <c r="P258" s="22">
        <f t="shared" si="75"/>
        <v>1167.1773208749999</v>
      </c>
      <c r="Q258" s="22">
        <f t="shared" si="76"/>
        <v>390</v>
      </c>
      <c r="R258" s="22">
        <f t="shared" si="77"/>
        <v>9449.1</v>
      </c>
      <c r="S258" s="22">
        <f t="shared" si="78"/>
        <v>8980</v>
      </c>
      <c r="T258" s="14"/>
      <c r="U258" s="22">
        <f t="shared" si="97"/>
        <v>10499</v>
      </c>
      <c r="V258" s="22">
        <f t="shared" si="79"/>
        <v>1054.62455</v>
      </c>
      <c r="W258" s="22">
        <v>15</v>
      </c>
      <c r="X258" s="22">
        <f>MROUND(V258+W258+(VLOOKUP((V258+W258),[1]PBill!$B$4:$D$13,3,TRUE)),5)</f>
        <v>1080</v>
      </c>
      <c r="Y258" s="22">
        <f>VLOOKUP((((115%*V258)+W258)/3),[1]PBill!$B$4:$D$13,3,TRUE)</f>
        <v>0</v>
      </c>
      <c r="Z258" s="22">
        <f t="shared" si="80"/>
        <v>1227.8182324999998</v>
      </c>
      <c r="AA258" s="22">
        <f t="shared" si="81"/>
        <v>410</v>
      </c>
      <c r="AB258" s="22">
        <f t="shared" si="82"/>
        <v>9449.1</v>
      </c>
      <c r="AC258" s="22">
        <f t="shared" si="83"/>
        <v>9449.1</v>
      </c>
      <c r="AD258" s="14"/>
      <c r="AE258" s="22">
        <f t="shared" si="84"/>
        <v>9190</v>
      </c>
      <c r="AF258" s="22">
        <f t="shared" si="85"/>
        <v>999</v>
      </c>
      <c r="AG258" s="22">
        <v>15</v>
      </c>
      <c r="AH258" s="22">
        <f>MROUND(AF258+AG258+(VLOOKUP((AF258+AG258),[1]PBill!$B$4:$D$13,3,TRUE)),5)</f>
        <v>1025</v>
      </c>
      <c r="AI258" s="22">
        <f>VLOOKUP((((115%*AF258)+AG258)/3),[1]PBill!$B$4:$D$13,3,TRUE)</f>
        <v>0</v>
      </c>
      <c r="AJ258" s="22">
        <f t="shared" si="86"/>
        <v>1163.8499999999999</v>
      </c>
      <c r="AK258" s="22">
        <f t="shared" si="87"/>
        <v>390</v>
      </c>
      <c r="AL258" s="22">
        <f t="shared" si="88"/>
        <v>8190</v>
      </c>
      <c r="AM258" s="22">
        <f t="shared" si="89"/>
        <v>7780</v>
      </c>
      <c r="AN258" s="14"/>
      <c r="AO258" s="22">
        <f t="shared" si="90"/>
        <v>6560</v>
      </c>
      <c r="AP258" s="22">
        <f t="shared" si="91"/>
        <v>999</v>
      </c>
      <c r="AQ258" s="22">
        <v>15</v>
      </c>
      <c r="AR258" s="22">
        <v>1025</v>
      </c>
      <c r="AS258" s="22">
        <f>VLOOKUP((((115%*AP258)+AQ258)/3),[1]PBill!$B$4:$D$13,3,TRUE)</f>
        <v>0</v>
      </c>
      <c r="AT258" s="22">
        <f t="shared" si="92"/>
        <v>1163.8499999999999</v>
      </c>
      <c r="AU258" s="22">
        <f t="shared" si="93"/>
        <v>390</v>
      </c>
      <c r="AV258" s="22">
        <f t="shared" si="94"/>
        <v>5560</v>
      </c>
      <c r="AW258" s="23">
        <f t="shared" si="95"/>
        <v>5280</v>
      </c>
      <c r="AX258" s="14"/>
    </row>
    <row r="259" spans="1:50" s="37" customFormat="1">
      <c r="A259" s="16">
        <v>254</v>
      </c>
      <c r="B259" s="38" t="s">
        <v>25</v>
      </c>
      <c r="C259" s="18">
        <v>41518</v>
      </c>
      <c r="D259" s="19" t="s">
        <v>714</v>
      </c>
      <c r="E259" s="20" t="s">
        <v>715</v>
      </c>
      <c r="F259" s="19" t="s">
        <v>716</v>
      </c>
      <c r="G259" s="20" t="s">
        <v>717</v>
      </c>
      <c r="H259" s="20" t="s">
        <v>30</v>
      </c>
      <c r="I259" s="21">
        <v>39999</v>
      </c>
      <c r="J259" s="14"/>
      <c r="K259" s="22">
        <f t="shared" si="73"/>
        <v>39999</v>
      </c>
      <c r="L259" s="22">
        <f t="shared" si="74"/>
        <v>3817.0045725</v>
      </c>
      <c r="M259" s="22">
        <v>15</v>
      </c>
      <c r="N259" s="22">
        <f>MROUND(L259+M259+(VLOOKUP((L259+M259),[1]PBill!$B$4:$D$13,3,TRUE)),5)</f>
        <v>3865</v>
      </c>
      <c r="O259" s="22">
        <f>VLOOKUP((((115%*L259)+M259)/3),[1]PBill!$B$4:$D$13,3,TRUE)</f>
        <v>11</v>
      </c>
      <c r="P259" s="22">
        <f t="shared" si="75"/>
        <v>4437.5552583749995</v>
      </c>
      <c r="Q259" s="22">
        <f t="shared" si="76"/>
        <v>1480</v>
      </c>
      <c r="R259" s="22">
        <f t="shared" si="77"/>
        <v>35999.1</v>
      </c>
      <c r="S259" s="22">
        <f t="shared" si="78"/>
        <v>34200</v>
      </c>
      <c r="T259" s="14"/>
      <c r="U259" s="22">
        <f t="shared" si="97"/>
        <v>39999</v>
      </c>
      <c r="V259" s="22">
        <f t="shared" si="79"/>
        <v>4017.8995500000001</v>
      </c>
      <c r="W259" s="22">
        <v>15</v>
      </c>
      <c r="X259" s="22">
        <f>MROUND(V259+W259+(VLOOKUP((V259+W259),[1]PBill!$B$4:$D$13,3,TRUE)),5)</f>
        <v>4065</v>
      </c>
      <c r="Y259" s="22">
        <f>VLOOKUP((((115%*V259)+W259)/3),[1]PBill!$B$4:$D$13,3,TRUE)</f>
        <v>11</v>
      </c>
      <c r="Z259" s="22">
        <f t="shared" si="80"/>
        <v>4668.5844824999995</v>
      </c>
      <c r="AA259" s="22">
        <f t="shared" si="81"/>
        <v>1555</v>
      </c>
      <c r="AB259" s="22">
        <f t="shared" si="82"/>
        <v>35999.1</v>
      </c>
      <c r="AC259" s="22">
        <f t="shared" si="83"/>
        <v>35999.1</v>
      </c>
      <c r="AD259" s="14"/>
      <c r="AE259" s="22">
        <f t="shared" si="84"/>
        <v>35000</v>
      </c>
      <c r="AF259" s="22">
        <f t="shared" si="85"/>
        <v>3515.75</v>
      </c>
      <c r="AG259" s="22">
        <v>15</v>
      </c>
      <c r="AH259" s="22">
        <f>MROUND(AF259+AG259+(VLOOKUP((AF259+AG259),[1]PBill!$B$4:$D$13,3,TRUE)),5)</f>
        <v>3565</v>
      </c>
      <c r="AI259" s="22">
        <f>VLOOKUP((((115%*AF259)+AG259)/3),[1]PBill!$B$4:$D$13,3,TRUE)</f>
        <v>11</v>
      </c>
      <c r="AJ259" s="22">
        <f t="shared" si="86"/>
        <v>4091.1124999999997</v>
      </c>
      <c r="AK259" s="22">
        <f t="shared" si="87"/>
        <v>1365</v>
      </c>
      <c r="AL259" s="22">
        <f t="shared" si="88"/>
        <v>31500</v>
      </c>
      <c r="AM259" s="22">
        <f t="shared" si="89"/>
        <v>29930</v>
      </c>
      <c r="AN259" s="14"/>
      <c r="AO259" s="22">
        <f t="shared" si="90"/>
        <v>25000</v>
      </c>
      <c r="AP259" s="22">
        <f t="shared" si="91"/>
        <v>2511.25</v>
      </c>
      <c r="AQ259" s="22">
        <v>15</v>
      </c>
      <c r="AR259" s="22">
        <v>1025</v>
      </c>
      <c r="AS259" s="22">
        <f>VLOOKUP((((115%*AP259)+AQ259)/3),[1]PBill!$B$4:$D$13,3,TRUE)</f>
        <v>0</v>
      </c>
      <c r="AT259" s="22">
        <f t="shared" si="92"/>
        <v>2902.9375</v>
      </c>
      <c r="AU259" s="22">
        <f t="shared" si="93"/>
        <v>970</v>
      </c>
      <c r="AV259" s="22">
        <f t="shared" si="94"/>
        <v>22500</v>
      </c>
      <c r="AW259" s="23">
        <f t="shared" si="95"/>
        <v>21380</v>
      </c>
      <c r="AX259" s="14"/>
    </row>
    <row r="260" spans="1:50" s="37" customFormat="1">
      <c r="A260" s="16">
        <v>255</v>
      </c>
      <c r="B260" s="38" t="s">
        <v>25</v>
      </c>
      <c r="C260" s="18">
        <v>41518</v>
      </c>
      <c r="D260" s="19" t="s">
        <v>718</v>
      </c>
      <c r="E260" s="20" t="s">
        <v>719</v>
      </c>
      <c r="F260" s="19" t="s">
        <v>716</v>
      </c>
      <c r="G260" s="20" t="s">
        <v>720</v>
      </c>
      <c r="H260" s="20" t="s">
        <v>30</v>
      </c>
      <c r="I260" s="21">
        <v>22999</v>
      </c>
      <c r="J260" s="14"/>
      <c r="K260" s="22">
        <f t="shared" si="73"/>
        <v>22999</v>
      </c>
      <c r="L260" s="22">
        <f t="shared" si="74"/>
        <v>2194.7370725000001</v>
      </c>
      <c r="M260" s="22">
        <v>15</v>
      </c>
      <c r="N260" s="22">
        <f>MROUND(L260+M260+(VLOOKUP((L260+M260),[1]PBill!$B$4:$D$13,3,TRUE)),5)</f>
        <v>2220</v>
      </c>
      <c r="O260" s="22">
        <f>VLOOKUP((((115%*L260)+M260)/3),[1]PBill!$B$4:$D$13,3,TRUE)</f>
        <v>0</v>
      </c>
      <c r="P260" s="22">
        <f t="shared" si="75"/>
        <v>2538.9476333749999</v>
      </c>
      <c r="Q260" s="22">
        <f t="shared" si="76"/>
        <v>845</v>
      </c>
      <c r="R260" s="22">
        <f t="shared" si="77"/>
        <v>20699.100000000002</v>
      </c>
      <c r="S260" s="22">
        <f t="shared" si="78"/>
        <v>19660</v>
      </c>
      <c r="T260" s="14"/>
      <c r="U260" s="22">
        <f t="shared" si="97"/>
        <v>22999</v>
      </c>
      <c r="V260" s="22">
        <f t="shared" si="79"/>
        <v>2310.24955</v>
      </c>
      <c r="W260" s="22">
        <v>15</v>
      </c>
      <c r="X260" s="22">
        <f>MROUND(V260+W260+(VLOOKUP((V260+W260),[1]PBill!$B$4:$D$13,3,TRUE)),5)</f>
        <v>2335</v>
      </c>
      <c r="Y260" s="22">
        <f>VLOOKUP((((115%*V260)+W260)/3),[1]PBill!$B$4:$D$13,3,TRUE)</f>
        <v>0</v>
      </c>
      <c r="Z260" s="22">
        <f t="shared" si="80"/>
        <v>2671.7869824999998</v>
      </c>
      <c r="AA260" s="22">
        <f t="shared" si="81"/>
        <v>890</v>
      </c>
      <c r="AB260" s="22">
        <f t="shared" si="82"/>
        <v>20699.100000000002</v>
      </c>
      <c r="AC260" s="22">
        <f t="shared" si="83"/>
        <v>20699.100000000002</v>
      </c>
      <c r="AD260" s="14"/>
      <c r="AE260" s="22">
        <f t="shared" si="84"/>
        <v>20120</v>
      </c>
      <c r="AF260" s="22">
        <f t="shared" si="85"/>
        <v>2021.0539999999999</v>
      </c>
      <c r="AG260" s="22">
        <v>15</v>
      </c>
      <c r="AH260" s="22">
        <f>MROUND(AF260+AG260+(VLOOKUP((AF260+AG260),[1]PBill!$B$4:$D$13,3,TRUE)),5)</f>
        <v>2045</v>
      </c>
      <c r="AI260" s="22">
        <f>VLOOKUP((((115%*AF260)+AG260)/3),[1]PBill!$B$4:$D$13,3,TRUE)</f>
        <v>0</v>
      </c>
      <c r="AJ260" s="22">
        <f t="shared" si="86"/>
        <v>2339.2120999999997</v>
      </c>
      <c r="AK260" s="22">
        <f t="shared" si="87"/>
        <v>780</v>
      </c>
      <c r="AL260" s="22">
        <f t="shared" si="88"/>
        <v>18110</v>
      </c>
      <c r="AM260" s="22">
        <f t="shared" si="89"/>
        <v>17200</v>
      </c>
      <c r="AN260" s="14"/>
      <c r="AO260" s="22">
        <f t="shared" si="90"/>
        <v>14370</v>
      </c>
      <c r="AP260" s="22">
        <f t="shared" si="91"/>
        <v>1443.4665</v>
      </c>
      <c r="AQ260" s="22">
        <v>15</v>
      </c>
      <c r="AR260" s="22">
        <v>1025</v>
      </c>
      <c r="AS260" s="22">
        <f>VLOOKUP((((115%*AP260)+AQ260)/3),[1]PBill!$B$4:$D$13,3,TRUE)</f>
        <v>0</v>
      </c>
      <c r="AT260" s="22">
        <f t="shared" si="92"/>
        <v>1674.9864749999999</v>
      </c>
      <c r="AU260" s="22">
        <f t="shared" si="93"/>
        <v>560</v>
      </c>
      <c r="AV260" s="22">
        <f t="shared" si="94"/>
        <v>12930</v>
      </c>
      <c r="AW260" s="23">
        <f t="shared" si="95"/>
        <v>12280</v>
      </c>
      <c r="AX260" s="14"/>
    </row>
    <row r="261" spans="1:50" s="37" customFormat="1">
      <c r="A261" s="16">
        <v>256</v>
      </c>
      <c r="B261" s="38" t="s">
        <v>25</v>
      </c>
      <c r="C261" s="18">
        <v>41487</v>
      </c>
      <c r="D261" s="24" t="s">
        <v>721</v>
      </c>
      <c r="E261" s="25" t="s">
        <v>722</v>
      </c>
      <c r="F261" s="24" t="s">
        <v>716</v>
      </c>
      <c r="G261" s="25" t="s">
        <v>723</v>
      </c>
      <c r="H261" s="25" t="s">
        <v>30</v>
      </c>
      <c r="I261" s="21">
        <v>15999</v>
      </c>
      <c r="J261" s="14"/>
      <c r="K261" s="22">
        <f t="shared" si="73"/>
        <v>15999</v>
      </c>
      <c r="L261" s="22">
        <f t="shared" si="74"/>
        <v>1526.7445725</v>
      </c>
      <c r="M261" s="22">
        <v>15</v>
      </c>
      <c r="N261" s="22">
        <f>MROUND(L261+M261+(VLOOKUP((L261+M261),[1]PBill!$B$4:$D$13,3,TRUE)),5)</f>
        <v>1555</v>
      </c>
      <c r="O261" s="22">
        <f>VLOOKUP((((115%*L261)+M261)/3),[1]PBill!$B$4:$D$13,3,TRUE)</f>
        <v>0</v>
      </c>
      <c r="P261" s="22">
        <f t="shared" si="75"/>
        <v>1770.7562583749998</v>
      </c>
      <c r="Q261" s="22">
        <f t="shared" si="76"/>
        <v>590</v>
      </c>
      <c r="R261" s="22">
        <f t="shared" si="77"/>
        <v>14399.1</v>
      </c>
      <c r="S261" s="22">
        <f t="shared" si="78"/>
        <v>13680</v>
      </c>
      <c r="T261" s="14"/>
      <c r="U261" s="22">
        <f t="shared" si="97"/>
        <v>15999</v>
      </c>
      <c r="V261" s="22">
        <f t="shared" si="79"/>
        <v>1607.0995499999999</v>
      </c>
      <c r="W261" s="22">
        <v>15</v>
      </c>
      <c r="X261" s="22">
        <f>MROUND(V261+W261+(VLOOKUP((V261+W261),[1]PBill!$B$4:$D$13,3,TRUE)),5)</f>
        <v>1635</v>
      </c>
      <c r="Y261" s="22">
        <f>VLOOKUP((((115%*V261)+W261)/3),[1]PBill!$B$4:$D$13,3,TRUE)</f>
        <v>0</v>
      </c>
      <c r="Z261" s="22">
        <f t="shared" si="80"/>
        <v>1863.1644824999998</v>
      </c>
      <c r="AA261" s="22">
        <f t="shared" si="81"/>
        <v>620</v>
      </c>
      <c r="AB261" s="22">
        <f t="shared" si="82"/>
        <v>14399.1</v>
      </c>
      <c r="AC261" s="22">
        <f t="shared" si="83"/>
        <v>14399.1</v>
      </c>
      <c r="AD261" s="14"/>
      <c r="AE261" s="22">
        <f t="shared" si="84"/>
        <v>14000</v>
      </c>
      <c r="AF261" s="22">
        <f t="shared" si="85"/>
        <v>1406.3</v>
      </c>
      <c r="AG261" s="22">
        <v>15</v>
      </c>
      <c r="AH261" s="22">
        <f>MROUND(AF261+AG261+(VLOOKUP((AF261+AG261),[1]PBill!$B$4:$D$13,3,TRUE)),5)</f>
        <v>1430</v>
      </c>
      <c r="AI261" s="22">
        <f>VLOOKUP((((115%*AF261)+AG261)/3),[1]PBill!$B$4:$D$13,3,TRUE)</f>
        <v>0</v>
      </c>
      <c r="AJ261" s="22">
        <f t="shared" si="86"/>
        <v>1632.2449999999999</v>
      </c>
      <c r="AK261" s="22">
        <f t="shared" si="87"/>
        <v>545</v>
      </c>
      <c r="AL261" s="22">
        <f t="shared" si="88"/>
        <v>12600</v>
      </c>
      <c r="AM261" s="22">
        <f t="shared" si="89"/>
        <v>11970</v>
      </c>
      <c r="AN261" s="14"/>
      <c r="AO261" s="22">
        <f t="shared" si="90"/>
        <v>10000</v>
      </c>
      <c r="AP261" s="22">
        <f t="shared" si="91"/>
        <v>1004.5</v>
      </c>
      <c r="AQ261" s="22">
        <v>15</v>
      </c>
      <c r="AR261" s="22">
        <v>1025</v>
      </c>
      <c r="AS261" s="22">
        <f>VLOOKUP((((115%*AP261)+AQ261)/3),[1]PBill!$B$4:$D$13,3,TRUE)</f>
        <v>0</v>
      </c>
      <c r="AT261" s="22">
        <f t="shared" si="92"/>
        <v>1170.175</v>
      </c>
      <c r="AU261" s="22">
        <f t="shared" si="93"/>
        <v>390</v>
      </c>
      <c r="AV261" s="22">
        <f t="shared" si="94"/>
        <v>9000</v>
      </c>
      <c r="AW261" s="23">
        <f t="shared" si="95"/>
        <v>8550</v>
      </c>
      <c r="AX261" s="14"/>
    </row>
    <row r="262" spans="1:50" s="37" customFormat="1">
      <c r="A262" s="16">
        <v>257</v>
      </c>
      <c r="B262" s="38" t="s">
        <v>25</v>
      </c>
      <c r="C262" s="18">
        <v>41487</v>
      </c>
      <c r="D262" s="24" t="s">
        <v>724</v>
      </c>
      <c r="E262" s="25" t="s">
        <v>725</v>
      </c>
      <c r="F262" s="24" t="s">
        <v>716</v>
      </c>
      <c r="G262" s="25" t="s">
        <v>726</v>
      </c>
      <c r="H262" s="25" t="s">
        <v>30</v>
      </c>
      <c r="I262" s="21">
        <v>32499</v>
      </c>
      <c r="J262" s="14"/>
      <c r="K262" s="22">
        <f t="shared" si="73"/>
        <v>32499</v>
      </c>
      <c r="L262" s="22">
        <f t="shared" si="74"/>
        <v>3101.2983225000003</v>
      </c>
      <c r="M262" s="22">
        <v>15</v>
      </c>
      <c r="N262" s="22">
        <f>MROUND(L262+M262+(VLOOKUP((L262+M262),[1]PBill!$B$4:$D$13,3,TRUE)),5)</f>
        <v>3150</v>
      </c>
      <c r="O262" s="22">
        <f>VLOOKUP((((115%*L262)+M262)/3),[1]PBill!$B$4:$D$13,3,TRUE)</f>
        <v>11</v>
      </c>
      <c r="P262" s="22">
        <f t="shared" si="75"/>
        <v>3614.4930708749998</v>
      </c>
      <c r="Q262" s="22">
        <f t="shared" si="76"/>
        <v>1205</v>
      </c>
      <c r="R262" s="22">
        <f t="shared" si="77"/>
        <v>29249.100000000002</v>
      </c>
      <c r="S262" s="22">
        <f t="shared" si="78"/>
        <v>27790</v>
      </c>
      <c r="T262" s="14"/>
      <c r="U262" s="22">
        <f t="shared" si="97"/>
        <v>32499</v>
      </c>
      <c r="V262" s="22">
        <f t="shared" si="79"/>
        <v>3264.5245500000001</v>
      </c>
      <c r="W262" s="22">
        <v>15</v>
      </c>
      <c r="X262" s="22">
        <f>MROUND(V262+W262+(VLOOKUP((V262+W262),[1]PBill!$B$4:$D$13,3,TRUE)),5)</f>
        <v>3315</v>
      </c>
      <c r="Y262" s="22">
        <f>VLOOKUP((((115%*V262)+W262)/3),[1]PBill!$B$4:$D$13,3,TRUE)</f>
        <v>11</v>
      </c>
      <c r="Z262" s="22">
        <f t="shared" si="80"/>
        <v>3802.2032325</v>
      </c>
      <c r="AA262" s="22">
        <f t="shared" si="81"/>
        <v>1265</v>
      </c>
      <c r="AB262" s="22">
        <f t="shared" si="82"/>
        <v>29249.100000000002</v>
      </c>
      <c r="AC262" s="22">
        <f t="shared" si="83"/>
        <v>29249.100000000002</v>
      </c>
      <c r="AD262" s="14"/>
      <c r="AE262" s="22">
        <f t="shared" si="84"/>
        <v>28440</v>
      </c>
      <c r="AF262" s="22">
        <f t="shared" si="85"/>
        <v>2856.7979999999998</v>
      </c>
      <c r="AG262" s="22">
        <v>15</v>
      </c>
      <c r="AH262" s="22">
        <f>MROUND(AF262+AG262+(VLOOKUP((AF262+AG262),[1]PBill!$B$4:$D$13,3,TRUE)),5)</f>
        <v>2905</v>
      </c>
      <c r="AI262" s="22">
        <f>VLOOKUP((((115%*AF262)+AG262)/3),[1]PBill!$B$4:$D$13,3,TRUE)</f>
        <v>11</v>
      </c>
      <c r="AJ262" s="22">
        <f t="shared" si="86"/>
        <v>3333.3176999999996</v>
      </c>
      <c r="AK262" s="22">
        <f t="shared" si="87"/>
        <v>1110</v>
      </c>
      <c r="AL262" s="22">
        <f t="shared" si="88"/>
        <v>25600</v>
      </c>
      <c r="AM262" s="22">
        <f t="shared" si="89"/>
        <v>24320</v>
      </c>
      <c r="AN262" s="14"/>
      <c r="AO262" s="22">
        <f t="shared" si="90"/>
        <v>20310</v>
      </c>
      <c r="AP262" s="22">
        <f t="shared" si="91"/>
        <v>2040.1395</v>
      </c>
      <c r="AQ262" s="22">
        <v>15</v>
      </c>
      <c r="AR262" s="22">
        <v>1025</v>
      </c>
      <c r="AS262" s="22">
        <f>VLOOKUP((((115%*AP262)+AQ262)/3),[1]PBill!$B$4:$D$13,3,TRUE)</f>
        <v>0</v>
      </c>
      <c r="AT262" s="22">
        <f t="shared" si="92"/>
        <v>2361.160425</v>
      </c>
      <c r="AU262" s="22">
        <f t="shared" si="93"/>
        <v>785</v>
      </c>
      <c r="AV262" s="22">
        <f t="shared" si="94"/>
        <v>18280</v>
      </c>
      <c r="AW262" s="23">
        <f t="shared" si="95"/>
        <v>17370</v>
      </c>
      <c r="AX262" s="14"/>
    </row>
    <row r="263" spans="1:50" s="37" customFormat="1">
      <c r="A263" s="16">
        <v>258</v>
      </c>
      <c r="B263" s="38" t="s">
        <v>25</v>
      </c>
      <c r="C263" s="18">
        <v>41487</v>
      </c>
      <c r="D263" s="24" t="s">
        <v>727</v>
      </c>
      <c r="E263" s="25" t="s">
        <v>728</v>
      </c>
      <c r="F263" s="24" t="s">
        <v>716</v>
      </c>
      <c r="G263" s="25" t="s">
        <v>729</v>
      </c>
      <c r="H263" s="25" t="s">
        <v>30</v>
      </c>
      <c r="I263" s="21">
        <v>20999</v>
      </c>
      <c r="J263" s="14"/>
      <c r="K263" s="22">
        <f t="shared" si="73"/>
        <v>20999</v>
      </c>
      <c r="L263" s="22">
        <f t="shared" si="74"/>
        <v>2003.8820724999998</v>
      </c>
      <c r="M263" s="22">
        <v>15</v>
      </c>
      <c r="N263" s="22">
        <f>MROUND(L263+M263+(VLOOKUP((L263+M263),[1]PBill!$B$4:$D$13,3,TRUE)),5)</f>
        <v>2030</v>
      </c>
      <c r="O263" s="22">
        <f>VLOOKUP((((115%*L263)+M263)/3),[1]PBill!$B$4:$D$13,3,TRUE)</f>
        <v>0</v>
      </c>
      <c r="P263" s="22">
        <f t="shared" si="75"/>
        <v>2319.4643833749997</v>
      </c>
      <c r="Q263" s="22">
        <f t="shared" si="76"/>
        <v>775</v>
      </c>
      <c r="R263" s="22">
        <f t="shared" si="77"/>
        <v>18899.100000000002</v>
      </c>
      <c r="S263" s="22">
        <f t="shared" si="78"/>
        <v>17950</v>
      </c>
      <c r="T263" s="14"/>
      <c r="U263" s="22">
        <f t="shared" si="97"/>
        <v>20999</v>
      </c>
      <c r="V263" s="22">
        <f t="shared" si="79"/>
        <v>2109.3495499999999</v>
      </c>
      <c r="W263" s="22">
        <v>15</v>
      </c>
      <c r="X263" s="22">
        <f>MROUND(V263+W263+(VLOOKUP((V263+W263),[1]PBill!$B$4:$D$13,3,TRUE)),5)</f>
        <v>2135</v>
      </c>
      <c r="Y263" s="22">
        <f>VLOOKUP((((115%*V263)+W263)/3),[1]PBill!$B$4:$D$13,3,TRUE)</f>
        <v>0</v>
      </c>
      <c r="Z263" s="22">
        <f t="shared" si="80"/>
        <v>2440.7519824999995</v>
      </c>
      <c r="AA263" s="22">
        <f t="shared" si="81"/>
        <v>815</v>
      </c>
      <c r="AB263" s="22">
        <f t="shared" si="82"/>
        <v>18899.100000000002</v>
      </c>
      <c r="AC263" s="22">
        <f t="shared" si="83"/>
        <v>18899.100000000002</v>
      </c>
      <c r="AD263" s="14"/>
      <c r="AE263" s="22">
        <f t="shared" si="84"/>
        <v>18370</v>
      </c>
      <c r="AF263" s="22">
        <f t="shared" si="85"/>
        <v>1845.2665</v>
      </c>
      <c r="AG263" s="22">
        <v>15</v>
      </c>
      <c r="AH263" s="22">
        <f>MROUND(AF263+AG263+(VLOOKUP((AF263+AG263),[1]PBill!$B$4:$D$13,3,TRUE)),5)</f>
        <v>1870</v>
      </c>
      <c r="AI263" s="22">
        <f>VLOOKUP((((115%*AF263)+AG263)/3),[1]PBill!$B$4:$D$13,3,TRUE)</f>
        <v>0</v>
      </c>
      <c r="AJ263" s="22">
        <f t="shared" si="86"/>
        <v>2137.0564749999999</v>
      </c>
      <c r="AK263" s="22">
        <f t="shared" si="87"/>
        <v>710</v>
      </c>
      <c r="AL263" s="22">
        <f t="shared" si="88"/>
        <v>16530</v>
      </c>
      <c r="AM263" s="22">
        <f t="shared" si="89"/>
        <v>15700</v>
      </c>
      <c r="AN263" s="14"/>
      <c r="AO263" s="22">
        <f t="shared" si="90"/>
        <v>13120</v>
      </c>
      <c r="AP263" s="22">
        <f t="shared" si="91"/>
        <v>1317.904</v>
      </c>
      <c r="AQ263" s="22">
        <v>15</v>
      </c>
      <c r="AR263" s="22">
        <v>1025</v>
      </c>
      <c r="AS263" s="22">
        <f>VLOOKUP((((115%*AP263)+AQ263)/3),[1]PBill!$B$4:$D$13,3,TRUE)</f>
        <v>0</v>
      </c>
      <c r="AT263" s="22">
        <f t="shared" si="92"/>
        <v>1530.5895999999998</v>
      </c>
      <c r="AU263" s="22">
        <f t="shared" si="93"/>
        <v>510</v>
      </c>
      <c r="AV263" s="22">
        <f t="shared" si="94"/>
        <v>11810</v>
      </c>
      <c r="AW263" s="23">
        <f t="shared" si="95"/>
        <v>11220</v>
      </c>
      <c r="AX263" s="14"/>
    </row>
    <row r="264" spans="1:50" s="37" customFormat="1">
      <c r="A264" s="16">
        <v>259</v>
      </c>
      <c r="B264" s="38" t="s">
        <v>25</v>
      </c>
      <c r="C264" s="18">
        <v>41487</v>
      </c>
      <c r="D264" s="24" t="s">
        <v>730</v>
      </c>
      <c r="E264" s="25" t="s">
        <v>731</v>
      </c>
      <c r="F264" s="24" t="s">
        <v>716</v>
      </c>
      <c r="G264" s="25" t="s">
        <v>732</v>
      </c>
      <c r="H264" s="25" t="s">
        <v>30</v>
      </c>
      <c r="I264" s="21">
        <v>12999</v>
      </c>
      <c r="J264" s="14"/>
      <c r="K264" s="22">
        <f t="shared" si="73"/>
        <v>12999</v>
      </c>
      <c r="L264" s="22">
        <f t="shared" si="74"/>
        <v>1240.4620725</v>
      </c>
      <c r="M264" s="22">
        <v>15</v>
      </c>
      <c r="N264" s="22">
        <f>MROUND(L264+M264+(VLOOKUP((L264+M264),[1]PBill!$B$4:$D$13,3,TRUE)),5)</f>
        <v>1265</v>
      </c>
      <c r="O264" s="22">
        <f>VLOOKUP((((115%*L264)+M264)/3),[1]PBill!$B$4:$D$13,3,TRUE)</f>
        <v>0</v>
      </c>
      <c r="P264" s="22">
        <f t="shared" si="75"/>
        <v>1441.5313833749999</v>
      </c>
      <c r="Q264" s="22">
        <f t="shared" si="76"/>
        <v>480</v>
      </c>
      <c r="R264" s="22">
        <f t="shared" si="77"/>
        <v>11699.1</v>
      </c>
      <c r="S264" s="22">
        <f t="shared" si="78"/>
        <v>11110</v>
      </c>
      <c r="T264" s="14"/>
      <c r="U264" s="22">
        <f t="shared" si="97"/>
        <v>12999</v>
      </c>
      <c r="V264" s="22">
        <f t="shared" si="79"/>
        <v>1305.74955</v>
      </c>
      <c r="W264" s="22">
        <v>15</v>
      </c>
      <c r="X264" s="22">
        <f>MROUND(V264+W264+(VLOOKUP((V264+W264),[1]PBill!$B$4:$D$13,3,TRUE)),5)</f>
        <v>1330</v>
      </c>
      <c r="Y264" s="22">
        <f>VLOOKUP((((115%*V264)+W264)/3),[1]PBill!$B$4:$D$13,3,TRUE)</f>
        <v>0</v>
      </c>
      <c r="Z264" s="22">
        <f t="shared" si="80"/>
        <v>1516.6119824999998</v>
      </c>
      <c r="AA264" s="22">
        <f t="shared" si="81"/>
        <v>505</v>
      </c>
      <c r="AB264" s="22">
        <f t="shared" si="82"/>
        <v>11699.1</v>
      </c>
      <c r="AC264" s="22">
        <f t="shared" si="83"/>
        <v>11699.1</v>
      </c>
      <c r="AD264" s="14"/>
      <c r="AE264" s="22">
        <f t="shared" si="84"/>
        <v>11370</v>
      </c>
      <c r="AF264" s="22">
        <f t="shared" si="85"/>
        <v>1142.1164999999999</v>
      </c>
      <c r="AG264" s="22">
        <v>15</v>
      </c>
      <c r="AH264" s="22">
        <f>MROUND(AF264+AG264+(VLOOKUP((AF264+AG264),[1]PBill!$B$4:$D$13,3,TRUE)),5)</f>
        <v>1170</v>
      </c>
      <c r="AI264" s="22">
        <f>VLOOKUP((((115%*AF264)+AG264)/3),[1]PBill!$B$4:$D$13,3,TRUE)</f>
        <v>0</v>
      </c>
      <c r="AJ264" s="22">
        <f t="shared" si="86"/>
        <v>1328.4339749999997</v>
      </c>
      <c r="AK264" s="22">
        <f t="shared" si="87"/>
        <v>445</v>
      </c>
      <c r="AL264" s="22">
        <f t="shared" si="88"/>
        <v>10230</v>
      </c>
      <c r="AM264" s="22">
        <f t="shared" si="89"/>
        <v>9720</v>
      </c>
      <c r="AN264" s="14"/>
      <c r="AO264" s="22">
        <f t="shared" si="90"/>
        <v>8120</v>
      </c>
      <c r="AP264" s="22">
        <f t="shared" si="91"/>
        <v>999</v>
      </c>
      <c r="AQ264" s="22">
        <v>15</v>
      </c>
      <c r="AR264" s="22">
        <v>1025</v>
      </c>
      <c r="AS264" s="22">
        <f>VLOOKUP((((115%*AP264)+AQ264)/3),[1]PBill!$B$4:$D$13,3,TRUE)</f>
        <v>0</v>
      </c>
      <c r="AT264" s="22">
        <f t="shared" si="92"/>
        <v>1163.8499999999999</v>
      </c>
      <c r="AU264" s="22">
        <f t="shared" si="93"/>
        <v>390</v>
      </c>
      <c r="AV264" s="22">
        <f t="shared" si="94"/>
        <v>7120</v>
      </c>
      <c r="AW264" s="23">
        <f t="shared" si="95"/>
        <v>6760</v>
      </c>
      <c r="AX264" s="14"/>
    </row>
    <row r="265" spans="1:50" s="37" customFormat="1">
      <c r="A265" s="16">
        <v>260</v>
      </c>
      <c r="B265" s="38" t="s">
        <v>25</v>
      </c>
      <c r="C265" s="18">
        <v>41487</v>
      </c>
      <c r="D265" s="24" t="s">
        <v>733</v>
      </c>
      <c r="E265" s="19" t="s">
        <v>734</v>
      </c>
      <c r="F265" s="24" t="s">
        <v>716</v>
      </c>
      <c r="G265" s="25" t="s">
        <v>735</v>
      </c>
      <c r="H265" s="25" t="s">
        <v>30</v>
      </c>
      <c r="I265" s="21">
        <v>16999</v>
      </c>
      <c r="J265" s="14"/>
      <c r="K265" s="22">
        <f t="shared" ref="K265:K308" si="98">I265</f>
        <v>16999</v>
      </c>
      <c r="L265" s="22">
        <f t="shared" ref="L265:L308" si="99">MAX($E$311,(K265*$E$310*1.0045))</f>
        <v>1622.1720724999998</v>
      </c>
      <c r="M265" s="22">
        <v>15</v>
      </c>
      <c r="N265" s="22">
        <f>MROUND(L265+M265+(VLOOKUP((L265+M265),[1]PBill!$B$4:$D$13,3,TRUE)),5)</f>
        <v>1650</v>
      </c>
      <c r="O265" s="22">
        <f>VLOOKUP((((115%*L265)+M265)/3),[1]PBill!$B$4:$D$13,3,TRUE)</f>
        <v>0</v>
      </c>
      <c r="P265" s="22">
        <f t="shared" ref="P265:P308" si="100">(115%*L265)+M265+(3*O265)</f>
        <v>1880.4978833749997</v>
      </c>
      <c r="Q265" s="22">
        <f t="shared" ref="Q265:Q328" si="101">MROUND((P265/3),5)</f>
        <v>625</v>
      </c>
      <c r="R265" s="22">
        <f t="shared" ref="R265:R308" si="102">MIN((K265-1000),(K265*0.9))</f>
        <v>15299.1</v>
      </c>
      <c r="S265" s="22">
        <f t="shared" ref="S265:S308" si="103">MROUND((95%*R265),10)</f>
        <v>14530</v>
      </c>
      <c r="T265" s="14"/>
      <c r="U265" s="22">
        <f t="shared" si="97"/>
        <v>16999</v>
      </c>
      <c r="V265" s="22">
        <f t="shared" ref="V265:V308" si="104">MAX($E$313,(U265*$E$312*1.0045))</f>
        <v>1707.54955</v>
      </c>
      <c r="W265" s="22">
        <v>15</v>
      </c>
      <c r="X265" s="22">
        <f>MROUND(V265+W265+(VLOOKUP((V265+W265),[1]PBill!$B$4:$D$13,3,TRUE)),5)</f>
        <v>1735</v>
      </c>
      <c r="Y265" s="22">
        <f>VLOOKUP((((115%*V265)+W265)/3),[1]PBill!$B$4:$D$13,3,TRUE)</f>
        <v>0</v>
      </c>
      <c r="Z265" s="22">
        <f t="shared" ref="Z265:Z308" si="105">(115%*V265)+W265+(3*Y265)</f>
        <v>1978.6819824999998</v>
      </c>
      <c r="AA265" s="22">
        <f t="shared" ref="AA265:AA328" si="106">MROUND((Z265/3),5)</f>
        <v>660</v>
      </c>
      <c r="AB265" s="22">
        <f t="shared" ref="AB265:AB308" si="107">MIN((U265-1000),(U265*0.9))</f>
        <v>15299.1</v>
      </c>
      <c r="AC265" s="22">
        <f t="shared" ref="AC265:AC308" si="108">AB265</f>
        <v>15299.1</v>
      </c>
      <c r="AD265" s="14"/>
      <c r="AE265" s="22">
        <f t="shared" ref="AE265:AE308" si="109">MROUND(($E$314*I265),10)</f>
        <v>14870</v>
      </c>
      <c r="AF265" s="22">
        <f t="shared" ref="AF265:AF308" si="110">MAX($E$313,(AE265*$E$312*1.0045))</f>
        <v>1493.6914999999999</v>
      </c>
      <c r="AG265" s="22">
        <v>15</v>
      </c>
      <c r="AH265" s="22">
        <f>MROUND(AF265+AG265+(VLOOKUP((AF265+AG265),[1]PBill!$B$4:$D$13,3,TRUE)),5)</f>
        <v>1520</v>
      </c>
      <c r="AI265" s="22">
        <f>VLOOKUP((((115%*AF265)+AG265)/3),[1]PBill!$B$4:$D$13,3,TRUE)</f>
        <v>0</v>
      </c>
      <c r="AJ265" s="22">
        <f t="shared" ref="AJ265:AJ308" si="111">(115%*AF265)+AG265+(3*AI265)</f>
        <v>1732.7452249999997</v>
      </c>
      <c r="AK265" s="22">
        <f t="shared" ref="AK265:AK328" si="112">MROUND((AJ265/3),5)</f>
        <v>580</v>
      </c>
      <c r="AL265" s="22">
        <f t="shared" ref="AL265:AL308" si="113">MROUND((MIN((AE265-1000),(AE265*0.9))),10)</f>
        <v>13380</v>
      </c>
      <c r="AM265" s="22">
        <f t="shared" ref="AM265:AM308" si="114">MROUND((95%*AL265),10)</f>
        <v>12710</v>
      </c>
      <c r="AN265" s="14"/>
      <c r="AO265" s="22">
        <f t="shared" ref="AO265:AO308" si="115">MROUND(($E$315*I265),10)</f>
        <v>10620</v>
      </c>
      <c r="AP265" s="22">
        <f t="shared" ref="AP265:AP308" si="116">MAX($E$313,(AO265*$E$312*1.0045))</f>
        <v>1066.779</v>
      </c>
      <c r="AQ265" s="22">
        <v>15</v>
      </c>
      <c r="AR265" s="22">
        <v>1025</v>
      </c>
      <c r="AS265" s="22">
        <f>VLOOKUP((((115%*AP265)+AQ265)/3),[1]PBill!$B$4:$D$13,3,TRUE)</f>
        <v>0</v>
      </c>
      <c r="AT265" s="22">
        <f t="shared" ref="AT265:AT308" si="117">(115%*AP265)+AQ265+(3*AS265)</f>
        <v>1241.79585</v>
      </c>
      <c r="AU265" s="22">
        <f t="shared" ref="AU265:AU328" si="118">MROUND((AT265/3),5)</f>
        <v>415</v>
      </c>
      <c r="AV265" s="22">
        <f t="shared" ref="AV265:AV308" si="119">MROUND((MIN((AO265-1000),(AO265*0.9))),10)</f>
        <v>9560</v>
      </c>
      <c r="AW265" s="23">
        <f t="shared" ref="AW265:AW308" si="120">MROUND((95%*AV265),10)</f>
        <v>9080</v>
      </c>
      <c r="AX265" s="14"/>
    </row>
    <row r="266" spans="1:50" s="37" customFormat="1">
      <c r="A266" s="16">
        <v>261</v>
      </c>
      <c r="B266" s="38" t="s">
        <v>25</v>
      </c>
      <c r="C266" s="18">
        <v>41518</v>
      </c>
      <c r="D266" s="19" t="s">
        <v>736</v>
      </c>
      <c r="E266" s="20" t="s">
        <v>737</v>
      </c>
      <c r="F266" s="19" t="s">
        <v>716</v>
      </c>
      <c r="G266" s="20" t="s">
        <v>738</v>
      </c>
      <c r="H266" s="20" t="s">
        <v>30</v>
      </c>
      <c r="I266" s="21">
        <v>67999</v>
      </c>
      <c r="J266" s="14"/>
      <c r="K266" s="22">
        <f t="shared" si="98"/>
        <v>67999</v>
      </c>
      <c r="L266" s="22">
        <f t="shared" si="99"/>
        <v>6488.9745724999993</v>
      </c>
      <c r="M266" s="22">
        <v>15</v>
      </c>
      <c r="N266" s="22">
        <f>MROUND(L266+M266+(VLOOKUP((L266+M266),[1]PBill!$B$4:$D$13,3,TRUE)),5)</f>
        <v>6565</v>
      </c>
      <c r="O266" s="22">
        <f>VLOOKUP((((115%*L266)+M266)/3),[1]PBill!$B$4:$D$13,3,TRUE)</f>
        <v>11</v>
      </c>
      <c r="P266" s="22">
        <f t="shared" si="100"/>
        <v>7510.3207583749991</v>
      </c>
      <c r="Q266" s="22">
        <f t="shared" si="101"/>
        <v>2505</v>
      </c>
      <c r="R266" s="22">
        <f t="shared" si="102"/>
        <v>61199.1</v>
      </c>
      <c r="S266" s="22">
        <f t="shared" si="103"/>
        <v>58140</v>
      </c>
      <c r="T266" s="14"/>
      <c r="U266" s="22">
        <f t="shared" si="97"/>
        <v>67999</v>
      </c>
      <c r="V266" s="22">
        <f t="shared" si="104"/>
        <v>6830.4995500000005</v>
      </c>
      <c r="W266" s="22">
        <v>15</v>
      </c>
      <c r="X266" s="22">
        <f>MROUND(V266+W266+(VLOOKUP((V266+W266),[1]PBill!$B$4:$D$13,3,TRUE)),5)</f>
        <v>6905</v>
      </c>
      <c r="Y266" s="22">
        <f>VLOOKUP((((115%*V266)+W266)/3),[1]PBill!$B$4:$D$13,3,TRUE)</f>
        <v>33</v>
      </c>
      <c r="Z266" s="22">
        <f t="shared" si="105"/>
        <v>7969.0744825000002</v>
      </c>
      <c r="AA266" s="22">
        <f t="shared" si="106"/>
        <v>2655</v>
      </c>
      <c r="AB266" s="22">
        <f t="shared" si="107"/>
        <v>61199.1</v>
      </c>
      <c r="AC266" s="22">
        <f t="shared" si="108"/>
        <v>61199.1</v>
      </c>
      <c r="AD266" s="14"/>
      <c r="AE266" s="22">
        <f t="shared" si="109"/>
        <v>59500</v>
      </c>
      <c r="AF266" s="22">
        <f t="shared" si="110"/>
        <v>5976.7749999999996</v>
      </c>
      <c r="AG266" s="22">
        <v>15</v>
      </c>
      <c r="AH266" s="22">
        <f>MROUND(AF266+AG266+(VLOOKUP((AF266+AG266),[1]PBill!$B$4:$D$13,3,TRUE)),5)</f>
        <v>6055</v>
      </c>
      <c r="AI266" s="22">
        <f>VLOOKUP((((115%*AF266)+AG266)/3),[1]PBill!$B$4:$D$13,3,TRUE)</f>
        <v>11</v>
      </c>
      <c r="AJ266" s="22">
        <f t="shared" si="111"/>
        <v>6921.2912499999993</v>
      </c>
      <c r="AK266" s="22">
        <f t="shared" si="112"/>
        <v>2305</v>
      </c>
      <c r="AL266" s="22">
        <f t="shared" si="113"/>
        <v>53550</v>
      </c>
      <c r="AM266" s="22">
        <f t="shared" si="114"/>
        <v>50870</v>
      </c>
      <c r="AN266" s="14"/>
      <c r="AO266" s="22">
        <f t="shared" si="115"/>
        <v>42500</v>
      </c>
      <c r="AP266" s="22">
        <f t="shared" si="116"/>
        <v>4269.125</v>
      </c>
      <c r="AQ266" s="22">
        <v>15</v>
      </c>
      <c r="AR266" s="22">
        <v>1025</v>
      </c>
      <c r="AS266" s="22">
        <f>VLOOKUP((((115%*AP266)+AQ266)/3),[1]PBill!$B$4:$D$13,3,TRUE)</f>
        <v>11</v>
      </c>
      <c r="AT266" s="22">
        <f t="shared" si="117"/>
        <v>4957.4937499999996</v>
      </c>
      <c r="AU266" s="22">
        <f t="shared" si="118"/>
        <v>1650</v>
      </c>
      <c r="AV266" s="22">
        <f t="shared" si="119"/>
        <v>38250</v>
      </c>
      <c r="AW266" s="23">
        <f t="shared" si="120"/>
        <v>36340</v>
      </c>
      <c r="AX266" s="14"/>
    </row>
    <row r="267" spans="1:50" s="37" customFormat="1">
      <c r="A267" s="16">
        <v>262</v>
      </c>
      <c r="B267" s="36" t="s">
        <v>122</v>
      </c>
      <c r="C267" s="18">
        <v>41601</v>
      </c>
      <c r="D267" s="24" t="s">
        <v>739</v>
      </c>
      <c r="E267" s="24" t="s">
        <v>739</v>
      </c>
      <c r="F267" s="24" t="s">
        <v>740</v>
      </c>
      <c r="G267" s="24" t="s">
        <v>741</v>
      </c>
      <c r="H267" s="20" t="s">
        <v>30</v>
      </c>
      <c r="I267" s="27">
        <v>5800</v>
      </c>
      <c r="J267" s="14"/>
      <c r="K267" s="22">
        <f t="shared" si="98"/>
        <v>5800</v>
      </c>
      <c r="L267" s="22">
        <f t="shared" si="99"/>
        <v>899</v>
      </c>
      <c r="M267" s="22">
        <v>15</v>
      </c>
      <c r="N267" s="22">
        <f>MROUND(L267+M267+(VLOOKUP((L267+M267),[1]PBill!$B$4:$D$13,3,TRUE)),5)</f>
        <v>915</v>
      </c>
      <c r="O267" s="22">
        <f>VLOOKUP((((115%*L267)+M267)/3),[1]PBill!$B$4:$D$13,3,TRUE)</f>
        <v>0</v>
      </c>
      <c r="P267" s="22">
        <f t="shared" si="100"/>
        <v>1048.8499999999999</v>
      </c>
      <c r="Q267" s="22">
        <f t="shared" si="101"/>
        <v>350</v>
      </c>
      <c r="R267" s="22">
        <f t="shared" si="102"/>
        <v>4800</v>
      </c>
      <c r="S267" s="22">
        <f t="shared" si="103"/>
        <v>4560</v>
      </c>
      <c r="T267" s="14"/>
      <c r="U267" s="22">
        <f t="shared" si="97"/>
        <v>5800</v>
      </c>
      <c r="V267" s="22">
        <f t="shared" si="104"/>
        <v>999</v>
      </c>
      <c r="W267" s="22">
        <v>15</v>
      </c>
      <c r="X267" s="22">
        <f>MROUND(V267+W267+(VLOOKUP((V267+W267),[1]PBill!$B$4:$D$13,3,TRUE)),5)</f>
        <v>1025</v>
      </c>
      <c r="Y267" s="22">
        <f>VLOOKUP((((115%*V267)+W267)/3),[1]PBill!$B$4:$D$13,3,TRUE)</f>
        <v>0</v>
      </c>
      <c r="Z267" s="22">
        <f t="shared" si="105"/>
        <v>1163.8499999999999</v>
      </c>
      <c r="AA267" s="22">
        <f t="shared" si="106"/>
        <v>390</v>
      </c>
      <c r="AB267" s="22">
        <f t="shared" si="107"/>
        <v>4800</v>
      </c>
      <c r="AC267" s="22">
        <f t="shared" si="108"/>
        <v>4800</v>
      </c>
      <c r="AD267" s="14"/>
      <c r="AE267" s="22">
        <f t="shared" si="109"/>
        <v>5080</v>
      </c>
      <c r="AF267" s="22">
        <f t="shared" si="110"/>
        <v>999</v>
      </c>
      <c r="AG267" s="22">
        <v>15</v>
      </c>
      <c r="AH267" s="22">
        <f>MROUND(AF267+AG267+(VLOOKUP((AF267+AG267),[1]PBill!$B$4:$D$13,3,TRUE)),5)</f>
        <v>1025</v>
      </c>
      <c r="AI267" s="22">
        <f>VLOOKUP((((115%*AF267)+AG267)/3),[1]PBill!$B$4:$D$13,3,TRUE)</f>
        <v>0</v>
      </c>
      <c r="AJ267" s="22">
        <f t="shared" si="111"/>
        <v>1163.8499999999999</v>
      </c>
      <c r="AK267" s="22">
        <f t="shared" si="112"/>
        <v>390</v>
      </c>
      <c r="AL267" s="22">
        <f t="shared" si="113"/>
        <v>4080</v>
      </c>
      <c r="AM267" s="22">
        <f t="shared" si="114"/>
        <v>3880</v>
      </c>
      <c r="AN267" s="14"/>
      <c r="AO267" s="22">
        <f t="shared" si="115"/>
        <v>3630</v>
      </c>
      <c r="AP267" s="22">
        <f t="shared" si="116"/>
        <v>999</v>
      </c>
      <c r="AQ267" s="22">
        <v>15</v>
      </c>
      <c r="AR267" s="22">
        <v>1025</v>
      </c>
      <c r="AS267" s="22">
        <f>VLOOKUP((((115%*AP267)+AQ267)/3),[1]PBill!$B$4:$D$13,3,TRUE)</f>
        <v>0</v>
      </c>
      <c r="AT267" s="22">
        <f t="shared" si="117"/>
        <v>1163.8499999999999</v>
      </c>
      <c r="AU267" s="22">
        <f t="shared" si="118"/>
        <v>390</v>
      </c>
      <c r="AV267" s="22">
        <f t="shared" si="119"/>
        <v>2630</v>
      </c>
      <c r="AW267" s="23">
        <f t="shared" si="120"/>
        <v>2500</v>
      </c>
      <c r="AX267" s="14"/>
    </row>
    <row r="268" spans="1:50" s="37" customFormat="1">
      <c r="A268" s="16">
        <v>263</v>
      </c>
      <c r="B268" s="36" t="s">
        <v>122</v>
      </c>
      <c r="C268" s="18">
        <v>41601</v>
      </c>
      <c r="D268" s="24" t="s">
        <v>742</v>
      </c>
      <c r="E268" s="24" t="s">
        <v>742</v>
      </c>
      <c r="F268" s="24" t="s">
        <v>740</v>
      </c>
      <c r="G268" s="24" t="s">
        <v>743</v>
      </c>
      <c r="H268" s="20" t="s">
        <v>30</v>
      </c>
      <c r="I268" s="27">
        <v>5800</v>
      </c>
      <c r="J268" s="14"/>
      <c r="K268" s="22">
        <f t="shared" si="98"/>
        <v>5800</v>
      </c>
      <c r="L268" s="22">
        <f t="shared" si="99"/>
        <v>899</v>
      </c>
      <c r="M268" s="22">
        <v>15</v>
      </c>
      <c r="N268" s="22">
        <f>MROUND(L268+M268+(VLOOKUP((L268+M268),[1]PBill!$B$4:$D$13,3,TRUE)),5)</f>
        <v>915</v>
      </c>
      <c r="O268" s="22">
        <f>VLOOKUP((((115%*L268)+M268)/3),[1]PBill!$B$4:$D$13,3,TRUE)</f>
        <v>0</v>
      </c>
      <c r="P268" s="22">
        <f t="shared" si="100"/>
        <v>1048.8499999999999</v>
      </c>
      <c r="Q268" s="22">
        <f t="shared" si="101"/>
        <v>350</v>
      </c>
      <c r="R268" s="22">
        <f t="shared" si="102"/>
        <v>4800</v>
      </c>
      <c r="S268" s="22">
        <f t="shared" si="103"/>
        <v>4560</v>
      </c>
      <c r="T268" s="14"/>
      <c r="U268" s="22">
        <f t="shared" si="97"/>
        <v>5800</v>
      </c>
      <c r="V268" s="22">
        <f t="shared" si="104"/>
        <v>999</v>
      </c>
      <c r="W268" s="22">
        <v>15</v>
      </c>
      <c r="X268" s="22">
        <f>MROUND(V268+W268+(VLOOKUP((V268+W268),[1]PBill!$B$4:$D$13,3,TRUE)),5)</f>
        <v>1025</v>
      </c>
      <c r="Y268" s="22">
        <f>VLOOKUP((((115%*V268)+W268)/3),[1]PBill!$B$4:$D$13,3,TRUE)</f>
        <v>0</v>
      </c>
      <c r="Z268" s="22">
        <f t="shared" si="105"/>
        <v>1163.8499999999999</v>
      </c>
      <c r="AA268" s="22">
        <f t="shared" si="106"/>
        <v>390</v>
      </c>
      <c r="AB268" s="22">
        <f t="shared" si="107"/>
        <v>4800</v>
      </c>
      <c r="AC268" s="22">
        <f t="shared" si="108"/>
        <v>4800</v>
      </c>
      <c r="AD268" s="14"/>
      <c r="AE268" s="22">
        <f t="shared" si="109"/>
        <v>5080</v>
      </c>
      <c r="AF268" s="22">
        <f t="shared" si="110"/>
        <v>999</v>
      </c>
      <c r="AG268" s="22">
        <v>15</v>
      </c>
      <c r="AH268" s="22">
        <f>MROUND(AF268+AG268+(VLOOKUP((AF268+AG268),[1]PBill!$B$4:$D$13,3,TRUE)),5)</f>
        <v>1025</v>
      </c>
      <c r="AI268" s="22">
        <f>VLOOKUP((((115%*AF268)+AG268)/3),[1]PBill!$B$4:$D$13,3,TRUE)</f>
        <v>0</v>
      </c>
      <c r="AJ268" s="22">
        <f t="shared" si="111"/>
        <v>1163.8499999999999</v>
      </c>
      <c r="AK268" s="22">
        <f t="shared" si="112"/>
        <v>390</v>
      </c>
      <c r="AL268" s="22">
        <f t="shared" si="113"/>
        <v>4080</v>
      </c>
      <c r="AM268" s="22">
        <f t="shared" si="114"/>
        <v>3880</v>
      </c>
      <c r="AN268" s="14"/>
      <c r="AO268" s="22">
        <f t="shared" si="115"/>
        <v>3630</v>
      </c>
      <c r="AP268" s="22">
        <f t="shared" si="116"/>
        <v>999</v>
      </c>
      <c r="AQ268" s="22">
        <v>15</v>
      </c>
      <c r="AR268" s="22">
        <v>1025</v>
      </c>
      <c r="AS268" s="22">
        <f>VLOOKUP((((115%*AP268)+AQ268)/3),[1]PBill!$B$4:$D$13,3,TRUE)</f>
        <v>0</v>
      </c>
      <c r="AT268" s="22">
        <f t="shared" si="117"/>
        <v>1163.8499999999999</v>
      </c>
      <c r="AU268" s="22">
        <f t="shared" si="118"/>
        <v>390</v>
      </c>
      <c r="AV268" s="22">
        <f t="shared" si="119"/>
        <v>2630</v>
      </c>
      <c r="AW268" s="23">
        <f t="shared" si="120"/>
        <v>2500</v>
      </c>
      <c r="AX268" s="14"/>
    </row>
    <row r="269" spans="1:50" s="37" customFormat="1">
      <c r="A269" s="16">
        <v>264</v>
      </c>
      <c r="B269" s="36" t="s">
        <v>122</v>
      </c>
      <c r="C269" s="18">
        <v>41601</v>
      </c>
      <c r="D269" s="24" t="s">
        <v>744</v>
      </c>
      <c r="E269" s="19" t="s">
        <v>745</v>
      </c>
      <c r="F269" s="24" t="s">
        <v>740</v>
      </c>
      <c r="G269" s="24" t="s">
        <v>746</v>
      </c>
      <c r="H269" s="20" t="s">
        <v>30</v>
      </c>
      <c r="I269" s="27">
        <v>24360</v>
      </c>
      <c r="J269" s="14"/>
      <c r="K269" s="22">
        <f t="shared" si="98"/>
        <v>24360</v>
      </c>
      <c r="L269" s="22">
        <f t="shared" si="99"/>
        <v>2324.6138999999998</v>
      </c>
      <c r="M269" s="22">
        <v>15</v>
      </c>
      <c r="N269" s="22">
        <f>MROUND(L269+M269+(VLOOKUP((L269+M269),[1]PBill!$B$4:$D$13,3,TRUE)),5)</f>
        <v>2350</v>
      </c>
      <c r="O269" s="22">
        <f>VLOOKUP((((115%*L269)+M269)/3),[1]PBill!$B$4:$D$13,3,TRUE)</f>
        <v>0</v>
      </c>
      <c r="P269" s="22">
        <f t="shared" si="100"/>
        <v>2688.3059849999995</v>
      </c>
      <c r="Q269" s="22">
        <f t="shared" si="101"/>
        <v>895</v>
      </c>
      <c r="R269" s="22">
        <f t="shared" si="102"/>
        <v>21924</v>
      </c>
      <c r="S269" s="22">
        <f t="shared" si="103"/>
        <v>20830</v>
      </c>
      <c r="T269" s="14"/>
      <c r="U269" s="22">
        <f t="shared" si="97"/>
        <v>24360</v>
      </c>
      <c r="V269" s="22">
        <f t="shared" si="104"/>
        <v>2446.962</v>
      </c>
      <c r="W269" s="22">
        <v>15</v>
      </c>
      <c r="X269" s="22">
        <f>MROUND(V269+W269+(VLOOKUP((V269+W269),[1]PBill!$B$4:$D$13,3,TRUE)),5)</f>
        <v>2475</v>
      </c>
      <c r="Y269" s="22">
        <f>VLOOKUP((((115%*V269)+W269)/3),[1]PBill!$B$4:$D$13,3,TRUE)</f>
        <v>0</v>
      </c>
      <c r="Z269" s="22">
        <f t="shared" si="105"/>
        <v>2829.0062999999996</v>
      </c>
      <c r="AA269" s="22">
        <f t="shared" si="106"/>
        <v>945</v>
      </c>
      <c r="AB269" s="22">
        <f t="shared" si="107"/>
        <v>21924</v>
      </c>
      <c r="AC269" s="22">
        <f t="shared" si="108"/>
        <v>21924</v>
      </c>
      <c r="AD269" s="14"/>
      <c r="AE269" s="22">
        <f t="shared" si="109"/>
        <v>21320</v>
      </c>
      <c r="AF269" s="22">
        <f t="shared" si="110"/>
        <v>2141.5940000000001</v>
      </c>
      <c r="AG269" s="22">
        <v>15</v>
      </c>
      <c r="AH269" s="22">
        <f>MROUND(AF269+AG269+(VLOOKUP((AF269+AG269),[1]PBill!$B$4:$D$13,3,TRUE)),5)</f>
        <v>2170</v>
      </c>
      <c r="AI269" s="22">
        <f>VLOOKUP((((115%*AF269)+AG269)/3),[1]PBill!$B$4:$D$13,3,TRUE)</f>
        <v>0</v>
      </c>
      <c r="AJ269" s="22">
        <f t="shared" si="111"/>
        <v>2477.8330999999998</v>
      </c>
      <c r="AK269" s="22">
        <f t="shared" si="112"/>
        <v>825</v>
      </c>
      <c r="AL269" s="22">
        <f t="shared" si="113"/>
        <v>19190</v>
      </c>
      <c r="AM269" s="22">
        <f t="shared" si="114"/>
        <v>18230</v>
      </c>
      <c r="AN269" s="14"/>
      <c r="AO269" s="22">
        <f t="shared" si="115"/>
        <v>15230</v>
      </c>
      <c r="AP269" s="22">
        <f t="shared" si="116"/>
        <v>1529.8534999999999</v>
      </c>
      <c r="AQ269" s="22">
        <v>15</v>
      </c>
      <c r="AR269" s="22">
        <v>1025</v>
      </c>
      <c r="AS269" s="22">
        <f>VLOOKUP((((115%*AP269)+AQ269)/3),[1]PBill!$B$4:$D$13,3,TRUE)</f>
        <v>0</v>
      </c>
      <c r="AT269" s="22">
        <f t="shared" si="117"/>
        <v>1774.3315249999998</v>
      </c>
      <c r="AU269" s="22">
        <f t="shared" si="118"/>
        <v>590</v>
      </c>
      <c r="AV269" s="22">
        <f t="shared" si="119"/>
        <v>13710</v>
      </c>
      <c r="AW269" s="23">
        <f t="shared" si="120"/>
        <v>13020</v>
      </c>
      <c r="AX269" s="14"/>
    </row>
    <row r="270" spans="1:50" s="37" customFormat="1">
      <c r="A270" s="16">
        <v>265</v>
      </c>
      <c r="B270" s="36" t="s">
        <v>122</v>
      </c>
      <c r="C270" s="18">
        <v>41601</v>
      </c>
      <c r="D270" s="24" t="s">
        <v>747</v>
      </c>
      <c r="E270" s="19" t="s">
        <v>747</v>
      </c>
      <c r="F270" s="24" t="s">
        <v>740</v>
      </c>
      <c r="G270" s="24" t="s">
        <v>748</v>
      </c>
      <c r="H270" s="20" t="s">
        <v>30</v>
      </c>
      <c r="I270" s="27">
        <v>4700</v>
      </c>
      <c r="J270" s="14"/>
      <c r="K270" s="22">
        <f t="shared" si="98"/>
        <v>4700</v>
      </c>
      <c r="L270" s="22">
        <f t="shared" si="99"/>
        <v>899</v>
      </c>
      <c r="M270" s="22">
        <v>15</v>
      </c>
      <c r="N270" s="22">
        <f>MROUND(L270+M270+(VLOOKUP((L270+M270),[1]PBill!$B$4:$D$13,3,TRUE)),5)</f>
        <v>915</v>
      </c>
      <c r="O270" s="22">
        <f>VLOOKUP((((115%*L270)+M270)/3),[1]PBill!$B$4:$D$13,3,TRUE)</f>
        <v>0</v>
      </c>
      <c r="P270" s="22">
        <f t="shared" si="100"/>
        <v>1048.8499999999999</v>
      </c>
      <c r="Q270" s="22">
        <f t="shared" si="101"/>
        <v>350</v>
      </c>
      <c r="R270" s="22">
        <f t="shared" si="102"/>
        <v>3700</v>
      </c>
      <c r="S270" s="22">
        <f t="shared" si="103"/>
        <v>3520</v>
      </c>
      <c r="T270" s="14"/>
      <c r="U270" s="22">
        <f t="shared" si="97"/>
        <v>4700</v>
      </c>
      <c r="V270" s="22">
        <f t="shared" si="104"/>
        <v>999</v>
      </c>
      <c r="W270" s="22">
        <v>15</v>
      </c>
      <c r="X270" s="22">
        <f>MROUND(V270+W270+(VLOOKUP((V270+W270),[1]PBill!$B$4:$D$13,3,TRUE)),5)</f>
        <v>1025</v>
      </c>
      <c r="Y270" s="22">
        <f>VLOOKUP((((115%*V270)+W270)/3),[1]PBill!$B$4:$D$13,3,TRUE)</f>
        <v>0</v>
      </c>
      <c r="Z270" s="22">
        <f t="shared" si="105"/>
        <v>1163.8499999999999</v>
      </c>
      <c r="AA270" s="22">
        <f t="shared" si="106"/>
        <v>390</v>
      </c>
      <c r="AB270" s="22">
        <f t="shared" si="107"/>
        <v>3700</v>
      </c>
      <c r="AC270" s="22">
        <f t="shared" si="108"/>
        <v>3700</v>
      </c>
      <c r="AD270" s="14"/>
      <c r="AE270" s="22">
        <f t="shared" si="109"/>
        <v>4110</v>
      </c>
      <c r="AF270" s="22">
        <f t="shared" si="110"/>
        <v>999</v>
      </c>
      <c r="AG270" s="22">
        <v>15</v>
      </c>
      <c r="AH270" s="22">
        <f>MROUND(AF270+AG270+(VLOOKUP((AF270+AG270),[1]PBill!$B$4:$D$13,3,TRUE)),5)</f>
        <v>1025</v>
      </c>
      <c r="AI270" s="22">
        <f>VLOOKUP((((115%*AF270)+AG270)/3),[1]PBill!$B$4:$D$13,3,TRUE)</f>
        <v>0</v>
      </c>
      <c r="AJ270" s="22">
        <f t="shared" si="111"/>
        <v>1163.8499999999999</v>
      </c>
      <c r="AK270" s="22">
        <f t="shared" si="112"/>
        <v>390</v>
      </c>
      <c r="AL270" s="22">
        <f t="shared" si="113"/>
        <v>3110</v>
      </c>
      <c r="AM270" s="22">
        <f t="shared" si="114"/>
        <v>2950</v>
      </c>
      <c r="AN270" s="14"/>
      <c r="AO270" s="22">
        <f t="shared" si="115"/>
        <v>2940</v>
      </c>
      <c r="AP270" s="22">
        <f t="shared" si="116"/>
        <v>999</v>
      </c>
      <c r="AQ270" s="22">
        <v>15</v>
      </c>
      <c r="AR270" s="22">
        <v>1025</v>
      </c>
      <c r="AS270" s="22">
        <f>VLOOKUP((((115%*AP270)+AQ270)/3),[1]PBill!$B$4:$D$13,3,TRUE)</f>
        <v>0</v>
      </c>
      <c r="AT270" s="22">
        <f t="shared" si="117"/>
        <v>1163.8499999999999</v>
      </c>
      <c r="AU270" s="22">
        <f t="shared" si="118"/>
        <v>390</v>
      </c>
      <c r="AV270" s="22">
        <f t="shared" si="119"/>
        <v>1940</v>
      </c>
      <c r="AW270" s="23">
        <f t="shared" si="120"/>
        <v>1840</v>
      </c>
      <c r="AX270" s="14"/>
    </row>
    <row r="271" spans="1:50" s="37" customFormat="1">
      <c r="A271" s="16">
        <v>266</v>
      </c>
      <c r="B271" s="36" t="s">
        <v>122</v>
      </c>
      <c r="C271" s="18">
        <v>41601</v>
      </c>
      <c r="D271" s="24" t="s">
        <v>749</v>
      </c>
      <c r="E271" s="19" t="s">
        <v>750</v>
      </c>
      <c r="F271" s="24" t="s">
        <v>740</v>
      </c>
      <c r="G271" s="24" t="s">
        <v>751</v>
      </c>
      <c r="H271" s="20" t="s">
        <v>30</v>
      </c>
      <c r="I271" s="27">
        <v>4520</v>
      </c>
      <c r="J271" s="14"/>
      <c r="K271" s="22">
        <f t="shared" si="98"/>
        <v>4520</v>
      </c>
      <c r="L271" s="22">
        <f t="shared" si="99"/>
        <v>899</v>
      </c>
      <c r="M271" s="22">
        <v>15</v>
      </c>
      <c r="N271" s="22">
        <f>MROUND(L271+M271+(VLOOKUP((L271+M271),[1]PBill!$B$4:$D$13,3,TRUE)),5)</f>
        <v>915</v>
      </c>
      <c r="O271" s="22">
        <f>VLOOKUP((((115%*L271)+M271)/3),[1]PBill!$B$4:$D$13,3,TRUE)</f>
        <v>0</v>
      </c>
      <c r="P271" s="22">
        <f t="shared" si="100"/>
        <v>1048.8499999999999</v>
      </c>
      <c r="Q271" s="22">
        <f t="shared" si="101"/>
        <v>350</v>
      </c>
      <c r="R271" s="22">
        <f t="shared" si="102"/>
        <v>3520</v>
      </c>
      <c r="S271" s="22">
        <f t="shared" si="103"/>
        <v>3340</v>
      </c>
      <c r="T271" s="14"/>
      <c r="U271" s="22">
        <f t="shared" si="97"/>
        <v>4520</v>
      </c>
      <c r="V271" s="22">
        <f t="shared" si="104"/>
        <v>999</v>
      </c>
      <c r="W271" s="22">
        <v>15</v>
      </c>
      <c r="X271" s="22">
        <f>MROUND(V271+W271+(VLOOKUP((V271+W271),[1]PBill!$B$4:$D$13,3,TRUE)),5)</f>
        <v>1025</v>
      </c>
      <c r="Y271" s="22">
        <f>VLOOKUP((((115%*V271)+W271)/3),[1]PBill!$B$4:$D$13,3,TRUE)</f>
        <v>0</v>
      </c>
      <c r="Z271" s="22">
        <f t="shared" si="105"/>
        <v>1163.8499999999999</v>
      </c>
      <c r="AA271" s="22">
        <f t="shared" si="106"/>
        <v>390</v>
      </c>
      <c r="AB271" s="22">
        <f t="shared" si="107"/>
        <v>3520</v>
      </c>
      <c r="AC271" s="22">
        <f t="shared" si="108"/>
        <v>3520</v>
      </c>
      <c r="AD271" s="14"/>
      <c r="AE271" s="22">
        <f t="shared" si="109"/>
        <v>3960</v>
      </c>
      <c r="AF271" s="22">
        <f t="shared" si="110"/>
        <v>999</v>
      </c>
      <c r="AG271" s="22">
        <v>15</v>
      </c>
      <c r="AH271" s="22">
        <f>MROUND(AF271+AG271+(VLOOKUP((AF271+AG271),[1]PBill!$B$4:$D$13,3,TRUE)),5)</f>
        <v>1025</v>
      </c>
      <c r="AI271" s="22">
        <f>VLOOKUP((((115%*AF271)+AG271)/3),[1]PBill!$B$4:$D$13,3,TRUE)</f>
        <v>0</v>
      </c>
      <c r="AJ271" s="22">
        <f t="shared" si="111"/>
        <v>1163.8499999999999</v>
      </c>
      <c r="AK271" s="22">
        <f t="shared" si="112"/>
        <v>390</v>
      </c>
      <c r="AL271" s="22">
        <f t="shared" si="113"/>
        <v>2960</v>
      </c>
      <c r="AM271" s="22">
        <f t="shared" si="114"/>
        <v>2810</v>
      </c>
      <c r="AN271" s="14"/>
      <c r="AO271" s="22">
        <f t="shared" si="115"/>
        <v>2830</v>
      </c>
      <c r="AP271" s="22">
        <f t="shared" si="116"/>
        <v>999</v>
      </c>
      <c r="AQ271" s="22">
        <v>15</v>
      </c>
      <c r="AR271" s="22">
        <v>1025</v>
      </c>
      <c r="AS271" s="22">
        <f>VLOOKUP((((115%*AP271)+AQ271)/3),[1]PBill!$B$4:$D$13,3,TRUE)</f>
        <v>0</v>
      </c>
      <c r="AT271" s="22">
        <f t="shared" si="117"/>
        <v>1163.8499999999999</v>
      </c>
      <c r="AU271" s="22">
        <f t="shared" si="118"/>
        <v>390</v>
      </c>
      <c r="AV271" s="22">
        <f t="shared" si="119"/>
        <v>1830</v>
      </c>
      <c r="AW271" s="23">
        <f t="shared" si="120"/>
        <v>1740</v>
      </c>
      <c r="AX271" s="14"/>
    </row>
    <row r="272" spans="1:50" s="37" customFormat="1">
      <c r="A272" s="16">
        <v>267</v>
      </c>
      <c r="B272" s="36" t="s">
        <v>122</v>
      </c>
      <c r="C272" s="18">
        <v>41601</v>
      </c>
      <c r="D272" s="24" t="s">
        <v>752</v>
      </c>
      <c r="E272" s="24" t="s">
        <v>752</v>
      </c>
      <c r="F272" s="24" t="s">
        <v>740</v>
      </c>
      <c r="G272" s="24" t="s">
        <v>753</v>
      </c>
      <c r="H272" s="20" t="s">
        <v>30</v>
      </c>
      <c r="I272" s="27">
        <v>7600</v>
      </c>
      <c r="J272" s="14"/>
      <c r="K272" s="22">
        <f t="shared" si="98"/>
        <v>7600</v>
      </c>
      <c r="L272" s="22">
        <f t="shared" si="99"/>
        <v>899</v>
      </c>
      <c r="M272" s="22">
        <v>15</v>
      </c>
      <c r="N272" s="22">
        <f>MROUND(L272+M272+(VLOOKUP((L272+M272),[1]PBill!$B$4:$D$13,3,TRUE)),5)</f>
        <v>915</v>
      </c>
      <c r="O272" s="22">
        <f>VLOOKUP((((115%*L272)+M272)/3),[1]PBill!$B$4:$D$13,3,TRUE)</f>
        <v>0</v>
      </c>
      <c r="P272" s="22">
        <f t="shared" si="100"/>
        <v>1048.8499999999999</v>
      </c>
      <c r="Q272" s="22">
        <f t="shared" si="101"/>
        <v>350</v>
      </c>
      <c r="R272" s="22">
        <f t="shared" si="102"/>
        <v>6600</v>
      </c>
      <c r="S272" s="22">
        <f t="shared" si="103"/>
        <v>6270</v>
      </c>
      <c r="T272" s="14"/>
      <c r="U272" s="22">
        <f t="shared" si="97"/>
        <v>7600</v>
      </c>
      <c r="V272" s="22">
        <f t="shared" si="104"/>
        <v>999</v>
      </c>
      <c r="W272" s="22">
        <v>15</v>
      </c>
      <c r="X272" s="22">
        <f>MROUND(V272+W272+(VLOOKUP((V272+W272),[1]PBill!$B$4:$D$13,3,TRUE)),5)</f>
        <v>1025</v>
      </c>
      <c r="Y272" s="22">
        <f>VLOOKUP((((115%*V272)+W272)/3),[1]PBill!$B$4:$D$13,3,TRUE)</f>
        <v>0</v>
      </c>
      <c r="Z272" s="22">
        <f t="shared" si="105"/>
        <v>1163.8499999999999</v>
      </c>
      <c r="AA272" s="22">
        <f t="shared" si="106"/>
        <v>390</v>
      </c>
      <c r="AB272" s="22">
        <f t="shared" si="107"/>
        <v>6600</v>
      </c>
      <c r="AC272" s="22">
        <f t="shared" si="108"/>
        <v>6600</v>
      </c>
      <c r="AD272" s="14"/>
      <c r="AE272" s="22">
        <f t="shared" si="109"/>
        <v>6650</v>
      </c>
      <c r="AF272" s="22">
        <f t="shared" si="110"/>
        <v>999</v>
      </c>
      <c r="AG272" s="22">
        <v>15</v>
      </c>
      <c r="AH272" s="22">
        <f>MROUND(AF272+AG272+(VLOOKUP((AF272+AG272),[1]PBill!$B$4:$D$13,3,TRUE)),5)</f>
        <v>1025</v>
      </c>
      <c r="AI272" s="22">
        <f>VLOOKUP((((115%*AF272)+AG272)/3),[1]PBill!$B$4:$D$13,3,TRUE)</f>
        <v>0</v>
      </c>
      <c r="AJ272" s="22">
        <f t="shared" si="111"/>
        <v>1163.8499999999999</v>
      </c>
      <c r="AK272" s="22">
        <f t="shared" si="112"/>
        <v>390</v>
      </c>
      <c r="AL272" s="22">
        <f t="shared" si="113"/>
        <v>5650</v>
      </c>
      <c r="AM272" s="22">
        <f t="shared" si="114"/>
        <v>5370</v>
      </c>
      <c r="AN272" s="14"/>
      <c r="AO272" s="22">
        <f t="shared" si="115"/>
        <v>4750</v>
      </c>
      <c r="AP272" s="22">
        <f t="shared" si="116"/>
        <v>999</v>
      </c>
      <c r="AQ272" s="22">
        <v>15</v>
      </c>
      <c r="AR272" s="22">
        <v>1025</v>
      </c>
      <c r="AS272" s="22">
        <f>VLOOKUP((((115%*AP272)+AQ272)/3),[1]PBill!$B$4:$D$13,3,TRUE)</f>
        <v>0</v>
      </c>
      <c r="AT272" s="22">
        <f t="shared" si="117"/>
        <v>1163.8499999999999</v>
      </c>
      <c r="AU272" s="22">
        <f t="shared" si="118"/>
        <v>390</v>
      </c>
      <c r="AV272" s="22">
        <f t="shared" si="119"/>
        <v>3750</v>
      </c>
      <c r="AW272" s="23">
        <f t="shared" si="120"/>
        <v>3560</v>
      </c>
      <c r="AX272" s="14"/>
    </row>
    <row r="273" spans="1:50" s="37" customFormat="1">
      <c r="A273" s="16">
        <v>268</v>
      </c>
      <c r="B273" s="36" t="s">
        <v>122</v>
      </c>
      <c r="C273" s="18">
        <v>41601</v>
      </c>
      <c r="D273" s="24" t="s">
        <v>754</v>
      </c>
      <c r="E273" s="24" t="s">
        <v>754</v>
      </c>
      <c r="F273" s="24" t="s">
        <v>740</v>
      </c>
      <c r="G273" s="24" t="s">
        <v>755</v>
      </c>
      <c r="H273" s="20" t="s">
        <v>30</v>
      </c>
      <c r="I273" s="27">
        <v>7650</v>
      </c>
      <c r="J273" s="14"/>
      <c r="K273" s="22">
        <f t="shared" si="98"/>
        <v>7650</v>
      </c>
      <c r="L273" s="22">
        <f t="shared" si="99"/>
        <v>899</v>
      </c>
      <c r="M273" s="22">
        <v>15</v>
      </c>
      <c r="N273" s="22">
        <f>MROUND(L273+M273+(VLOOKUP((L273+M273),[1]PBill!$B$4:$D$13,3,TRUE)),5)</f>
        <v>915</v>
      </c>
      <c r="O273" s="22">
        <f>VLOOKUP((((115%*L273)+M273)/3),[1]PBill!$B$4:$D$13,3,TRUE)</f>
        <v>0</v>
      </c>
      <c r="P273" s="22">
        <f t="shared" si="100"/>
        <v>1048.8499999999999</v>
      </c>
      <c r="Q273" s="22">
        <f t="shared" si="101"/>
        <v>350</v>
      </c>
      <c r="R273" s="22">
        <f t="shared" si="102"/>
        <v>6650</v>
      </c>
      <c r="S273" s="22">
        <f t="shared" si="103"/>
        <v>6320</v>
      </c>
      <c r="T273" s="14"/>
      <c r="U273" s="22">
        <f t="shared" si="97"/>
        <v>7650</v>
      </c>
      <c r="V273" s="22">
        <f t="shared" si="104"/>
        <v>999</v>
      </c>
      <c r="W273" s="22">
        <v>15</v>
      </c>
      <c r="X273" s="22">
        <f>MROUND(V273+W273+(VLOOKUP((V273+W273),[1]PBill!$B$4:$D$13,3,TRUE)),5)</f>
        <v>1025</v>
      </c>
      <c r="Y273" s="22">
        <f>VLOOKUP((((115%*V273)+W273)/3),[1]PBill!$B$4:$D$13,3,TRUE)</f>
        <v>0</v>
      </c>
      <c r="Z273" s="22">
        <f t="shared" si="105"/>
        <v>1163.8499999999999</v>
      </c>
      <c r="AA273" s="22">
        <f t="shared" si="106"/>
        <v>390</v>
      </c>
      <c r="AB273" s="22">
        <f t="shared" si="107"/>
        <v>6650</v>
      </c>
      <c r="AC273" s="22">
        <f t="shared" si="108"/>
        <v>6650</v>
      </c>
      <c r="AD273" s="14"/>
      <c r="AE273" s="22">
        <f t="shared" si="109"/>
        <v>6690</v>
      </c>
      <c r="AF273" s="22">
        <f t="shared" si="110"/>
        <v>999</v>
      </c>
      <c r="AG273" s="22">
        <v>15</v>
      </c>
      <c r="AH273" s="22">
        <f>MROUND(AF273+AG273+(VLOOKUP((AF273+AG273),[1]PBill!$B$4:$D$13,3,TRUE)),5)</f>
        <v>1025</v>
      </c>
      <c r="AI273" s="22">
        <f>VLOOKUP((((115%*AF273)+AG273)/3),[1]PBill!$B$4:$D$13,3,TRUE)</f>
        <v>0</v>
      </c>
      <c r="AJ273" s="22">
        <f t="shared" si="111"/>
        <v>1163.8499999999999</v>
      </c>
      <c r="AK273" s="22">
        <f t="shared" si="112"/>
        <v>390</v>
      </c>
      <c r="AL273" s="22">
        <f t="shared" si="113"/>
        <v>5690</v>
      </c>
      <c r="AM273" s="22">
        <f t="shared" si="114"/>
        <v>5410</v>
      </c>
      <c r="AN273" s="14"/>
      <c r="AO273" s="22">
        <f t="shared" si="115"/>
        <v>4780</v>
      </c>
      <c r="AP273" s="22">
        <f t="shared" si="116"/>
        <v>999</v>
      </c>
      <c r="AQ273" s="22">
        <v>15</v>
      </c>
      <c r="AR273" s="22">
        <v>1025</v>
      </c>
      <c r="AS273" s="22">
        <f>VLOOKUP((((115%*AP273)+AQ273)/3),[1]PBill!$B$4:$D$13,3,TRUE)</f>
        <v>0</v>
      </c>
      <c r="AT273" s="22">
        <f t="shared" si="117"/>
        <v>1163.8499999999999</v>
      </c>
      <c r="AU273" s="22">
        <f t="shared" si="118"/>
        <v>390</v>
      </c>
      <c r="AV273" s="22">
        <f t="shared" si="119"/>
        <v>3780</v>
      </c>
      <c r="AW273" s="23">
        <f t="shared" si="120"/>
        <v>3590</v>
      </c>
      <c r="AX273" s="14"/>
    </row>
    <row r="274" spans="1:50" s="37" customFormat="1">
      <c r="A274" s="16">
        <v>269</v>
      </c>
      <c r="B274" s="36" t="s">
        <v>122</v>
      </c>
      <c r="C274" s="18">
        <v>41601</v>
      </c>
      <c r="D274" s="24" t="s">
        <v>756</v>
      </c>
      <c r="E274" s="24" t="s">
        <v>756</v>
      </c>
      <c r="F274" s="24" t="s">
        <v>740</v>
      </c>
      <c r="G274" s="24" t="s">
        <v>757</v>
      </c>
      <c r="H274" s="20" t="s">
        <v>30</v>
      </c>
      <c r="I274" s="27">
        <v>7890</v>
      </c>
      <c r="J274" s="14"/>
      <c r="K274" s="22">
        <f t="shared" si="98"/>
        <v>7890</v>
      </c>
      <c r="L274" s="22">
        <f t="shared" si="99"/>
        <v>899</v>
      </c>
      <c r="M274" s="22">
        <v>15</v>
      </c>
      <c r="N274" s="22">
        <f>MROUND(L274+M274+(VLOOKUP((L274+M274),[1]PBill!$B$4:$D$13,3,TRUE)),5)</f>
        <v>915</v>
      </c>
      <c r="O274" s="22">
        <f>VLOOKUP((((115%*L274)+M274)/3),[1]PBill!$B$4:$D$13,3,TRUE)</f>
        <v>0</v>
      </c>
      <c r="P274" s="22">
        <f t="shared" si="100"/>
        <v>1048.8499999999999</v>
      </c>
      <c r="Q274" s="22">
        <f t="shared" si="101"/>
        <v>350</v>
      </c>
      <c r="R274" s="22">
        <f t="shared" si="102"/>
        <v>6890</v>
      </c>
      <c r="S274" s="22">
        <f t="shared" si="103"/>
        <v>6550</v>
      </c>
      <c r="T274" s="14"/>
      <c r="U274" s="22">
        <f t="shared" si="97"/>
        <v>7890</v>
      </c>
      <c r="V274" s="22">
        <f t="shared" si="104"/>
        <v>999</v>
      </c>
      <c r="W274" s="22">
        <v>15</v>
      </c>
      <c r="X274" s="22">
        <f>MROUND(V274+W274+(VLOOKUP((V274+W274),[1]PBill!$B$4:$D$13,3,TRUE)),5)</f>
        <v>1025</v>
      </c>
      <c r="Y274" s="22">
        <f>VLOOKUP((((115%*V274)+W274)/3),[1]PBill!$B$4:$D$13,3,TRUE)</f>
        <v>0</v>
      </c>
      <c r="Z274" s="22">
        <f t="shared" si="105"/>
        <v>1163.8499999999999</v>
      </c>
      <c r="AA274" s="22">
        <f t="shared" si="106"/>
        <v>390</v>
      </c>
      <c r="AB274" s="22">
        <f t="shared" si="107"/>
        <v>6890</v>
      </c>
      <c r="AC274" s="22">
        <f t="shared" si="108"/>
        <v>6890</v>
      </c>
      <c r="AD274" s="14"/>
      <c r="AE274" s="22">
        <f t="shared" si="109"/>
        <v>6900</v>
      </c>
      <c r="AF274" s="22">
        <f t="shared" si="110"/>
        <v>999</v>
      </c>
      <c r="AG274" s="22">
        <v>15</v>
      </c>
      <c r="AH274" s="22">
        <f>MROUND(AF274+AG274+(VLOOKUP((AF274+AG274),[1]PBill!$B$4:$D$13,3,TRUE)),5)</f>
        <v>1025</v>
      </c>
      <c r="AI274" s="22">
        <f>VLOOKUP((((115%*AF274)+AG274)/3),[1]PBill!$B$4:$D$13,3,TRUE)</f>
        <v>0</v>
      </c>
      <c r="AJ274" s="22">
        <f t="shared" si="111"/>
        <v>1163.8499999999999</v>
      </c>
      <c r="AK274" s="22">
        <f t="shared" si="112"/>
        <v>390</v>
      </c>
      <c r="AL274" s="22">
        <f t="shared" si="113"/>
        <v>5900</v>
      </c>
      <c r="AM274" s="22">
        <f t="shared" si="114"/>
        <v>5610</v>
      </c>
      <c r="AN274" s="14"/>
      <c r="AO274" s="22">
        <f t="shared" si="115"/>
        <v>4930</v>
      </c>
      <c r="AP274" s="22">
        <f t="shared" si="116"/>
        <v>999</v>
      </c>
      <c r="AQ274" s="22">
        <v>15</v>
      </c>
      <c r="AR274" s="22">
        <v>1025</v>
      </c>
      <c r="AS274" s="22">
        <f>VLOOKUP((((115%*AP274)+AQ274)/3),[1]PBill!$B$4:$D$13,3,TRUE)</f>
        <v>0</v>
      </c>
      <c r="AT274" s="22">
        <f t="shared" si="117"/>
        <v>1163.8499999999999</v>
      </c>
      <c r="AU274" s="22">
        <f t="shared" si="118"/>
        <v>390</v>
      </c>
      <c r="AV274" s="22">
        <f t="shared" si="119"/>
        <v>3930</v>
      </c>
      <c r="AW274" s="23">
        <f t="shared" si="120"/>
        <v>3730</v>
      </c>
      <c r="AX274" s="14"/>
    </row>
    <row r="275" spans="1:50" s="37" customFormat="1">
      <c r="A275" s="16">
        <v>270</v>
      </c>
      <c r="B275" s="36" t="s">
        <v>122</v>
      </c>
      <c r="C275" s="18">
        <v>41601</v>
      </c>
      <c r="D275" s="24" t="s">
        <v>758</v>
      </c>
      <c r="E275" s="24" t="s">
        <v>758</v>
      </c>
      <c r="F275" s="24" t="s">
        <v>740</v>
      </c>
      <c r="G275" s="24" t="s">
        <v>759</v>
      </c>
      <c r="H275" s="20" t="s">
        <v>30</v>
      </c>
      <c r="I275" s="27">
        <v>6730</v>
      </c>
      <c r="J275" s="14"/>
      <c r="K275" s="22">
        <f t="shared" si="98"/>
        <v>6730</v>
      </c>
      <c r="L275" s="22">
        <f t="shared" si="99"/>
        <v>899</v>
      </c>
      <c r="M275" s="22">
        <v>15</v>
      </c>
      <c r="N275" s="22">
        <f>MROUND(L275+M275+(VLOOKUP((L275+M275),[1]PBill!$B$4:$D$13,3,TRUE)),5)</f>
        <v>915</v>
      </c>
      <c r="O275" s="22">
        <f>VLOOKUP((((115%*L275)+M275)/3),[1]PBill!$B$4:$D$13,3,TRUE)</f>
        <v>0</v>
      </c>
      <c r="P275" s="22">
        <f t="shared" si="100"/>
        <v>1048.8499999999999</v>
      </c>
      <c r="Q275" s="22">
        <f t="shared" si="101"/>
        <v>350</v>
      </c>
      <c r="R275" s="22">
        <f t="shared" si="102"/>
        <v>5730</v>
      </c>
      <c r="S275" s="22">
        <f t="shared" si="103"/>
        <v>5440</v>
      </c>
      <c r="T275" s="14"/>
      <c r="U275" s="22">
        <f t="shared" si="97"/>
        <v>6730</v>
      </c>
      <c r="V275" s="22">
        <f t="shared" si="104"/>
        <v>999</v>
      </c>
      <c r="W275" s="22">
        <v>15</v>
      </c>
      <c r="X275" s="22">
        <f>MROUND(V275+W275+(VLOOKUP((V275+W275),[1]PBill!$B$4:$D$13,3,TRUE)),5)</f>
        <v>1025</v>
      </c>
      <c r="Y275" s="22">
        <f>VLOOKUP((((115%*V275)+W275)/3),[1]PBill!$B$4:$D$13,3,TRUE)</f>
        <v>0</v>
      </c>
      <c r="Z275" s="22">
        <f t="shared" si="105"/>
        <v>1163.8499999999999</v>
      </c>
      <c r="AA275" s="22">
        <f t="shared" si="106"/>
        <v>390</v>
      </c>
      <c r="AB275" s="22">
        <f t="shared" si="107"/>
        <v>5730</v>
      </c>
      <c r="AC275" s="22">
        <f t="shared" si="108"/>
        <v>5730</v>
      </c>
      <c r="AD275" s="14"/>
      <c r="AE275" s="22">
        <f t="shared" si="109"/>
        <v>5890</v>
      </c>
      <c r="AF275" s="22">
        <f t="shared" si="110"/>
        <v>999</v>
      </c>
      <c r="AG275" s="22">
        <v>15</v>
      </c>
      <c r="AH275" s="22">
        <f>MROUND(AF275+AG275+(VLOOKUP((AF275+AG275),[1]PBill!$B$4:$D$13,3,TRUE)),5)</f>
        <v>1025</v>
      </c>
      <c r="AI275" s="22">
        <f>VLOOKUP((((115%*AF275)+AG275)/3),[1]PBill!$B$4:$D$13,3,TRUE)</f>
        <v>0</v>
      </c>
      <c r="AJ275" s="22">
        <f t="shared" si="111"/>
        <v>1163.8499999999999</v>
      </c>
      <c r="AK275" s="22">
        <f t="shared" si="112"/>
        <v>390</v>
      </c>
      <c r="AL275" s="22">
        <f t="shared" si="113"/>
        <v>4890</v>
      </c>
      <c r="AM275" s="22">
        <f t="shared" si="114"/>
        <v>4650</v>
      </c>
      <c r="AN275" s="14"/>
      <c r="AO275" s="22">
        <f t="shared" si="115"/>
        <v>4210</v>
      </c>
      <c r="AP275" s="22">
        <f t="shared" si="116"/>
        <v>999</v>
      </c>
      <c r="AQ275" s="22">
        <v>15</v>
      </c>
      <c r="AR275" s="22">
        <v>1025</v>
      </c>
      <c r="AS275" s="22">
        <f>VLOOKUP((((115%*AP275)+AQ275)/3),[1]PBill!$B$4:$D$13,3,TRUE)</f>
        <v>0</v>
      </c>
      <c r="AT275" s="22">
        <f t="shared" si="117"/>
        <v>1163.8499999999999</v>
      </c>
      <c r="AU275" s="22">
        <f t="shared" si="118"/>
        <v>390</v>
      </c>
      <c r="AV275" s="22">
        <f t="shared" si="119"/>
        <v>3210</v>
      </c>
      <c r="AW275" s="23">
        <f t="shared" si="120"/>
        <v>3050</v>
      </c>
      <c r="AX275" s="14"/>
    </row>
    <row r="276" spans="1:50" s="37" customFormat="1">
      <c r="A276" s="16">
        <v>271</v>
      </c>
      <c r="B276" s="36" t="s">
        <v>122</v>
      </c>
      <c r="C276" s="18">
        <v>41601</v>
      </c>
      <c r="D276" s="24" t="s">
        <v>760</v>
      </c>
      <c r="E276" s="24" t="s">
        <v>760</v>
      </c>
      <c r="F276" s="24" t="s">
        <v>740</v>
      </c>
      <c r="G276" s="24" t="s">
        <v>761</v>
      </c>
      <c r="H276" s="20" t="s">
        <v>30</v>
      </c>
      <c r="I276" s="27">
        <v>15000</v>
      </c>
      <c r="J276" s="14"/>
      <c r="K276" s="22">
        <f t="shared" si="98"/>
        <v>15000</v>
      </c>
      <c r="L276" s="22">
        <f t="shared" si="99"/>
        <v>1431.4124999999999</v>
      </c>
      <c r="M276" s="22">
        <v>15</v>
      </c>
      <c r="N276" s="22">
        <f>MROUND(L276+M276+(VLOOKUP((L276+M276),[1]PBill!$B$4:$D$13,3,TRUE)),5)</f>
        <v>1455</v>
      </c>
      <c r="O276" s="22">
        <f>VLOOKUP((((115%*L276)+M276)/3),[1]PBill!$B$4:$D$13,3,TRUE)</f>
        <v>0</v>
      </c>
      <c r="P276" s="22">
        <f t="shared" si="100"/>
        <v>1661.1243749999999</v>
      </c>
      <c r="Q276" s="22">
        <f t="shared" si="101"/>
        <v>555</v>
      </c>
      <c r="R276" s="22">
        <f t="shared" si="102"/>
        <v>13500</v>
      </c>
      <c r="S276" s="22">
        <f t="shared" si="103"/>
        <v>12830</v>
      </c>
      <c r="T276" s="14"/>
      <c r="U276" s="22">
        <f t="shared" si="97"/>
        <v>15000</v>
      </c>
      <c r="V276" s="22">
        <f t="shared" si="104"/>
        <v>1506.75</v>
      </c>
      <c r="W276" s="22">
        <v>15</v>
      </c>
      <c r="X276" s="22">
        <f>MROUND(V276+W276+(VLOOKUP((V276+W276),[1]PBill!$B$4:$D$13,3,TRUE)),5)</f>
        <v>1535</v>
      </c>
      <c r="Y276" s="22">
        <f>VLOOKUP((((115%*V276)+W276)/3),[1]PBill!$B$4:$D$13,3,TRUE)</f>
        <v>0</v>
      </c>
      <c r="Z276" s="22">
        <f t="shared" si="105"/>
        <v>1747.7624999999998</v>
      </c>
      <c r="AA276" s="22">
        <f t="shared" si="106"/>
        <v>585</v>
      </c>
      <c r="AB276" s="22">
        <f t="shared" si="107"/>
        <v>13500</v>
      </c>
      <c r="AC276" s="22">
        <f t="shared" si="108"/>
        <v>13500</v>
      </c>
      <c r="AD276" s="14"/>
      <c r="AE276" s="22">
        <f t="shared" si="109"/>
        <v>13130</v>
      </c>
      <c r="AF276" s="22">
        <f t="shared" si="110"/>
        <v>1318.9085</v>
      </c>
      <c r="AG276" s="22">
        <v>15</v>
      </c>
      <c r="AH276" s="22">
        <f>MROUND(AF276+AG276+(VLOOKUP((AF276+AG276),[1]PBill!$B$4:$D$13,3,TRUE)),5)</f>
        <v>1345</v>
      </c>
      <c r="AI276" s="22">
        <f>VLOOKUP((((115%*AF276)+AG276)/3),[1]PBill!$B$4:$D$13,3,TRUE)</f>
        <v>0</v>
      </c>
      <c r="AJ276" s="22">
        <f t="shared" si="111"/>
        <v>1531.7447749999999</v>
      </c>
      <c r="AK276" s="22">
        <f t="shared" si="112"/>
        <v>510</v>
      </c>
      <c r="AL276" s="22">
        <f t="shared" si="113"/>
        <v>11820</v>
      </c>
      <c r="AM276" s="22">
        <f t="shared" si="114"/>
        <v>11230</v>
      </c>
      <c r="AN276" s="14"/>
      <c r="AO276" s="22">
        <f t="shared" si="115"/>
        <v>9380</v>
      </c>
      <c r="AP276" s="22">
        <f t="shared" si="116"/>
        <v>999</v>
      </c>
      <c r="AQ276" s="22">
        <v>15</v>
      </c>
      <c r="AR276" s="22">
        <v>1025</v>
      </c>
      <c r="AS276" s="22">
        <f>VLOOKUP((((115%*AP276)+AQ276)/3),[1]PBill!$B$4:$D$13,3,TRUE)</f>
        <v>0</v>
      </c>
      <c r="AT276" s="22">
        <f t="shared" si="117"/>
        <v>1163.8499999999999</v>
      </c>
      <c r="AU276" s="22">
        <f t="shared" si="118"/>
        <v>390</v>
      </c>
      <c r="AV276" s="22">
        <f t="shared" si="119"/>
        <v>8380</v>
      </c>
      <c r="AW276" s="23">
        <f t="shared" si="120"/>
        <v>7960</v>
      </c>
      <c r="AX276" s="14"/>
    </row>
    <row r="277" spans="1:50" s="37" customFormat="1">
      <c r="A277" s="16">
        <v>272</v>
      </c>
      <c r="B277" s="36" t="s">
        <v>122</v>
      </c>
      <c r="C277" s="18">
        <v>41601</v>
      </c>
      <c r="D277" s="24" t="s">
        <v>762</v>
      </c>
      <c r="E277" s="24" t="s">
        <v>762</v>
      </c>
      <c r="F277" s="24" t="s">
        <v>740</v>
      </c>
      <c r="G277" s="24" t="s">
        <v>763</v>
      </c>
      <c r="H277" s="20" t="s">
        <v>30</v>
      </c>
      <c r="I277" s="27">
        <v>24360</v>
      </c>
      <c r="J277" s="14"/>
      <c r="K277" s="22">
        <f t="shared" si="98"/>
        <v>24360</v>
      </c>
      <c r="L277" s="22">
        <f t="shared" si="99"/>
        <v>2324.6138999999998</v>
      </c>
      <c r="M277" s="22">
        <v>15</v>
      </c>
      <c r="N277" s="22">
        <f>MROUND(L277+M277+(VLOOKUP((L277+M277),[1]PBill!$B$4:$D$13,3,TRUE)),5)</f>
        <v>2350</v>
      </c>
      <c r="O277" s="22">
        <f>VLOOKUP((((115%*L277)+M277)/3),[1]PBill!$B$4:$D$13,3,TRUE)</f>
        <v>0</v>
      </c>
      <c r="P277" s="22">
        <f t="shared" si="100"/>
        <v>2688.3059849999995</v>
      </c>
      <c r="Q277" s="22">
        <f t="shared" si="101"/>
        <v>895</v>
      </c>
      <c r="R277" s="22">
        <f t="shared" si="102"/>
        <v>21924</v>
      </c>
      <c r="S277" s="22">
        <f t="shared" si="103"/>
        <v>20830</v>
      </c>
      <c r="T277" s="14"/>
      <c r="U277" s="22">
        <f t="shared" si="97"/>
        <v>24360</v>
      </c>
      <c r="V277" s="22">
        <f t="shared" si="104"/>
        <v>2446.962</v>
      </c>
      <c r="W277" s="22">
        <v>15</v>
      </c>
      <c r="X277" s="22">
        <f>MROUND(V277+W277+(VLOOKUP((V277+W277),[1]PBill!$B$4:$D$13,3,TRUE)),5)</f>
        <v>2475</v>
      </c>
      <c r="Y277" s="22">
        <f>VLOOKUP((((115%*V277)+W277)/3),[1]PBill!$B$4:$D$13,3,TRUE)</f>
        <v>0</v>
      </c>
      <c r="Z277" s="22">
        <f t="shared" si="105"/>
        <v>2829.0062999999996</v>
      </c>
      <c r="AA277" s="22">
        <f t="shared" si="106"/>
        <v>945</v>
      </c>
      <c r="AB277" s="22">
        <f t="shared" si="107"/>
        <v>21924</v>
      </c>
      <c r="AC277" s="22">
        <f t="shared" si="108"/>
        <v>21924</v>
      </c>
      <c r="AD277" s="14"/>
      <c r="AE277" s="22">
        <f t="shared" si="109"/>
        <v>21320</v>
      </c>
      <c r="AF277" s="22">
        <f t="shared" si="110"/>
        <v>2141.5940000000001</v>
      </c>
      <c r="AG277" s="22">
        <v>15</v>
      </c>
      <c r="AH277" s="22">
        <f>MROUND(AF277+AG277+(VLOOKUP((AF277+AG277),[1]PBill!$B$4:$D$13,3,TRUE)),5)</f>
        <v>2170</v>
      </c>
      <c r="AI277" s="22">
        <f>VLOOKUP((((115%*AF277)+AG277)/3),[1]PBill!$B$4:$D$13,3,TRUE)</f>
        <v>0</v>
      </c>
      <c r="AJ277" s="22">
        <f t="shared" si="111"/>
        <v>2477.8330999999998</v>
      </c>
      <c r="AK277" s="22">
        <f t="shared" si="112"/>
        <v>825</v>
      </c>
      <c r="AL277" s="22">
        <f t="shared" si="113"/>
        <v>19190</v>
      </c>
      <c r="AM277" s="22">
        <f t="shared" si="114"/>
        <v>18230</v>
      </c>
      <c r="AN277" s="14"/>
      <c r="AO277" s="22">
        <f t="shared" si="115"/>
        <v>15230</v>
      </c>
      <c r="AP277" s="22">
        <f t="shared" si="116"/>
        <v>1529.8534999999999</v>
      </c>
      <c r="AQ277" s="22">
        <v>15</v>
      </c>
      <c r="AR277" s="22">
        <v>1025</v>
      </c>
      <c r="AS277" s="22">
        <f>VLOOKUP((((115%*AP277)+AQ277)/3),[1]PBill!$B$4:$D$13,3,TRUE)</f>
        <v>0</v>
      </c>
      <c r="AT277" s="22">
        <f t="shared" si="117"/>
        <v>1774.3315249999998</v>
      </c>
      <c r="AU277" s="22">
        <f t="shared" si="118"/>
        <v>590</v>
      </c>
      <c r="AV277" s="22">
        <f t="shared" si="119"/>
        <v>13710</v>
      </c>
      <c r="AW277" s="23">
        <f t="shared" si="120"/>
        <v>13020</v>
      </c>
      <c r="AX277" s="14"/>
    </row>
    <row r="278" spans="1:50" s="37" customFormat="1">
      <c r="A278" s="16">
        <v>273</v>
      </c>
      <c r="B278" s="36" t="s">
        <v>122</v>
      </c>
      <c r="C278" s="18">
        <v>41601</v>
      </c>
      <c r="D278" s="24" t="s">
        <v>764</v>
      </c>
      <c r="E278" s="24" t="s">
        <v>764</v>
      </c>
      <c r="F278" s="24" t="s">
        <v>740</v>
      </c>
      <c r="G278" s="24" t="s">
        <v>765</v>
      </c>
      <c r="H278" s="20" t="s">
        <v>30</v>
      </c>
      <c r="I278" s="27">
        <v>7050</v>
      </c>
      <c r="J278" s="14"/>
      <c r="K278" s="22">
        <f t="shared" si="98"/>
        <v>7050</v>
      </c>
      <c r="L278" s="22">
        <f t="shared" si="99"/>
        <v>899</v>
      </c>
      <c r="M278" s="22">
        <v>15</v>
      </c>
      <c r="N278" s="22">
        <f>MROUND(L278+M278+(VLOOKUP((L278+M278),[1]PBill!$B$4:$D$13,3,TRUE)),5)</f>
        <v>915</v>
      </c>
      <c r="O278" s="22">
        <f>VLOOKUP((((115%*L278)+M278)/3),[1]PBill!$B$4:$D$13,3,TRUE)</f>
        <v>0</v>
      </c>
      <c r="P278" s="22">
        <f t="shared" si="100"/>
        <v>1048.8499999999999</v>
      </c>
      <c r="Q278" s="22">
        <f t="shared" si="101"/>
        <v>350</v>
      </c>
      <c r="R278" s="22">
        <f t="shared" si="102"/>
        <v>6050</v>
      </c>
      <c r="S278" s="22">
        <f t="shared" si="103"/>
        <v>5750</v>
      </c>
      <c r="T278" s="14"/>
      <c r="U278" s="22">
        <f t="shared" si="97"/>
        <v>7050</v>
      </c>
      <c r="V278" s="22">
        <f t="shared" si="104"/>
        <v>999</v>
      </c>
      <c r="W278" s="22">
        <v>15</v>
      </c>
      <c r="X278" s="22">
        <f>MROUND(V278+W278+(VLOOKUP((V278+W278),[1]PBill!$B$4:$D$13,3,TRUE)),5)</f>
        <v>1025</v>
      </c>
      <c r="Y278" s="22">
        <f>VLOOKUP((((115%*V278)+W278)/3),[1]PBill!$B$4:$D$13,3,TRUE)</f>
        <v>0</v>
      </c>
      <c r="Z278" s="22">
        <f t="shared" si="105"/>
        <v>1163.8499999999999</v>
      </c>
      <c r="AA278" s="22">
        <f t="shared" si="106"/>
        <v>390</v>
      </c>
      <c r="AB278" s="22">
        <f t="shared" si="107"/>
        <v>6050</v>
      </c>
      <c r="AC278" s="22">
        <f t="shared" si="108"/>
        <v>6050</v>
      </c>
      <c r="AD278" s="14"/>
      <c r="AE278" s="22">
        <f t="shared" si="109"/>
        <v>6170</v>
      </c>
      <c r="AF278" s="22">
        <f t="shared" si="110"/>
        <v>999</v>
      </c>
      <c r="AG278" s="22">
        <v>15</v>
      </c>
      <c r="AH278" s="22">
        <f>MROUND(AF278+AG278+(VLOOKUP((AF278+AG278),[1]PBill!$B$4:$D$13,3,TRUE)),5)</f>
        <v>1025</v>
      </c>
      <c r="AI278" s="22">
        <f>VLOOKUP((((115%*AF278)+AG278)/3),[1]PBill!$B$4:$D$13,3,TRUE)</f>
        <v>0</v>
      </c>
      <c r="AJ278" s="22">
        <f t="shared" si="111"/>
        <v>1163.8499999999999</v>
      </c>
      <c r="AK278" s="22">
        <f t="shared" si="112"/>
        <v>390</v>
      </c>
      <c r="AL278" s="22">
        <f t="shared" si="113"/>
        <v>5170</v>
      </c>
      <c r="AM278" s="22">
        <f t="shared" si="114"/>
        <v>4910</v>
      </c>
      <c r="AN278" s="14"/>
      <c r="AO278" s="22">
        <f t="shared" si="115"/>
        <v>4410</v>
      </c>
      <c r="AP278" s="22">
        <f t="shared" si="116"/>
        <v>999</v>
      </c>
      <c r="AQ278" s="22">
        <v>15</v>
      </c>
      <c r="AR278" s="22">
        <v>1025</v>
      </c>
      <c r="AS278" s="22">
        <f>VLOOKUP((((115%*AP278)+AQ278)/3),[1]PBill!$B$4:$D$13,3,TRUE)</f>
        <v>0</v>
      </c>
      <c r="AT278" s="22">
        <f t="shared" si="117"/>
        <v>1163.8499999999999</v>
      </c>
      <c r="AU278" s="22">
        <f t="shared" si="118"/>
        <v>390</v>
      </c>
      <c r="AV278" s="22">
        <f t="shared" si="119"/>
        <v>3410</v>
      </c>
      <c r="AW278" s="23">
        <f t="shared" si="120"/>
        <v>3240</v>
      </c>
      <c r="AX278" s="14"/>
    </row>
    <row r="279" spans="1:50" s="37" customFormat="1">
      <c r="A279" s="16">
        <v>274</v>
      </c>
      <c r="B279" s="36" t="s">
        <v>122</v>
      </c>
      <c r="C279" s="18">
        <v>41601</v>
      </c>
      <c r="D279" s="24" t="s">
        <v>766</v>
      </c>
      <c r="E279" s="24" t="s">
        <v>766</v>
      </c>
      <c r="F279" s="24" t="s">
        <v>740</v>
      </c>
      <c r="G279" s="24" t="s">
        <v>767</v>
      </c>
      <c r="H279" s="20" t="s">
        <v>30</v>
      </c>
      <c r="I279" s="27">
        <v>7890</v>
      </c>
      <c r="J279" s="14"/>
      <c r="K279" s="22">
        <f t="shared" si="98"/>
        <v>7890</v>
      </c>
      <c r="L279" s="22">
        <f t="shared" si="99"/>
        <v>899</v>
      </c>
      <c r="M279" s="22">
        <v>15</v>
      </c>
      <c r="N279" s="22">
        <f>MROUND(L279+M279+(VLOOKUP((L279+M279),[1]PBill!$B$4:$D$13,3,TRUE)),5)</f>
        <v>915</v>
      </c>
      <c r="O279" s="22">
        <f>VLOOKUP((((115%*L279)+M279)/3),[1]PBill!$B$4:$D$13,3,TRUE)</f>
        <v>0</v>
      </c>
      <c r="P279" s="22">
        <f t="shared" si="100"/>
        <v>1048.8499999999999</v>
      </c>
      <c r="Q279" s="22">
        <f t="shared" si="101"/>
        <v>350</v>
      </c>
      <c r="R279" s="22">
        <f t="shared" si="102"/>
        <v>6890</v>
      </c>
      <c r="S279" s="22">
        <f t="shared" si="103"/>
        <v>6550</v>
      </c>
      <c r="T279" s="14"/>
      <c r="U279" s="22">
        <f t="shared" si="97"/>
        <v>7890</v>
      </c>
      <c r="V279" s="22">
        <f t="shared" si="104"/>
        <v>999</v>
      </c>
      <c r="W279" s="22">
        <v>15</v>
      </c>
      <c r="X279" s="22">
        <f>MROUND(V279+W279+(VLOOKUP((V279+W279),[1]PBill!$B$4:$D$13,3,TRUE)),5)</f>
        <v>1025</v>
      </c>
      <c r="Y279" s="22">
        <f>VLOOKUP((((115%*V279)+W279)/3),[1]PBill!$B$4:$D$13,3,TRUE)</f>
        <v>0</v>
      </c>
      <c r="Z279" s="22">
        <f t="shared" si="105"/>
        <v>1163.8499999999999</v>
      </c>
      <c r="AA279" s="22">
        <f t="shared" si="106"/>
        <v>390</v>
      </c>
      <c r="AB279" s="22">
        <f t="shared" si="107"/>
        <v>6890</v>
      </c>
      <c r="AC279" s="22">
        <f t="shared" si="108"/>
        <v>6890</v>
      </c>
      <c r="AD279" s="14"/>
      <c r="AE279" s="22">
        <f t="shared" si="109"/>
        <v>6900</v>
      </c>
      <c r="AF279" s="22">
        <f t="shared" si="110"/>
        <v>999</v>
      </c>
      <c r="AG279" s="22">
        <v>15</v>
      </c>
      <c r="AH279" s="22">
        <f>MROUND(AF279+AG279+(VLOOKUP((AF279+AG279),[1]PBill!$B$4:$D$13,3,TRUE)),5)</f>
        <v>1025</v>
      </c>
      <c r="AI279" s="22">
        <f>VLOOKUP((((115%*AF279)+AG279)/3),[1]PBill!$B$4:$D$13,3,TRUE)</f>
        <v>0</v>
      </c>
      <c r="AJ279" s="22">
        <f t="shared" si="111"/>
        <v>1163.8499999999999</v>
      </c>
      <c r="AK279" s="22">
        <f t="shared" si="112"/>
        <v>390</v>
      </c>
      <c r="AL279" s="22">
        <f t="shared" si="113"/>
        <v>5900</v>
      </c>
      <c r="AM279" s="22">
        <f t="shared" si="114"/>
        <v>5610</v>
      </c>
      <c r="AN279" s="14"/>
      <c r="AO279" s="22">
        <f t="shared" si="115"/>
        <v>4930</v>
      </c>
      <c r="AP279" s="22">
        <f t="shared" si="116"/>
        <v>999</v>
      </c>
      <c r="AQ279" s="22">
        <v>15</v>
      </c>
      <c r="AR279" s="22">
        <v>1025</v>
      </c>
      <c r="AS279" s="22">
        <f>VLOOKUP((((115%*AP279)+AQ279)/3),[1]PBill!$B$4:$D$13,3,TRUE)</f>
        <v>0</v>
      </c>
      <c r="AT279" s="22">
        <f t="shared" si="117"/>
        <v>1163.8499999999999</v>
      </c>
      <c r="AU279" s="22">
        <f t="shared" si="118"/>
        <v>390</v>
      </c>
      <c r="AV279" s="22">
        <f t="shared" si="119"/>
        <v>3930</v>
      </c>
      <c r="AW279" s="23">
        <f t="shared" si="120"/>
        <v>3730</v>
      </c>
      <c r="AX279" s="14"/>
    </row>
    <row r="280" spans="1:50" s="37" customFormat="1">
      <c r="A280" s="16">
        <v>275</v>
      </c>
      <c r="B280" s="36" t="s">
        <v>122</v>
      </c>
      <c r="C280" s="18">
        <v>41601</v>
      </c>
      <c r="D280" s="24" t="s">
        <v>768</v>
      </c>
      <c r="E280" s="24" t="s">
        <v>768</v>
      </c>
      <c r="F280" s="24" t="s">
        <v>740</v>
      </c>
      <c r="G280" s="24" t="s">
        <v>769</v>
      </c>
      <c r="H280" s="20" t="s">
        <v>30</v>
      </c>
      <c r="I280" s="27">
        <v>10210</v>
      </c>
      <c r="J280" s="14"/>
      <c r="K280" s="22">
        <f t="shared" si="98"/>
        <v>10210</v>
      </c>
      <c r="L280" s="22">
        <f t="shared" si="99"/>
        <v>974.31477499999994</v>
      </c>
      <c r="M280" s="22">
        <v>15</v>
      </c>
      <c r="N280" s="22">
        <f>MROUND(L280+M280+(VLOOKUP((L280+M280),[1]PBill!$B$4:$D$13,3,TRUE)),5)</f>
        <v>990</v>
      </c>
      <c r="O280" s="22">
        <f>VLOOKUP((((115%*L280)+M280)/3),[1]PBill!$B$4:$D$13,3,TRUE)</f>
        <v>0</v>
      </c>
      <c r="P280" s="22">
        <f t="shared" si="100"/>
        <v>1135.4619912499998</v>
      </c>
      <c r="Q280" s="22">
        <f t="shared" si="101"/>
        <v>380</v>
      </c>
      <c r="R280" s="22">
        <f t="shared" si="102"/>
        <v>9189</v>
      </c>
      <c r="S280" s="22">
        <f t="shared" si="103"/>
        <v>8730</v>
      </c>
      <c r="T280" s="14"/>
      <c r="U280" s="22">
        <f t="shared" si="97"/>
        <v>10210</v>
      </c>
      <c r="V280" s="22">
        <f t="shared" si="104"/>
        <v>1025.5944999999999</v>
      </c>
      <c r="W280" s="22">
        <v>15</v>
      </c>
      <c r="X280" s="22">
        <f>MROUND(V280+W280+(VLOOKUP((V280+W280),[1]PBill!$B$4:$D$13,3,TRUE)),5)</f>
        <v>1050</v>
      </c>
      <c r="Y280" s="22">
        <f>VLOOKUP((((115%*V280)+W280)/3),[1]PBill!$B$4:$D$13,3,TRUE)</f>
        <v>0</v>
      </c>
      <c r="Z280" s="22">
        <f t="shared" si="105"/>
        <v>1194.4336749999998</v>
      </c>
      <c r="AA280" s="22">
        <f t="shared" si="106"/>
        <v>400</v>
      </c>
      <c r="AB280" s="22">
        <f t="shared" si="107"/>
        <v>9189</v>
      </c>
      <c r="AC280" s="22">
        <f t="shared" si="108"/>
        <v>9189</v>
      </c>
      <c r="AD280" s="14"/>
      <c r="AE280" s="22">
        <f t="shared" si="109"/>
        <v>8930</v>
      </c>
      <c r="AF280" s="22">
        <f t="shared" si="110"/>
        <v>999</v>
      </c>
      <c r="AG280" s="22">
        <v>15</v>
      </c>
      <c r="AH280" s="22">
        <f>MROUND(AF280+AG280+(VLOOKUP((AF280+AG280),[1]PBill!$B$4:$D$13,3,TRUE)),5)</f>
        <v>1025</v>
      </c>
      <c r="AI280" s="22">
        <f>VLOOKUP((((115%*AF280)+AG280)/3),[1]PBill!$B$4:$D$13,3,TRUE)</f>
        <v>0</v>
      </c>
      <c r="AJ280" s="22">
        <f t="shared" si="111"/>
        <v>1163.8499999999999</v>
      </c>
      <c r="AK280" s="22">
        <f t="shared" si="112"/>
        <v>390</v>
      </c>
      <c r="AL280" s="22">
        <f t="shared" si="113"/>
        <v>7930</v>
      </c>
      <c r="AM280" s="22">
        <f t="shared" si="114"/>
        <v>7530</v>
      </c>
      <c r="AN280" s="14"/>
      <c r="AO280" s="22">
        <f t="shared" si="115"/>
        <v>6380</v>
      </c>
      <c r="AP280" s="22">
        <f t="shared" si="116"/>
        <v>999</v>
      </c>
      <c r="AQ280" s="22">
        <v>15</v>
      </c>
      <c r="AR280" s="22">
        <v>1025</v>
      </c>
      <c r="AS280" s="22">
        <f>VLOOKUP((((115%*AP280)+AQ280)/3),[1]PBill!$B$4:$D$13,3,TRUE)</f>
        <v>0</v>
      </c>
      <c r="AT280" s="22">
        <f t="shared" si="117"/>
        <v>1163.8499999999999</v>
      </c>
      <c r="AU280" s="22">
        <f t="shared" si="118"/>
        <v>390</v>
      </c>
      <c r="AV280" s="22">
        <f t="shared" si="119"/>
        <v>5380</v>
      </c>
      <c r="AW280" s="23">
        <f t="shared" si="120"/>
        <v>5110</v>
      </c>
      <c r="AX280" s="14"/>
    </row>
    <row r="281" spans="1:50" s="37" customFormat="1">
      <c r="A281" s="16">
        <v>276</v>
      </c>
      <c r="B281" s="36" t="s">
        <v>122</v>
      </c>
      <c r="C281" s="18">
        <v>41601</v>
      </c>
      <c r="D281" s="24" t="s">
        <v>770</v>
      </c>
      <c r="E281" s="24" t="s">
        <v>770</v>
      </c>
      <c r="F281" s="24" t="s">
        <v>740</v>
      </c>
      <c r="G281" s="24" t="s">
        <v>771</v>
      </c>
      <c r="H281" s="20" t="s">
        <v>30</v>
      </c>
      <c r="I281" s="27">
        <v>10220</v>
      </c>
      <c r="J281" s="14"/>
      <c r="K281" s="22">
        <f t="shared" si="98"/>
        <v>10220</v>
      </c>
      <c r="L281" s="22">
        <f t="shared" si="99"/>
        <v>975.26904999999988</v>
      </c>
      <c r="M281" s="22">
        <v>15</v>
      </c>
      <c r="N281" s="22">
        <f>MROUND(L281+M281+(VLOOKUP((L281+M281),[1]PBill!$B$4:$D$13,3,TRUE)),5)</f>
        <v>990</v>
      </c>
      <c r="O281" s="22">
        <f>VLOOKUP((((115%*L281)+M281)/3),[1]PBill!$B$4:$D$13,3,TRUE)</f>
        <v>0</v>
      </c>
      <c r="P281" s="22">
        <f t="shared" si="100"/>
        <v>1136.5594074999997</v>
      </c>
      <c r="Q281" s="22">
        <f t="shared" si="101"/>
        <v>380</v>
      </c>
      <c r="R281" s="22">
        <f t="shared" si="102"/>
        <v>9198</v>
      </c>
      <c r="S281" s="22">
        <f t="shared" si="103"/>
        <v>8740</v>
      </c>
      <c r="T281" s="14"/>
      <c r="U281" s="22">
        <f t="shared" si="97"/>
        <v>10220</v>
      </c>
      <c r="V281" s="22">
        <f t="shared" si="104"/>
        <v>1026.5989999999999</v>
      </c>
      <c r="W281" s="22">
        <v>15</v>
      </c>
      <c r="X281" s="22">
        <f>MROUND(V281+W281+(VLOOKUP((V281+W281),[1]PBill!$B$4:$D$13,3,TRUE)),5)</f>
        <v>1055</v>
      </c>
      <c r="Y281" s="22">
        <f>VLOOKUP((((115%*V281)+W281)/3),[1]PBill!$B$4:$D$13,3,TRUE)</f>
        <v>0</v>
      </c>
      <c r="Z281" s="22">
        <f t="shared" si="105"/>
        <v>1195.5888499999999</v>
      </c>
      <c r="AA281" s="22">
        <f t="shared" si="106"/>
        <v>400</v>
      </c>
      <c r="AB281" s="22">
        <f t="shared" si="107"/>
        <v>9198</v>
      </c>
      <c r="AC281" s="22">
        <f t="shared" si="108"/>
        <v>9198</v>
      </c>
      <c r="AD281" s="14"/>
      <c r="AE281" s="22">
        <f t="shared" si="109"/>
        <v>8940</v>
      </c>
      <c r="AF281" s="22">
        <f t="shared" si="110"/>
        <v>999</v>
      </c>
      <c r="AG281" s="22">
        <v>15</v>
      </c>
      <c r="AH281" s="22">
        <f>MROUND(AF281+AG281+(VLOOKUP((AF281+AG281),[1]PBill!$B$4:$D$13,3,TRUE)),5)</f>
        <v>1025</v>
      </c>
      <c r="AI281" s="22">
        <f>VLOOKUP((((115%*AF281)+AG281)/3),[1]PBill!$B$4:$D$13,3,TRUE)</f>
        <v>0</v>
      </c>
      <c r="AJ281" s="22">
        <f t="shared" si="111"/>
        <v>1163.8499999999999</v>
      </c>
      <c r="AK281" s="22">
        <f t="shared" si="112"/>
        <v>390</v>
      </c>
      <c r="AL281" s="22">
        <f t="shared" si="113"/>
        <v>7940</v>
      </c>
      <c r="AM281" s="22">
        <f t="shared" si="114"/>
        <v>7540</v>
      </c>
      <c r="AN281" s="14"/>
      <c r="AO281" s="22">
        <f t="shared" si="115"/>
        <v>6390</v>
      </c>
      <c r="AP281" s="22">
        <f t="shared" si="116"/>
        <v>999</v>
      </c>
      <c r="AQ281" s="22">
        <v>15</v>
      </c>
      <c r="AR281" s="22">
        <v>1025</v>
      </c>
      <c r="AS281" s="22">
        <f>VLOOKUP((((115%*AP281)+AQ281)/3),[1]PBill!$B$4:$D$13,3,TRUE)</f>
        <v>0</v>
      </c>
      <c r="AT281" s="22">
        <f t="shared" si="117"/>
        <v>1163.8499999999999</v>
      </c>
      <c r="AU281" s="22">
        <f t="shared" si="118"/>
        <v>390</v>
      </c>
      <c r="AV281" s="22">
        <f t="shared" si="119"/>
        <v>5390</v>
      </c>
      <c r="AW281" s="23">
        <f t="shared" si="120"/>
        <v>5120</v>
      </c>
      <c r="AX281" s="14"/>
    </row>
    <row r="282" spans="1:50" s="37" customFormat="1">
      <c r="A282" s="16">
        <v>277</v>
      </c>
      <c r="B282" s="36" t="s">
        <v>122</v>
      </c>
      <c r="C282" s="18">
        <v>41601</v>
      </c>
      <c r="D282" s="24" t="s">
        <v>772</v>
      </c>
      <c r="E282" s="24" t="s">
        <v>772</v>
      </c>
      <c r="F282" s="24" t="s">
        <v>740</v>
      </c>
      <c r="G282" s="24" t="s">
        <v>773</v>
      </c>
      <c r="H282" s="20" t="s">
        <v>30</v>
      </c>
      <c r="I282" s="27">
        <v>5220</v>
      </c>
      <c r="J282" s="14"/>
      <c r="K282" s="22">
        <f t="shared" si="98"/>
        <v>5220</v>
      </c>
      <c r="L282" s="22">
        <f t="shared" si="99"/>
        <v>899</v>
      </c>
      <c r="M282" s="22">
        <v>15</v>
      </c>
      <c r="N282" s="22">
        <f>MROUND(L282+M282+(VLOOKUP((L282+M282),[1]PBill!$B$4:$D$13,3,TRUE)),5)</f>
        <v>915</v>
      </c>
      <c r="O282" s="22">
        <f>VLOOKUP((((115%*L282)+M282)/3),[1]PBill!$B$4:$D$13,3,TRUE)</f>
        <v>0</v>
      </c>
      <c r="P282" s="22">
        <f t="shared" si="100"/>
        <v>1048.8499999999999</v>
      </c>
      <c r="Q282" s="22">
        <f t="shared" si="101"/>
        <v>350</v>
      </c>
      <c r="R282" s="22">
        <f t="shared" si="102"/>
        <v>4220</v>
      </c>
      <c r="S282" s="22">
        <f t="shared" si="103"/>
        <v>4010</v>
      </c>
      <c r="T282" s="14"/>
      <c r="U282" s="22">
        <f t="shared" si="97"/>
        <v>5220</v>
      </c>
      <c r="V282" s="22">
        <f t="shared" si="104"/>
        <v>999</v>
      </c>
      <c r="W282" s="22">
        <v>15</v>
      </c>
      <c r="X282" s="22">
        <f>MROUND(V282+W282+(VLOOKUP((V282+W282),[1]PBill!$B$4:$D$13,3,TRUE)),5)</f>
        <v>1025</v>
      </c>
      <c r="Y282" s="22">
        <f>VLOOKUP((((115%*V282)+W282)/3),[1]PBill!$B$4:$D$13,3,TRUE)</f>
        <v>0</v>
      </c>
      <c r="Z282" s="22">
        <f t="shared" si="105"/>
        <v>1163.8499999999999</v>
      </c>
      <c r="AA282" s="22">
        <f t="shared" si="106"/>
        <v>390</v>
      </c>
      <c r="AB282" s="22">
        <f t="shared" si="107"/>
        <v>4220</v>
      </c>
      <c r="AC282" s="22">
        <f t="shared" si="108"/>
        <v>4220</v>
      </c>
      <c r="AD282" s="14"/>
      <c r="AE282" s="22">
        <f t="shared" si="109"/>
        <v>4570</v>
      </c>
      <c r="AF282" s="22">
        <f t="shared" si="110"/>
        <v>999</v>
      </c>
      <c r="AG282" s="22">
        <v>15</v>
      </c>
      <c r="AH282" s="22">
        <f>MROUND(AF282+AG282+(VLOOKUP((AF282+AG282),[1]PBill!$B$4:$D$13,3,TRUE)),5)</f>
        <v>1025</v>
      </c>
      <c r="AI282" s="22">
        <f>VLOOKUP((((115%*AF282)+AG282)/3),[1]PBill!$B$4:$D$13,3,TRUE)</f>
        <v>0</v>
      </c>
      <c r="AJ282" s="22">
        <f t="shared" si="111"/>
        <v>1163.8499999999999</v>
      </c>
      <c r="AK282" s="22">
        <f t="shared" si="112"/>
        <v>390</v>
      </c>
      <c r="AL282" s="22">
        <f t="shared" si="113"/>
        <v>3570</v>
      </c>
      <c r="AM282" s="22">
        <f t="shared" si="114"/>
        <v>3390</v>
      </c>
      <c r="AN282" s="14"/>
      <c r="AO282" s="22">
        <f t="shared" si="115"/>
        <v>3260</v>
      </c>
      <c r="AP282" s="22">
        <f t="shared" si="116"/>
        <v>999</v>
      </c>
      <c r="AQ282" s="22">
        <v>15</v>
      </c>
      <c r="AR282" s="22">
        <v>1025</v>
      </c>
      <c r="AS282" s="22">
        <f>VLOOKUP((((115%*AP282)+AQ282)/3),[1]PBill!$B$4:$D$13,3,TRUE)</f>
        <v>0</v>
      </c>
      <c r="AT282" s="22">
        <f t="shared" si="117"/>
        <v>1163.8499999999999</v>
      </c>
      <c r="AU282" s="22">
        <f t="shared" si="118"/>
        <v>390</v>
      </c>
      <c r="AV282" s="22">
        <f t="shared" si="119"/>
        <v>2260</v>
      </c>
      <c r="AW282" s="23">
        <f t="shared" si="120"/>
        <v>2150</v>
      </c>
      <c r="AX282" s="14"/>
    </row>
    <row r="283" spans="1:50" s="37" customFormat="1">
      <c r="A283" s="16">
        <v>278</v>
      </c>
      <c r="B283" s="36" t="s">
        <v>122</v>
      </c>
      <c r="C283" s="18">
        <v>41601</v>
      </c>
      <c r="D283" s="24" t="s">
        <v>774</v>
      </c>
      <c r="E283" s="24" t="s">
        <v>774</v>
      </c>
      <c r="F283" s="24" t="s">
        <v>740</v>
      </c>
      <c r="G283" s="24" t="s">
        <v>775</v>
      </c>
      <c r="H283" s="20" t="s">
        <v>30</v>
      </c>
      <c r="I283" s="27">
        <v>3830</v>
      </c>
      <c r="J283" s="14"/>
      <c r="K283" s="22">
        <f t="shared" si="98"/>
        <v>3830</v>
      </c>
      <c r="L283" s="22">
        <f t="shared" si="99"/>
        <v>899</v>
      </c>
      <c r="M283" s="22">
        <v>15</v>
      </c>
      <c r="N283" s="22">
        <f>MROUND(L283+M283+(VLOOKUP((L283+M283),[1]PBill!$B$4:$D$13,3,TRUE)),5)</f>
        <v>915</v>
      </c>
      <c r="O283" s="22">
        <f>VLOOKUP((((115%*L283)+M283)/3),[1]PBill!$B$4:$D$13,3,TRUE)</f>
        <v>0</v>
      </c>
      <c r="P283" s="22">
        <f t="shared" si="100"/>
        <v>1048.8499999999999</v>
      </c>
      <c r="Q283" s="22">
        <f t="shared" si="101"/>
        <v>350</v>
      </c>
      <c r="R283" s="22">
        <f t="shared" si="102"/>
        <v>2830</v>
      </c>
      <c r="S283" s="22">
        <f t="shared" si="103"/>
        <v>2690</v>
      </c>
      <c r="T283" s="14"/>
      <c r="U283" s="22">
        <f t="shared" si="97"/>
        <v>3830</v>
      </c>
      <c r="V283" s="22">
        <f t="shared" si="104"/>
        <v>999</v>
      </c>
      <c r="W283" s="22">
        <v>15</v>
      </c>
      <c r="X283" s="22">
        <f>MROUND(V283+W283+(VLOOKUP((V283+W283),[1]PBill!$B$4:$D$13,3,TRUE)),5)</f>
        <v>1025</v>
      </c>
      <c r="Y283" s="22">
        <f>VLOOKUP((((115%*V283)+W283)/3),[1]PBill!$B$4:$D$13,3,TRUE)</f>
        <v>0</v>
      </c>
      <c r="Z283" s="22">
        <f t="shared" si="105"/>
        <v>1163.8499999999999</v>
      </c>
      <c r="AA283" s="22">
        <f t="shared" si="106"/>
        <v>390</v>
      </c>
      <c r="AB283" s="22">
        <f t="shared" si="107"/>
        <v>2830</v>
      </c>
      <c r="AC283" s="22">
        <f t="shared" si="108"/>
        <v>2830</v>
      </c>
      <c r="AD283" s="14"/>
      <c r="AE283" s="22">
        <f t="shared" si="109"/>
        <v>3350</v>
      </c>
      <c r="AF283" s="22">
        <f t="shared" si="110"/>
        <v>999</v>
      </c>
      <c r="AG283" s="22">
        <v>15</v>
      </c>
      <c r="AH283" s="22">
        <f>MROUND(AF283+AG283+(VLOOKUP((AF283+AG283),[1]PBill!$B$4:$D$13,3,TRUE)),5)</f>
        <v>1025</v>
      </c>
      <c r="AI283" s="22">
        <f>VLOOKUP((((115%*AF283)+AG283)/3),[1]PBill!$B$4:$D$13,3,TRUE)</f>
        <v>0</v>
      </c>
      <c r="AJ283" s="22">
        <f t="shared" si="111"/>
        <v>1163.8499999999999</v>
      </c>
      <c r="AK283" s="22">
        <f t="shared" si="112"/>
        <v>390</v>
      </c>
      <c r="AL283" s="22">
        <f t="shared" si="113"/>
        <v>2350</v>
      </c>
      <c r="AM283" s="22">
        <f t="shared" si="114"/>
        <v>2230</v>
      </c>
      <c r="AN283" s="14"/>
      <c r="AO283" s="22">
        <f t="shared" si="115"/>
        <v>2390</v>
      </c>
      <c r="AP283" s="22">
        <f t="shared" si="116"/>
        <v>999</v>
      </c>
      <c r="AQ283" s="22">
        <v>15</v>
      </c>
      <c r="AR283" s="22">
        <v>1025</v>
      </c>
      <c r="AS283" s="22">
        <f>VLOOKUP((((115%*AP283)+AQ283)/3),[1]PBill!$B$4:$D$13,3,TRUE)</f>
        <v>0</v>
      </c>
      <c r="AT283" s="22">
        <f t="shared" si="117"/>
        <v>1163.8499999999999</v>
      </c>
      <c r="AU283" s="22">
        <f t="shared" si="118"/>
        <v>390</v>
      </c>
      <c r="AV283" s="22">
        <f t="shared" si="119"/>
        <v>1390</v>
      </c>
      <c r="AW283" s="23">
        <f t="shared" si="120"/>
        <v>1320</v>
      </c>
      <c r="AX283" s="14"/>
    </row>
    <row r="284" spans="1:50" s="37" customFormat="1">
      <c r="A284" s="16">
        <v>279</v>
      </c>
      <c r="B284" s="36" t="s">
        <v>122</v>
      </c>
      <c r="C284" s="18">
        <v>41601</v>
      </c>
      <c r="D284" s="24" t="s">
        <v>776</v>
      </c>
      <c r="E284" s="24" t="s">
        <v>776</v>
      </c>
      <c r="F284" s="24" t="s">
        <v>740</v>
      </c>
      <c r="G284" s="24" t="s">
        <v>777</v>
      </c>
      <c r="H284" s="20" t="s">
        <v>30</v>
      </c>
      <c r="I284" s="27">
        <v>4640</v>
      </c>
      <c r="J284" s="14"/>
      <c r="K284" s="22">
        <f t="shared" si="98"/>
        <v>4640</v>
      </c>
      <c r="L284" s="22">
        <f t="shared" si="99"/>
        <v>899</v>
      </c>
      <c r="M284" s="22">
        <v>15</v>
      </c>
      <c r="N284" s="22">
        <f>MROUND(L284+M284+(VLOOKUP((L284+M284),[1]PBill!$B$4:$D$13,3,TRUE)),5)</f>
        <v>915</v>
      </c>
      <c r="O284" s="22">
        <f>VLOOKUP((((115%*L284)+M284)/3),[1]PBill!$B$4:$D$13,3,TRUE)</f>
        <v>0</v>
      </c>
      <c r="P284" s="22">
        <f t="shared" si="100"/>
        <v>1048.8499999999999</v>
      </c>
      <c r="Q284" s="22">
        <f t="shared" si="101"/>
        <v>350</v>
      </c>
      <c r="R284" s="22">
        <f t="shared" si="102"/>
        <v>3640</v>
      </c>
      <c r="S284" s="22">
        <f t="shared" si="103"/>
        <v>3460</v>
      </c>
      <c r="T284" s="14"/>
      <c r="U284" s="22">
        <f t="shared" si="97"/>
        <v>4640</v>
      </c>
      <c r="V284" s="22">
        <f t="shared" si="104"/>
        <v>999</v>
      </c>
      <c r="W284" s="22">
        <v>15</v>
      </c>
      <c r="X284" s="22">
        <f>MROUND(V284+W284+(VLOOKUP((V284+W284),[1]PBill!$B$4:$D$13,3,TRUE)),5)</f>
        <v>1025</v>
      </c>
      <c r="Y284" s="22">
        <f>VLOOKUP((((115%*V284)+W284)/3),[1]PBill!$B$4:$D$13,3,TRUE)</f>
        <v>0</v>
      </c>
      <c r="Z284" s="22">
        <f t="shared" si="105"/>
        <v>1163.8499999999999</v>
      </c>
      <c r="AA284" s="22">
        <f t="shared" si="106"/>
        <v>390</v>
      </c>
      <c r="AB284" s="22">
        <f t="shared" si="107"/>
        <v>3640</v>
      </c>
      <c r="AC284" s="22">
        <f t="shared" si="108"/>
        <v>3640</v>
      </c>
      <c r="AD284" s="14"/>
      <c r="AE284" s="22">
        <f t="shared" si="109"/>
        <v>4060</v>
      </c>
      <c r="AF284" s="22">
        <f t="shared" si="110"/>
        <v>999</v>
      </c>
      <c r="AG284" s="22">
        <v>15</v>
      </c>
      <c r="AH284" s="22">
        <f>MROUND(AF284+AG284+(VLOOKUP((AF284+AG284),[1]PBill!$B$4:$D$13,3,TRUE)),5)</f>
        <v>1025</v>
      </c>
      <c r="AI284" s="22">
        <f>VLOOKUP((((115%*AF284)+AG284)/3),[1]PBill!$B$4:$D$13,3,TRUE)</f>
        <v>0</v>
      </c>
      <c r="AJ284" s="22">
        <f t="shared" si="111"/>
        <v>1163.8499999999999</v>
      </c>
      <c r="AK284" s="22">
        <f t="shared" si="112"/>
        <v>390</v>
      </c>
      <c r="AL284" s="22">
        <f t="shared" si="113"/>
        <v>3060</v>
      </c>
      <c r="AM284" s="22">
        <f t="shared" si="114"/>
        <v>2910</v>
      </c>
      <c r="AN284" s="14"/>
      <c r="AO284" s="22">
        <f t="shared" si="115"/>
        <v>2900</v>
      </c>
      <c r="AP284" s="22">
        <f t="shared" si="116"/>
        <v>999</v>
      </c>
      <c r="AQ284" s="22">
        <v>15</v>
      </c>
      <c r="AR284" s="22">
        <v>1025</v>
      </c>
      <c r="AS284" s="22">
        <f>VLOOKUP((((115%*AP284)+AQ284)/3),[1]PBill!$B$4:$D$13,3,TRUE)</f>
        <v>0</v>
      </c>
      <c r="AT284" s="22">
        <f t="shared" si="117"/>
        <v>1163.8499999999999</v>
      </c>
      <c r="AU284" s="22">
        <f t="shared" si="118"/>
        <v>390</v>
      </c>
      <c r="AV284" s="22">
        <f t="shared" si="119"/>
        <v>1900</v>
      </c>
      <c r="AW284" s="23">
        <f t="shared" si="120"/>
        <v>1810</v>
      </c>
      <c r="AX284" s="14"/>
    </row>
    <row r="285" spans="1:50" s="37" customFormat="1">
      <c r="A285" s="16">
        <v>280</v>
      </c>
      <c r="B285" s="36" t="s">
        <v>122</v>
      </c>
      <c r="C285" s="18">
        <v>41601</v>
      </c>
      <c r="D285" s="24" t="s">
        <v>778</v>
      </c>
      <c r="E285" s="19" t="s">
        <v>778</v>
      </c>
      <c r="F285" s="24" t="s">
        <v>740</v>
      </c>
      <c r="G285" s="24" t="s">
        <v>779</v>
      </c>
      <c r="H285" s="20" t="s">
        <v>30</v>
      </c>
      <c r="I285" s="27">
        <v>10440</v>
      </c>
      <c r="J285" s="14"/>
      <c r="K285" s="22">
        <f t="shared" si="98"/>
        <v>10440</v>
      </c>
      <c r="L285" s="22">
        <f t="shared" si="99"/>
        <v>996.26310000000001</v>
      </c>
      <c r="M285" s="22">
        <v>15</v>
      </c>
      <c r="N285" s="22">
        <f>MROUND(L285+M285+(VLOOKUP((L285+M285),[1]PBill!$B$4:$D$13,3,TRUE)),5)</f>
        <v>1020</v>
      </c>
      <c r="O285" s="22">
        <f>VLOOKUP((((115%*L285)+M285)/3),[1]PBill!$B$4:$D$13,3,TRUE)</f>
        <v>0</v>
      </c>
      <c r="P285" s="22">
        <f t="shared" si="100"/>
        <v>1160.7025649999998</v>
      </c>
      <c r="Q285" s="22">
        <f t="shared" si="101"/>
        <v>385</v>
      </c>
      <c r="R285" s="22">
        <f t="shared" si="102"/>
        <v>9396</v>
      </c>
      <c r="S285" s="22">
        <f t="shared" si="103"/>
        <v>8930</v>
      </c>
      <c r="T285" s="14"/>
      <c r="U285" s="22">
        <f t="shared" si="97"/>
        <v>10440</v>
      </c>
      <c r="V285" s="22">
        <f t="shared" si="104"/>
        <v>1048.6979999999999</v>
      </c>
      <c r="W285" s="22">
        <v>15</v>
      </c>
      <c r="X285" s="22">
        <f>MROUND(V285+W285+(VLOOKUP((V285+W285),[1]PBill!$B$4:$D$13,3,TRUE)),5)</f>
        <v>1075</v>
      </c>
      <c r="Y285" s="22">
        <f>VLOOKUP((((115%*V285)+W285)/3),[1]PBill!$B$4:$D$13,3,TRUE)</f>
        <v>0</v>
      </c>
      <c r="Z285" s="22">
        <f t="shared" si="105"/>
        <v>1221.0026999999998</v>
      </c>
      <c r="AA285" s="22">
        <f t="shared" si="106"/>
        <v>405</v>
      </c>
      <c r="AB285" s="22">
        <f t="shared" si="107"/>
        <v>9396</v>
      </c>
      <c r="AC285" s="22">
        <f t="shared" si="108"/>
        <v>9396</v>
      </c>
      <c r="AD285" s="14"/>
      <c r="AE285" s="22">
        <f t="shared" si="109"/>
        <v>9140</v>
      </c>
      <c r="AF285" s="22">
        <f t="shared" si="110"/>
        <v>999</v>
      </c>
      <c r="AG285" s="22">
        <v>15</v>
      </c>
      <c r="AH285" s="22">
        <f>MROUND(AF285+AG285+(VLOOKUP((AF285+AG285),[1]PBill!$B$4:$D$13,3,TRUE)),5)</f>
        <v>1025</v>
      </c>
      <c r="AI285" s="22">
        <f>VLOOKUP((((115%*AF285)+AG285)/3),[1]PBill!$B$4:$D$13,3,TRUE)</f>
        <v>0</v>
      </c>
      <c r="AJ285" s="22">
        <f t="shared" si="111"/>
        <v>1163.8499999999999</v>
      </c>
      <c r="AK285" s="22">
        <f t="shared" si="112"/>
        <v>390</v>
      </c>
      <c r="AL285" s="22">
        <f t="shared" si="113"/>
        <v>8140</v>
      </c>
      <c r="AM285" s="22">
        <f t="shared" si="114"/>
        <v>7730</v>
      </c>
      <c r="AN285" s="14"/>
      <c r="AO285" s="22">
        <f t="shared" si="115"/>
        <v>6530</v>
      </c>
      <c r="AP285" s="22">
        <f t="shared" si="116"/>
        <v>999</v>
      </c>
      <c r="AQ285" s="22">
        <v>15</v>
      </c>
      <c r="AR285" s="22">
        <v>1025</v>
      </c>
      <c r="AS285" s="22">
        <f>VLOOKUP((((115%*AP285)+AQ285)/3),[1]PBill!$B$4:$D$13,3,TRUE)</f>
        <v>0</v>
      </c>
      <c r="AT285" s="22">
        <f t="shared" si="117"/>
        <v>1163.8499999999999</v>
      </c>
      <c r="AU285" s="22">
        <f t="shared" si="118"/>
        <v>390</v>
      </c>
      <c r="AV285" s="22">
        <f t="shared" si="119"/>
        <v>5530</v>
      </c>
      <c r="AW285" s="23">
        <f t="shared" si="120"/>
        <v>5250</v>
      </c>
      <c r="AX285" s="14"/>
    </row>
    <row r="286" spans="1:50" s="37" customFormat="1">
      <c r="A286" s="16">
        <v>281</v>
      </c>
      <c r="B286" s="36" t="s">
        <v>122</v>
      </c>
      <c r="C286" s="18">
        <v>41601</v>
      </c>
      <c r="D286" s="24" t="s">
        <v>780</v>
      </c>
      <c r="E286" s="19" t="s">
        <v>780</v>
      </c>
      <c r="F286" s="24" t="s">
        <v>740</v>
      </c>
      <c r="G286" s="24" t="s">
        <v>781</v>
      </c>
      <c r="H286" s="20" t="s">
        <v>30</v>
      </c>
      <c r="I286" s="27">
        <v>2150</v>
      </c>
      <c r="J286" s="14"/>
      <c r="K286" s="22">
        <f t="shared" si="98"/>
        <v>2150</v>
      </c>
      <c r="L286" s="22">
        <f t="shared" si="99"/>
        <v>899</v>
      </c>
      <c r="M286" s="22">
        <v>15</v>
      </c>
      <c r="N286" s="22">
        <f>MROUND(L286+M286+(VLOOKUP((L286+M286),[1]PBill!$B$4:$D$13,3,TRUE)),5)</f>
        <v>915</v>
      </c>
      <c r="O286" s="22">
        <f>VLOOKUP((((115%*L286)+M286)/3),[1]PBill!$B$4:$D$13,3,TRUE)</f>
        <v>0</v>
      </c>
      <c r="P286" s="22">
        <f t="shared" si="100"/>
        <v>1048.8499999999999</v>
      </c>
      <c r="Q286" s="22">
        <f t="shared" si="101"/>
        <v>350</v>
      </c>
      <c r="R286" s="22">
        <f t="shared" si="102"/>
        <v>1150</v>
      </c>
      <c r="S286" s="22">
        <f t="shared" si="103"/>
        <v>1090</v>
      </c>
      <c r="T286" s="14"/>
      <c r="U286" s="22">
        <f t="shared" si="97"/>
        <v>2150</v>
      </c>
      <c r="V286" s="22">
        <f t="shared" si="104"/>
        <v>999</v>
      </c>
      <c r="W286" s="22">
        <v>15</v>
      </c>
      <c r="X286" s="22">
        <f>MROUND(V286+W286+(VLOOKUP((V286+W286),[1]PBill!$B$4:$D$13,3,TRUE)),5)</f>
        <v>1025</v>
      </c>
      <c r="Y286" s="22">
        <f>VLOOKUP((((115%*V286)+W286)/3),[1]PBill!$B$4:$D$13,3,TRUE)</f>
        <v>0</v>
      </c>
      <c r="Z286" s="22">
        <f t="shared" si="105"/>
        <v>1163.8499999999999</v>
      </c>
      <c r="AA286" s="22">
        <f t="shared" si="106"/>
        <v>390</v>
      </c>
      <c r="AB286" s="22">
        <f t="shared" si="107"/>
        <v>1150</v>
      </c>
      <c r="AC286" s="22">
        <f t="shared" si="108"/>
        <v>1150</v>
      </c>
      <c r="AD286" s="14"/>
      <c r="AE286" s="22">
        <f t="shared" si="109"/>
        <v>1880</v>
      </c>
      <c r="AF286" s="22">
        <f t="shared" si="110"/>
        <v>999</v>
      </c>
      <c r="AG286" s="22">
        <v>15</v>
      </c>
      <c r="AH286" s="22">
        <f>MROUND(AF286+AG286+(VLOOKUP((AF286+AG286),[1]PBill!$B$4:$D$13,3,TRUE)),5)</f>
        <v>1025</v>
      </c>
      <c r="AI286" s="22">
        <f>VLOOKUP((((115%*AF286)+AG286)/3),[1]PBill!$B$4:$D$13,3,TRUE)</f>
        <v>0</v>
      </c>
      <c r="AJ286" s="22">
        <f t="shared" si="111"/>
        <v>1163.8499999999999</v>
      </c>
      <c r="AK286" s="22">
        <f t="shared" si="112"/>
        <v>390</v>
      </c>
      <c r="AL286" s="22">
        <f t="shared" si="113"/>
        <v>880</v>
      </c>
      <c r="AM286" s="22">
        <f t="shared" si="114"/>
        <v>840</v>
      </c>
      <c r="AN286" s="14"/>
      <c r="AO286" s="22">
        <f t="shared" si="115"/>
        <v>1340</v>
      </c>
      <c r="AP286" s="22">
        <f t="shared" si="116"/>
        <v>999</v>
      </c>
      <c r="AQ286" s="22">
        <v>15</v>
      </c>
      <c r="AR286" s="22">
        <v>1025</v>
      </c>
      <c r="AS286" s="22">
        <f>VLOOKUP((((115%*AP286)+AQ286)/3),[1]PBill!$B$4:$D$13,3,TRUE)</f>
        <v>0</v>
      </c>
      <c r="AT286" s="22">
        <f t="shared" si="117"/>
        <v>1163.8499999999999</v>
      </c>
      <c r="AU286" s="22">
        <f t="shared" si="118"/>
        <v>390</v>
      </c>
      <c r="AV286" s="22">
        <f t="shared" si="119"/>
        <v>340</v>
      </c>
      <c r="AW286" s="23">
        <f t="shared" si="120"/>
        <v>320</v>
      </c>
      <c r="AX286" s="14"/>
    </row>
    <row r="287" spans="1:50" s="37" customFormat="1">
      <c r="A287" s="16">
        <v>282</v>
      </c>
      <c r="B287" s="36" t="s">
        <v>122</v>
      </c>
      <c r="C287" s="18">
        <v>41601</v>
      </c>
      <c r="D287" s="24" t="s">
        <v>782</v>
      </c>
      <c r="E287" s="24" t="s">
        <v>782</v>
      </c>
      <c r="F287" s="24" t="s">
        <v>740</v>
      </c>
      <c r="G287" s="24" t="s">
        <v>783</v>
      </c>
      <c r="H287" s="20" t="s">
        <v>30</v>
      </c>
      <c r="I287" s="27">
        <v>2120</v>
      </c>
      <c r="J287" s="14"/>
      <c r="K287" s="22">
        <f t="shared" si="98"/>
        <v>2120</v>
      </c>
      <c r="L287" s="22">
        <f t="shared" si="99"/>
        <v>899</v>
      </c>
      <c r="M287" s="22">
        <v>15</v>
      </c>
      <c r="N287" s="22">
        <f>MROUND(L287+M287+(VLOOKUP((L287+M287),[1]PBill!$B$4:$D$13,3,TRUE)),5)</f>
        <v>915</v>
      </c>
      <c r="O287" s="22">
        <f>VLOOKUP((((115%*L287)+M287)/3),[1]PBill!$B$4:$D$13,3,TRUE)</f>
        <v>0</v>
      </c>
      <c r="P287" s="22">
        <f t="shared" si="100"/>
        <v>1048.8499999999999</v>
      </c>
      <c r="Q287" s="22">
        <f t="shared" si="101"/>
        <v>350</v>
      </c>
      <c r="R287" s="22">
        <f t="shared" si="102"/>
        <v>1120</v>
      </c>
      <c r="S287" s="22">
        <f t="shared" si="103"/>
        <v>1060</v>
      </c>
      <c r="T287" s="14"/>
      <c r="U287" s="22">
        <f t="shared" si="97"/>
        <v>2120</v>
      </c>
      <c r="V287" s="22">
        <f t="shared" si="104"/>
        <v>999</v>
      </c>
      <c r="W287" s="22">
        <v>15</v>
      </c>
      <c r="X287" s="22">
        <f>MROUND(V287+W287+(VLOOKUP((V287+W287),[1]PBill!$B$4:$D$13,3,TRUE)),5)</f>
        <v>1025</v>
      </c>
      <c r="Y287" s="22">
        <f>VLOOKUP((((115%*V287)+W287)/3),[1]PBill!$B$4:$D$13,3,TRUE)</f>
        <v>0</v>
      </c>
      <c r="Z287" s="22">
        <f t="shared" si="105"/>
        <v>1163.8499999999999</v>
      </c>
      <c r="AA287" s="22">
        <f t="shared" si="106"/>
        <v>390</v>
      </c>
      <c r="AB287" s="22">
        <f t="shared" si="107"/>
        <v>1120</v>
      </c>
      <c r="AC287" s="22">
        <f t="shared" si="108"/>
        <v>1120</v>
      </c>
      <c r="AD287" s="14"/>
      <c r="AE287" s="22">
        <f t="shared" si="109"/>
        <v>1860</v>
      </c>
      <c r="AF287" s="22">
        <f t="shared" si="110"/>
        <v>999</v>
      </c>
      <c r="AG287" s="22">
        <v>15</v>
      </c>
      <c r="AH287" s="22">
        <f>MROUND(AF287+AG287+(VLOOKUP((AF287+AG287),[1]PBill!$B$4:$D$13,3,TRUE)),5)</f>
        <v>1025</v>
      </c>
      <c r="AI287" s="22">
        <f>VLOOKUP((((115%*AF287)+AG287)/3),[1]PBill!$B$4:$D$13,3,TRUE)</f>
        <v>0</v>
      </c>
      <c r="AJ287" s="22">
        <f t="shared" si="111"/>
        <v>1163.8499999999999</v>
      </c>
      <c r="AK287" s="22">
        <f t="shared" si="112"/>
        <v>390</v>
      </c>
      <c r="AL287" s="22">
        <f t="shared" si="113"/>
        <v>860</v>
      </c>
      <c r="AM287" s="22">
        <f t="shared" si="114"/>
        <v>820</v>
      </c>
      <c r="AN287" s="14"/>
      <c r="AO287" s="22">
        <f t="shared" si="115"/>
        <v>1330</v>
      </c>
      <c r="AP287" s="22">
        <f t="shared" si="116"/>
        <v>999</v>
      </c>
      <c r="AQ287" s="22">
        <v>15</v>
      </c>
      <c r="AR287" s="22">
        <v>1025</v>
      </c>
      <c r="AS287" s="22">
        <f>VLOOKUP((((115%*AP287)+AQ287)/3),[1]PBill!$B$4:$D$13,3,TRUE)</f>
        <v>0</v>
      </c>
      <c r="AT287" s="22">
        <f t="shared" si="117"/>
        <v>1163.8499999999999</v>
      </c>
      <c r="AU287" s="22">
        <f t="shared" si="118"/>
        <v>390</v>
      </c>
      <c r="AV287" s="22">
        <f t="shared" si="119"/>
        <v>330</v>
      </c>
      <c r="AW287" s="23">
        <f t="shared" si="120"/>
        <v>310</v>
      </c>
      <c r="AX287" s="14"/>
    </row>
    <row r="288" spans="1:50" s="37" customFormat="1">
      <c r="A288" s="16">
        <v>283</v>
      </c>
      <c r="B288" s="36" t="s">
        <v>122</v>
      </c>
      <c r="C288" s="18">
        <v>41601</v>
      </c>
      <c r="D288" s="24" t="s">
        <v>784</v>
      </c>
      <c r="E288" s="19" t="s">
        <v>784</v>
      </c>
      <c r="F288" s="24" t="s">
        <v>740</v>
      </c>
      <c r="G288" s="24" t="s">
        <v>785</v>
      </c>
      <c r="H288" s="20" t="s">
        <v>30</v>
      </c>
      <c r="I288" s="27">
        <v>2090</v>
      </c>
      <c r="J288" s="14"/>
      <c r="K288" s="22">
        <f t="shared" si="98"/>
        <v>2090</v>
      </c>
      <c r="L288" s="22">
        <f t="shared" si="99"/>
        <v>899</v>
      </c>
      <c r="M288" s="22">
        <v>15</v>
      </c>
      <c r="N288" s="22">
        <f>MROUND(L288+M288+(VLOOKUP((L288+M288),[1]PBill!$B$4:$D$13,3,TRUE)),5)</f>
        <v>915</v>
      </c>
      <c r="O288" s="22">
        <f>VLOOKUP((((115%*L288)+M288)/3),[1]PBill!$B$4:$D$13,3,TRUE)</f>
        <v>0</v>
      </c>
      <c r="P288" s="22">
        <f t="shared" si="100"/>
        <v>1048.8499999999999</v>
      </c>
      <c r="Q288" s="22">
        <f t="shared" si="101"/>
        <v>350</v>
      </c>
      <c r="R288" s="22">
        <f t="shared" si="102"/>
        <v>1090</v>
      </c>
      <c r="S288" s="22">
        <f t="shared" si="103"/>
        <v>1040</v>
      </c>
      <c r="T288" s="14"/>
      <c r="U288" s="22">
        <f t="shared" si="97"/>
        <v>2090</v>
      </c>
      <c r="V288" s="22">
        <f t="shared" si="104"/>
        <v>999</v>
      </c>
      <c r="W288" s="22">
        <v>15</v>
      </c>
      <c r="X288" s="22">
        <f>MROUND(V288+W288+(VLOOKUP((V288+W288),[1]PBill!$B$4:$D$13,3,TRUE)),5)</f>
        <v>1025</v>
      </c>
      <c r="Y288" s="22">
        <f>VLOOKUP((((115%*V288)+W288)/3),[1]PBill!$B$4:$D$13,3,TRUE)</f>
        <v>0</v>
      </c>
      <c r="Z288" s="22">
        <f t="shared" si="105"/>
        <v>1163.8499999999999</v>
      </c>
      <c r="AA288" s="22">
        <f t="shared" si="106"/>
        <v>390</v>
      </c>
      <c r="AB288" s="22">
        <f t="shared" si="107"/>
        <v>1090</v>
      </c>
      <c r="AC288" s="22">
        <f t="shared" si="108"/>
        <v>1090</v>
      </c>
      <c r="AD288" s="14"/>
      <c r="AE288" s="22">
        <f t="shared" si="109"/>
        <v>1830</v>
      </c>
      <c r="AF288" s="22">
        <f t="shared" si="110"/>
        <v>999</v>
      </c>
      <c r="AG288" s="22">
        <v>15</v>
      </c>
      <c r="AH288" s="22">
        <f>MROUND(AF288+AG288+(VLOOKUP((AF288+AG288),[1]PBill!$B$4:$D$13,3,TRUE)),5)</f>
        <v>1025</v>
      </c>
      <c r="AI288" s="22">
        <f>VLOOKUP((((115%*AF288)+AG288)/3),[1]PBill!$B$4:$D$13,3,TRUE)</f>
        <v>0</v>
      </c>
      <c r="AJ288" s="22">
        <f t="shared" si="111"/>
        <v>1163.8499999999999</v>
      </c>
      <c r="AK288" s="22">
        <f t="shared" si="112"/>
        <v>390</v>
      </c>
      <c r="AL288" s="22">
        <f t="shared" si="113"/>
        <v>830</v>
      </c>
      <c r="AM288" s="22">
        <f t="shared" si="114"/>
        <v>790</v>
      </c>
      <c r="AN288" s="14"/>
      <c r="AO288" s="22">
        <f t="shared" si="115"/>
        <v>1310</v>
      </c>
      <c r="AP288" s="22">
        <f t="shared" si="116"/>
        <v>999</v>
      </c>
      <c r="AQ288" s="22">
        <v>15</v>
      </c>
      <c r="AR288" s="22">
        <v>1025</v>
      </c>
      <c r="AS288" s="22">
        <f>VLOOKUP((((115%*AP288)+AQ288)/3),[1]PBill!$B$4:$D$13,3,TRUE)</f>
        <v>0</v>
      </c>
      <c r="AT288" s="22">
        <f t="shared" si="117"/>
        <v>1163.8499999999999</v>
      </c>
      <c r="AU288" s="22">
        <f t="shared" si="118"/>
        <v>390</v>
      </c>
      <c r="AV288" s="22">
        <f t="shared" si="119"/>
        <v>310</v>
      </c>
      <c r="AW288" s="23">
        <f t="shared" si="120"/>
        <v>290</v>
      </c>
      <c r="AX288" s="14"/>
    </row>
    <row r="289" spans="1:50" s="37" customFormat="1">
      <c r="A289" s="16">
        <v>284</v>
      </c>
      <c r="B289" s="36" t="s">
        <v>122</v>
      </c>
      <c r="C289" s="18">
        <v>41601</v>
      </c>
      <c r="D289" s="24" t="s">
        <v>786</v>
      </c>
      <c r="E289" s="24" t="s">
        <v>786</v>
      </c>
      <c r="F289" s="24" t="s">
        <v>740</v>
      </c>
      <c r="G289" s="24" t="s">
        <v>787</v>
      </c>
      <c r="H289" s="20" t="s">
        <v>30</v>
      </c>
      <c r="I289" s="27">
        <v>2300</v>
      </c>
      <c r="J289" s="14"/>
      <c r="K289" s="22">
        <f t="shared" si="98"/>
        <v>2300</v>
      </c>
      <c r="L289" s="22">
        <f t="shared" si="99"/>
        <v>899</v>
      </c>
      <c r="M289" s="22">
        <v>15</v>
      </c>
      <c r="N289" s="22">
        <f>MROUND(L289+M289+(VLOOKUP((L289+M289),[1]PBill!$B$4:$D$13,3,TRUE)),5)</f>
        <v>915</v>
      </c>
      <c r="O289" s="22">
        <f>VLOOKUP((((115%*L289)+M289)/3),[1]PBill!$B$4:$D$13,3,TRUE)</f>
        <v>0</v>
      </c>
      <c r="P289" s="22">
        <f t="shared" si="100"/>
        <v>1048.8499999999999</v>
      </c>
      <c r="Q289" s="22">
        <f t="shared" si="101"/>
        <v>350</v>
      </c>
      <c r="R289" s="22">
        <f t="shared" si="102"/>
        <v>1300</v>
      </c>
      <c r="S289" s="22">
        <f t="shared" si="103"/>
        <v>1240</v>
      </c>
      <c r="T289" s="14"/>
      <c r="U289" s="22">
        <f t="shared" si="97"/>
        <v>2300</v>
      </c>
      <c r="V289" s="22">
        <f t="shared" si="104"/>
        <v>999</v>
      </c>
      <c r="W289" s="22">
        <v>15</v>
      </c>
      <c r="X289" s="22">
        <f>MROUND(V289+W289+(VLOOKUP((V289+W289),[1]PBill!$B$4:$D$13,3,TRUE)),5)</f>
        <v>1025</v>
      </c>
      <c r="Y289" s="22">
        <f>VLOOKUP((((115%*V289)+W289)/3),[1]PBill!$B$4:$D$13,3,TRUE)</f>
        <v>0</v>
      </c>
      <c r="Z289" s="22">
        <f t="shared" si="105"/>
        <v>1163.8499999999999</v>
      </c>
      <c r="AA289" s="22">
        <f t="shared" si="106"/>
        <v>390</v>
      </c>
      <c r="AB289" s="22">
        <f t="shared" si="107"/>
        <v>1300</v>
      </c>
      <c r="AC289" s="22">
        <f t="shared" si="108"/>
        <v>1300</v>
      </c>
      <c r="AD289" s="14"/>
      <c r="AE289" s="22">
        <f t="shared" si="109"/>
        <v>2010</v>
      </c>
      <c r="AF289" s="22">
        <f t="shared" si="110"/>
        <v>999</v>
      </c>
      <c r="AG289" s="22">
        <v>15</v>
      </c>
      <c r="AH289" s="22">
        <f>MROUND(AF289+AG289+(VLOOKUP((AF289+AG289),[1]PBill!$B$4:$D$13,3,TRUE)),5)</f>
        <v>1025</v>
      </c>
      <c r="AI289" s="22">
        <f>VLOOKUP((((115%*AF289)+AG289)/3),[1]PBill!$B$4:$D$13,3,TRUE)</f>
        <v>0</v>
      </c>
      <c r="AJ289" s="22">
        <f t="shared" si="111"/>
        <v>1163.8499999999999</v>
      </c>
      <c r="AK289" s="22">
        <f t="shared" si="112"/>
        <v>390</v>
      </c>
      <c r="AL289" s="22">
        <f t="shared" si="113"/>
        <v>1010</v>
      </c>
      <c r="AM289" s="22">
        <f t="shared" si="114"/>
        <v>960</v>
      </c>
      <c r="AN289" s="14"/>
      <c r="AO289" s="22">
        <f t="shared" si="115"/>
        <v>1440</v>
      </c>
      <c r="AP289" s="22">
        <f t="shared" si="116"/>
        <v>999</v>
      </c>
      <c r="AQ289" s="22">
        <v>15</v>
      </c>
      <c r="AR289" s="22">
        <v>1025</v>
      </c>
      <c r="AS289" s="22">
        <f>VLOOKUP((((115%*AP289)+AQ289)/3),[1]PBill!$B$4:$D$13,3,TRUE)</f>
        <v>0</v>
      </c>
      <c r="AT289" s="22">
        <f t="shared" si="117"/>
        <v>1163.8499999999999</v>
      </c>
      <c r="AU289" s="22">
        <f t="shared" si="118"/>
        <v>390</v>
      </c>
      <c r="AV289" s="22">
        <f t="shared" si="119"/>
        <v>440</v>
      </c>
      <c r="AW289" s="23">
        <f t="shared" si="120"/>
        <v>420</v>
      </c>
      <c r="AX289" s="14"/>
    </row>
    <row r="290" spans="1:50" s="37" customFormat="1">
      <c r="A290" s="16">
        <v>285</v>
      </c>
      <c r="B290" s="36" t="s">
        <v>122</v>
      </c>
      <c r="C290" s="18">
        <v>41601</v>
      </c>
      <c r="D290" s="24" t="s">
        <v>788</v>
      </c>
      <c r="E290" s="19" t="s">
        <v>788</v>
      </c>
      <c r="F290" s="24" t="s">
        <v>740</v>
      </c>
      <c r="G290" s="24" t="s">
        <v>789</v>
      </c>
      <c r="H290" s="20" t="s">
        <v>30</v>
      </c>
      <c r="I290" s="27">
        <v>1760</v>
      </c>
      <c r="J290" s="14"/>
      <c r="K290" s="22">
        <f t="shared" si="98"/>
        <v>1760</v>
      </c>
      <c r="L290" s="22">
        <f t="shared" si="99"/>
        <v>899</v>
      </c>
      <c r="M290" s="22">
        <v>15</v>
      </c>
      <c r="N290" s="22">
        <f>MROUND(L290+M290+(VLOOKUP((L290+M290),[1]PBill!$B$4:$D$13,3,TRUE)),5)</f>
        <v>915</v>
      </c>
      <c r="O290" s="22">
        <f>VLOOKUP((((115%*L290)+M290)/3),[1]PBill!$B$4:$D$13,3,TRUE)</f>
        <v>0</v>
      </c>
      <c r="P290" s="22">
        <f t="shared" si="100"/>
        <v>1048.8499999999999</v>
      </c>
      <c r="Q290" s="22">
        <f t="shared" si="101"/>
        <v>350</v>
      </c>
      <c r="R290" s="22">
        <f t="shared" si="102"/>
        <v>760</v>
      </c>
      <c r="S290" s="22">
        <f t="shared" si="103"/>
        <v>720</v>
      </c>
      <c r="T290" s="14"/>
      <c r="U290" s="22">
        <f t="shared" si="97"/>
        <v>1760</v>
      </c>
      <c r="V290" s="22">
        <f t="shared" si="104"/>
        <v>999</v>
      </c>
      <c r="W290" s="22">
        <v>15</v>
      </c>
      <c r="X290" s="22">
        <f>MROUND(V290+W290+(VLOOKUP((V290+W290),[1]PBill!$B$4:$D$13,3,TRUE)),5)</f>
        <v>1025</v>
      </c>
      <c r="Y290" s="22">
        <f>VLOOKUP((((115%*V290)+W290)/3),[1]PBill!$B$4:$D$13,3,TRUE)</f>
        <v>0</v>
      </c>
      <c r="Z290" s="22">
        <f t="shared" si="105"/>
        <v>1163.8499999999999</v>
      </c>
      <c r="AA290" s="22">
        <f t="shared" si="106"/>
        <v>390</v>
      </c>
      <c r="AB290" s="22">
        <f t="shared" si="107"/>
        <v>760</v>
      </c>
      <c r="AC290" s="22">
        <f t="shared" si="108"/>
        <v>760</v>
      </c>
      <c r="AD290" s="14"/>
      <c r="AE290" s="22">
        <f t="shared" si="109"/>
        <v>1540</v>
      </c>
      <c r="AF290" s="22">
        <f t="shared" si="110"/>
        <v>999</v>
      </c>
      <c r="AG290" s="22">
        <v>15</v>
      </c>
      <c r="AH290" s="22">
        <f>MROUND(AF290+AG290+(VLOOKUP((AF290+AG290),[1]PBill!$B$4:$D$13,3,TRUE)),5)</f>
        <v>1025</v>
      </c>
      <c r="AI290" s="22">
        <f>VLOOKUP((((115%*AF290)+AG290)/3),[1]PBill!$B$4:$D$13,3,TRUE)</f>
        <v>0</v>
      </c>
      <c r="AJ290" s="22">
        <f t="shared" si="111"/>
        <v>1163.8499999999999</v>
      </c>
      <c r="AK290" s="22">
        <f t="shared" si="112"/>
        <v>390</v>
      </c>
      <c r="AL290" s="22">
        <f t="shared" si="113"/>
        <v>540</v>
      </c>
      <c r="AM290" s="22">
        <f t="shared" si="114"/>
        <v>510</v>
      </c>
      <c r="AN290" s="14"/>
      <c r="AO290" s="22">
        <f t="shared" si="115"/>
        <v>1100</v>
      </c>
      <c r="AP290" s="22">
        <f t="shared" si="116"/>
        <v>999</v>
      </c>
      <c r="AQ290" s="22">
        <v>15</v>
      </c>
      <c r="AR290" s="22">
        <v>1025</v>
      </c>
      <c r="AS290" s="22">
        <f>VLOOKUP((((115%*AP290)+AQ290)/3),[1]PBill!$B$4:$D$13,3,TRUE)</f>
        <v>0</v>
      </c>
      <c r="AT290" s="22">
        <f t="shared" si="117"/>
        <v>1163.8499999999999</v>
      </c>
      <c r="AU290" s="22">
        <f t="shared" si="118"/>
        <v>390</v>
      </c>
      <c r="AV290" s="22">
        <f t="shared" si="119"/>
        <v>100</v>
      </c>
      <c r="AW290" s="23">
        <f t="shared" si="120"/>
        <v>100</v>
      </c>
      <c r="AX290" s="14"/>
    </row>
    <row r="291" spans="1:50" s="37" customFormat="1">
      <c r="A291" s="16">
        <v>286</v>
      </c>
      <c r="B291" s="36" t="s">
        <v>122</v>
      </c>
      <c r="C291" s="18">
        <v>41601</v>
      </c>
      <c r="D291" s="24" t="s">
        <v>790</v>
      </c>
      <c r="E291" s="19" t="s">
        <v>790</v>
      </c>
      <c r="F291" s="24" t="s">
        <v>740</v>
      </c>
      <c r="G291" s="24" t="s">
        <v>791</v>
      </c>
      <c r="H291" s="20" t="s">
        <v>30</v>
      </c>
      <c r="I291" s="27">
        <v>1830</v>
      </c>
      <c r="J291" s="14"/>
      <c r="K291" s="22">
        <f t="shared" si="98"/>
        <v>1830</v>
      </c>
      <c r="L291" s="22">
        <f t="shared" si="99"/>
        <v>899</v>
      </c>
      <c r="M291" s="22">
        <v>15</v>
      </c>
      <c r="N291" s="22">
        <f>MROUND(L291+M291+(VLOOKUP((L291+M291),[1]PBill!$B$4:$D$13,3,TRUE)),5)</f>
        <v>915</v>
      </c>
      <c r="O291" s="22">
        <f>VLOOKUP((((115%*L291)+M291)/3),[1]PBill!$B$4:$D$13,3,TRUE)</f>
        <v>0</v>
      </c>
      <c r="P291" s="22">
        <f t="shared" si="100"/>
        <v>1048.8499999999999</v>
      </c>
      <c r="Q291" s="22">
        <f t="shared" si="101"/>
        <v>350</v>
      </c>
      <c r="R291" s="22">
        <f t="shared" si="102"/>
        <v>830</v>
      </c>
      <c r="S291" s="22">
        <f t="shared" si="103"/>
        <v>790</v>
      </c>
      <c r="T291" s="14"/>
      <c r="U291" s="22">
        <f t="shared" si="97"/>
        <v>1830</v>
      </c>
      <c r="V291" s="22">
        <f t="shared" si="104"/>
        <v>999</v>
      </c>
      <c r="W291" s="22">
        <v>15</v>
      </c>
      <c r="X291" s="22">
        <f>MROUND(V291+W291+(VLOOKUP((V291+W291),[1]PBill!$B$4:$D$13,3,TRUE)),5)</f>
        <v>1025</v>
      </c>
      <c r="Y291" s="22">
        <f>VLOOKUP((((115%*V291)+W291)/3),[1]PBill!$B$4:$D$13,3,TRUE)</f>
        <v>0</v>
      </c>
      <c r="Z291" s="22">
        <f t="shared" si="105"/>
        <v>1163.8499999999999</v>
      </c>
      <c r="AA291" s="22">
        <f t="shared" si="106"/>
        <v>390</v>
      </c>
      <c r="AB291" s="22">
        <f t="shared" si="107"/>
        <v>830</v>
      </c>
      <c r="AC291" s="22">
        <f t="shared" si="108"/>
        <v>830</v>
      </c>
      <c r="AD291" s="14"/>
      <c r="AE291" s="22">
        <f t="shared" si="109"/>
        <v>1600</v>
      </c>
      <c r="AF291" s="22">
        <f t="shared" si="110"/>
        <v>999</v>
      </c>
      <c r="AG291" s="22">
        <v>15</v>
      </c>
      <c r="AH291" s="22">
        <f>MROUND(AF291+AG291+(VLOOKUP((AF291+AG291),[1]PBill!$B$4:$D$13,3,TRUE)),5)</f>
        <v>1025</v>
      </c>
      <c r="AI291" s="22">
        <f>VLOOKUP((((115%*AF291)+AG291)/3),[1]PBill!$B$4:$D$13,3,TRUE)</f>
        <v>0</v>
      </c>
      <c r="AJ291" s="22">
        <f t="shared" si="111"/>
        <v>1163.8499999999999</v>
      </c>
      <c r="AK291" s="22">
        <f t="shared" si="112"/>
        <v>390</v>
      </c>
      <c r="AL291" s="22">
        <f t="shared" si="113"/>
        <v>600</v>
      </c>
      <c r="AM291" s="22">
        <f t="shared" si="114"/>
        <v>570</v>
      </c>
      <c r="AN291" s="14"/>
      <c r="AO291" s="22">
        <f t="shared" si="115"/>
        <v>1140</v>
      </c>
      <c r="AP291" s="22">
        <f t="shared" si="116"/>
        <v>999</v>
      </c>
      <c r="AQ291" s="22">
        <v>15</v>
      </c>
      <c r="AR291" s="22">
        <v>1025</v>
      </c>
      <c r="AS291" s="22">
        <f>VLOOKUP((((115%*AP291)+AQ291)/3),[1]PBill!$B$4:$D$13,3,TRUE)</f>
        <v>0</v>
      </c>
      <c r="AT291" s="22">
        <f t="shared" si="117"/>
        <v>1163.8499999999999</v>
      </c>
      <c r="AU291" s="22">
        <f t="shared" si="118"/>
        <v>390</v>
      </c>
      <c r="AV291" s="22">
        <f t="shared" si="119"/>
        <v>140</v>
      </c>
      <c r="AW291" s="23">
        <f t="shared" si="120"/>
        <v>130</v>
      </c>
      <c r="AX291" s="14"/>
    </row>
    <row r="292" spans="1:50" s="37" customFormat="1">
      <c r="A292" s="16">
        <v>287</v>
      </c>
      <c r="B292" s="36" t="s">
        <v>122</v>
      </c>
      <c r="C292" s="18">
        <v>41601</v>
      </c>
      <c r="D292" s="24" t="s">
        <v>792</v>
      </c>
      <c r="E292" s="19" t="s">
        <v>792</v>
      </c>
      <c r="F292" s="24" t="s">
        <v>740</v>
      </c>
      <c r="G292" s="24" t="s">
        <v>793</v>
      </c>
      <c r="H292" s="20" t="s">
        <v>30</v>
      </c>
      <c r="I292" s="27">
        <v>2030</v>
      </c>
      <c r="J292" s="14"/>
      <c r="K292" s="22">
        <f t="shared" si="98"/>
        <v>2030</v>
      </c>
      <c r="L292" s="22">
        <f t="shared" si="99"/>
        <v>899</v>
      </c>
      <c r="M292" s="22">
        <v>15</v>
      </c>
      <c r="N292" s="22">
        <f>MROUND(L292+M292+(VLOOKUP((L292+M292),[1]PBill!$B$4:$D$13,3,TRUE)),5)</f>
        <v>915</v>
      </c>
      <c r="O292" s="22">
        <f>VLOOKUP((((115%*L292)+M292)/3),[1]PBill!$B$4:$D$13,3,TRUE)</f>
        <v>0</v>
      </c>
      <c r="P292" s="22">
        <f t="shared" si="100"/>
        <v>1048.8499999999999</v>
      </c>
      <c r="Q292" s="22">
        <f t="shared" si="101"/>
        <v>350</v>
      </c>
      <c r="R292" s="22">
        <f t="shared" si="102"/>
        <v>1030</v>
      </c>
      <c r="S292" s="22">
        <f t="shared" si="103"/>
        <v>980</v>
      </c>
      <c r="T292" s="14"/>
      <c r="U292" s="22">
        <f t="shared" si="97"/>
        <v>2030</v>
      </c>
      <c r="V292" s="22">
        <f t="shared" si="104"/>
        <v>999</v>
      </c>
      <c r="W292" s="22">
        <v>15</v>
      </c>
      <c r="X292" s="22">
        <f>MROUND(V292+W292+(VLOOKUP((V292+W292),[1]PBill!$B$4:$D$13,3,TRUE)),5)</f>
        <v>1025</v>
      </c>
      <c r="Y292" s="22">
        <f>VLOOKUP((((115%*V292)+W292)/3),[1]PBill!$B$4:$D$13,3,TRUE)</f>
        <v>0</v>
      </c>
      <c r="Z292" s="22">
        <f t="shared" si="105"/>
        <v>1163.8499999999999</v>
      </c>
      <c r="AA292" s="22">
        <f t="shared" si="106"/>
        <v>390</v>
      </c>
      <c r="AB292" s="22">
        <f t="shared" si="107"/>
        <v>1030</v>
      </c>
      <c r="AC292" s="22">
        <f t="shared" si="108"/>
        <v>1030</v>
      </c>
      <c r="AD292" s="14"/>
      <c r="AE292" s="22">
        <f t="shared" si="109"/>
        <v>1780</v>
      </c>
      <c r="AF292" s="22">
        <f t="shared" si="110"/>
        <v>999</v>
      </c>
      <c r="AG292" s="22">
        <v>15</v>
      </c>
      <c r="AH292" s="22">
        <f>MROUND(AF292+AG292+(VLOOKUP((AF292+AG292),[1]PBill!$B$4:$D$13,3,TRUE)),5)</f>
        <v>1025</v>
      </c>
      <c r="AI292" s="22">
        <f>VLOOKUP((((115%*AF292)+AG292)/3),[1]PBill!$B$4:$D$13,3,TRUE)</f>
        <v>0</v>
      </c>
      <c r="AJ292" s="22">
        <f t="shared" si="111"/>
        <v>1163.8499999999999</v>
      </c>
      <c r="AK292" s="22">
        <f t="shared" si="112"/>
        <v>390</v>
      </c>
      <c r="AL292" s="22">
        <f t="shared" si="113"/>
        <v>780</v>
      </c>
      <c r="AM292" s="22">
        <f t="shared" si="114"/>
        <v>740</v>
      </c>
      <c r="AN292" s="14"/>
      <c r="AO292" s="22">
        <f t="shared" si="115"/>
        <v>1270</v>
      </c>
      <c r="AP292" s="22">
        <f t="shared" si="116"/>
        <v>999</v>
      </c>
      <c r="AQ292" s="22">
        <v>15</v>
      </c>
      <c r="AR292" s="22">
        <v>1025</v>
      </c>
      <c r="AS292" s="22">
        <f>VLOOKUP((((115%*AP292)+AQ292)/3),[1]PBill!$B$4:$D$13,3,TRUE)</f>
        <v>0</v>
      </c>
      <c r="AT292" s="22">
        <f t="shared" si="117"/>
        <v>1163.8499999999999</v>
      </c>
      <c r="AU292" s="22">
        <f t="shared" si="118"/>
        <v>390</v>
      </c>
      <c r="AV292" s="22">
        <f t="shared" si="119"/>
        <v>270</v>
      </c>
      <c r="AW292" s="23">
        <f t="shared" si="120"/>
        <v>260</v>
      </c>
      <c r="AX292" s="14"/>
    </row>
    <row r="293" spans="1:50" s="37" customFormat="1">
      <c r="A293" s="16">
        <v>288</v>
      </c>
      <c r="B293" s="36" t="s">
        <v>122</v>
      </c>
      <c r="C293" s="18">
        <v>41601</v>
      </c>
      <c r="D293" s="24" t="s">
        <v>794</v>
      </c>
      <c r="E293" s="24" t="s">
        <v>794</v>
      </c>
      <c r="F293" s="24" t="s">
        <v>740</v>
      </c>
      <c r="G293" s="24" t="s">
        <v>795</v>
      </c>
      <c r="H293" s="20" t="s">
        <v>30</v>
      </c>
      <c r="I293" s="27">
        <v>4640</v>
      </c>
      <c r="J293" s="14"/>
      <c r="K293" s="22">
        <f t="shared" si="98"/>
        <v>4640</v>
      </c>
      <c r="L293" s="22">
        <f t="shared" si="99"/>
        <v>899</v>
      </c>
      <c r="M293" s="22">
        <v>15</v>
      </c>
      <c r="N293" s="22">
        <f>MROUND(L293+M293+(VLOOKUP((L293+M293),[1]PBill!$B$4:$D$13,3,TRUE)),5)</f>
        <v>915</v>
      </c>
      <c r="O293" s="22">
        <f>VLOOKUP((((115%*L293)+M293)/3),[1]PBill!$B$4:$D$13,3,TRUE)</f>
        <v>0</v>
      </c>
      <c r="P293" s="22">
        <f t="shared" si="100"/>
        <v>1048.8499999999999</v>
      </c>
      <c r="Q293" s="22">
        <f t="shared" si="101"/>
        <v>350</v>
      </c>
      <c r="R293" s="22">
        <f t="shared" si="102"/>
        <v>3640</v>
      </c>
      <c r="S293" s="22">
        <f t="shared" si="103"/>
        <v>3460</v>
      </c>
      <c r="T293" s="14"/>
      <c r="U293" s="22">
        <f t="shared" si="97"/>
        <v>4640</v>
      </c>
      <c r="V293" s="22">
        <f t="shared" si="104"/>
        <v>999</v>
      </c>
      <c r="W293" s="22">
        <v>15</v>
      </c>
      <c r="X293" s="22">
        <f>MROUND(V293+W293+(VLOOKUP((V293+W293),[1]PBill!$B$4:$D$13,3,TRUE)),5)</f>
        <v>1025</v>
      </c>
      <c r="Y293" s="22">
        <f>VLOOKUP((((115%*V293)+W293)/3),[1]PBill!$B$4:$D$13,3,TRUE)</f>
        <v>0</v>
      </c>
      <c r="Z293" s="22">
        <f t="shared" si="105"/>
        <v>1163.8499999999999</v>
      </c>
      <c r="AA293" s="22">
        <f t="shared" si="106"/>
        <v>390</v>
      </c>
      <c r="AB293" s="22">
        <f t="shared" si="107"/>
        <v>3640</v>
      </c>
      <c r="AC293" s="22">
        <f t="shared" si="108"/>
        <v>3640</v>
      </c>
      <c r="AD293" s="14"/>
      <c r="AE293" s="22">
        <f t="shared" si="109"/>
        <v>4060</v>
      </c>
      <c r="AF293" s="22">
        <f t="shared" si="110"/>
        <v>999</v>
      </c>
      <c r="AG293" s="22">
        <v>15</v>
      </c>
      <c r="AH293" s="22">
        <f>MROUND(AF293+AG293+(VLOOKUP((AF293+AG293),[1]PBill!$B$4:$D$13,3,TRUE)),5)</f>
        <v>1025</v>
      </c>
      <c r="AI293" s="22">
        <f>VLOOKUP((((115%*AF293)+AG293)/3),[1]PBill!$B$4:$D$13,3,TRUE)</f>
        <v>0</v>
      </c>
      <c r="AJ293" s="22">
        <f t="shared" si="111"/>
        <v>1163.8499999999999</v>
      </c>
      <c r="AK293" s="22">
        <f t="shared" si="112"/>
        <v>390</v>
      </c>
      <c r="AL293" s="22">
        <f t="shared" si="113"/>
        <v>3060</v>
      </c>
      <c r="AM293" s="22">
        <f t="shared" si="114"/>
        <v>2910</v>
      </c>
      <c r="AN293" s="14"/>
      <c r="AO293" s="22">
        <f t="shared" si="115"/>
        <v>2900</v>
      </c>
      <c r="AP293" s="22">
        <f t="shared" si="116"/>
        <v>999</v>
      </c>
      <c r="AQ293" s="22">
        <v>15</v>
      </c>
      <c r="AR293" s="22">
        <v>1025</v>
      </c>
      <c r="AS293" s="22">
        <f>VLOOKUP((((115%*AP293)+AQ293)/3),[1]PBill!$B$4:$D$13,3,TRUE)</f>
        <v>0</v>
      </c>
      <c r="AT293" s="22">
        <f t="shared" si="117"/>
        <v>1163.8499999999999</v>
      </c>
      <c r="AU293" s="22">
        <f t="shared" si="118"/>
        <v>390</v>
      </c>
      <c r="AV293" s="22">
        <f t="shared" si="119"/>
        <v>1900</v>
      </c>
      <c r="AW293" s="23">
        <f t="shared" si="120"/>
        <v>1810</v>
      </c>
      <c r="AX293" s="14"/>
    </row>
    <row r="294" spans="1:50" s="37" customFormat="1">
      <c r="A294" s="16">
        <v>289</v>
      </c>
      <c r="B294" s="36" t="s">
        <v>122</v>
      </c>
      <c r="C294" s="18">
        <v>41601</v>
      </c>
      <c r="D294" s="24" t="s">
        <v>796</v>
      </c>
      <c r="E294" s="19" t="s">
        <v>796</v>
      </c>
      <c r="F294" s="24" t="s">
        <v>740</v>
      </c>
      <c r="G294" s="24" t="s">
        <v>797</v>
      </c>
      <c r="H294" s="20" t="s">
        <v>30</v>
      </c>
      <c r="I294" s="27">
        <v>2610</v>
      </c>
      <c r="J294" s="14"/>
      <c r="K294" s="22">
        <f t="shared" si="98"/>
        <v>2610</v>
      </c>
      <c r="L294" s="22">
        <f t="shared" si="99"/>
        <v>899</v>
      </c>
      <c r="M294" s="22">
        <v>15</v>
      </c>
      <c r="N294" s="22">
        <f>MROUND(L294+M294+(VLOOKUP((L294+M294),[1]PBill!$B$4:$D$13,3,TRUE)),5)</f>
        <v>915</v>
      </c>
      <c r="O294" s="22">
        <f>VLOOKUP((((115%*L294)+M294)/3),[1]PBill!$B$4:$D$13,3,TRUE)</f>
        <v>0</v>
      </c>
      <c r="P294" s="22">
        <f t="shared" si="100"/>
        <v>1048.8499999999999</v>
      </c>
      <c r="Q294" s="22">
        <f t="shared" si="101"/>
        <v>350</v>
      </c>
      <c r="R294" s="22">
        <f t="shared" si="102"/>
        <v>1610</v>
      </c>
      <c r="S294" s="22">
        <f t="shared" si="103"/>
        <v>1530</v>
      </c>
      <c r="T294" s="14"/>
      <c r="U294" s="22">
        <f t="shared" si="97"/>
        <v>2610</v>
      </c>
      <c r="V294" s="22">
        <f t="shared" si="104"/>
        <v>999</v>
      </c>
      <c r="W294" s="22">
        <v>15</v>
      </c>
      <c r="X294" s="22">
        <f>MROUND(V294+W294+(VLOOKUP((V294+W294),[1]PBill!$B$4:$D$13,3,TRUE)),5)</f>
        <v>1025</v>
      </c>
      <c r="Y294" s="22">
        <f>VLOOKUP((((115%*V294)+W294)/3),[1]PBill!$B$4:$D$13,3,TRUE)</f>
        <v>0</v>
      </c>
      <c r="Z294" s="22">
        <f t="shared" si="105"/>
        <v>1163.8499999999999</v>
      </c>
      <c r="AA294" s="22">
        <f t="shared" si="106"/>
        <v>390</v>
      </c>
      <c r="AB294" s="22">
        <f t="shared" si="107"/>
        <v>1610</v>
      </c>
      <c r="AC294" s="22">
        <f t="shared" si="108"/>
        <v>1610</v>
      </c>
      <c r="AD294" s="14"/>
      <c r="AE294" s="22">
        <f t="shared" si="109"/>
        <v>2280</v>
      </c>
      <c r="AF294" s="22">
        <f t="shared" si="110"/>
        <v>999</v>
      </c>
      <c r="AG294" s="22">
        <v>15</v>
      </c>
      <c r="AH294" s="22">
        <f>MROUND(AF294+AG294+(VLOOKUP((AF294+AG294),[1]PBill!$B$4:$D$13,3,TRUE)),5)</f>
        <v>1025</v>
      </c>
      <c r="AI294" s="22">
        <f>VLOOKUP((((115%*AF294)+AG294)/3),[1]PBill!$B$4:$D$13,3,TRUE)</f>
        <v>0</v>
      </c>
      <c r="AJ294" s="22">
        <f t="shared" si="111"/>
        <v>1163.8499999999999</v>
      </c>
      <c r="AK294" s="22">
        <f t="shared" si="112"/>
        <v>390</v>
      </c>
      <c r="AL294" s="22">
        <f t="shared" si="113"/>
        <v>1280</v>
      </c>
      <c r="AM294" s="22">
        <f t="shared" si="114"/>
        <v>1220</v>
      </c>
      <c r="AN294" s="14"/>
      <c r="AO294" s="22">
        <f t="shared" si="115"/>
        <v>1630</v>
      </c>
      <c r="AP294" s="22">
        <f t="shared" si="116"/>
        <v>999</v>
      </c>
      <c r="AQ294" s="22">
        <v>15</v>
      </c>
      <c r="AR294" s="22">
        <v>1025</v>
      </c>
      <c r="AS294" s="22">
        <f>VLOOKUP((((115%*AP294)+AQ294)/3),[1]PBill!$B$4:$D$13,3,TRUE)</f>
        <v>0</v>
      </c>
      <c r="AT294" s="22">
        <f t="shared" si="117"/>
        <v>1163.8499999999999</v>
      </c>
      <c r="AU294" s="22">
        <f t="shared" si="118"/>
        <v>390</v>
      </c>
      <c r="AV294" s="22">
        <f t="shared" si="119"/>
        <v>630</v>
      </c>
      <c r="AW294" s="23">
        <f t="shared" si="120"/>
        <v>600</v>
      </c>
      <c r="AX294" s="14"/>
    </row>
    <row r="295" spans="1:50" s="37" customFormat="1">
      <c r="A295" s="16">
        <v>290</v>
      </c>
      <c r="B295" s="36" t="s">
        <v>122</v>
      </c>
      <c r="C295" s="18">
        <v>41601</v>
      </c>
      <c r="D295" s="24" t="s">
        <v>798</v>
      </c>
      <c r="E295" s="24" t="s">
        <v>798</v>
      </c>
      <c r="F295" s="24" t="s">
        <v>740</v>
      </c>
      <c r="G295" s="24" t="s">
        <v>799</v>
      </c>
      <c r="H295" s="20" t="s">
        <v>30</v>
      </c>
      <c r="I295" s="27">
        <v>2060</v>
      </c>
      <c r="J295" s="14"/>
      <c r="K295" s="22">
        <f t="shared" si="98"/>
        <v>2060</v>
      </c>
      <c r="L295" s="22">
        <f t="shared" si="99"/>
        <v>899</v>
      </c>
      <c r="M295" s="22">
        <v>15</v>
      </c>
      <c r="N295" s="22">
        <f>MROUND(L295+M295+(VLOOKUP((L295+M295),[1]PBill!$B$4:$D$13,3,TRUE)),5)</f>
        <v>915</v>
      </c>
      <c r="O295" s="22">
        <f>VLOOKUP((((115%*L295)+M295)/3),[1]PBill!$B$4:$D$13,3,TRUE)</f>
        <v>0</v>
      </c>
      <c r="P295" s="22">
        <f t="shared" si="100"/>
        <v>1048.8499999999999</v>
      </c>
      <c r="Q295" s="22">
        <f t="shared" si="101"/>
        <v>350</v>
      </c>
      <c r="R295" s="22">
        <f t="shared" si="102"/>
        <v>1060</v>
      </c>
      <c r="S295" s="22">
        <f t="shared" si="103"/>
        <v>1010</v>
      </c>
      <c r="T295" s="14"/>
      <c r="U295" s="22">
        <f t="shared" si="97"/>
        <v>2060</v>
      </c>
      <c r="V295" s="22">
        <f t="shared" si="104"/>
        <v>999</v>
      </c>
      <c r="W295" s="22">
        <v>15</v>
      </c>
      <c r="X295" s="22">
        <f>MROUND(V295+W295+(VLOOKUP((V295+W295),[1]PBill!$B$4:$D$13,3,TRUE)),5)</f>
        <v>1025</v>
      </c>
      <c r="Y295" s="22">
        <f>VLOOKUP((((115%*V295)+W295)/3),[1]PBill!$B$4:$D$13,3,TRUE)</f>
        <v>0</v>
      </c>
      <c r="Z295" s="22">
        <f t="shared" si="105"/>
        <v>1163.8499999999999</v>
      </c>
      <c r="AA295" s="22">
        <f t="shared" si="106"/>
        <v>390</v>
      </c>
      <c r="AB295" s="22">
        <f t="shared" si="107"/>
        <v>1060</v>
      </c>
      <c r="AC295" s="22">
        <f t="shared" si="108"/>
        <v>1060</v>
      </c>
      <c r="AD295" s="14"/>
      <c r="AE295" s="22">
        <f t="shared" si="109"/>
        <v>1800</v>
      </c>
      <c r="AF295" s="22">
        <f t="shared" si="110"/>
        <v>999</v>
      </c>
      <c r="AG295" s="22">
        <v>15</v>
      </c>
      <c r="AH295" s="22">
        <f>MROUND(AF295+AG295+(VLOOKUP((AF295+AG295),[1]PBill!$B$4:$D$13,3,TRUE)),5)</f>
        <v>1025</v>
      </c>
      <c r="AI295" s="22">
        <f>VLOOKUP((((115%*AF295)+AG295)/3),[1]PBill!$B$4:$D$13,3,TRUE)</f>
        <v>0</v>
      </c>
      <c r="AJ295" s="22">
        <f t="shared" si="111"/>
        <v>1163.8499999999999</v>
      </c>
      <c r="AK295" s="22">
        <f t="shared" si="112"/>
        <v>390</v>
      </c>
      <c r="AL295" s="22">
        <f t="shared" si="113"/>
        <v>800</v>
      </c>
      <c r="AM295" s="22">
        <f t="shared" si="114"/>
        <v>760</v>
      </c>
      <c r="AN295" s="14"/>
      <c r="AO295" s="22">
        <f t="shared" si="115"/>
        <v>1290</v>
      </c>
      <c r="AP295" s="22">
        <f t="shared" si="116"/>
        <v>999</v>
      </c>
      <c r="AQ295" s="22">
        <v>15</v>
      </c>
      <c r="AR295" s="22">
        <v>1025</v>
      </c>
      <c r="AS295" s="22">
        <f>VLOOKUP((((115%*AP295)+AQ295)/3),[1]PBill!$B$4:$D$13,3,TRUE)</f>
        <v>0</v>
      </c>
      <c r="AT295" s="22">
        <f t="shared" si="117"/>
        <v>1163.8499999999999</v>
      </c>
      <c r="AU295" s="22">
        <f t="shared" si="118"/>
        <v>390</v>
      </c>
      <c r="AV295" s="22">
        <f t="shared" si="119"/>
        <v>290</v>
      </c>
      <c r="AW295" s="23">
        <f t="shared" si="120"/>
        <v>280</v>
      </c>
      <c r="AX295" s="14"/>
    </row>
    <row r="296" spans="1:50" s="37" customFormat="1">
      <c r="A296" s="16">
        <v>291</v>
      </c>
      <c r="B296" s="36" t="s">
        <v>122</v>
      </c>
      <c r="C296" s="18">
        <v>41601</v>
      </c>
      <c r="D296" s="24" t="s">
        <v>800</v>
      </c>
      <c r="E296" s="19" t="s">
        <v>800</v>
      </c>
      <c r="F296" s="24" t="s">
        <v>740</v>
      </c>
      <c r="G296" s="24" t="s">
        <v>801</v>
      </c>
      <c r="H296" s="20" t="s">
        <v>30</v>
      </c>
      <c r="I296" s="27">
        <v>2770</v>
      </c>
      <c r="J296" s="14"/>
      <c r="K296" s="22">
        <f t="shared" si="98"/>
        <v>2770</v>
      </c>
      <c r="L296" s="22">
        <f t="shared" si="99"/>
        <v>899</v>
      </c>
      <c r="M296" s="22">
        <v>15</v>
      </c>
      <c r="N296" s="22">
        <f>MROUND(L296+M296+(VLOOKUP((L296+M296),[1]PBill!$B$4:$D$13,3,TRUE)),5)</f>
        <v>915</v>
      </c>
      <c r="O296" s="22">
        <f>VLOOKUP((((115%*L296)+M296)/3),[1]PBill!$B$4:$D$13,3,TRUE)</f>
        <v>0</v>
      </c>
      <c r="P296" s="22">
        <f t="shared" si="100"/>
        <v>1048.8499999999999</v>
      </c>
      <c r="Q296" s="22">
        <f t="shared" si="101"/>
        <v>350</v>
      </c>
      <c r="R296" s="22">
        <f t="shared" si="102"/>
        <v>1770</v>
      </c>
      <c r="S296" s="22">
        <f t="shared" si="103"/>
        <v>1680</v>
      </c>
      <c r="T296" s="14"/>
      <c r="U296" s="22">
        <f t="shared" si="97"/>
        <v>2770</v>
      </c>
      <c r="V296" s="22">
        <f t="shared" si="104"/>
        <v>999</v>
      </c>
      <c r="W296" s="22">
        <v>15</v>
      </c>
      <c r="X296" s="22">
        <f>MROUND(V296+W296+(VLOOKUP((V296+W296),[1]PBill!$B$4:$D$13,3,TRUE)),5)</f>
        <v>1025</v>
      </c>
      <c r="Y296" s="22">
        <f>VLOOKUP((((115%*V296)+W296)/3),[1]PBill!$B$4:$D$13,3,TRUE)</f>
        <v>0</v>
      </c>
      <c r="Z296" s="22">
        <f t="shared" si="105"/>
        <v>1163.8499999999999</v>
      </c>
      <c r="AA296" s="22">
        <f t="shared" si="106"/>
        <v>390</v>
      </c>
      <c r="AB296" s="22">
        <f t="shared" si="107"/>
        <v>1770</v>
      </c>
      <c r="AC296" s="22">
        <f t="shared" si="108"/>
        <v>1770</v>
      </c>
      <c r="AD296" s="14"/>
      <c r="AE296" s="22">
        <f t="shared" si="109"/>
        <v>2420</v>
      </c>
      <c r="AF296" s="22">
        <f t="shared" si="110"/>
        <v>999</v>
      </c>
      <c r="AG296" s="22">
        <v>15</v>
      </c>
      <c r="AH296" s="22">
        <f>MROUND(AF296+AG296+(VLOOKUP((AF296+AG296),[1]PBill!$B$4:$D$13,3,TRUE)),5)</f>
        <v>1025</v>
      </c>
      <c r="AI296" s="22">
        <f>VLOOKUP((((115%*AF296)+AG296)/3),[1]PBill!$B$4:$D$13,3,TRUE)</f>
        <v>0</v>
      </c>
      <c r="AJ296" s="22">
        <f t="shared" si="111"/>
        <v>1163.8499999999999</v>
      </c>
      <c r="AK296" s="22">
        <f t="shared" si="112"/>
        <v>390</v>
      </c>
      <c r="AL296" s="22">
        <f t="shared" si="113"/>
        <v>1420</v>
      </c>
      <c r="AM296" s="22">
        <f t="shared" si="114"/>
        <v>1350</v>
      </c>
      <c r="AN296" s="14"/>
      <c r="AO296" s="22">
        <f t="shared" si="115"/>
        <v>1730</v>
      </c>
      <c r="AP296" s="22">
        <f t="shared" si="116"/>
        <v>999</v>
      </c>
      <c r="AQ296" s="22">
        <v>15</v>
      </c>
      <c r="AR296" s="22">
        <v>1025</v>
      </c>
      <c r="AS296" s="22">
        <f>VLOOKUP((((115%*AP296)+AQ296)/3),[1]PBill!$B$4:$D$13,3,TRUE)</f>
        <v>0</v>
      </c>
      <c r="AT296" s="22">
        <f t="shared" si="117"/>
        <v>1163.8499999999999</v>
      </c>
      <c r="AU296" s="22">
        <f t="shared" si="118"/>
        <v>390</v>
      </c>
      <c r="AV296" s="22">
        <f t="shared" si="119"/>
        <v>730</v>
      </c>
      <c r="AW296" s="23">
        <f t="shared" si="120"/>
        <v>690</v>
      </c>
      <c r="AX296" s="14"/>
    </row>
    <row r="297" spans="1:50" s="37" customFormat="1">
      <c r="A297" s="16">
        <v>292</v>
      </c>
      <c r="B297" s="36" t="s">
        <v>122</v>
      </c>
      <c r="C297" s="18">
        <v>41601</v>
      </c>
      <c r="D297" s="24" t="s">
        <v>802</v>
      </c>
      <c r="E297" s="24" t="s">
        <v>802</v>
      </c>
      <c r="F297" s="24" t="s">
        <v>740</v>
      </c>
      <c r="G297" s="24" t="s">
        <v>803</v>
      </c>
      <c r="H297" s="20" t="s">
        <v>30</v>
      </c>
      <c r="I297" s="27">
        <v>2730</v>
      </c>
      <c r="J297" s="14"/>
      <c r="K297" s="22">
        <f t="shared" si="98"/>
        <v>2730</v>
      </c>
      <c r="L297" s="22">
        <f t="shared" si="99"/>
        <v>899</v>
      </c>
      <c r="M297" s="22">
        <v>15</v>
      </c>
      <c r="N297" s="22">
        <f>MROUND(L297+M297+(VLOOKUP((L297+M297),[1]PBill!$B$4:$D$13,3,TRUE)),5)</f>
        <v>915</v>
      </c>
      <c r="O297" s="22">
        <f>VLOOKUP((((115%*L297)+M297)/3),[1]PBill!$B$4:$D$13,3,TRUE)</f>
        <v>0</v>
      </c>
      <c r="P297" s="22">
        <f t="shared" si="100"/>
        <v>1048.8499999999999</v>
      </c>
      <c r="Q297" s="22">
        <f t="shared" si="101"/>
        <v>350</v>
      </c>
      <c r="R297" s="22">
        <f t="shared" si="102"/>
        <v>1730</v>
      </c>
      <c r="S297" s="22">
        <f t="shared" si="103"/>
        <v>1640</v>
      </c>
      <c r="T297" s="14"/>
      <c r="U297" s="22">
        <f t="shared" si="97"/>
        <v>2730</v>
      </c>
      <c r="V297" s="22">
        <f t="shared" si="104"/>
        <v>999</v>
      </c>
      <c r="W297" s="22">
        <v>15</v>
      </c>
      <c r="X297" s="22">
        <f>MROUND(V297+W297+(VLOOKUP((V297+W297),[1]PBill!$B$4:$D$13,3,TRUE)),5)</f>
        <v>1025</v>
      </c>
      <c r="Y297" s="22">
        <f>VLOOKUP((((115%*V297)+W297)/3),[1]PBill!$B$4:$D$13,3,TRUE)</f>
        <v>0</v>
      </c>
      <c r="Z297" s="22">
        <f t="shared" si="105"/>
        <v>1163.8499999999999</v>
      </c>
      <c r="AA297" s="22">
        <f t="shared" si="106"/>
        <v>390</v>
      </c>
      <c r="AB297" s="22">
        <f t="shared" si="107"/>
        <v>1730</v>
      </c>
      <c r="AC297" s="22">
        <f t="shared" si="108"/>
        <v>1730</v>
      </c>
      <c r="AD297" s="14"/>
      <c r="AE297" s="22">
        <f t="shared" si="109"/>
        <v>2390</v>
      </c>
      <c r="AF297" s="22">
        <f t="shared" si="110"/>
        <v>999</v>
      </c>
      <c r="AG297" s="22">
        <v>15</v>
      </c>
      <c r="AH297" s="22">
        <f>MROUND(AF297+AG297+(VLOOKUP((AF297+AG297),[1]PBill!$B$4:$D$13,3,TRUE)),5)</f>
        <v>1025</v>
      </c>
      <c r="AI297" s="22">
        <f>VLOOKUP((((115%*AF297)+AG297)/3),[1]PBill!$B$4:$D$13,3,TRUE)</f>
        <v>0</v>
      </c>
      <c r="AJ297" s="22">
        <f t="shared" si="111"/>
        <v>1163.8499999999999</v>
      </c>
      <c r="AK297" s="22">
        <f t="shared" si="112"/>
        <v>390</v>
      </c>
      <c r="AL297" s="22">
        <f t="shared" si="113"/>
        <v>1390</v>
      </c>
      <c r="AM297" s="22">
        <f t="shared" si="114"/>
        <v>1320</v>
      </c>
      <c r="AN297" s="14"/>
      <c r="AO297" s="22">
        <f t="shared" si="115"/>
        <v>1710</v>
      </c>
      <c r="AP297" s="22">
        <f t="shared" si="116"/>
        <v>999</v>
      </c>
      <c r="AQ297" s="22">
        <v>15</v>
      </c>
      <c r="AR297" s="22">
        <v>1025</v>
      </c>
      <c r="AS297" s="22">
        <f>VLOOKUP((((115%*AP297)+AQ297)/3),[1]PBill!$B$4:$D$13,3,TRUE)</f>
        <v>0</v>
      </c>
      <c r="AT297" s="22">
        <f t="shared" si="117"/>
        <v>1163.8499999999999</v>
      </c>
      <c r="AU297" s="22">
        <f t="shared" si="118"/>
        <v>390</v>
      </c>
      <c r="AV297" s="22">
        <f t="shared" si="119"/>
        <v>710</v>
      </c>
      <c r="AW297" s="23">
        <f t="shared" si="120"/>
        <v>670</v>
      </c>
      <c r="AX297" s="14"/>
    </row>
    <row r="298" spans="1:50" s="37" customFormat="1">
      <c r="A298" s="16">
        <v>293</v>
      </c>
      <c r="B298" s="36" t="s">
        <v>122</v>
      </c>
      <c r="C298" s="18">
        <v>41601</v>
      </c>
      <c r="D298" s="24" t="s">
        <v>804</v>
      </c>
      <c r="E298" s="24" t="s">
        <v>804</v>
      </c>
      <c r="F298" s="24" t="s">
        <v>740</v>
      </c>
      <c r="G298" s="24" t="s">
        <v>805</v>
      </c>
      <c r="H298" s="20" t="s">
        <v>30</v>
      </c>
      <c r="I298" s="27">
        <v>2770</v>
      </c>
      <c r="J298" s="14"/>
      <c r="K298" s="22">
        <f t="shared" si="98"/>
        <v>2770</v>
      </c>
      <c r="L298" s="22">
        <f t="shared" si="99"/>
        <v>899</v>
      </c>
      <c r="M298" s="22">
        <v>15</v>
      </c>
      <c r="N298" s="22">
        <f>MROUND(L298+M298+(VLOOKUP((L298+M298),[1]PBill!$B$4:$D$13,3,TRUE)),5)</f>
        <v>915</v>
      </c>
      <c r="O298" s="22">
        <f>VLOOKUP((((115%*L298)+M298)/3),[1]PBill!$B$4:$D$13,3,TRUE)</f>
        <v>0</v>
      </c>
      <c r="P298" s="22">
        <f t="shared" si="100"/>
        <v>1048.8499999999999</v>
      </c>
      <c r="Q298" s="22">
        <f t="shared" si="101"/>
        <v>350</v>
      </c>
      <c r="R298" s="22">
        <f t="shared" si="102"/>
        <v>1770</v>
      </c>
      <c r="S298" s="22">
        <f t="shared" si="103"/>
        <v>1680</v>
      </c>
      <c r="T298" s="14"/>
      <c r="U298" s="22">
        <f t="shared" si="97"/>
        <v>2770</v>
      </c>
      <c r="V298" s="22">
        <f t="shared" si="104"/>
        <v>999</v>
      </c>
      <c r="W298" s="22">
        <v>15</v>
      </c>
      <c r="X298" s="22">
        <f>MROUND(V298+W298+(VLOOKUP((V298+W298),[1]PBill!$B$4:$D$13,3,TRUE)),5)</f>
        <v>1025</v>
      </c>
      <c r="Y298" s="22">
        <f>VLOOKUP((((115%*V298)+W298)/3),[1]PBill!$B$4:$D$13,3,TRUE)</f>
        <v>0</v>
      </c>
      <c r="Z298" s="22">
        <f t="shared" si="105"/>
        <v>1163.8499999999999</v>
      </c>
      <c r="AA298" s="22">
        <f t="shared" si="106"/>
        <v>390</v>
      </c>
      <c r="AB298" s="22">
        <f t="shared" si="107"/>
        <v>1770</v>
      </c>
      <c r="AC298" s="22">
        <f t="shared" si="108"/>
        <v>1770</v>
      </c>
      <c r="AD298" s="14"/>
      <c r="AE298" s="22">
        <f t="shared" si="109"/>
        <v>2420</v>
      </c>
      <c r="AF298" s="22">
        <f t="shared" si="110"/>
        <v>999</v>
      </c>
      <c r="AG298" s="22">
        <v>15</v>
      </c>
      <c r="AH298" s="22">
        <f>MROUND(AF298+AG298+(VLOOKUP((AF298+AG298),[1]PBill!$B$4:$D$13,3,TRUE)),5)</f>
        <v>1025</v>
      </c>
      <c r="AI298" s="22">
        <f>VLOOKUP((((115%*AF298)+AG298)/3),[1]PBill!$B$4:$D$13,3,TRUE)</f>
        <v>0</v>
      </c>
      <c r="AJ298" s="22">
        <f t="shared" si="111"/>
        <v>1163.8499999999999</v>
      </c>
      <c r="AK298" s="22">
        <f t="shared" si="112"/>
        <v>390</v>
      </c>
      <c r="AL298" s="22">
        <f t="shared" si="113"/>
        <v>1420</v>
      </c>
      <c r="AM298" s="22">
        <f t="shared" si="114"/>
        <v>1350</v>
      </c>
      <c r="AN298" s="14"/>
      <c r="AO298" s="22">
        <f t="shared" si="115"/>
        <v>1730</v>
      </c>
      <c r="AP298" s="22">
        <f t="shared" si="116"/>
        <v>999</v>
      </c>
      <c r="AQ298" s="22">
        <v>15</v>
      </c>
      <c r="AR298" s="22">
        <v>1025</v>
      </c>
      <c r="AS298" s="22">
        <f>VLOOKUP((((115%*AP298)+AQ298)/3),[1]PBill!$B$4:$D$13,3,TRUE)</f>
        <v>0</v>
      </c>
      <c r="AT298" s="22">
        <f t="shared" si="117"/>
        <v>1163.8499999999999</v>
      </c>
      <c r="AU298" s="22">
        <f t="shared" si="118"/>
        <v>390</v>
      </c>
      <c r="AV298" s="22">
        <f t="shared" si="119"/>
        <v>730</v>
      </c>
      <c r="AW298" s="23">
        <f t="shared" si="120"/>
        <v>690</v>
      </c>
      <c r="AX298" s="14"/>
    </row>
    <row r="299" spans="1:50" s="37" customFormat="1">
      <c r="A299" s="16">
        <v>294</v>
      </c>
      <c r="B299" s="36" t="s">
        <v>122</v>
      </c>
      <c r="C299" s="18">
        <v>41601</v>
      </c>
      <c r="D299" s="24" t="s">
        <v>806</v>
      </c>
      <c r="E299" s="24" t="s">
        <v>806</v>
      </c>
      <c r="F299" s="24" t="s">
        <v>740</v>
      </c>
      <c r="G299" s="24" t="s">
        <v>807</v>
      </c>
      <c r="H299" s="20" t="s">
        <v>30</v>
      </c>
      <c r="I299" s="27">
        <v>3000</v>
      </c>
      <c r="J299" s="14"/>
      <c r="K299" s="22">
        <f t="shared" si="98"/>
        <v>3000</v>
      </c>
      <c r="L299" s="22">
        <f t="shared" si="99"/>
        <v>899</v>
      </c>
      <c r="M299" s="22">
        <v>15</v>
      </c>
      <c r="N299" s="22">
        <f>MROUND(L299+M299+(VLOOKUP((L299+M299),[1]PBill!$B$4:$D$13,3,TRUE)),5)</f>
        <v>915</v>
      </c>
      <c r="O299" s="22">
        <f>VLOOKUP((((115%*L299)+M299)/3),[1]PBill!$B$4:$D$13,3,TRUE)</f>
        <v>0</v>
      </c>
      <c r="P299" s="22">
        <f t="shared" si="100"/>
        <v>1048.8499999999999</v>
      </c>
      <c r="Q299" s="22">
        <f t="shared" si="101"/>
        <v>350</v>
      </c>
      <c r="R299" s="22">
        <f t="shared" si="102"/>
        <v>2000</v>
      </c>
      <c r="S299" s="22">
        <f t="shared" si="103"/>
        <v>1900</v>
      </c>
      <c r="T299" s="14"/>
      <c r="U299" s="22">
        <f t="shared" si="97"/>
        <v>3000</v>
      </c>
      <c r="V299" s="22">
        <f t="shared" si="104"/>
        <v>999</v>
      </c>
      <c r="W299" s="22">
        <v>15</v>
      </c>
      <c r="X299" s="22">
        <f>MROUND(V299+W299+(VLOOKUP((V299+W299),[1]PBill!$B$4:$D$13,3,TRUE)),5)</f>
        <v>1025</v>
      </c>
      <c r="Y299" s="22">
        <f>VLOOKUP((((115%*V299)+W299)/3),[1]PBill!$B$4:$D$13,3,TRUE)</f>
        <v>0</v>
      </c>
      <c r="Z299" s="22">
        <f t="shared" si="105"/>
        <v>1163.8499999999999</v>
      </c>
      <c r="AA299" s="22">
        <f t="shared" si="106"/>
        <v>390</v>
      </c>
      <c r="AB299" s="22">
        <f t="shared" si="107"/>
        <v>2000</v>
      </c>
      <c r="AC299" s="22">
        <f t="shared" si="108"/>
        <v>2000</v>
      </c>
      <c r="AD299" s="14"/>
      <c r="AE299" s="22">
        <f t="shared" si="109"/>
        <v>2630</v>
      </c>
      <c r="AF299" s="22">
        <f t="shared" si="110"/>
        <v>999</v>
      </c>
      <c r="AG299" s="22">
        <v>15</v>
      </c>
      <c r="AH299" s="22">
        <f>MROUND(AF299+AG299+(VLOOKUP((AF299+AG299),[1]PBill!$B$4:$D$13,3,TRUE)),5)</f>
        <v>1025</v>
      </c>
      <c r="AI299" s="22">
        <f>VLOOKUP((((115%*AF299)+AG299)/3),[1]PBill!$B$4:$D$13,3,TRUE)</f>
        <v>0</v>
      </c>
      <c r="AJ299" s="22">
        <f t="shared" si="111"/>
        <v>1163.8499999999999</v>
      </c>
      <c r="AK299" s="22">
        <f t="shared" si="112"/>
        <v>390</v>
      </c>
      <c r="AL299" s="22">
        <f t="shared" si="113"/>
        <v>1630</v>
      </c>
      <c r="AM299" s="22">
        <f t="shared" si="114"/>
        <v>1550</v>
      </c>
      <c r="AN299" s="14"/>
      <c r="AO299" s="22">
        <f t="shared" si="115"/>
        <v>1880</v>
      </c>
      <c r="AP299" s="22">
        <f t="shared" si="116"/>
        <v>999</v>
      </c>
      <c r="AQ299" s="22">
        <v>15</v>
      </c>
      <c r="AR299" s="22">
        <v>1025</v>
      </c>
      <c r="AS299" s="22">
        <f>VLOOKUP((((115%*AP299)+AQ299)/3),[1]PBill!$B$4:$D$13,3,TRUE)</f>
        <v>0</v>
      </c>
      <c r="AT299" s="22">
        <f t="shared" si="117"/>
        <v>1163.8499999999999</v>
      </c>
      <c r="AU299" s="22">
        <f t="shared" si="118"/>
        <v>390</v>
      </c>
      <c r="AV299" s="22">
        <f t="shared" si="119"/>
        <v>880</v>
      </c>
      <c r="AW299" s="23">
        <f t="shared" si="120"/>
        <v>840</v>
      </c>
      <c r="AX299" s="14"/>
    </row>
    <row r="300" spans="1:50" s="37" customFormat="1">
      <c r="A300" s="16">
        <v>295</v>
      </c>
      <c r="B300" s="36" t="s">
        <v>122</v>
      </c>
      <c r="C300" s="18">
        <v>41601</v>
      </c>
      <c r="D300" s="24" t="s">
        <v>808</v>
      </c>
      <c r="E300" s="24" t="s">
        <v>808</v>
      </c>
      <c r="F300" s="24" t="s">
        <v>740</v>
      </c>
      <c r="G300" s="24" t="s">
        <v>809</v>
      </c>
      <c r="H300" s="20" t="s">
        <v>30</v>
      </c>
      <c r="I300" s="27">
        <v>2780</v>
      </c>
      <c r="J300" s="14"/>
      <c r="K300" s="22">
        <f t="shared" si="98"/>
        <v>2780</v>
      </c>
      <c r="L300" s="22">
        <f t="shared" si="99"/>
        <v>899</v>
      </c>
      <c r="M300" s="22">
        <v>15</v>
      </c>
      <c r="N300" s="22">
        <f>MROUND(L300+M300+(VLOOKUP((L300+M300),[1]PBill!$B$4:$D$13,3,TRUE)),5)</f>
        <v>915</v>
      </c>
      <c r="O300" s="22">
        <f>VLOOKUP((((115%*L300)+M300)/3),[1]PBill!$B$4:$D$13,3,TRUE)</f>
        <v>0</v>
      </c>
      <c r="P300" s="22">
        <f t="shared" si="100"/>
        <v>1048.8499999999999</v>
      </c>
      <c r="Q300" s="22">
        <f t="shared" si="101"/>
        <v>350</v>
      </c>
      <c r="R300" s="22">
        <f t="shared" si="102"/>
        <v>1780</v>
      </c>
      <c r="S300" s="22">
        <f t="shared" si="103"/>
        <v>1690</v>
      </c>
      <c r="T300" s="14"/>
      <c r="U300" s="22">
        <f t="shared" si="97"/>
        <v>2780</v>
      </c>
      <c r="V300" s="22">
        <f t="shared" si="104"/>
        <v>999</v>
      </c>
      <c r="W300" s="22">
        <v>15</v>
      </c>
      <c r="X300" s="22">
        <f>MROUND(V300+W300+(VLOOKUP((V300+W300),[1]PBill!$B$4:$D$13,3,TRUE)),5)</f>
        <v>1025</v>
      </c>
      <c r="Y300" s="22">
        <f>VLOOKUP((((115%*V300)+W300)/3),[1]PBill!$B$4:$D$13,3,TRUE)</f>
        <v>0</v>
      </c>
      <c r="Z300" s="22">
        <f t="shared" si="105"/>
        <v>1163.8499999999999</v>
      </c>
      <c r="AA300" s="22">
        <f t="shared" si="106"/>
        <v>390</v>
      </c>
      <c r="AB300" s="22">
        <f t="shared" si="107"/>
        <v>1780</v>
      </c>
      <c r="AC300" s="22">
        <f t="shared" si="108"/>
        <v>1780</v>
      </c>
      <c r="AD300" s="14"/>
      <c r="AE300" s="22">
        <f t="shared" si="109"/>
        <v>2430</v>
      </c>
      <c r="AF300" s="22">
        <f t="shared" si="110"/>
        <v>999</v>
      </c>
      <c r="AG300" s="22">
        <v>15</v>
      </c>
      <c r="AH300" s="22">
        <f>MROUND(AF300+AG300+(VLOOKUP((AF300+AG300),[1]PBill!$B$4:$D$13,3,TRUE)),5)</f>
        <v>1025</v>
      </c>
      <c r="AI300" s="22">
        <f>VLOOKUP((((115%*AF300)+AG300)/3),[1]PBill!$B$4:$D$13,3,TRUE)</f>
        <v>0</v>
      </c>
      <c r="AJ300" s="22">
        <f t="shared" si="111"/>
        <v>1163.8499999999999</v>
      </c>
      <c r="AK300" s="22">
        <f t="shared" si="112"/>
        <v>390</v>
      </c>
      <c r="AL300" s="22">
        <f t="shared" si="113"/>
        <v>1430</v>
      </c>
      <c r="AM300" s="22">
        <f t="shared" si="114"/>
        <v>1360</v>
      </c>
      <c r="AN300" s="14"/>
      <c r="AO300" s="22">
        <f t="shared" si="115"/>
        <v>1740</v>
      </c>
      <c r="AP300" s="22">
        <f t="shared" si="116"/>
        <v>999</v>
      </c>
      <c r="AQ300" s="22">
        <v>15</v>
      </c>
      <c r="AR300" s="22">
        <v>1025</v>
      </c>
      <c r="AS300" s="22">
        <f>VLOOKUP((((115%*AP300)+AQ300)/3),[1]PBill!$B$4:$D$13,3,TRUE)</f>
        <v>0</v>
      </c>
      <c r="AT300" s="22">
        <f t="shared" si="117"/>
        <v>1163.8499999999999</v>
      </c>
      <c r="AU300" s="22">
        <f t="shared" si="118"/>
        <v>390</v>
      </c>
      <c r="AV300" s="22">
        <f t="shared" si="119"/>
        <v>740</v>
      </c>
      <c r="AW300" s="23">
        <f t="shared" si="120"/>
        <v>700</v>
      </c>
      <c r="AX300" s="14"/>
    </row>
    <row r="301" spans="1:50" s="37" customFormat="1">
      <c r="A301" s="16">
        <v>296</v>
      </c>
      <c r="B301" s="36" t="s">
        <v>122</v>
      </c>
      <c r="C301" s="18">
        <v>41601</v>
      </c>
      <c r="D301" s="24" t="s">
        <v>810</v>
      </c>
      <c r="E301" s="19" t="s">
        <v>810</v>
      </c>
      <c r="F301" s="24" t="s">
        <v>740</v>
      </c>
      <c r="G301" s="24" t="s">
        <v>811</v>
      </c>
      <c r="H301" s="20" t="s">
        <v>30</v>
      </c>
      <c r="I301" s="27">
        <v>3510</v>
      </c>
      <c r="J301" s="14"/>
      <c r="K301" s="22">
        <f t="shared" si="98"/>
        <v>3510</v>
      </c>
      <c r="L301" s="22">
        <f t="shared" si="99"/>
        <v>899</v>
      </c>
      <c r="M301" s="22">
        <v>15</v>
      </c>
      <c r="N301" s="22">
        <f>MROUND(L301+M301+(VLOOKUP((L301+M301),[1]PBill!$B$4:$D$13,3,TRUE)),5)</f>
        <v>915</v>
      </c>
      <c r="O301" s="22">
        <f>VLOOKUP((((115%*L301)+M301)/3),[1]PBill!$B$4:$D$13,3,TRUE)</f>
        <v>0</v>
      </c>
      <c r="P301" s="22">
        <f t="shared" si="100"/>
        <v>1048.8499999999999</v>
      </c>
      <c r="Q301" s="22">
        <f t="shared" si="101"/>
        <v>350</v>
      </c>
      <c r="R301" s="22">
        <f t="shared" si="102"/>
        <v>2510</v>
      </c>
      <c r="S301" s="22">
        <f t="shared" si="103"/>
        <v>2380</v>
      </c>
      <c r="T301" s="14"/>
      <c r="U301" s="22">
        <f t="shared" si="97"/>
        <v>3510</v>
      </c>
      <c r="V301" s="22">
        <f t="shared" si="104"/>
        <v>999</v>
      </c>
      <c r="W301" s="22">
        <v>15</v>
      </c>
      <c r="X301" s="22">
        <f>MROUND(V301+W301+(VLOOKUP((V301+W301),[1]PBill!$B$4:$D$13,3,TRUE)),5)</f>
        <v>1025</v>
      </c>
      <c r="Y301" s="22">
        <f>VLOOKUP((((115%*V301)+W301)/3),[1]PBill!$B$4:$D$13,3,TRUE)</f>
        <v>0</v>
      </c>
      <c r="Z301" s="22">
        <f t="shared" si="105"/>
        <v>1163.8499999999999</v>
      </c>
      <c r="AA301" s="22">
        <f t="shared" si="106"/>
        <v>390</v>
      </c>
      <c r="AB301" s="22">
        <f t="shared" si="107"/>
        <v>2510</v>
      </c>
      <c r="AC301" s="22">
        <f t="shared" si="108"/>
        <v>2510</v>
      </c>
      <c r="AD301" s="14"/>
      <c r="AE301" s="22">
        <f t="shared" si="109"/>
        <v>3070</v>
      </c>
      <c r="AF301" s="22">
        <f t="shared" si="110"/>
        <v>999</v>
      </c>
      <c r="AG301" s="22">
        <v>15</v>
      </c>
      <c r="AH301" s="22">
        <f>MROUND(AF301+AG301+(VLOOKUP((AF301+AG301),[1]PBill!$B$4:$D$13,3,TRUE)),5)</f>
        <v>1025</v>
      </c>
      <c r="AI301" s="22">
        <f>VLOOKUP((((115%*AF301)+AG301)/3),[1]PBill!$B$4:$D$13,3,TRUE)</f>
        <v>0</v>
      </c>
      <c r="AJ301" s="22">
        <f t="shared" si="111"/>
        <v>1163.8499999999999</v>
      </c>
      <c r="AK301" s="22">
        <f t="shared" si="112"/>
        <v>390</v>
      </c>
      <c r="AL301" s="22">
        <f t="shared" si="113"/>
        <v>2070</v>
      </c>
      <c r="AM301" s="22">
        <f t="shared" si="114"/>
        <v>1970</v>
      </c>
      <c r="AN301" s="14"/>
      <c r="AO301" s="22">
        <f t="shared" si="115"/>
        <v>2190</v>
      </c>
      <c r="AP301" s="22">
        <f t="shared" si="116"/>
        <v>999</v>
      </c>
      <c r="AQ301" s="22">
        <v>15</v>
      </c>
      <c r="AR301" s="22">
        <v>1025</v>
      </c>
      <c r="AS301" s="22">
        <f>VLOOKUP((((115%*AP301)+AQ301)/3),[1]PBill!$B$4:$D$13,3,TRUE)</f>
        <v>0</v>
      </c>
      <c r="AT301" s="22">
        <f t="shared" si="117"/>
        <v>1163.8499999999999</v>
      </c>
      <c r="AU301" s="22">
        <f t="shared" si="118"/>
        <v>390</v>
      </c>
      <c r="AV301" s="22">
        <f t="shared" si="119"/>
        <v>1190</v>
      </c>
      <c r="AW301" s="23">
        <f t="shared" si="120"/>
        <v>1130</v>
      </c>
      <c r="AX301" s="14"/>
    </row>
    <row r="302" spans="1:50" s="37" customFormat="1">
      <c r="A302" s="16">
        <v>297</v>
      </c>
      <c r="B302" s="36" t="s">
        <v>122</v>
      </c>
      <c r="C302" s="18">
        <v>41601</v>
      </c>
      <c r="D302" s="24" t="s">
        <v>812</v>
      </c>
      <c r="E302" s="19" t="s">
        <v>812</v>
      </c>
      <c r="F302" s="24" t="s">
        <v>740</v>
      </c>
      <c r="G302" s="24" t="s">
        <v>813</v>
      </c>
      <c r="H302" s="20" t="s">
        <v>30</v>
      </c>
      <c r="I302" s="27">
        <v>4290</v>
      </c>
      <c r="J302" s="14"/>
      <c r="K302" s="22">
        <f t="shared" si="98"/>
        <v>4290</v>
      </c>
      <c r="L302" s="22">
        <f t="shared" si="99"/>
        <v>899</v>
      </c>
      <c r="M302" s="22">
        <v>15</v>
      </c>
      <c r="N302" s="22">
        <f>MROUND(L302+M302+(VLOOKUP((L302+M302),[1]PBill!$B$4:$D$13,3,TRUE)),5)</f>
        <v>915</v>
      </c>
      <c r="O302" s="22">
        <f>VLOOKUP((((115%*L302)+M302)/3),[1]PBill!$B$4:$D$13,3,TRUE)</f>
        <v>0</v>
      </c>
      <c r="P302" s="22">
        <f t="shared" si="100"/>
        <v>1048.8499999999999</v>
      </c>
      <c r="Q302" s="22">
        <f t="shared" si="101"/>
        <v>350</v>
      </c>
      <c r="R302" s="22">
        <f t="shared" si="102"/>
        <v>3290</v>
      </c>
      <c r="S302" s="22">
        <f t="shared" si="103"/>
        <v>3130</v>
      </c>
      <c r="T302" s="14"/>
      <c r="U302" s="22">
        <f t="shared" si="97"/>
        <v>4290</v>
      </c>
      <c r="V302" s="22">
        <f t="shared" si="104"/>
        <v>999</v>
      </c>
      <c r="W302" s="22">
        <v>15</v>
      </c>
      <c r="X302" s="22">
        <f>MROUND(V302+W302+(VLOOKUP((V302+W302),[1]PBill!$B$4:$D$13,3,TRUE)),5)</f>
        <v>1025</v>
      </c>
      <c r="Y302" s="22">
        <f>VLOOKUP((((115%*V302)+W302)/3),[1]PBill!$B$4:$D$13,3,TRUE)</f>
        <v>0</v>
      </c>
      <c r="Z302" s="22">
        <f t="shared" si="105"/>
        <v>1163.8499999999999</v>
      </c>
      <c r="AA302" s="22">
        <f t="shared" si="106"/>
        <v>390</v>
      </c>
      <c r="AB302" s="22">
        <f t="shared" si="107"/>
        <v>3290</v>
      </c>
      <c r="AC302" s="22">
        <f t="shared" si="108"/>
        <v>3290</v>
      </c>
      <c r="AD302" s="14"/>
      <c r="AE302" s="22">
        <f t="shared" si="109"/>
        <v>3750</v>
      </c>
      <c r="AF302" s="22">
        <f t="shared" si="110"/>
        <v>999</v>
      </c>
      <c r="AG302" s="22">
        <v>15</v>
      </c>
      <c r="AH302" s="22">
        <f>MROUND(AF302+AG302+(VLOOKUP((AF302+AG302),[1]PBill!$B$4:$D$13,3,TRUE)),5)</f>
        <v>1025</v>
      </c>
      <c r="AI302" s="22">
        <f>VLOOKUP((((115%*AF302)+AG302)/3),[1]PBill!$B$4:$D$13,3,TRUE)</f>
        <v>0</v>
      </c>
      <c r="AJ302" s="22">
        <f t="shared" si="111"/>
        <v>1163.8499999999999</v>
      </c>
      <c r="AK302" s="22">
        <f t="shared" si="112"/>
        <v>390</v>
      </c>
      <c r="AL302" s="22">
        <f t="shared" si="113"/>
        <v>2750</v>
      </c>
      <c r="AM302" s="22">
        <f t="shared" si="114"/>
        <v>2610</v>
      </c>
      <c r="AN302" s="14"/>
      <c r="AO302" s="22">
        <f t="shared" si="115"/>
        <v>2680</v>
      </c>
      <c r="AP302" s="22">
        <f t="shared" si="116"/>
        <v>999</v>
      </c>
      <c r="AQ302" s="22">
        <v>15</v>
      </c>
      <c r="AR302" s="22">
        <v>1025</v>
      </c>
      <c r="AS302" s="22">
        <f>VLOOKUP((((115%*AP302)+AQ302)/3),[1]PBill!$B$4:$D$13,3,TRUE)</f>
        <v>0</v>
      </c>
      <c r="AT302" s="22">
        <f t="shared" si="117"/>
        <v>1163.8499999999999</v>
      </c>
      <c r="AU302" s="22">
        <f t="shared" si="118"/>
        <v>390</v>
      </c>
      <c r="AV302" s="22">
        <f t="shared" si="119"/>
        <v>1680</v>
      </c>
      <c r="AW302" s="23">
        <f t="shared" si="120"/>
        <v>1600</v>
      </c>
      <c r="AX302" s="14"/>
    </row>
    <row r="303" spans="1:50" s="37" customFormat="1">
      <c r="A303" s="16">
        <v>298</v>
      </c>
      <c r="B303" s="36" t="s">
        <v>122</v>
      </c>
      <c r="C303" s="18">
        <v>41601</v>
      </c>
      <c r="D303" s="24" t="s">
        <v>814</v>
      </c>
      <c r="E303" s="24" t="s">
        <v>814</v>
      </c>
      <c r="F303" s="24" t="s">
        <v>740</v>
      </c>
      <c r="G303" s="24" t="s">
        <v>815</v>
      </c>
      <c r="H303" s="20" t="s">
        <v>30</v>
      </c>
      <c r="I303" s="27">
        <v>4100</v>
      </c>
      <c r="J303" s="14"/>
      <c r="K303" s="22">
        <f t="shared" si="98"/>
        <v>4100</v>
      </c>
      <c r="L303" s="22">
        <f t="shared" si="99"/>
        <v>899</v>
      </c>
      <c r="M303" s="22">
        <v>15</v>
      </c>
      <c r="N303" s="22">
        <f>MROUND(L303+M303+(VLOOKUP((L303+M303),[1]PBill!$B$4:$D$13,3,TRUE)),5)</f>
        <v>915</v>
      </c>
      <c r="O303" s="22">
        <f>VLOOKUP((((115%*L303)+M303)/3),[1]PBill!$B$4:$D$13,3,TRUE)</f>
        <v>0</v>
      </c>
      <c r="P303" s="22">
        <f t="shared" si="100"/>
        <v>1048.8499999999999</v>
      </c>
      <c r="Q303" s="22">
        <f t="shared" si="101"/>
        <v>350</v>
      </c>
      <c r="R303" s="22">
        <f t="shared" si="102"/>
        <v>3100</v>
      </c>
      <c r="S303" s="22">
        <f t="shared" si="103"/>
        <v>2950</v>
      </c>
      <c r="T303" s="14"/>
      <c r="U303" s="22">
        <f t="shared" si="97"/>
        <v>4100</v>
      </c>
      <c r="V303" s="22">
        <f t="shared" si="104"/>
        <v>999</v>
      </c>
      <c r="W303" s="22">
        <v>15</v>
      </c>
      <c r="X303" s="22">
        <f>MROUND(V303+W303+(VLOOKUP((V303+W303),[1]PBill!$B$4:$D$13,3,TRUE)),5)</f>
        <v>1025</v>
      </c>
      <c r="Y303" s="22">
        <f>VLOOKUP((((115%*V303)+W303)/3),[1]PBill!$B$4:$D$13,3,TRUE)</f>
        <v>0</v>
      </c>
      <c r="Z303" s="22">
        <f t="shared" si="105"/>
        <v>1163.8499999999999</v>
      </c>
      <c r="AA303" s="22">
        <f t="shared" si="106"/>
        <v>390</v>
      </c>
      <c r="AB303" s="22">
        <f t="shared" si="107"/>
        <v>3100</v>
      </c>
      <c r="AC303" s="22">
        <f t="shared" si="108"/>
        <v>3100</v>
      </c>
      <c r="AD303" s="14"/>
      <c r="AE303" s="22">
        <f t="shared" si="109"/>
        <v>3590</v>
      </c>
      <c r="AF303" s="22">
        <f t="shared" si="110"/>
        <v>999</v>
      </c>
      <c r="AG303" s="22">
        <v>15</v>
      </c>
      <c r="AH303" s="22">
        <f>MROUND(AF303+AG303+(VLOOKUP((AF303+AG303),[1]PBill!$B$4:$D$13,3,TRUE)),5)</f>
        <v>1025</v>
      </c>
      <c r="AI303" s="22">
        <f>VLOOKUP((((115%*AF303)+AG303)/3),[1]PBill!$B$4:$D$13,3,TRUE)</f>
        <v>0</v>
      </c>
      <c r="AJ303" s="22">
        <f t="shared" si="111"/>
        <v>1163.8499999999999</v>
      </c>
      <c r="AK303" s="22">
        <f t="shared" si="112"/>
        <v>390</v>
      </c>
      <c r="AL303" s="22">
        <f t="shared" si="113"/>
        <v>2590</v>
      </c>
      <c r="AM303" s="22">
        <f t="shared" si="114"/>
        <v>2460</v>
      </c>
      <c r="AN303" s="14"/>
      <c r="AO303" s="22">
        <f t="shared" si="115"/>
        <v>2560</v>
      </c>
      <c r="AP303" s="22">
        <f t="shared" si="116"/>
        <v>999</v>
      </c>
      <c r="AQ303" s="22">
        <v>15</v>
      </c>
      <c r="AR303" s="22">
        <v>1025</v>
      </c>
      <c r="AS303" s="22">
        <f>VLOOKUP((((115%*AP303)+AQ303)/3),[1]PBill!$B$4:$D$13,3,TRUE)</f>
        <v>0</v>
      </c>
      <c r="AT303" s="22">
        <f t="shared" si="117"/>
        <v>1163.8499999999999</v>
      </c>
      <c r="AU303" s="22">
        <f t="shared" si="118"/>
        <v>390</v>
      </c>
      <c r="AV303" s="22">
        <f t="shared" si="119"/>
        <v>1560</v>
      </c>
      <c r="AW303" s="23">
        <f t="shared" si="120"/>
        <v>1480</v>
      </c>
      <c r="AX303" s="14"/>
    </row>
    <row r="304" spans="1:50" s="37" customFormat="1">
      <c r="A304" s="16">
        <v>299</v>
      </c>
      <c r="B304" s="36" t="s">
        <v>122</v>
      </c>
      <c r="C304" s="18">
        <v>41601</v>
      </c>
      <c r="D304" s="24" t="s">
        <v>816</v>
      </c>
      <c r="E304" s="19" t="s">
        <v>817</v>
      </c>
      <c r="F304" s="24" t="s">
        <v>740</v>
      </c>
      <c r="G304" s="24" t="s">
        <v>818</v>
      </c>
      <c r="H304" s="20" t="s">
        <v>30</v>
      </c>
      <c r="I304" s="27">
        <v>4850</v>
      </c>
      <c r="J304" s="14"/>
      <c r="K304" s="22">
        <f t="shared" si="98"/>
        <v>4850</v>
      </c>
      <c r="L304" s="22">
        <f t="shared" si="99"/>
        <v>899</v>
      </c>
      <c r="M304" s="22">
        <v>15</v>
      </c>
      <c r="N304" s="22">
        <f>MROUND(L304+M304+(VLOOKUP((L304+M304),[1]PBill!$B$4:$D$13,3,TRUE)),5)</f>
        <v>915</v>
      </c>
      <c r="O304" s="22">
        <f>VLOOKUP((((115%*L304)+M304)/3),[1]PBill!$B$4:$D$13,3,TRUE)</f>
        <v>0</v>
      </c>
      <c r="P304" s="22">
        <f t="shared" si="100"/>
        <v>1048.8499999999999</v>
      </c>
      <c r="Q304" s="22">
        <f t="shared" si="101"/>
        <v>350</v>
      </c>
      <c r="R304" s="22">
        <f t="shared" si="102"/>
        <v>3850</v>
      </c>
      <c r="S304" s="22">
        <f t="shared" si="103"/>
        <v>3660</v>
      </c>
      <c r="T304" s="14"/>
      <c r="U304" s="22">
        <f t="shared" si="97"/>
        <v>4850</v>
      </c>
      <c r="V304" s="22">
        <f t="shared" si="104"/>
        <v>999</v>
      </c>
      <c r="W304" s="22">
        <v>15</v>
      </c>
      <c r="X304" s="22">
        <f>MROUND(V304+W304+(VLOOKUP((V304+W304),[1]PBill!$B$4:$D$13,3,TRUE)),5)</f>
        <v>1025</v>
      </c>
      <c r="Y304" s="22">
        <f>VLOOKUP((((115%*V304)+W304)/3),[1]PBill!$B$4:$D$13,3,TRUE)</f>
        <v>0</v>
      </c>
      <c r="Z304" s="22">
        <f t="shared" si="105"/>
        <v>1163.8499999999999</v>
      </c>
      <c r="AA304" s="22">
        <f t="shared" si="106"/>
        <v>390</v>
      </c>
      <c r="AB304" s="22">
        <f t="shared" si="107"/>
        <v>3850</v>
      </c>
      <c r="AC304" s="22">
        <f t="shared" si="108"/>
        <v>3850</v>
      </c>
      <c r="AD304" s="14"/>
      <c r="AE304" s="22">
        <f t="shared" si="109"/>
        <v>4240</v>
      </c>
      <c r="AF304" s="22">
        <f t="shared" si="110"/>
        <v>999</v>
      </c>
      <c r="AG304" s="22">
        <v>15</v>
      </c>
      <c r="AH304" s="22">
        <f>MROUND(AF304+AG304+(VLOOKUP((AF304+AG304),[1]PBill!$B$4:$D$13,3,TRUE)),5)</f>
        <v>1025</v>
      </c>
      <c r="AI304" s="22">
        <f>VLOOKUP((((115%*AF304)+AG304)/3),[1]PBill!$B$4:$D$13,3,TRUE)</f>
        <v>0</v>
      </c>
      <c r="AJ304" s="22">
        <f t="shared" si="111"/>
        <v>1163.8499999999999</v>
      </c>
      <c r="AK304" s="22">
        <f t="shared" si="112"/>
        <v>390</v>
      </c>
      <c r="AL304" s="22">
        <f t="shared" si="113"/>
        <v>3240</v>
      </c>
      <c r="AM304" s="22">
        <f t="shared" si="114"/>
        <v>3080</v>
      </c>
      <c r="AN304" s="14"/>
      <c r="AO304" s="22">
        <f t="shared" si="115"/>
        <v>3030</v>
      </c>
      <c r="AP304" s="22">
        <f t="shared" si="116"/>
        <v>999</v>
      </c>
      <c r="AQ304" s="22">
        <v>15</v>
      </c>
      <c r="AR304" s="22">
        <v>1025</v>
      </c>
      <c r="AS304" s="22">
        <f>VLOOKUP((((115%*AP304)+AQ304)/3),[1]PBill!$B$4:$D$13,3,TRUE)</f>
        <v>0</v>
      </c>
      <c r="AT304" s="22">
        <f t="shared" si="117"/>
        <v>1163.8499999999999</v>
      </c>
      <c r="AU304" s="22">
        <f t="shared" si="118"/>
        <v>390</v>
      </c>
      <c r="AV304" s="22">
        <f t="shared" si="119"/>
        <v>2030</v>
      </c>
      <c r="AW304" s="23">
        <f t="shared" si="120"/>
        <v>1930</v>
      </c>
      <c r="AX304" s="14"/>
    </row>
    <row r="305" spans="1:51" s="37" customFormat="1">
      <c r="A305" s="16">
        <v>300</v>
      </c>
      <c r="B305" s="36" t="s">
        <v>122</v>
      </c>
      <c r="C305" s="18">
        <v>41601</v>
      </c>
      <c r="D305" s="24" t="s">
        <v>819</v>
      </c>
      <c r="E305" s="19" t="s">
        <v>820</v>
      </c>
      <c r="F305" s="24" t="s">
        <v>740</v>
      </c>
      <c r="G305" s="24" t="s">
        <v>820</v>
      </c>
      <c r="H305" s="20" t="s">
        <v>30</v>
      </c>
      <c r="I305" s="27">
        <v>3940</v>
      </c>
      <c r="J305" s="14"/>
      <c r="K305" s="22">
        <f t="shared" si="98"/>
        <v>3940</v>
      </c>
      <c r="L305" s="22">
        <f t="shared" si="99"/>
        <v>899</v>
      </c>
      <c r="M305" s="22">
        <v>15</v>
      </c>
      <c r="N305" s="22">
        <f>MROUND(L305+M305+(VLOOKUP((L305+M305),[1]PBill!$B$4:$D$13,3,TRUE)),5)</f>
        <v>915</v>
      </c>
      <c r="O305" s="22">
        <f>VLOOKUP((((115%*L305)+M305)/3),[1]PBill!$B$4:$D$13,3,TRUE)</f>
        <v>0</v>
      </c>
      <c r="P305" s="22">
        <f t="shared" si="100"/>
        <v>1048.8499999999999</v>
      </c>
      <c r="Q305" s="22">
        <f t="shared" si="101"/>
        <v>350</v>
      </c>
      <c r="R305" s="22">
        <f t="shared" si="102"/>
        <v>2940</v>
      </c>
      <c r="S305" s="22">
        <f t="shared" si="103"/>
        <v>2790</v>
      </c>
      <c r="T305" s="14"/>
      <c r="U305" s="22">
        <f t="shared" si="97"/>
        <v>3940</v>
      </c>
      <c r="V305" s="22">
        <f t="shared" si="104"/>
        <v>999</v>
      </c>
      <c r="W305" s="22">
        <v>15</v>
      </c>
      <c r="X305" s="22">
        <f>MROUND(V305+W305+(VLOOKUP((V305+W305),[1]PBill!$B$4:$D$13,3,TRUE)),5)</f>
        <v>1025</v>
      </c>
      <c r="Y305" s="22">
        <f>VLOOKUP((((115%*V305)+W305)/3),[1]PBill!$B$4:$D$13,3,TRUE)</f>
        <v>0</v>
      </c>
      <c r="Z305" s="22">
        <f t="shared" si="105"/>
        <v>1163.8499999999999</v>
      </c>
      <c r="AA305" s="22">
        <f t="shared" si="106"/>
        <v>390</v>
      </c>
      <c r="AB305" s="22">
        <f t="shared" si="107"/>
        <v>2940</v>
      </c>
      <c r="AC305" s="22">
        <f t="shared" si="108"/>
        <v>2940</v>
      </c>
      <c r="AD305" s="14"/>
      <c r="AE305" s="22">
        <f t="shared" si="109"/>
        <v>3450</v>
      </c>
      <c r="AF305" s="22">
        <f t="shared" si="110"/>
        <v>999</v>
      </c>
      <c r="AG305" s="22">
        <v>15</v>
      </c>
      <c r="AH305" s="22">
        <f>MROUND(AF305+AG305+(VLOOKUP((AF305+AG305),[1]PBill!$B$4:$D$13,3,TRUE)),5)</f>
        <v>1025</v>
      </c>
      <c r="AI305" s="22">
        <f>VLOOKUP((((115%*AF305)+AG305)/3),[1]PBill!$B$4:$D$13,3,TRUE)</f>
        <v>0</v>
      </c>
      <c r="AJ305" s="22">
        <f t="shared" si="111"/>
        <v>1163.8499999999999</v>
      </c>
      <c r="AK305" s="22">
        <f t="shared" si="112"/>
        <v>390</v>
      </c>
      <c r="AL305" s="22">
        <f t="shared" si="113"/>
        <v>2450</v>
      </c>
      <c r="AM305" s="22">
        <f t="shared" si="114"/>
        <v>2330</v>
      </c>
      <c r="AN305" s="14"/>
      <c r="AO305" s="22">
        <f t="shared" si="115"/>
        <v>2460</v>
      </c>
      <c r="AP305" s="22">
        <f t="shared" si="116"/>
        <v>999</v>
      </c>
      <c r="AQ305" s="22">
        <v>15</v>
      </c>
      <c r="AR305" s="22">
        <v>1025</v>
      </c>
      <c r="AS305" s="22">
        <f>VLOOKUP((((115%*AP305)+AQ305)/3),[1]PBill!$B$4:$D$13,3,TRUE)</f>
        <v>0</v>
      </c>
      <c r="AT305" s="22">
        <f t="shared" si="117"/>
        <v>1163.8499999999999</v>
      </c>
      <c r="AU305" s="22">
        <f t="shared" si="118"/>
        <v>390</v>
      </c>
      <c r="AV305" s="22">
        <f t="shared" si="119"/>
        <v>1460</v>
      </c>
      <c r="AW305" s="23">
        <f t="shared" si="120"/>
        <v>1390</v>
      </c>
      <c r="AX305" s="14"/>
    </row>
    <row r="306" spans="1:51" s="37" customFormat="1">
      <c r="A306" s="16">
        <v>301</v>
      </c>
      <c r="B306" s="36" t="s">
        <v>122</v>
      </c>
      <c r="C306" s="18">
        <v>41601</v>
      </c>
      <c r="D306" s="24" t="s">
        <v>821</v>
      </c>
      <c r="E306" s="24" t="s">
        <v>821</v>
      </c>
      <c r="F306" s="24" t="s">
        <v>740</v>
      </c>
      <c r="G306" s="24" t="s">
        <v>822</v>
      </c>
      <c r="H306" s="20" t="s">
        <v>30</v>
      </c>
      <c r="I306" s="27">
        <v>5570</v>
      </c>
      <c r="J306" s="14"/>
      <c r="K306" s="22">
        <f t="shared" si="98"/>
        <v>5570</v>
      </c>
      <c r="L306" s="22">
        <f t="shared" si="99"/>
        <v>899</v>
      </c>
      <c r="M306" s="22">
        <v>15</v>
      </c>
      <c r="N306" s="22">
        <f>MROUND(L306+M306+(VLOOKUP((L306+M306),[1]PBill!$B$4:$D$13,3,TRUE)),5)</f>
        <v>915</v>
      </c>
      <c r="O306" s="22">
        <f>VLOOKUP((((115%*L306)+M306)/3),[1]PBill!$B$4:$D$13,3,TRUE)</f>
        <v>0</v>
      </c>
      <c r="P306" s="22">
        <f t="shared" si="100"/>
        <v>1048.8499999999999</v>
      </c>
      <c r="Q306" s="22">
        <f t="shared" si="101"/>
        <v>350</v>
      </c>
      <c r="R306" s="22">
        <f t="shared" si="102"/>
        <v>4570</v>
      </c>
      <c r="S306" s="22">
        <f t="shared" si="103"/>
        <v>4340</v>
      </c>
      <c r="T306" s="14"/>
      <c r="U306" s="22">
        <f t="shared" si="97"/>
        <v>5570</v>
      </c>
      <c r="V306" s="22">
        <f t="shared" si="104"/>
        <v>999</v>
      </c>
      <c r="W306" s="22">
        <v>15</v>
      </c>
      <c r="X306" s="22">
        <f>MROUND(V306+W306+(VLOOKUP((V306+W306),[1]PBill!$B$4:$D$13,3,TRUE)),5)</f>
        <v>1025</v>
      </c>
      <c r="Y306" s="22">
        <f>VLOOKUP((((115%*V306)+W306)/3),[1]PBill!$B$4:$D$13,3,TRUE)</f>
        <v>0</v>
      </c>
      <c r="Z306" s="22">
        <f t="shared" si="105"/>
        <v>1163.8499999999999</v>
      </c>
      <c r="AA306" s="22">
        <f t="shared" si="106"/>
        <v>390</v>
      </c>
      <c r="AB306" s="22">
        <f t="shared" si="107"/>
        <v>4570</v>
      </c>
      <c r="AC306" s="22">
        <f t="shared" si="108"/>
        <v>4570</v>
      </c>
      <c r="AD306" s="14"/>
      <c r="AE306" s="22">
        <f t="shared" si="109"/>
        <v>4870</v>
      </c>
      <c r="AF306" s="22">
        <f t="shared" si="110"/>
        <v>999</v>
      </c>
      <c r="AG306" s="22">
        <v>15</v>
      </c>
      <c r="AH306" s="22">
        <f>MROUND(AF306+AG306+(VLOOKUP((AF306+AG306),[1]PBill!$B$4:$D$13,3,TRUE)),5)</f>
        <v>1025</v>
      </c>
      <c r="AI306" s="22">
        <f>VLOOKUP((((115%*AF306)+AG306)/3),[1]PBill!$B$4:$D$13,3,TRUE)</f>
        <v>0</v>
      </c>
      <c r="AJ306" s="22">
        <f t="shared" si="111"/>
        <v>1163.8499999999999</v>
      </c>
      <c r="AK306" s="22">
        <f t="shared" si="112"/>
        <v>390</v>
      </c>
      <c r="AL306" s="22">
        <f t="shared" si="113"/>
        <v>3870</v>
      </c>
      <c r="AM306" s="22">
        <f t="shared" si="114"/>
        <v>3680</v>
      </c>
      <c r="AN306" s="14"/>
      <c r="AO306" s="22">
        <f t="shared" si="115"/>
        <v>3480</v>
      </c>
      <c r="AP306" s="22">
        <f t="shared" si="116"/>
        <v>999</v>
      </c>
      <c r="AQ306" s="22">
        <v>15</v>
      </c>
      <c r="AR306" s="22">
        <v>1025</v>
      </c>
      <c r="AS306" s="22">
        <f>VLOOKUP((((115%*AP306)+AQ306)/3),[1]PBill!$B$4:$D$13,3,TRUE)</f>
        <v>0</v>
      </c>
      <c r="AT306" s="22">
        <f t="shared" si="117"/>
        <v>1163.8499999999999</v>
      </c>
      <c r="AU306" s="22">
        <f t="shared" si="118"/>
        <v>390</v>
      </c>
      <c r="AV306" s="22">
        <f t="shared" si="119"/>
        <v>2480</v>
      </c>
      <c r="AW306" s="23">
        <f t="shared" si="120"/>
        <v>2360</v>
      </c>
      <c r="AX306" s="14"/>
    </row>
    <row r="307" spans="1:51" s="37" customFormat="1">
      <c r="A307" s="16">
        <v>302</v>
      </c>
      <c r="B307" s="36" t="s">
        <v>122</v>
      </c>
      <c r="C307" s="18">
        <v>41601</v>
      </c>
      <c r="D307" s="24" t="s">
        <v>823</v>
      </c>
      <c r="E307" s="19" t="s">
        <v>824</v>
      </c>
      <c r="F307" s="24" t="s">
        <v>740</v>
      </c>
      <c r="G307" s="24" t="s">
        <v>824</v>
      </c>
      <c r="H307" s="20" t="s">
        <v>30</v>
      </c>
      <c r="I307" s="27">
        <v>2840</v>
      </c>
      <c r="J307" s="14"/>
      <c r="K307" s="22">
        <f t="shared" si="98"/>
        <v>2840</v>
      </c>
      <c r="L307" s="22">
        <f t="shared" si="99"/>
        <v>899</v>
      </c>
      <c r="M307" s="22">
        <v>15</v>
      </c>
      <c r="N307" s="22">
        <f>MROUND(L307+M307+(VLOOKUP((L307+M307),[1]PBill!$B$4:$D$13,3,TRUE)),5)</f>
        <v>915</v>
      </c>
      <c r="O307" s="22">
        <f>VLOOKUP((((115%*L307)+M307)/3),[1]PBill!$B$4:$D$13,3,TRUE)</f>
        <v>0</v>
      </c>
      <c r="P307" s="22">
        <f t="shared" si="100"/>
        <v>1048.8499999999999</v>
      </c>
      <c r="Q307" s="22">
        <f t="shared" si="101"/>
        <v>350</v>
      </c>
      <c r="R307" s="22">
        <f t="shared" si="102"/>
        <v>1840</v>
      </c>
      <c r="S307" s="22">
        <f t="shared" si="103"/>
        <v>1750</v>
      </c>
      <c r="T307" s="14"/>
      <c r="U307" s="22">
        <f t="shared" si="97"/>
        <v>2840</v>
      </c>
      <c r="V307" s="22">
        <f t="shared" si="104"/>
        <v>999</v>
      </c>
      <c r="W307" s="22">
        <v>15</v>
      </c>
      <c r="X307" s="22">
        <f>MROUND(V307+W307+(VLOOKUP((V307+W307),[1]PBill!$B$4:$D$13,3,TRUE)),5)</f>
        <v>1025</v>
      </c>
      <c r="Y307" s="22">
        <f>VLOOKUP((((115%*V307)+W307)/3),[1]PBill!$B$4:$D$13,3,TRUE)</f>
        <v>0</v>
      </c>
      <c r="Z307" s="22">
        <f t="shared" si="105"/>
        <v>1163.8499999999999</v>
      </c>
      <c r="AA307" s="22">
        <f t="shared" si="106"/>
        <v>390</v>
      </c>
      <c r="AB307" s="22">
        <f t="shared" si="107"/>
        <v>1840</v>
      </c>
      <c r="AC307" s="22">
        <f t="shared" si="108"/>
        <v>1840</v>
      </c>
      <c r="AD307" s="14"/>
      <c r="AE307" s="22">
        <f t="shared" si="109"/>
        <v>2490</v>
      </c>
      <c r="AF307" s="22">
        <f t="shared" si="110"/>
        <v>999</v>
      </c>
      <c r="AG307" s="22">
        <v>15</v>
      </c>
      <c r="AH307" s="22">
        <f>MROUND(AF307+AG307+(VLOOKUP((AF307+AG307),[1]PBill!$B$4:$D$13,3,TRUE)),5)</f>
        <v>1025</v>
      </c>
      <c r="AI307" s="22">
        <f>VLOOKUP((((115%*AF307)+AG307)/3),[1]PBill!$B$4:$D$13,3,TRUE)</f>
        <v>0</v>
      </c>
      <c r="AJ307" s="22">
        <f t="shared" si="111"/>
        <v>1163.8499999999999</v>
      </c>
      <c r="AK307" s="22">
        <f t="shared" si="112"/>
        <v>390</v>
      </c>
      <c r="AL307" s="22">
        <f t="shared" si="113"/>
        <v>1490</v>
      </c>
      <c r="AM307" s="22">
        <f t="shared" si="114"/>
        <v>1420</v>
      </c>
      <c r="AN307" s="14"/>
      <c r="AO307" s="22">
        <f t="shared" si="115"/>
        <v>1780</v>
      </c>
      <c r="AP307" s="22">
        <f t="shared" si="116"/>
        <v>999</v>
      </c>
      <c r="AQ307" s="22">
        <v>15</v>
      </c>
      <c r="AR307" s="22">
        <v>1025</v>
      </c>
      <c r="AS307" s="22">
        <f>VLOOKUP((((115%*AP307)+AQ307)/3),[1]PBill!$B$4:$D$13,3,TRUE)</f>
        <v>0</v>
      </c>
      <c r="AT307" s="22">
        <f t="shared" si="117"/>
        <v>1163.8499999999999</v>
      </c>
      <c r="AU307" s="22">
        <f t="shared" si="118"/>
        <v>390</v>
      </c>
      <c r="AV307" s="22">
        <f t="shared" si="119"/>
        <v>780</v>
      </c>
      <c r="AW307" s="23">
        <f t="shared" si="120"/>
        <v>740</v>
      </c>
      <c r="AX307" s="14"/>
    </row>
    <row r="308" spans="1:51" s="37" customFormat="1">
      <c r="A308" s="16">
        <v>303</v>
      </c>
      <c r="B308" s="36" t="s">
        <v>122</v>
      </c>
      <c r="C308" s="18">
        <v>41601</v>
      </c>
      <c r="D308" s="24" t="s">
        <v>825</v>
      </c>
      <c r="E308" s="19" t="s">
        <v>826</v>
      </c>
      <c r="F308" s="24" t="s">
        <v>827</v>
      </c>
      <c r="G308" s="24" t="s">
        <v>828</v>
      </c>
      <c r="H308" s="20" t="s">
        <v>30</v>
      </c>
      <c r="I308" s="27">
        <v>2490</v>
      </c>
      <c r="J308" s="39"/>
      <c r="K308" s="22">
        <f t="shared" si="98"/>
        <v>2490</v>
      </c>
      <c r="L308" s="22">
        <f t="shared" si="99"/>
        <v>899</v>
      </c>
      <c r="M308" s="22">
        <v>15</v>
      </c>
      <c r="N308" s="22">
        <f>MROUND(L308+M308+(VLOOKUP((L308+M308),[1]PBill!$B$4:$D$13,3,TRUE)),5)</f>
        <v>915</v>
      </c>
      <c r="O308" s="22">
        <f>VLOOKUP((((115%*L308)+M308)/3),[1]PBill!$B$4:$D$13,3,TRUE)</f>
        <v>0</v>
      </c>
      <c r="P308" s="22">
        <f t="shared" si="100"/>
        <v>1048.8499999999999</v>
      </c>
      <c r="Q308" s="22">
        <f t="shared" si="101"/>
        <v>350</v>
      </c>
      <c r="R308" s="22">
        <f t="shared" si="102"/>
        <v>1490</v>
      </c>
      <c r="S308" s="22">
        <f t="shared" si="103"/>
        <v>1420</v>
      </c>
      <c r="T308" s="39"/>
      <c r="U308" s="22">
        <f t="shared" si="97"/>
        <v>2490</v>
      </c>
      <c r="V308" s="22">
        <f t="shared" si="104"/>
        <v>999</v>
      </c>
      <c r="W308" s="22">
        <v>15</v>
      </c>
      <c r="X308" s="22">
        <f>MROUND(V308+W308+(VLOOKUP((V308+W308),[1]PBill!$B$4:$D$13,3,TRUE)),5)</f>
        <v>1025</v>
      </c>
      <c r="Y308" s="22">
        <f>VLOOKUP((((115%*V308)+W308)/3),[1]PBill!$B$4:$D$13,3,TRUE)</f>
        <v>0</v>
      </c>
      <c r="Z308" s="22">
        <f t="shared" si="105"/>
        <v>1163.8499999999999</v>
      </c>
      <c r="AA308" s="22">
        <f t="shared" si="106"/>
        <v>390</v>
      </c>
      <c r="AB308" s="22">
        <f t="shared" si="107"/>
        <v>1490</v>
      </c>
      <c r="AC308" s="22">
        <f t="shared" si="108"/>
        <v>1490</v>
      </c>
      <c r="AD308" s="39"/>
      <c r="AE308" s="22">
        <f t="shared" si="109"/>
        <v>2180</v>
      </c>
      <c r="AF308" s="22">
        <f t="shared" si="110"/>
        <v>999</v>
      </c>
      <c r="AG308" s="22">
        <v>15</v>
      </c>
      <c r="AH308" s="22">
        <f>MROUND(AF308+AG308+(VLOOKUP((AF308+AG308),[1]PBill!$B$4:$D$13,3,TRUE)),5)</f>
        <v>1025</v>
      </c>
      <c r="AI308" s="22">
        <f>VLOOKUP((((115%*AF308)+AG308)/3),[1]PBill!$B$4:$D$13,3,TRUE)</f>
        <v>0</v>
      </c>
      <c r="AJ308" s="22">
        <f t="shared" si="111"/>
        <v>1163.8499999999999</v>
      </c>
      <c r="AK308" s="22">
        <f t="shared" si="112"/>
        <v>390</v>
      </c>
      <c r="AL308" s="22">
        <f t="shared" si="113"/>
        <v>1180</v>
      </c>
      <c r="AM308" s="22">
        <f t="shared" si="114"/>
        <v>1120</v>
      </c>
      <c r="AN308" s="39"/>
      <c r="AO308" s="22">
        <f t="shared" si="115"/>
        <v>1560</v>
      </c>
      <c r="AP308" s="22">
        <f t="shared" si="116"/>
        <v>999</v>
      </c>
      <c r="AQ308" s="22">
        <v>15</v>
      </c>
      <c r="AR308" s="22">
        <v>1025</v>
      </c>
      <c r="AS308" s="22">
        <f>VLOOKUP((((115%*AP308)+AQ308)/3),[1]PBill!$B$4:$D$13,3,TRUE)</f>
        <v>0</v>
      </c>
      <c r="AT308" s="22">
        <f t="shared" si="117"/>
        <v>1163.8499999999999</v>
      </c>
      <c r="AU308" s="22">
        <f t="shared" si="118"/>
        <v>390</v>
      </c>
      <c r="AV308" s="22">
        <f t="shared" si="119"/>
        <v>560</v>
      </c>
      <c r="AW308" s="23">
        <f t="shared" si="120"/>
        <v>530</v>
      </c>
      <c r="AX308" s="39"/>
    </row>
    <row r="310" spans="1:51">
      <c r="D310" s="42" t="s">
        <v>829</v>
      </c>
      <c r="E310" s="43">
        <v>9.5000000000000001E-2</v>
      </c>
      <c r="K310" s="45"/>
      <c r="R310" s="45"/>
      <c r="U310" s="45"/>
      <c r="AB310" s="45"/>
      <c r="AE310" s="45"/>
      <c r="AL310" s="45"/>
      <c r="AO310" s="45"/>
      <c r="AV310" s="45"/>
    </row>
    <row r="311" spans="1:51">
      <c r="D311" s="42" t="s">
        <v>830</v>
      </c>
      <c r="E311" s="42">
        <v>899</v>
      </c>
    </row>
    <row r="312" spans="1:51">
      <c r="D312" s="42" t="s">
        <v>831</v>
      </c>
      <c r="E312" s="43">
        <v>0.1</v>
      </c>
    </row>
    <row r="313" spans="1:51">
      <c r="D313" s="42" t="s">
        <v>832</v>
      </c>
      <c r="E313" s="42">
        <v>999</v>
      </c>
    </row>
    <row r="314" spans="1:51">
      <c r="D314" s="42" t="s">
        <v>833</v>
      </c>
      <c r="E314" s="43">
        <v>0.875</v>
      </c>
    </row>
    <row r="315" spans="1:51">
      <c r="D315" s="42" t="s">
        <v>834</v>
      </c>
      <c r="E315" s="43">
        <v>0.625</v>
      </c>
    </row>
    <row r="317" spans="1:51" s="40" customFormat="1">
      <c r="C317" s="46" t="s">
        <v>835</v>
      </c>
      <c r="D317" s="46"/>
      <c r="E317" s="46"/>
      <c r="F317" s="46"/>
      <c r="G317" s="46"/>
      <c r="H317" s="46"/>
      <c r="I317" s="46"/>
      <c r="AW317" s="45"/>
      <c r="AY317" s="8"/>
    </row>
    <row r="318" spans="1:51" s="40" customFormat="1">
      <c r="C318" s="46"/>
      <c r="D318" s="46"/>
      <c r="E318" s="46"/>
      <c r="F318" s="46"/>
      <c r="G318" s="46"/>
      <c r="H318" s="46"/>
      <c r="I318" s="46"/>
      <c r="AW318" s="45"/>
      <c r="AY318" s="8"/>
    </row>
    <row r="319" spans="1:51" s="40" customFormat="1">
      <c r="C319" s="46"/>
      <c r="D319" s="46"/>
      <c r="E319" s="46"/>
      <c r="F319" s="46"/>
      <c r="G319" s="46"/>
      <c r="H319" s="46"/>
      <c r="I319" s="46"/>
      <c r="AW319" s="45"/>
      <c r="AY319" s="8"/>
    </row>
  </sheetData>
  <mergeCells count="6">
    <mergeCell ref="D1:I1"/>
    <mergeCell ref="K1:S1"/>
    <mergeCell ref="U1:AC1"/>
    <mergeCell ref="AE1:AM1"/>
    <mergeCell ref="AO1:AW1"/>
    <mergeCell ref="C317:I319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3"/>
  <sheetViews>
    <sheetView workbookViewId="0">
      <selection activeCell="J20" sqref="J20"/>
    </sheetView>
  </sheetViews>
  <sheetFormatPr defaultRowHeight="12.75"/>
  <cols>
    <col min="1" max="1" width="13.42578125" style="48" customWidth="1"/>
    <col min="2" max="2" width="9.140625" style="48"/>
    <col min="3" max="3" width="15.140625" style="48" bestFit="1" customWidth="1"/>
    <col min="4" max="4" width="13.28515625" style="48" bestFit="1" customWidth="1"/>
    <col min="5" max="16384" width="9.140625" style="48"/>
  </cols>
  <sheetData>
    <row r="1" spans="1:5">
      <c r="A1" s="47" t="s">
        <v>836</v>
      </c>
      <c r="B1" s="47"/>
      <c r="C1" s="47"/>
      <c r="D1" s="47"/>
      <c r="E1" s="47"/>
    </row>
    <row r="2" spans="1:5">
      <c r="A2" s="49" t="s">
        <v>837</v>
      </c>
      <c r="B2" s="50" t="s">
        <v>838</v>
      </c>
      <c r="C2" s="50"/>
      <c r="D2" s="50"/>
      <c r="E2" s="50"/>
    </row>
    <row r="3" spans="1:5" ht="76.5">
      <c r="A3" s="49"/>
      <c r="B3" s="51" t="s">
        <v>839</v>
      </c>
      <c r="C3" s="51" t="s">
        <v>840</v>
      </c>
      <c r="D3" s="52" t="s">
        <v>841</v>
      </c>
      <c r="E3" s="53" t="s">
        <v>842</v>
      </c>
    </row>
    <row r="4" spans="1:5">
      <c r="A4" s="49"/>
      <c r="B4" s="54">
        <v>10</v>
      </c>
      <c r="C4" s="54">
        <v>49</v>
      </c>
      <c r="D4" s="55">
        <v>0</v>
      </c>
      <c r="E4" s="56">
        <v>6</v>
      </c>
    </row>
    <row r="5" spans="1:5">
      <c r="A5" s="49"/>
      <c r="B5" s="54">
        <v>50</v>
      </c>
      <c r="C5" s="54">
        <v>99</v>
      </c>
      <c r="D5" s="55">
        <v>0</v>
      </c>
      <c r="E5" s="56">
        <v>11</v>
      </c>
    </row>
    <row r="6" spans="1:5">
      <c r="A6" s="49"/>
      <c r="B6" s="54">
        <v>100</v>
      </c>
      <c r="C6" s="54">
        <v>999</v>
      </c>
      <c r="D6" s="55">
        <v>0</v>
      </c>
      <c r="E6" s="56">
        <v>22</v>
      </c>
    </row>
    <row r="7" spans="1:5">
      <c r="A7" s="49"/>
      <c r="B7" s="57">
        <v>1000</v>
      </c>
      <c r="C7" s="57">
        <v>2499</v>
      </c>
      <c r="D7" s="55">
        <v>11</v>
      </c>
      <c r="E7" s="56">
        <v>22</v>
      </c>
    </row>
    <row r="8" spans="1:5">
      <c r="A8" s="49"/>
      <c r="B8" s="57">
        <v>2500</v>
      </c>
      <c r="C8" s="57">
        <v>4999</v>
      </c>
      <c r="D8" s="55">
        <v>33</v>
      </c>
      <c r="E8" s="56">
        <v>22</v>
      </c>
    </row>
    <row r="9" spans="1:5">
      <c r="A9" s="49"/>
      <c r="B9" s="57">
        <v>5000</v>
      </c>
      <c r="C9" s="57">
        <v>9999</v>
      </c>
      <c r="D9" s="55">
        <v>61</v>
      </c>
      <c r="E9" s="56">
        <v>22</v>
      </c>
    </row>
    <row r="10" spans="1:5">
      <c r="A10" s="49"/>
      <c r="B10" s="57">
        <v>10000</v>
      </c>
      <c r="C10" s="57">
        <v>19999</v>
      </c>
      <c r="D10" s="55">
        <v>77</v>
      </c>
      <c r="E10" s="56">
        <v>33</v>
      </c>
    </row>
    <row r="11" spans="1:5">
      <c r="A11" s="49"/>
      <c r="B11" s="57">
        <v>20000</v>
      </c>
      <c r="C11" s="57">
        <v>34999</v>
      </c>
      <c r="D11" s="55">
        <v>132</v>
      </c>
      <c r="E11" s="56">
        <v>33</v>
      </c>
    </row>
    <row r="12" spans="1:5">
      <c r="A12" s="49"/>
      <c r="B12" s="57">
        <v>35000</v>
      </c>
      <c r="C12" s="57">
        <v>49999</v>
      </c>
      <c r="D12" s="55">
        <v>154</v>
      </c>
      <c r="E12" s="56">
        <v>44</v>
      </c>
    </row>
    <row r="13" spans="1:5">
      <c r="A13" s="49"/>
      <c r="B13" s="57">
        <v>50000</v>
      </c>
      <c r="C13" s="57">
        <v>70000</v>
      </c>
      <c r="D13" s="55">
        <v>165</v>
      </c>
      <c r="E13" s="56">
        <v>55</v>
      </c>
    </row>
  </sheetData>
  <mergeCells count="4">
    <mergeCell ref="A1:E1"/>
    <mergeCell ref="A2:A13"/>
    <mergeCell ref="B2:C2"/>
    <mergeCell ref="D2:E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11th Dec Combined</vt:lpstr>
      <vt:lpstr>PBill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Frida</dc:creator>
  <cp:lastModifiedBy>Frida</cp:lastModifiedBy>
  <dcterms:created xsi:type="dcterms:W3CDTF">2013-12-16T14:55:04Z</dcterms:created>
  <dcterms:modified xsi:type="dcterms:W3CDTF">2013-12-16T14:56:46Z</dcterms:modified>
</cp:coreProperties>
</file>