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wataru\Downloads\"/>
    </mc:Choice>
  </mc:AlternateContent>
  <xr:revisionPtr revIDLastSave="0" documentId="13_ncr:1_{C5455D57-D062-4273-8AC9-B3EFA61E61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フォームの回答 1" sheetId="1" r:id="rId1"/>
    <sheet name="フォームの回答 1 のコピー" sheetId="2" r:id="rId2"/>
    <sheet name="Sheet1" sheetId="6" r:id="rId3"/>
  </sheets>
  <externalReferences>
    <externalReference r:id="rId4"/>
  </externalReferences>
  <definedNames>
    <definedName name="_xlnm._FilterDatabase" localSheetId="0" hidden="1">'フォームの回答 1'!$A$1:$G$66</definedName>
    <definedName name="_xlnm._FilterDatabase" localSheetId="1" hidden="1">'フォームの回答 1 のコピー'!$A$1:$O$66</definedName>
    <definedName name="_xlcn.WorksheetConnection_フォームの回答1のコピーのコピーD2D17" hidden="1">'[1]フォームの回答 1 のコピー のコピー'!$E$2:$E$17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範囲" name="範囲" connection="WorksheetConnection_フォームの回答 1 のコピー のコピー!$D$2:$D$17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 s="1"/>
  <c r="A2" i="6" s="1" a="1"/>
  <c r="I1" i="6"/>
  <c r="J1" i="6"/>
  <c r="K1" i="6"/>
  <c r="L1" i="6"/>
  <c r="L26" i="2" a="1"/>
  <c r="L26" i="2" s="1"/>
  <c r="L25" i="2" a="1"/>
  <c r="L25" i="2" s="1"/>
  <c r="L24" i="2" a="1"/>
  <c r="L24" i="2" s="1"/>
  <c r="L23" i="2" a="1"/>
  <c r="L23" i="2" s="1"/>
  <c r="L22" i="2" a="1"/>
  <c r="L22" i="2" s="1"/>
  <c r="L21" i="2" a="1"/>
  <c r="L21" i="2" s="1"/>
  <c r="L20" i="2" a="1"/>
  <c r="L20" i="2" s="1"/>
  <c r="L19" i="2" a="1"/>
  <c r="L19" i="2" s="1"/>
  <c r="L18" i="2" a="1"/>
  <c r="L18" i="2" s="1"/>
  <c r="L17" i="2" a="1"/>
  <c r="L17" i="2" s="1"/>
  <c r="L16" i="2" a="1"/>
  <c r="L16" i="2" s="1"/>
  <c r="L15" i="2" a="1"/>
  <c r="L15" i="2" s="1"/>
  <c r="L14" i="2" a="1"/>
  <c r="L14" i="2" s="1"/>
  <c r="L13" i="2" a="1"/>
  <c r="L13" i="2" s="1"/>
  <c r="L12" i="2" a="1"/>
  <c r="L12" i="2" s="1"/>
  <c r="L11" i="2" a="1"/>
  <c r="L11" i="2" s="1"/>
  <c r="L10" i="2" a="1"/>
  <c r="L10" i="2" s="1"/>
  <c r="L8" i="2" a="1"/>
  <c r="L8" i="2" s="1"/>
  <c r="L7" i="2" a="1"/>
  <c r="L7" i="2" s="1"/>
  <c r="L6" i="2" a="1"/>
  <c r="L6" i="2" s="1"/>
  <c r="L5" i="2" a="1"/>
  <c r="L5" i="2" s="1"/>
  <c r="L4" i="2" a="1"/>
  <c r="L4" i="2" s="1"/>
  <c r="L3" i="2" a="1"/>
  <c r="L3" i="2" s="1"/>
  <c r="L2" i="2" a="1"/>
  <c r="L2" i="2" s="1"/>
  <c r="H6" i="2"/>
  <c r="K26" i="2" a="1"/>
  <c r="K26" i="2" s="1"/>
  <c r="K25" i="2" a="1"/>
  <c r="K25" i="2" s="1"/>
  <c r="K24" i="2" a="1"/>
  <c r="K24" i="2" s="1"/>
  <c r="K23" i="2" a="1"/>
  <c r="K23" i="2" s="1"/>
  <c r="K22" i="2" a="1"/>
  <c r="K22" i="2" s="1"/>
  <c r="K21" i="2" a="1"/>
  <c r="K21" i="2" s="1"/>
  <c r="K20" i="2" a="1"/>
  <c r="K20" i="2" s="1"/>
  <c r="K19" i="2" a="1"/>
  <c r="K19" i="2" s="1"/>
  <c r="K18" i="2" a="1"/>
  <c r="K18" i="2" s="1"/>
  <c r="K17" i="2" a="1"/>
  <c r="K17" i="2" s="1"/>
  <c r="K16" i="2" a="1"/>
  <c r="K16" i="2" s="1"/>
  <c r="K15" i="2" a="1"/>
  <c r="K15" i="2" s="1"/>
  <c r="K14" i="2" a="1"/>
  <c r="K14" i="2" s="1"/>
  <c r="K13" i="2" a="1"/>
  <c r="K13" i="2" s="1"/>
  <c r="K12" i="2" a="1"/>
  <c r="K12" i="2" s="1"/>
  <c r="K11" i="2" a="1"/>
  <c r="K11" i="2" s="1"/>
  <c r="K10" i="2" a="1"/>
  <c r="K10" i="2" s="1"/>
  <c r="K9" i="2" a="1"/>
  <c r="K9" i="2" s="1"/>
  <c r="K8" i="2" a="1"/>
  <c r="K8" i="2" s="1"/>
  <c r="K7" i="2" a="1"/>
  <c r="K7" i="2" s="1"/>
  <c r="K6" i="2" a="1"/>
  <c r="K6" i="2" s="1"/>
  <c r="K5" i="2" a="1"/>
  <c r="K5" i="2" s="1"/>
  <c r="K4" i="2" a="1"/>
  <c r="K4" i="2" s="1"/>
  <c r="K3" i="2" a="1"/>
  <c r="K3" i="2" s="1"/>
  <c r="K2" i="2" a="1"/>
  <c r="K2" i="2" s="1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2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3" i="2"/>
  <c r="H4" i="2"/>
  <c r="H5" i="2"/>
  <c r="H7" i="2"/>
  <c r="H8" i="2"/>
  <c r="H9" i="2"/>
  <c r="H10" i="2"/>
  <c r="H11" i="2"/>
  <c r="H12" i="2"/>
  <c r="H13" i="2"/>
  <c r="H14" i="2"/>
  <c r="H15" i="2"/>
  <c r="H16" i="2"/>
  <c r="H17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2" i="2"/>
  <c r="A2" i="6" l="1"/>
  <c r="H2" i="6" s="1"/>
  <c r="L11" i="6"/>
  <c r="H11" i="6"/>
  <c r="I10" i="6"/>
  <c r="J8" i="6"/>
  <c r="K7" i="6"/>
  <c r="L6" i="6"/>
  <c r="H6" i="6"/>
  <c r="K3" i="6"/>
  <c r="L9" i="6"/>
  <c r="J5" i="6"/>
  <c r="I4" i="6"/>
  <c r="K2" i="6"/>
  <c r="H9" i="6"/>
  <c r="L3" i="6"/>
  <c r="J4" i="6"/>
  <c r="K5" i="6"/>
  <c r="I9" i="6"/>
  <c r="L2" i="6"/>
  <c r="H4" i="6"/>
  <c r="J11" i="6"/>
  <c r="K10" i="6"/>
  <c r="L8" i="6"/>
  <c r="H8" i="6"/>
  <c r="I7" i="6"/>
  <c r="J6" i="6"/>
  <c r="J9" i="6"/>
  <c r="K4" i="6"/>
  <c r="L5" i="6"/>
  <c r="I3" i="6"/>
  <c r="I2" i="6"/>
  <c r="H5" i="6"/>
  <c r="I11" i="6"/>
  <c r="J10" i="6"/>
  <c r="K8" i="6"/>
  <c r="L7" i="6"/>
  <c r="H7" i="6"/>
  <c r="I6" i="6"/>
  <c r="J3" i="6"/>
  <c r="K9" i="6"/>
  <c r="L4" i="6"/>
  <c r="I5" i="6"/>
  <c r="J2" i="6"/>
  <c r="H3" i="6"/>
  <c r="K11" i="6"/>
  <c r="L10" i="6"/>
  <c r="H10" i="6"/>
  <c r="I8" i="6"/>
  <c r="J7" i="6"/>
  <c r="K6" i="6"/>
  <c r="N22" i="2" a="1"/>
  <c r="N22" i="2" s="1"/>
  <c r="M22" i="2" a="1"/>
  <c r="M22" i="2" s="1"/>
  <c r="M3" i="2" a="1"/>
  <c r="M3" i="2" s="1"/>
  <c r="M7" i="2" a="1"/>
  <c r="M7" i="2" s="1"/>
  <c r="M11" i="2" a="1"/>
  <c r="M11" i="2" s="1"/>
  <c r="M15" i="2" a="1"/>
  <c r="M15" i="2" s="1"/>
  <c r="M19" i="2" a="1"/>
  <c r="M19" i="2" s="1"/>
  <c r="M23" i="2" a="1"/>
  <c r="M23" i="2" s="1"/>
  <c r="N3" i="2" a="1"/>
  <c r="N3" i="2" s="1"/>
  <c r="N7" i="2" a="1"/>
  <c r="N7" i="2" s="1"/>
  <c r="N11" i="2" a="1"/>
  <c r="N11" i="2" s="1"/>
  <c r="N15" i="2" a="1"/>
  <c r="N15" i="2" s="1"/>
  <c r="N19" i="2" a="1"/>
  <c r="N19" i="2" s="1"/>
  <c r="N23" i="2" a="1"/>
  <c r="N23" i="2" s="1"/>
  <c r="N26" i="2" a="1"/>
  <c r="N26" i="2" s="1"/>
  <c r="M4" i="2" a="1"/>
  <c r="M4" i="2" s="1"/>
  <c r="M8" i="2" a="1"/>
  <c r="M8" i="2" s="1"/>
  <c r="M12" i="2" a="1"/>
  <c r="M12" i="2" s="1"/>
  <c r="M16" i="2" a="1"/>
  <c r="M16" i="2" s="1"/>
  <c r="M20" i="2" a="1"/>
  <c r="M20" i="2" s="1"/>
  <c r="M24" i="2" a="1"/>
  <c r="M24" i="2" s="1"/>
  <c r="N4" i="2" a="1"/>
  <c r="N4" i="2" s="1"/>
  <c r="N8" i="2" a="1"/>
  <c r="N8" i="2" s="1"/>
  <c r="N12" i="2" a="1"/>
  <c r="N12" i="2" s="1"/>
  <c r="N16" i="2" a="1"/>
  <c r="N16" i="2" s="1"/>
  <c r="N20" i="2" a="1"/>
  <c r="N20" i="2" s="1"/>
  <c r="N24" i="2" a="1"/>
  <c r="N24" i="2" s="1"/>
  <c r="M26" i="2" a="1"/>
  <c r="M26" i="2" s="1"/>
  <c r="M5" i="2" a="1"/>
  <c r="M5" i="2" s="1"/>
  <c r="M9" i="2" a="1"/>
  <c r="M9" i="2" s="1"/>
  <c r="M13" i="2" a="1"/>
  <c r="M13" i="2" s="1"/>
  <c r="M17" i="2" a="1"/>
  <c r="M17" i="2" s="1"/>
  <c r="M21" i="2" a="1"/>
  <c r="M21" i="2" s="1"/>
  <c r="M25" i="2" a="1"/>
  <c r="M25" i="2" s="1"/>
  <c r="N5" i="2" a="1"/>
  <c r="N5" i="2" s="1"/>
  <c r="N9" i="2" a="1"/>
  <c r="N9" i="2" s="1"/>
  <c r="N13" i="2" a="1"/>
  <c r="N13" i="2" s="1"/>
  <c r="N17" i="2" a="1"/>
  <c r="N17" i="2" s="1"/>
  <c r="N21" i="2" a="1"/>
  <c r="N21" i="2" s="1"/>
  <c r="N25" i="2" a="1"/>
  <c r="N25" i="2" s="1"/>
  <c r="M2" i="2" a="1"/>
  <c r="M2" i="2" s="1"/>
  <c r="M6" i="2" a="1"/>
  <c r="M6" i="2" s="1"/>
  <c r="M10" i="2" a="1"/>
  <c r="M10" i="2" s="1"/>
  <c r="M14" i="2" a="1"/>
  <c r="M14" i="2" s="1"/>
  <c r="M18" i="2" a="1"/>
  <c r="M18" i="2" s="1"/>
  <c r="N2" i="2" a="1"/>
  <c r="N2" i="2" s="1"/>
  <c r="N6" i="2" a="1"/>
  <c r="N6" i="2" s="1"/>
  <c r="N10" i="2" a="1"/>
  <c r="N10" i="2" s="1"/>
  <c r="N14" i="2" a="1"/>
  <c r="N14" i="2" s="1"/>
  <c r="N18" i="2" a="1"/>
  <c r="N1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1121B2-752B-4EDE-A83B-83A69D9F6497}" keepAlive="1" name="ThisWorkbookDataModel" description="データ モデル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7AF4F95-19A0-4113-82BC-E0F54A831E1A}" name="WorksheetConnection_フォームの回答 1 のコピー のコピー!$D$2:$D$17" type="102" refreshedVersion="6" minRefreshableVersion="5">
    <extLst>
      <ext xmlns:x15="http://schemas.microsoft.com/office/spreadsheetml/2010/11/main" uri="{DE250136-89BD-433C-8126-D09CA5730AF9}">
        <x15:connection id="範囲">
          <x15:rangePr sourceName="_xlcn.WorksheetConnection_フォームの回答1のコピーのコピーD2D17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<sst xmlns="http://schemas.openxmlformats.org/spreadsheetml/2006/main" count="308" uniqueCount="45">
  <si>
    <t>タイムスタンプ</t>
  </si>
  <si>
    <t>お酒の名前</t>
  </si>
  <si>
    <t>甘い-辛い</t>
  </si>
  <si>
    <t>若い-成熟している</t>
  </si>
  <si>
    <t>濃い-淡い</t>
  </si>
  <si>
    <t>するどい-まろやか</t>
  </si>
  <si>
    <t>氏名</t>
  </si>
  <si>
    <t>AKABU F 吟醸酒</t>
  </si>
  <si>
    <t>獺祭 純米大吟醸45</t>
  </si>
  <si>
    <t>中山</t>
  </si>
  <si>
    <t>明鏡止水 本醸造 辛口</t>
  </si>
  <si>
    <t>村口</t>
  </si>
  <si>
    <t>花の香 桜花 純米大吟醸</t>
  </si>
  <si>
    <t>A</t>
  </si>
  <si>
    <t>白瀑 ど辛 純米酒</t>
  </si>
  <si>
    <t>下間</t>
  </si>
  <si>
    <t>二世古 特別純米「吟風」60％　黄色ラベル</t>
  </si>
  <si>
    <t>冩樂 純米酒</t>
  </si>
  <si>
    <t>風の森 秋津穂 65</t>
  </si>
  <si>
    <t>児玉</t>
  </si>
  <si>
    <t>風の森 露葉風</t>
  </si>
  <si>
    <t>ALPHA 風の森 TYPE 1</t>
  </si>
  <si>
    <t>風の森 山田錦 80</t>
  </si>
  <si>
    <t>風の森 雄町 80</t>
  </si>
  <si>
    <t>七賢 風凛美山 純米</t>
  </si>
  <si>
    <t>越乃寒梅 吟醸 別撰</t>
  </si>
  <si>
    <t>裏・雅山流 香華</t>
  </si>
  <si>
    <t>B</t>
  </si>
  <si>
    <t>紀土 -KID- 純米酒</t>
  </si>
  <si>
    <t>三井の寿 +14 大辛口純米吟醸 山田錦</t>
  </si>
  <si>
    <t>作 穂乃智</t>
  </si>
  <si>
    <t>東一 山田錦 純米</t>
  </si>
  <si>
    <t>出雲富士 純米 白ラベル</t>
  </si>
  <si>
    <t>文佳人 リズール 特別純米酒</t>
  </si>
  <si>
    <t>笑四季 Sensation 純米白ラベル生原酒</t>
  </si>
  <si>
    <t>鳴門鯛 特別純米酒 天然乳酸発酵酒母仕込</t>
  </si>
  <si>
    <t>満寿泉 マス印 からくち</t>
  </si>
  <si>
    <t>鳳凰美田 純米</t>
  </si>
  <si>
    <t>淡い-濃い</t>
    <phoneticPr fontId="2"/>
  </si>
  <si>
    <t>まろやか-するどい</t>
    <phoneticPr fontId="2"/>
  </si>
  <si>
    <r>
      <rPr>
        <sz val="10"/>
        <color theme="1"/>
        <rFont val="ＭＳ ゴシック"/>
        <family val="3"/>
        <charset val="128"/>
      </rPr>
      <t>越乃寒梅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吟醸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別撰</t>
    </r>
    <phoneticPr fontId="2"/>
  </si>
  <si>
    <r>
      <rPr>
        <sz val="10"/>
        <color rgb="FFFF0000"/>
        <rFont val="ＭＳ ゴシック"/>
        <family val="3"/>
        <charset val="128"/>
      </rPr>
      <t>甘い(-)</t>
    </r>
    <r>
      <rPr>
        <sz val="10"/>
        <color rgb="FFFF0000"/>
        <rFont val="Arial"/>
        <family val="2"/>
      </rPr>
      <t>-</t>
    </r>
    <r>
      <rPr>
        <sz val="10"/>
        <color rgb="FFFF0000"/>
        <rFont val="ＭＳ ゴシック"/>
        <family val="3"/>
        <charset val="128"/>
      </rPr>
      <t>辛い(+)</t>
    </r>
    <phoneticPr fontId="2"/>
  </si>
  <si>
    <r>
      <rPr>
        <sz val="10"/>
        <color rgb="FFFF0000"/>
        <rFont val="ＭＳ ゴシック"/>
        <family val="3"/>
        <charset val="128"/>
      </rPr>
      <t>若い(-)</t>
    </r>
    <r>
      <rPr>
        <sz val="10"/>
        <color rgb="FFFF0000"/>
        <rFont val="Arial"/>
        <family val="2"/>
      </rPr>
      <t>-</t>
    </r>
    <r>
      <rPr>
        <sz val="10"/>
        <color rgb="FFFF0000"/>
        <rFont val="ＭＳ ゴシック"/>
        <family val="3"/>
        <charset val="128"/>
      </rPr>
      <t>成熟している(+)</t>
    </r>
    <phoneticPr fontId="2"/>
  </si>
  <si>
    <t>淡い(-)-濃い(+)</t>
    <phoneticPr fontId="2"/>
  </si>
  <si>
    <t>まろやか(-)-するどい(+)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</si>
</sst>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9" x14ac:knownFonts="1">
    <font>
      <sz val="10"/>
      <color rgb="FF000000"/>
      <name val="Arial"/>
    </font>
    <font>
      <sz val="10"/>
      <color theme="1"/>
      <name val="Arial"/>
    </font>
    <font>
      <sz val="6"/>
      <name val="ＭＳ Ｐゴシック"/>
      <family val="3"/>
      <charset val="128"/>
    </font>
    <font>
      <sz val="10"/>
      <color theme="1"/>
      <name val="ＭＳ ゴシック"/>
      <family val="3"/>
      <charset val="128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FF0000"/>
      <name val="ＭＳ ゴシック"/>
      <family val="3"/>
      <charset val="128"/>
    </font>
    <font>
      <sz val="10"/>
      <color theme="1"/>
      <name val="Arial"/>
      <family val="3"/>
      <charset val="128"/>
    </font>
    <font>
      <sz val="10"/>
      <color rgb="FFFF0000"/>
      <name val="Arial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/>
    <xf numFmtId="2" fontId="0" fillId="0" borderId="0" xfId="0" applyNumberFormat="1" applyFont="1" applyAlignment="1"/>
    <xf numFmtId="0" fontId="8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openxmlformats.org/officeDocument/2006/relationships/powerPivotData" Target="model/item.data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テイスティング評価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甘い(-)-辛い(+)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Sheet1!$H$2:$H$11</c:f>
              <c:strCache>
                <c:ptCount val="10"/>
                <c:pt idx="0">
                  <c:v>AKABU F 吟醸酒</c:v>
                </c:pt>
                <c:pt idx="1">
                  <c:v>花の香 桜花 純米大吟醸</c:v>
                </c:pt>
                <c:pt idx="2">
                  <c:v>七賢 風凛美山 純米</c:v>
                </c:pt>
                <c:pt idx="3">
                  <c:v>東一 山田錦 純米</c:v>
                </c:pt>
                <c:pt idx="4">
                  <c:v>二世古 特別純米「吟風」60％　黄色ラベル</c:v>
                </c:pt>
                <c:pt idx="5">
                  <c:v>白瀑 ど辛 純米酒</c:v>
                </c:pt>
                <c:pt idx="6">
                  <c:v>明鏡止水 本醸造 辛口</c:v>
                </c:pt>
                <c:pt idx="7">
                  <c:v>三井の寿 +14 大辛口純米吟醸 山田錦</c:v>
                </c:pt>
                <c:pt idx="8">
                  <c:v>冩樂 純米酒</c:v>
                </c:pt>
                <c:pt idx="9">
                  <c:v>獺祭 純米大吟醸45</c:v>
                </c:pt>
              </c:strCache>
            </c:strRef>
          </c:cat>
          <c:val>
            <c:numRef>
              <c:f>Sheet1!$I$2:$I$11</c:f>
              <c:numCache>
                <c:formatCode>General</c:formatCode>
                <c:ptCount val="10"/>
                <c:pt idx="0">
                  <c:v>-1.4</c:v>
                </c:pt>
                <c:pt idx="1">
                  <c:v>0</c:v>
                </c:pt>
                <c:pt idx="2">
                  <c:v>-0.60000000000000009</c:v>
                </c:pt>
                <c:pt idx="3">
                  <c:v>-0.39999999999999991</c:v>
                </c:pt>
                <c:pt idx="4">
                  <c:v>1.75</c:v>
                </c:pt>
                <c:pt idx="5">
                  <c:v>1.5</c:v>
                </c:pt>
                <c:pt idx="6">
                  <c:v>1.75</c:v>
                </c:pt>
                <c:pt idx="7">
                  <c:v>1.25</c:v>
                </c:pt>
                <c:pt idx="8">
                  <c:v>-0.60000000000000009</c:v>
                </c:pt>
                <c:pt idx="9">
                  <c:v>-0.75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5-42AE-9D14-C5BAB2ED8DE5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若い(-)-成熟している(+)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Sheet1!$H$2:$H$11</c:f>
              <c:strCache>
                <c:ptCount val="10"/>
                <c:pt idx="0">
                  <c:v>AKABU F 吟醸酒</c:v>
                </c:pt>
                <c:pt idx="1">
                  <c:v>花の香 桜花 純米大吟醸</c:v>
                </c:pt>
                <c:pt idx="2">
                  <c:v>七賢 風凛美山 純米</c:v>
                </c:pt>
                <c:pt idx="3">
                  <c:v>東一 山田錦 純米</c:v>
                </c:pt>
                <c:pt idx="4">
                  <c:v>二世古 特別純米「吟風」60％　黄色ラベル</c:v>
                </c:pt>
                <c:pt idx="5">
                  <c:v>白瀑 ど辛 純米酒</c:v>
                </c:pt>
                <c:pt idx="6">
                  <c:v>明鏡止水 本醸造 辛口</c:v>
                </c:pt>
                <c:pt idx="7">
                  <c:v>三井の寿 +14 大辛口純米吟醸 山田錦</c:v>
                </c:pt>
                <c:pt idx="8">
                  <c:v>冩樂 純米酒</c:v>
                </c:pt>
                <c:pt idx="9">
                  <c:v>獺祭 純米大吟醸45</c:v>
                </c:pt>
              </c:strCache>
            </c:strRef>
          </c:cat>
          <c:val>
            <c:numRef>
              <c:f>Sheet1!$J$2:$J$11</c:f>
              <c:numCache>
                <c:formatCode>General</c:formatCode>
                <c:ptCount val="10"/>
                <c:pt idx="0">
                  <c:v>-0.20000000000000018</c:v>
                </c:pt>
                <c:pt idx="1">
                  <c:v>-0.39999999999999991</c:v>
                </c:pt>
                <c:pt idx="2">
                  <c:v>0.79999999999999982</c:v>
                </c:pt>
                <c:pt idx="3">
                  <c:v>1.2000000000000002</c:v>
                </c:pt>
                <c:pt idx="4">
                  <c:v>0.25</c:v>
                </c:pt>
                <c:pt idx="5">
                  <c:v>0.25</c:v>
                </c:pt>
                <c:pt idx="6">
                  <c:v>-1</c:v>
                </c:pt>
                <c:pt idx="7">
                  <c:v>-0.75</c:v>
                </c:pt>
                <c:pt idx="8">
                  <c:v>0.20000000000000018</c:v>
                </c:pt>
                <c:pt idx="9">
                  <c:v>-0.5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5-42AE-9D14-C5BAB2ED8DE5}"/>
            </c:ext>
          </c:extLst>
        </c:ser>
        <c:ser>
          <c:idx val="2"/>
          <c:order val="2"/>
          <c:tx>
            <c:strRef>
              <c:f>Sheet1!$K$1</c:f>
              <c:strCache>
                <c:ptCount val="1"/>
                <c:pt idx="0">
                  <c:v>淡い(-)-濃い(+)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Sheet1!$H$2:$H$11</c:f>
              <c:strCache>
                <c:ptCount val="10"/>
                <c:pt idx="0">
                  <c:v>AKABU F 吟醸酒</c:v>
                </c:pt>
                <c:pt idx="1">
                  <c:v>花の香 桜花 純米大吟醸</c:v>
                </c:pt>
                <c:pt idx="2">
                  <c:v>七賢 風凛美山 純米</c:v>
                </c:pt>
                <c:pt idx="3">
                  <c:v>東一 山田錦 純米</c:v>
                </c:pt>
                <c:pt idx="4">
                  <c:v>二世古 特別純米「吟風」60％　黄色ラベル</c:v>
                </c:pt>
                <c:pt idx="5">
                  <c:v>白瀑 ど辛 純米酒</c:v>
                </c:pt>
                <c:pt idx="6">
                  <c:v>明鏡止水 本醸造 辛口</c:v>
                </c:pt>
                <c:pt idx="7">
                  <c:v>三井の寿 +14 大辛口純米吟醸 山田錦</c:v>
                </c:pt>
                <c:pt idx="8">
                  <c:v>冩樂 純米酒</c:v>
                </c:pt>
                <c:pt idx="9">
                  <c:v>獺祭 純米大吟醸45</c:v>
                </c:pt>
              </c:strCache>
            </c:strRef>
          </c:cat>
          <c:val>
            <c:numRef>
              <c:f>Sheet1!$K$2:$K$11</c:f>
              <c:numCache>
                <c:formatCode>General</c:formatCode>
                <c:ptCount val="10"/>
                <c:pt idx="0">
                  <c:v>-0.79999999999999982</c:v>
                </c:pt>
                <c:pt idx="1">
                  <c:v>-1</c:v>
                </c:pt>
                <c:pt idx="2">
                  <c:v>-1.2000000000000002</c:v>
                </c:pt>
                <c:pt idx="3">
                  <c:v>1</c:v>
                </c:pt>
                <c:pt idx="4">
                  <c:v>0.5</c:v>
                </c:pt>
                <c:pt idx="5">
                  <c:v>-1.25</c:v>
                </c:pt>
                <c:pt idx="6">
                  <c:v>-1.75</c:v>
                </c:pt>
                <c:pt idx="7">
                  <c:v>-0.75</c:v>
                </c:pt>
                <c:pt idx="8">
                  <c:v>0.40000000000000036</c:v>
                </c:pt>
                <c:pt idx="9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5-42AE-9D14-C5BAB2ED8DE5}"/>
            </c:ext>
          </c:extLst>
        </c:ser>
        <c:ser>
          <c:idx val="3"/>
          <c:order val="3"/>
          <c:tx>
            <c:strRef>
              <c:f>Sheet1!$L$1</c:f>
              <c:strCache>
                <c:ptCount val="1"/>
                <c:pt idx="0">
                  <c:v>まろやか(-)-するどい(+)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Sheet1!$H$2:$H$11</c:f>
              <c:strCache>
                <c:ptCount val="10"/>
                <c:pt idx="0">
                  <c:v>AKABU F 吟醸酒</c:v>
                </c:pt>
                <c:pt idx="1">
                  <c:v>花の香 桜花 純米大吟醸</c:v>
                </c:pt>
                <c:pt idx="2">
                  <c:v>七賢 風凛美山 純米</c:v>
                </c:pt>
                <c:pt idx="3">
                  <c:v>東一 山田錦 純米</c:v>
                </c:pt>
                <c:pt idx="4">
                  <c:v>二世古 特別純米「吟風」60％　黄色ラベル</c:v>
                </c:pt>
                <c:pt idx="5">
                  <c:v>白瀑 ど辛 純米酒</c:v>
                </c:pt>
                <c:pt idx="6">
                  <c:v>明鏡止水 本醸造 辛口</c:v>
                </c:pt>
                <c:pt idx="7">
                  <c:v>三井の寿 +14 大辛口純米吟醸 山田錦</c:v>
                </c:pt>
                <c:pt idx="8">
                  <c:v>冩樂 純米酒</c:v>
                </c:pt>
                <c:pt idx="9">
                  <c:v>獺祭 純米大吟醸45</c:v>
                </c:pt>
              </c:strCache>
            </c:strRef>
          </c:cat>
          <c:val>
            <c:numRef>
              <c:f>Sheet1!$L$2:$L$11</c:f>
              <c:numCache>
                <c:formatCode>General</c:formatCode>
                <c:ptCount val="10"/>
                <c:pt idx="0">
                  <c:v>-1.2000000000000002</c:v>
                </c:pt>
                <c:pt idx="1">
                  <c:v>0</c:v>
                </c:pt>
                <c:pt idx="2">
                  <c:v>-1.2000000000000002</c:v>
                </c:pt>
                <c:pt idx="3">
                  <c:v>-1</c:v>
                </c:pt>
                <c:pt idx="4">
                  <c:v>0.25</c:v>
                </c:pt>
                <c:pt idx="5">
                  <c:v>-0.25</c:v>
                </c:pt>
                <c:pt idx="6">
                  <c:v>1.5</c:v>
                </c:pt>
                <c:pt idx="7">
                  <c:v>1.25</c:v>
                </c:pt>
                <c:pt idx="8">
                  <c:v>-0.39999999999999991</c:v>
                </c:pt>
                <c:pt idx="9">
                  <c:v>-0.75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C5-42AE-9D14-C5BAB2ED8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4973152"/>
        <c:axId val="574970528"/>
      </c:barChart>
      <c:catAx>
        <c:axId val="57497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74970528"/>
        <c:crosses val="autoZero"/>
        <c:auto val="1"/>
        <c:lblAlgn val="ctr"/>
        <c:lblOffset val="100"/>
        <c:noMultiLvlLbl val="0"/>
      </c:catAx>
      <c:valAx>
        <c:axId val="574970528"/>
        <c:scaling>
          <c:orientation val="minMax"/>
          <c:max val="3"/>
          <c:min val="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7497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271461</xdr:colOff>
      <xdr:row>19</xdr:row>
      <xdr:rowOff>142874</xdr:rowOff>
    </xdr:from>
    <xdr:to>
      <xdr:col>13</xdr:col>
      <xdr:colOff>590550</xdr:colOff>
      <xdr:row>47</xdr:row>
      <xdr:rowOff>95249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1DFB4809-7163-4792-8B41-59672D6EB4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501;&#12457;&#12540;&#12512;&#12398;&#22238;&#31572;%201%20&#12398;&#12467;&#12500;&#12540;%20&#12398;&#12467;&#12500;&#12540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の回答 1 のコピー のコピー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6"/>
  <sheetViews>
    <sheetView tabSelected="1" workbookViewId="0">
      <pane ySplit="1" topLeftCell="A2" activePane="bottomLeft" state="frozen"/>
      <selection pane="bottomLeft" activeCell="F20" sqref="F20"/>
    </sheetView>
  </sheetViews>
  <sheetFormatPr defaultColWidth="14.42578125" defaultRowHeight="15.75" customHeight="1" x14ac:dyDescent="0.2"/>
  <cols>
    <col min="1" max="13" width="21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43892.480400231478</v>
      </c>
      <c r="B2" s="3" t="s">
        <v>8</v>
      </c>
      <c r="C2" s="3">
        <v>1</v>
      </c>
      <c r="D2" s="3">
        <v>2</v>
      </c>
      <c r="E2" s="3">
        <v>3</v>
      </c>
      <c r="F2" s="3">
        <v>6</v>
      </c>
      <c r="G2" s="3" t="s">
        <v>9</v>
      </c>
    </row>
    <row r="3" spans="1:7" x14ac:dyDescent="0.2">
      <c r="A3" s="2">
        <v>43892.482047824073</v>
      </c>
      <c r="B3" s="3" t="s">
        <v>7</v>
      </c>
      <c r="C3" s="3">
        <v>2</v>
      </c>
      <c r="D3" s="3">
        <v>3</v>
      </c>
      <c r="E3" s="3">
        <v>6</v>
      </c>
      <c r="F3" s="3">
        <v>5</v>
      </c>
      <c r="G3" s="3" t="s">
        <v>9</v>
      </c>
    </row>
    <row r="4" spans="1:7" x14ac:dyDescent="0.2">
      <c r="A4" s="2">
        <v>43892.482875439819</v>
      </c>
      <c r="B4" s="3" t="s">
        <v>10</v>
      </c>
      <c r="C4" s="3">
        <v>6</v>
      </c>
      <c r="D4" s="3">
        <v>3</v>
      </c>
      <c r="E4" s="3">
        <v>5</v>
      </c>
      <c r="F4" s="3">
        <v>2</v>
      </c>
      <c r="G4" s="3" t="s">
        <v>9</v>
      </c>
    </row>
    <row r="5" spans="1:7" x14ac:dyDescent="0.2">
      <c r="A5" s="2">
        <v>43892.483782523152</v>
      </c>
      <c r="B5" s="3" t="s">
        <v>12</v>
      </c>
      <c r="C5" s="3">
        <v>5</v>
      </c>
      <c r="D5" s="3">
        <v>4</v>
      </c>
      <c r="E5" s="3">
        <v>6</v>
      </c>
      <c r="F5" s="3">
        <v>2</v>
      </c>
      <c r="G5" s="3" t="s">
        <v>9</v>
      </c>
    </row>
    <row r="6" spans="1:7" x14ac:dyDescent="0.2">
      <c r="A6" s="2">
        <v>43892.484606932871</v>
      </c>
      <c r="B6" s="3" t="s">
        <v>14</v>
      </c>
      <c r="C6" s="3">
        <v>6</v>
      </c>
      <c r="D6" s="3">
        <v>2</v>
      </c>
      <c r="E6" s="3">
        <v>7</v>
      </c>
      <c r="F6" s="3">
        <v>1</v>
      </c>
      <c r="G6" s="3" t="s">
        <v>9</v>
      </c>
    </row>
    <row r="7" spans="1:7" x14ac:dyDescent="0.2">
      <c r="A7" s="2">
        <v>43892.485641388892</v>
      </c>
      <c r="B7" s="3" t="s">
        <v>16</v>
      </c>
      <c r="C7" s="3">
        <v>6</v>
      </c>
      <c r="D7" s="3">
        <v>6</v>
      </c>
      <c r="E7" s="3">
        <v>2</v>
      </c>
      <c r="F7" s="3">
        <v>5</v>
      </c>
      <c r="G7" s="3" t="s">
        <v>9</v>
      </c>
    </row>
    <row r="8" spans="1:7" x14ac:dyDescent="0.2">
      <c r="A8" s="2">
        <v>43892.486721099536</v>
      </c>
      <c r="B8" s="3" t="s">
        <v>17</v>
      </c>
      <c r="C8" s="3">
        <v>2</v>
      </c>
      <c r="D8" s="3">
        <v>5</v>
      </c>
      <c r="E8" s="3">
        <v>2</v>
      </c>
      <c r="F8" s="3">
        <v>3</v>
      </c>
      <c r="G8" s="3" t="s">
        <v>9</v>
      </c>
    </row>
    <row r="9" spans="1:7" x14ac:dyDescent="0.2">
      <c r="A9" s="2">
        <v>43892.488552141207</v>
      </c>
      <c r="B9" s="3" t="s">
        <v>18</v>
      </c>
      <c r="C9" s="3">
        <v>2</v>
      </c>
      <c r="D9" s="3">
        <v>5</v>
      </c>
      <c r="E9" s="3">
        <v>3</v>
      </c>
      <c r="F9" s="3">
        <v>6</v>
      </c>
      <c r="G9" s="3" t="s">
        <v>9</v>
      </c>
    </row>
    <row r="10" spans="1:7" x14ac:dyDescent="0.2">
      <c r="A10" s="2">
        <v>43892.788374918979</v>
      </c>
      <c r="B10" s="3" t="s">
        <v>20</v>
      </c>
      <c r="C10" s="3">
        <v>1</v>
      </c>
      <c r="D10" s="3">
        <v>4</v>
      </c>
      <c r="E10" s="3">
        <v>5</v>
      </c>
      <c r="F10" s="3">
        <v>4</v>
      </c>
      <c r="G10" s="3" t="s">
        <v>9</v>
      </c>
    </row>
    <row r="11" spans="1:7" x14ac:dyDescent="0.2">
      <c r="A11" s="2">
        <v>43892.789070902778</v>
      </c>
      <c r="B11" s="3" t="s">
        <v>21</v>
      </c>
      <c r="C11" s="3">
        <v>2</v>
      </c>
      <c r="D11" s="3">
        <v>3</v>
      </c>
      <c r="E11" s="3">
        <v>6</v>
      </c>
      <c r="F11" s="3">
        <v>4</v>
      </c>
      <c r="G11" s="3" t="s">
        <v>9</v>
      </c>
    </row>
    <row r="12" spans="1:7" x14ac:dyDescent="0.2">
      <c r="A12" s="2">
        <v>43892.789574733797</v>
      </c>
      <c r="B12" s="3" t="s">
        <v>22</v>
      </c>
      <c r="C12" s="3">
        <v>3</v>
      </c>
      <c r="D12" s="3">
        <v>4</v>
      </c>
      <c r="E12" s="3">
        <v>6</v>
      </c>
      <c r="F12" s="3">
        <v>2</v>
      </c>
      <c r="G12" s="3" t="s">
        <v>9</v>
      </c>
    </row>
    <row r="13" spans="1:7" x14ac:dyDescent="0.2">
      <c r="A13" s="2">
        <v>43892.78995071759</v>
      </c>
      <c r="B13" s="3" t="s">
        <v>23</v>
      </c>
      <c r="C13" s="3">
        <v>1</v>
      </c>
      <c r="D13" s="3">
        <v>3</v>
      </c>
      <c r="E13" s="3">
        <v>4</v>
      </c>
      <c r="F13" s="3">
        <v>6</v>
      </c>
      <c r="G13" s="3" t="s">
        <v>9</v>
      </c>
    </row>
    <row r="14" spans="1:7" x14ac:dyDescent="0.2">
      <c r="A14" s="2">
        <v>43892.791470057869</v>
      </c>
      <c r="B14" s="3" t="s">
        <v>24</v>
      </c>
      <c r="C14" s="3">
        <v>3</v>
      </c>
      <c r="D14" s="3">
        <v>4</v>
      </c>
      <c r="E14" s="3">
        <v>7</v>
      </c>
      <c r="F14" s="3">
        <v>5</v>
      </c>
      <c r="G14" s="3" t="s">
        <v>9</v>
      </c>
    </row>
    <row r="15" spans="1:7" x14ac:dyDescent="0.2">
      <c r="A15" s="2">
        <v>43892.793326782412</v>
      </c>
      <c r="B15" s="3" t="s">
        <v>26</v>
      </c>
      <c r="C15" s="3">
        <v>4</v>
      </c>
      <c r="D15" s="3">
        <v>2</v>
      </c>
      <c r="E15" s="3">
        <v>6</v>
      </c>
      <c r="F15" s="3">
        <v>6</v>
      </c>
      <c r="G15" s="3" t="s">
        <v>9</v>
      </c>
    </row>
    <row r="16" spans="1:7" x14ac:dyDescent="0.2">
      <c r="A16" s="2">
        <v>43892.793726006945</v>
      </c>
      <c r="B16" s="3" t="s">
        <v>8</v>
      </c>
      <c r="C16" s="3">
        <v>6</v>
      </c>
      <c r="D16" s="3">
        <v>6</v>
      </c>
      <c r="E16" s="3">
        <v>2</v>
      </c>
      <c r="F16" s="3">
        <v>2</v>
      </c>
      <c r="G16" s="3" t="s">
        <v>11</v>
      </c>
    </row>
    <row r="17" spans="1:7" x14ac:dyDescent="0.2">
      <c r="A17" s="2">
        <v>43892.794414282413</v>
      </c>
      <c r="B17" s="3" t="s">
        <v>7</v>
      </c>
      <c r="C17" s="3">
        <v>2</v>
      </c>
      <c r="D17" s="3">
        <v>5</v>
      </c>
      <c r="E17" s="3">
        <v>5</v>
      </c>
      <c r="F17" s="3">
        <v>6</v>
      </c>
      <c r="G17" s="3" t="s">
        <v>11</v>
      </c>
    </row>
    <row r="18" spans="1:7" x14ac:dyDescent="0.2">
      <c r="A18" s="2">
        <v>43892.794775902774</v>
      </c>
      <c r="B18" s="3" t="s">
        <v>10</v>
      </c>
      <c r="C18" s="3">
        <v>6</v>
      </c>
      <c r="D18" s="3">
        <v>3</v>
      </c>
      <c r="E18" s="3">
        <v>6</v>
      </c>
      <c r="F18" s="3">
        <v>2</v>
      </c>
      <c r="G18" s="3" t="s">
        <v>11</v>
      </c>
    </row>
    <row r="19" spans="1:7" x14ac:dyDescent="0.2">
      <c r="A19" s="2">
        <v>43892.795340775461</v>
      </c>
      <c r="B19" s="3" t="s">
        <v>12</v>
      </c>
      <c r="C19" s="3">
        <v>6</v>
      </c>
      <c r="D19" s="3">
        <v>2</v>
      </c>
      <c r="E19" s="3">
        <v>7</v>
      </c>
      <c r="F19" s="3">
        <v>2</v>
      </c>
      <c r="G19" s="3" t="s">
        <v>11</v>
      </c>
    </row>
    <row r="20" spans="1:7" x14ac:dyDescent="0.2">
      <c r="A20" s="2">
        <v>43892.79644888889</v>
      </c>
      <c r="B20" s="3" t="s">
        <v>29</v>
      </c>
      <c r="C20" s="3">
        <v>7</v>
      </c>
      <c r="D20" s="3">
        <v>5</v>
      </c>
      <c r="E20" s="3">
        <v>1</v>
      </c>
      <c r="F20" s="3">
        <v>1</v>
      </c>
      <c r="G20" s="3" t="s">
        <v>9</v>
      </c>
    </row>
    <row r="21" spans="1:7" x14ac:dyDescent="0.2">
      <c r="A21" s="2">
        <v>43892.79681594907</v>
      </c>
      <c r="B21" s="3" t="s">
        <v>29</v>
      </c>
      <c r="C21" s="3">
        <v>5</v>
      </c>
      <c r="D21" s="3">
        <v>1</v>
      </c>
      <c r="E21" s="3">
        <v>7</v>
      </c>
      <c r="F21" s="3">
        <v>4</v>
      </c>
      <c r="G21" s="3" t="s">
        <v>11</v>
      </c>
    </row>
    <row r="22" spans="1:7" x14ac:dyDescent="0.2">
      <c r="A22" s="2">
        <v>43892.798590648148</v>
      </c>
      <c r="B22" s="3" t="s">
        <v>31</v>
      </c>
      <c r="C22" s="3">
        <v>5</v>
      </c>
      <c r="D22" s="3">
        <v>7</v>
      </c>
      <c r="E22" s="3">
        <v>2</v>
      </c>
      <c r="F22" s="3">
        <v>6</v>
      </c>
      <c r="G22" s="3" t="s">
        <v>9</v>
      </c>
    </row>
    <row r="23" spans="1:7" x14ac:dyDescent="0.2">
      <c r="A23" s="2">
        <v>43892.798870914354</v>
      </c>
      <c r="B23" s="3" t="s">
        <v>31</v>
      </c>
      <c r="C23" s="3">
        <v>2</v>
      </c>
      <c r="D23" s="3">
        <v>6</v>
      </c>
      <c r="E23" s="3">
        <v>1</v>
      </c>
      <c r="F23" s="3">
        <v>6</v>
      </c>
      <c r="G23" s="3" t="s">
        <v>11</v>
      </c>
    </row>
    <row r="24" spans="1:7" x14ac:dyDescent="0.2">
      <c r="A24" s="2">
        <v>43892.79956201389</v>
      </c>
      <c r="B24" s="3" t="s">
        <v>14</v>
      </c>
      <c r="C24" s="3">
        <v>5</v>
      </c>
      <c r="D24" s="3">
        <v>6</v>
      </c>
      <c r="E24" s="3">
        <v>3</v>
      </c>
      <c r="F24" s="3">
        <v>6</v>
      </c>
      <c r="G24" s="3" t="s">
        <v>11</v>
      </c>
    </row>
    <row r="25" spans="1:7" x14ac:dyDescent="0.2">
      <c r="A25" s="2">
        <v>43892.800232164351</v>
      </c>
      <c r="B25" s="3" t="s">
        <v>16</v>
      </c>
      <c r="C25" s="3">
        <v>7</v>
      </c>
      <c r="D25" s="3">
        <v>2</v>
      </c>
      <c r="E25" s="3">
        <v>5</v>
      </c>
      <c r="F25" s="3">
        <v>2</v>
      </c>
      <c r="G25" s="3" t="s">
        <v>11</v>
      </c>
    </row>
    <row r="26" spans="1:7" x14ac:dyDescent="0.2">
      <c r="A26" s="2">
        <v>43892.800647800927</v>
      </c>
      <c r="B26" s="3" t="s">
        <v>17</v>
      </c>
      <c r="C26" s="3">
        <v>5</v>
      </c>
      <c r="D26" s="3">
        <v>4</v>
      </c>
      <c r="E26" s="3">
        <v>3</v>
      </c>
      <c r="F26" s="3">
        <v>5</v>
      </c>
      <c r="G26" s="3" t="s">
        <v>11</v>
      </c>
    </row>
    <row r="27" spans="1:7" x14ac:dyDescent="0.2">
      <c r="A27" s="2">
        <v>43892.801923437495</v>
      </c>
      <c r="B27" s="3" t="s">
        <v>28</v>
      </c>
      <c r="C27" s="3">
        <v>6</v>
      </c>
      <c r="D27" s="3">
        <v>5</v>
      </c>
      <c r="E27" s="3">
        <v>5</v>
      </c>
      <c r="F27" s="3">
        <v>3</v>
      </c>
      <c r="G27" s="3" t="s">
        <v>11</v>
      </c>
    </row>
    <row r="28" spans="1:7" x14ac:dyDescent="0.2">
      <c r="A28" s="2">
        <v>43892.805127245374</v>
      </c>
      <c r="B28" s="3" t="s">
        <v>30</v>
      </c>
      <c r="C28" s="3">
        <v>5</v>
      </c>
      <c r="D28" s="3">
        <v>2</v>
      </c>
      <c r="E28" s="3">
        <v>6</v>
      </c>
      <c r="F28" s="3">
        <v>4</v>
      </c>
      <c r="G28" s="3" t="s">
        <v>11</v>
      </c>
    </row>
    <row r="29" spans="1:7" x14ac:dyDescent="0.2">
      <c r="A29" s="2">
        <v>43892.806770706018</v>
      </c>
      <c r="B29" s="3" t="s">
        <v>32</v>
      </c>
      <c r="C29" s="3">
        <v>5</v>
      </c>
      <c r="D29" s="3">
        <v>4</v>
      </c>
      <c r="E29" s="3">
        <v>3</v>
      </c>
      <c r="F29" s="3">
        <v>3</v>
      </c>
      <c r="G29" s="3" t="s">
        <v>11</v>
      </c>
    </row>
    <row r="30" spans="1:7" x14ac:dyDescent="0.2">
      <c r="A30" s="2">
        <v>43892.808024305559</v>
      </c>
      <c r="B30" s="3" t="s">
        <v>25</v>
      </c>
      <c r="C30" s="3">
        <v>5</v>
      </c>
      <c r="D30" s="3">
        <v>5</v>
      </c>
      <c r="E30" s="3">
        <v>3</v>
      </c>
      <c r="F30" s="3">
        <v>6</v>
      </c>
      <c r="G30" s="3" t="s">
        <v>11</v>
      </c>
    </row>
    <row r="31" spans="1:7" x14ac:dyDescent="0.2">
      <c r="A31" s="2">
        <v>43892.809266597222</v>
      </c>
      <c r="B31" s="3" t="s">
        <v>33</v>
      </c>
      <c r="C31" s="3">
        <v>5</v>
      </c>
      <c r="D31" s="3">
        <v>6</v>
      </c>
      <c r="E31" s="3">
        <v>2</v>
      </c>
      <c r="F31" s="3">
        <v>6</v>
      </c>
      <c r="G31" s="3" t="s">
        <v>11</v>
      </c>
    </row>
    <row r="32" spans="1:7" x14ac:dyDescent="0.2">
      <c r="A32" s="2">
        <v>43892.810618472227</v>
      </c>
      <c r="B32" s="3" t="s">
        <v>35</v>
      </c>
      <c r="C32" s="3">
        <v>5</v>
      </c>
      <c r="D32" s="3">
        <v>6</v>
      </c>
      <c r="E32" s="3">
        <v>1</v>
      </c>
      <c r="F32" s="3">
        <v>5</v>
      </c>
      <c r="G32" s="3" t="s">
        <v>11</v>
      </c>
    </row>
    <row r="33" spans="1:7" x14ac:dyDescent="0.2">
      <c r="A33" s="2">
        <v>43892.811035567131</v>
      </c>
      <c r="B33" s="3" t="s">
        <v>24</v>
      </c>
      <c r="C33" s="3">
        <v>3</v>
      </c>
      <c r="D33" s="3">
        <v>5</v>
      </c>
      <c r="E33" s="3">
        <v>6</v>
      </c>
      <c r="F33" s="3">
        <v>6</v>
      </c>
      <c r="G33" s="3" t="s">
        <v>11</v>
      </c>
    </row>
    <row r="34" spans="1:7" x14ac:dyDescent="0.2">
      <c r="A34" s="2">
        <v>43892.81335449074</v>
      </c>
      <c r="B34" s="3" t="s">
        <v>21</v>
      </c>
      <c r="C34" s="3">
        <v>6</v>
      </c>
      <c r="D34" s="3">
        <v>3</v>
      </c>
      <c r="E34" s="3">
        <v>6</v>
      </c>
      <c r="F34" s="3">
        <v>6</v>
      </c>
      <c r="G34" s="3" t="s">
        <v>11</v>
      </c>
    </row>
    <row r="35" spans="1:7" x14ac:dyDescent="0.2">
      <c r="A35" s="2">
        <v>43892.81601829861</v>
      </c>
      <c r="B35" s="3" t="s">
        <v>36</v>
      </c>
      <c r="C35" s="3">
        <v>6</v>
      </c>
      <c r="D35" s="3">
        <v>5</v>
      </c>
      <c r="E35" s="3">
        <v>3</v>
      </c>
      <c r="F35" s="3">
        <v>2</v>
      </c>
      <c r="G35" s="3" t="s">
        <v>11</v>
      </c>
    </row>
    <row r="36" spans="1:7" x14ac:dyDescent="0.2">
      <c r="A36" s="2">
        <v>43892.816703622681</v>
      </c>
      <c r="B36" s="3" t="s">
        <v>33</v>
      </c>
      <c r="C36" s="3">
        <v>2</v>
      </c>
      <c r="D36" s="3">
        <v>3</v>
      </c>
      <c r="E36" s="3">
        <v>5</v>
      </c>
      <c r="F36" s="3">
        <v>6</v>
      </c>
      <c r="G36" s="3" t="s">
        <v>27</v>
      </c>
    </row>
    <row r="37" spans="1:7" x14ac:dyDescent="0.2">
      <c r="A37" s="2">
        <v>43892.819096354171</v>
      </c>
      <c r="B37" s="3" t="s">
        <v>37</v>
      </c>
      <c r="C37" s="3">
        <v>2</v>
      </c>
      <c r="D37" s="3">
        <v>6</v>
      </c>
      <c r="E37" s="3">
        <v>4</v>
      </c>
      <c r="F37" s="3">
        <v>6</v>
      </c>
      <c r="G37" s="3" t="s">
        <v>27</v>
      </c>
    </row>
    <row r="38" spans="1:7" x14ac:dyDescent="0.2">
      <c r="A38" s="2">
        <v>43892.820182152776</v>
      </c>
      <c r="B38" s="3" t="s">
        <v>34</v>
      </c>
      <c r="C38" s="3">
        <v>3</v>
      </c>
      <c r="D38" s="3">
        <v>2</v>
      </c>
      <c r="E38" s="3">
        <v>6</v>
      </c>
      <c r="F38" s="3">
        <v>5</v>
      </c>
      <c r="G38" s="3" t="s">
        <v>27</v>
      </c>
    </row>
    <row r="39" spans="1:7" x14ac:dyDescent="0.2">
      <c r="A39" s="2">
        <v>43892.820595289348</v>
      </c>
      <c r="B39" s="3" t="s">
        <v>12</v>
      </c>
      <c r="C39" s="3">
        <v>4</v>
      </c>
      <c r="D39" s="3">
        <v>5</v>
      </c>
      <c r="E39" s="3">
        <v>3</v>
      </c>
      <c r="F39" s="3">
        <v>4</v>
      </c>
      <c r="G39" s="3" t="s">
        <v>27</v>
      </c>
    </row>
    <row r="40" spans="1:7" x14ac:dyDescent="0.2">
      <c r="A40" s="2">
        <v>43892.821116921295</v>
      </c>
      <c r="B40" s="3" t="s">
        <v>31</v>
      </c>
      <c r="C40" s="3">
        <v>5</v>
      </c>
      <c r="D40" s="3">
        <v>3</v>
      </c>
      <c r="E40" s="3">
        <v>5</v>
      </c>
      <c r="F40" s="3">
        <v>4</v>
      </c>
      <c r="G40" s="3" t="s">
        <v>27</v>
      </c>
    </row>
    <row r="41" spans="1:7" x14ac:dyDescent="0.2">
      <c r="A41" s="2">
        <v>43892.821445486115</v>
      </c>
      <c r="B41" s="3" t="s">
        <v>17</v>
      </c>
      <c r="C41" s="3">
        <v>3</v>
      </c>
      <c r="D41" s="3">
        <v>3</v>
      </c>
      <c r="E41" s="3">
        <v>6</v>
      </c>
      <c r="F41" s="3">
        <v>6</v>
      </c>
      <c r="G41" s="3" t="s">
        <v>27</v>
      </c>
    </row>
    <row r="42" spans="1:7" x14ac:dyDescent="0.2">
      <c r="A42" s="2">
        <v>43892.821760509258</v>
      </c>
      <c r="B42" s="3" t="s">
        <v>24</v>
      </c>
      <c r="C42" s="3">
        <v>4</v>
      </c>
      <c r="D42" s="3">
        <v>6</v>
      </c>
      <c r="E42" s="3">
        <v>4</v>
      </c>
      <c r="F42" s="3">
        <v>5</v>
      </c>
      <c r="G42" s="3" t="s">
        <v>27</v>
      </c>
    </row>
    <row r="43" spans="1:7" x14ac:dyDescent="0.2">
      <c r="A43" s="2">
        <v>43893.480261446763</v>
      </c>
      <c r="B43" s="3" t="s">
        <v>7</v>
      </c>
      <c r="C43" s="3">
        <v>3</v>
      </c>
      <c r="D43" s="3">
        <v>3</v>
      </c>
      <c r="E43" s="3">
        <v>5</v>
      </c>
      <c r="F43" s="3">
        <v>4</v>
      </c>
      <c r="G43" s="3" t="s">
        <v>13</v>
      </c>
    </row>
    <row r="44" spans="1:7" x14ac:dyDescent="0.2">
      <c r="A44" s="2">
        <v>43893.480712222226</v>
      </c>
      <c r="B44" s="3" t="s">
        <v>36</v>
      </c>
      <c r="C44" s="3">
        <v>5</v>
      </c>
      <c r="D44" s="3">
        <v>5</v>
      </c>
      <c r="E44" s="3">
        <v>3</v>
      </c>
      <c r="F44" s="3">
        <v>3</v>
      </c>
      <c r="G44" s="3" t="s">
        <v>13</v>
      </c>
    </row>
    <row r="45" spans="1:7" x14ac:dyDescent="0.2">
      <c r="A45" s="2">
        <v>43893.48159383102</v>
      </c>
      <c r="B45" s="3" t="s">
        <v>8</v>
      </c>
      <c r="C45" s="3">
        <v>3</v>
      </c>
      <c r="D45" s="3">
        <v>4</v>
      </c>
      <c r="E45" s="3">
        <v>3</v>
      </c>
      <c r="F45" s="3">
        <v>5</v>
      </c>
      <c r="G45" s="3" t="s">
        <v>15</v>
      </c>
    </row>
    <row r="46" spans="1:7" x14ac:dyDescent="0.2">
      <c r="A46" s="2">
        <v>43893.482006458333</v>
      </c>
      <c r="B46" s="3" t="s">
        <v>7</v>
      </c>
      <c r="C46" s="3">
        <v>4</v>
      </c>
      <c r="D46" s="3">
        <v>3</v>
      </c>
      <c r="E46" s="3">
        <v>6</v>
      </c>
      <c r="F46" s="3">
        <v>5</v>
      </c>
      <c r="G46" s="3" t="s">
        <v>15</v>
      </c>
    </row>
    <row r="47" spans="1:7" x14ac:dyDescent="0.2">
      <c r="A47" s="2">
        <v>43893.482437557876</v>
      </c>
      <c r="B47" s="3" t="s">
        <v>10</v>
      </c>
      <c r="C47" s="3">
        <v>5</v>
      </c>
      <c r="D47" s="3">
        <v>3</v>
      </c>
      <c r="E47" s="3">
        <v>6</v>
      </c>
      <c r="F47" s="3">
        <v>4</v>
      </c>
      <c r="G47" s="3" t="s">
        <v>15</v>
      </c>
    </row>
    <row r="48" spans="1:7" x14ac:dyDescent="0.2">
      <c r="A48" s="2">
        <v>43893.482800763886</v>
      </c>
      <c r="B48" s="3" t="s">
        <v>12</v>
      </c>
      <c r="C48" s="3">
        <v>3</v>
      </c>
      <c r="D48" s="3">
        <v>3</v>
      </c>
      <c r="E48" s="3">
        <v>5</v>
      </c>
      <c r="F48" s="3">
        <v>5</v>
      </c>
      <c r="G48" s="3" t="s">
        <v>15</v>
      </c>
    </row>
    <row r="49" spans="1:7" x14ac:dyDescent="0.2">
      <c r="A49" s="2">
        <v>43893.483197581023</v>
      </c>
      <c r="B49" s="3" t="s">
        <v>29</v>
      </c>
      <c r="C49" s="3">
        <v>4</v>
      </c>
      <c r="D49" s="3">
        <v>3</v>
      </c>
      <c r="E49" s="3">
        <v>6</v>
      </c>
      <c r="F49" s="3">
        <v>4</v>
      </c>
      <c r="G49" s="3" t="s">
        <v>15</v>
      </c>
    </row>
    <row r="50" spans="1:7" x14ac:dyDescent="0.2">
      <c r="A50" s="2">
        <v>43893.48355957176</v>
      </c>
      <c r="B50" s="3" t="s">
        <v>31</v>
      </c>
      <c r="C50" s="3">
        <v>3</v>
      </c>
      <c r="D50" s="3">
        <v>5</v>
      </c>
      <c r="E50" s="3">
        <v>3</v>
      </c>
      <c r="F50" s="3">
        <v>6</v>
      </c>
      <c r="G50" s="3" t="s">
        <v>15</v>
      </c>
    </row>
    <row r="51" spans="1:7" x14ac:dyDescent="0.2">
      <c r="A51" s="2">
        <v>43893.483913958335</v>
      </c>
      <c r="B51" s="3" t="s">
        <v>14</v>
      </c>
      <c r="C51" s="3">
        <v>5</v>
      </c>
      <c r="D51" s="3">
        <v>3</v>
      </c>
      <c r="E51" s="3">
        <v>6</v>
      </c>
      <c r="F51" s="3">
        <v>4</v>
      </c>
      <c r="G51" s="3" t="s">
        <v>15</v>
      </c>
    </row>
    <row r="52" spans="1:7" x14ac:dyDescent="0.2">
      <c r="A52" s="2">
        <v>43893.4844787037</v>
      </c>
      <c r="B52" s="3" t="s">
        <v>16</v>
      </c>
      <c r="C52" s="3">
        <v>4</v>
      </c>
      <c r="D52" s="3">
        <v>4</v>
      </c>
      <c r="E52" s="3">
        <v>3</v>
      </c>
      <c r="F52" s="3">
        <v>5</v>
      </c>
      <c r="G52" s="3" t="s">
        <v>15</v>
      </c>
    </row>
    <row r="53" spans="1:7" x14ac:dyDescent="0.2">
      <c r="A53" s="2">
        <v>43893.48469109954</v>
      </c>
      <c r="B53" s="3" t="s">
        <v>17</v>
      </c>
      <c r="C53" s="3">
        <v>4</v>
      </c>
      <c r="D53" s="3">
        <v>4</v>
      </c>
      <c r="E53" s="3">
        <v>4</v>
      </c>
      <c r="F53" s="3">
        <v>4</v>
      </c>
      <c r="G53" s="3" t="s">
        <v>15</v>
      </c>
    </row>
    <row r="54" spans="1:7" x14ac:dyDescent="0.2">
      <c r="A54" s="2">
        <v>43893.485072164352</v>
      </c>
      <c r="B54" s="3" t="s">
        <v>24</v>
      </c>
      <c r="C54" s="3">
        <v>4</v>
      </c>
      <c r="D54" s="3">
        <v>3</v>
      </c>
      <c r="E54" s="3">
        <v>5</v>
      </c>
      <c r="F54" s="3">
        <v>5</v>
      </c>
      <c r="G54" s="3" t="s">
        <v>15</v>
      </c>
    </row>
    <row r="55" spans="1:7" x14ac:dyDescent="0.2">
      <c r="A55" s="2">
        <v>43893.485445150465</v>
      </c>
      <c r="B55" s="3" t="s">
        <v>21</v>
      </c>
      <c r="C55" s="3">
        <v>4</v>
      </c>
      <c r="D55" s="3">
        <v>3</v>
      </c>
      <c r="E55" s="3">
        <v>5</v>
      </c>
      <c r="F55" s="3">
        <v>4</v>
      </c>
      <c r="G55" s="3" t="s">
        <v>15</v>
      </c>
    </row>
    <row r="56" spans="1:7" x14ac:dyDescent="0.2">
      <c r="A56" s="2">
        <v>43893.486204467597</v>
      </c>
      <c r="B56" s="3" t="s">
        <v>8</v>
      </c>
      <c r="C56" s="3">
        <v>3</v>
      </c>
      <c r="D56" s="3">
        <v>2</v>
      </c>
      <c r="E56" s="3">
        <v>5</v>
      </c>
      <c r="F56" s="3">
        <v>6</v>
      </c>
      <c r="G56" s="3" t="s">
        <v>19</v>
      </c>
    </row>
    <row r="57" spans="1:7" x14ac:dyDescent="0.2">
      <c r="A57" s="2">
        <v>43893.486563425926</v>
      </c>
      <c r="B57" s="3" t="s">
        <v>7</v>
      </c>
      <c r="C57" s="3">
        <v>2</v>
      </c>
      <c r="D57" s="3">
        <v>5</v>
      </c>
      <c r="E57" s="3">
        <v>2</v>
      </c>
      <c r="F57" s="3">
        <v>6</v>
      </c>
      <c r="G57" s="3" t="s">
        <v>19</v>
      </c>
    </row>
    <row r="58" spans="1:7" x14ac:dyDescent="0.2">
      <c r="A58" s="2">
        <v>43893.486922800927</v>
      </c>
      <c r="B58" s="3" t="s">
        <v>10</v>
      </c>
      <c r="C58" s="3">
        <v>6</v>
      </c>
      <c r="D58" s="3">
        <v>3</v>
      </c>
      <c r="E58" s="3">
        <v>6</v>
      </c>
      <c r="F58" s="3">
        <v>2</v>
      </c>
      <c r="G58" s="3" t="s">
        <v>19</v>
      </c>
    </row>
    <row r="59" spans="1:7" x14ac:dyDescent="0.2">
      <c r="A59" s="2">
        <v>43893.487258946756</v>
      </c>
      <c r="B59" s="3" t="s">
        <v>12</v>
      </c>
      <c r="C59" s="3">
        <v>2</v>
      </c>
      <c r="D59" s="3">
        <v>4</v>
      </c>
      <c r="E59" s="3">
        <v>4</v>
      </c>
      <c r="F59" s="3">
        <v>7</v>
      </c>
      <c r="G59" s="3" t="s">
        <v>19</v>
      </c>
    </row>
    <row r="60" spans="1:7" x14ac:dyDescent="0.2">
      <c r="A60" s="2">
        <v>43893.487635671292</v>
      </c>
      <c r="B60" s="3" t="s">
        <v>29</v>
      </c>
      <c r="C60" s="3">
        <v>5</v>
      </c>
      <c r="D60" s="3">
        <v>4</v>
      </c>
      <c r="E60" s="3">
        <v>5</v>
      </c>
      <c r="F60" s="3">
        <v>2</v>
      </c>
      <c r="G60" s="3" t="s">
        <v>19</v>
      </c>
    </row>
    <row r="61" spans="1:7" x14ac:dyDescent="0.2">
      <c r="A61" s="2">
        <v>43893.48794496528</v>
      </c>
      <c r="B61" s="3" t="s">
        <v>31</v>
      </c>
      <c r="C61" s="3">
        <v>3</v>
      </c>
      <c r="D61" s="3">
        <v>5</v>
      </c>
      <c r="E61" s="3">
        <v>4</v>
      </c>
      <c r="F61" s="3">
        <v>3</v>
      </c>
      <c r="G61" s="3" t="s">
        <v>19</v>
      </c>
    </row>
    <row r="62" spans="1:7" x14ac:dyDescent="0.2">
      <c r="A62" s="2">
        <v>43893.488260127313</v>
      </c>
      <c r="B62" s="3" t="s">
        <v>14</v>
      </c>
      <c r="C62" s="3">
        <v>6</v>
      </c>
      <c r="D62" s="3">
        <v>6</v>
      </c>
      <c r="E62" s="3">
        <v>5</v>
      </c>
      <c r="F62" s="3">
        <v>6</v>
      </c>
      <c r="G62" s="3" t="s">
        <v>19</v>
      </c>
    </row>
    <row r="63" spans="1:7" x14ac:dyDescent="0.2">
      <c r="A63" s="2">
        <v>43893.48857454861</v>
      </c>
      <c r="B63" s="3" t="s">
        <v>16</v>
      </c>
      <c r="C63" s="3">
        <v>6</v>
      </c>
      <c r="D63" s="3">
        <v>5</v>
      </c>
      <c r="E63" s="3">
        <v>4</v>
      </c>
      <c r="F63" s="3">
        <v>3</v>
      </c>
      <c r="G63" s="3" t="s">
        <v>19</v>
      </c>
    </row>
    <row r="64" spans="1:7" x14ac:dyDescent="0.2">
      <c r="A64" s="2">
        <v>43893.48910820602</v>
      </c>
      <c r="B64" s="3" t="s">
        <v>17</v>
      </c>
      <c r="C64" s="3">
        <v>3</v>
      </c>
      <c r="D64" s="3">
        <v>5</v>
      </c>
      <c r="E64" s="3">
        <v>3</v>
      </c>
      <c r="F64" s="3">
        <v>4</v>
      </c>
      <c r="G64" s="3" t="s">
        <v>19</v>
      </c>
    </row>
    <row r="65" spans="1:7" x14ac:dyDescent="0.2">
      <c r="A65" s="2">
        <v>43893.489635925929</v>
      </c>
      <c r="B65" s="3" t="s">
        <v>33</v>
      </c>
      <c r="C65" s="3">
        <v>3</v>
      </c>
      <c r="D65" s="3">
        <v>3</v>
      </c>
      <c r="E65" s="3">
        <v>6</v>
      </c>
      <c r="F65" s="3">
        <v>6</v>
      </c>
      <c r="G65" s="3" t="s">
        <v>19</v>
      </c>
    </row>
    <row r="66" spans="1:7" x14ac:dyDescent="0.2">
      <c r="A66" s="2">
        <v>43893.490021180551</v>
      </c>
      <c r="B66" s="3" t="s">
        <v>24</v>
      </c>
      <c r="C66" s="3">
        <v>3</v>
      </c>
      <c r="D66" s="3">
        <v>6</v>
      </c>
      <c r="E66" s="3">
        <v>4</v>
      </c>
      <c r="F66" s="3">
        <v>5</v>
      </c>
      <c r="G66" s="3" t="s">
        <v>19</v>
      </c>
    </row>
  </sheetData>
  <autoFilter ref="A1:G66" xr:uid="{00000000-0009-0000-0000-000000000000}"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66"/>
  <sheetViews>
    <sheetView topLeftCell="I1" workbookViewId="0">
      <pane ySplit="1" topLeftCell="A2" activePane="bottomLeft" state="frozen"/>
      <selection pane="bottomLeft" activeCell="L9" sqref="L9"/>
    </sheetView>
  </sheetViews>
  <sheetFormatPr defaultColWidth="14.42578125" defaultRowHeight="15.75" customHeight="1" x14ac:dyDescent="0.2"/>
  <cols>
    <col min="1" max="2" width="21.5703125" customWidth="1"/>
    <col min="3" max="3" width="12.5703125" bestFit="1" customWidth="1"/>
    <col min="4" max="4" width="21.5703125" customWidth="1"/>
    <col min="5" max="5" width="12.5703125" hidden="1" customWidth="1"/>
    <col min="6" max="6" width="21.5703125" hidden="1" customWidth="1"/>
    <col min="7" max="7" width="8" hidden="1" customWidth="1"/>
    <col min="8" max="8" width="10.7109375" bestFit="1" customWidth="1"/>
    <col min="9" max="9" width="19.7109375" bestFit="1" customWidth="1"/>
    <col min="10" max="10" width="17.140625" bestFit="1" customWidth="1"/>
    <col min="11" max="12" width="21.5703125" customWidth="1"/>
    <col min="13" max="13" width="10.28515625" bestFit="1" customWidth="1"/>
    <col min="14" max="14" width="19.28515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38</v>
      </c>
      <c r="I1" s="5" t="s">
        <v>39</v>
      </c>
      <c r="K1" s="6" t="s">
        <v>2</v>
      </c>
      <c r="L1" s="6" t="s">
        <v>3</v>
      </c>
      <c r="M1" s="7" t="s">
        <v>38</v>
      </c>
      <c r="N1" s="7" t="s">
        <v>39</v>
      </c>
      <c r="O1" s="1"/>
    </row>
    <row r="2" spans="1:15" x14ac:dyDescent="0.2">
      <c r="A2" s="2">
        <v>43892.482047824073</v>
      </c>
      <c r="B2" s="3" t="s">
        <v>7</v>
      </c>
      <c r="C2" s="3">
        <v>2</v>
      </c>
      <c r="D2" s="3">
        <v>3</v>
      </c>
      <c r="E2" s="3">
        <v>6</v>
      </c>
      <c r="F2" s="3">
        <v>5</v>
      </c>
      <c r="G2" s="3" t="s">
        <v>9</v>
      </c>
      <c r="H2">
        <f>IF(E2=7,1,IF(E2=6,2,IF(E2=5,3,IF(E2=3,5,IF(E2=2,6,IF(E2=1,7,E2))))))</f>
        <v>2</v>
      </c>
      <c r="I2">
        <f>IF(F2=7,1,IF(F2=6,2,IF(F2=5,3,IF(F2=3,5,IF(F2=2,6,IF(F2=1,7,F2))))))</f>
        <v>3</v>
      </c>
      <c r="J2" s="3" t="s">
        <v>7</v>
      </c>
      <c r="K2" s="9" cm="1">
        <f t="array" ref="K2">TRIMMEAN(IF($B:$B=$J2,C:C,""),0.1)</f>
        <v>2.6</v>
      </c>
      <c r="L2" s="9" cm="1">
        <f t="array" ref="L2">TRIMMEAN(IF($B:$B=$J2,D:D,""),0.1)</f>
        <v>3.8</v>
      </c>
      <c r="M2" s="9" cm="1">
        <f t="array" ref="M2">TRIMMEAN(IF($B:$B=$J2,H:H,""),0.1)</f>
        <v>3.2</v>
      </c>
      <c r="N2" s="9" cm="1">
        <f t="array" ref="N2">TRIMMEAN(IF($B:$B=$J2,I:I,""),0.1)</f>
        <v>2.8</v>
      </c>
      <c r="O2">
        <f>COUNTIF(B:B,J2)</f>
        <v>5</v>
      </c>
    </row>
    <row r="3" spans="1:15" x14ac:dyDescent="0.2">
      <c r="A3" s="2">
        <v>43892.794414282413</v>
      </c>
      <c r="B3" s="3" t="s">
        <v>7</v>
      </c>
      <c r="C3" s="3">
        <v>2</v>
      </c>
      <c r="D3" s="3">
        <v>5</v>
      </c>
      <c r="E3" s="3">
        <v>5</v>
      </c>
      <c r="F3" s="3">
        <v>6</v>
      </c>
      <c r="G3" s="3" t="s">
        <v>11</v>
      </c>
      <c r="H3">
        <f t="shared" ref="H3:H66" si="0">IF(E3=7,1,IF(E3=6,2,IF(E3=5,3,IF(E3=3,5,IF(E3=2,6,IF(E3=1,7,E3))))))</f>
        <v>3</v>
      </c>
      <c r="I3">
        <f t="shared" ref="I3:I66" si="1">IF(F3=7,1,IF(F3=6,2,IF(F3=5,3,IF(F3=3,5,IF(F3=2,6,IF(F3=1,7,F3))))))</f>
        <v>2</v>
      </c>
      <c r="J3" s="3" t="s">
        <v>21</v>
      </c>
      <c r="K3" s="9" cm="1">
        <f t="array" ref="K3">TRIMMEAN(IF($B:$B=$J3,C:C,""),0.1)</f>
        <v>4</v>
      </c>
      <c r="L3" s="9" cm="1">
        <f t="array" ref="L3">TRIMMEAN(IF($B:$B=$J3,D:D,""),0.1)</f>
        <v>3</v>
      </c>
      <c r="M3" s="9" cm="1">
        <f t="array" ref="M3">TRIMMEAN(IF($B:$B=$J3,H:H,""),0.1)</f>
        <v>2.3333333333333335</v>
      </c>
      <c r="N3" s="9" cm="1">
        <f t="array" ref="N3">TRIMMEAN(IF($B:$B=$J3,I:I,""),0.1)</f>
        <v>3.3333333333333335</v>
      </c>
      <c r="O3">
        <f t="shared" ref="O3:O26" si="2">COUNTIF(B:B,J3)</f>
        <v>3</v>
      </c>
    </row>
    <row r="4" spans="1:15" x14ac:dyDescent="0.2">
      <c r="A4" s="2">
        <v>43893.480261446763</v>
      </c>
      <c r="B4" s="3" t="s">
        <v>7</v>
      </c>
      <c r="C4" s="3">
        <v>3</v>
      </c>
      <c r="D4" s="3">
        <v>3</v>
      </c>
      <c r="E4" s="3">
        <v>5</v>
      </c>
      <c r="F4" s="3">
        <v>4</v>
      </c>
      <c r="G4" s="3" t="s">
        <v>13</v>
      </c>
      <c r="H4">
        <f t="shared" si="0"/>
        <v>3</v>
      </c>
      <c r="I4">
        <f t="shared" si="1"/>
        <v>4</v>
      </c>
      <c r="J4" s="8" t="s">
        <v>40</v>
      </c>
      <c r="K4" s="9" cm="1">
        <f t="array" ref="K4">TRIMMEAN(IF($B:$B=$J4,C:C,""),0.1)</f>
        <v>5</v>
      </c>
      <c r="L4" s="9" cm="1">
        <f t="array" ref="L4">TRIMMEAN(IF($B:$B=$J4,D:D,""),0.1)</f>
        <v>5</v>
      </c>
      <c r="M4" s="9" cm="1">
        <f t="array" ref="M4">TRIMMEAN(IF($B:$B=$J4,H:H,""),0.1)</f>
        <v>5</v>
      </c>
      <c r="N4" s="9" cm="1">
        <f t="array" ref="N4">TRIMMEAN(IF($B:$B=$J4,I:I,""),0.1)</f>
        <v>2</v>
      </c>
      <c r="O4">
        <f t="shared" si="2"/>
        <v>1</v>
      </c>
    </row>
    <row r="5" spans="1:15" x14ac:dyDescent="0.2">
      <c r="A5" s="2">
        <v>43893.482006458333</v>
      </c>
      <c r="B5" s="3" t="s">
        <v>7</v>
      </c>
      <c r="C5" s="3">
        <v>4</v>
      </c>
      <c r="D5" s="3">
        <v>3</v>
      </c>
      <c r="E5" s="3">
        <v>6</v>
      </c>
      <c r="F5" s="3">
        <v>5</v>
      </c>
      <c r="G5" s="3" t="s">
        <v>15</v>
      </c>
      <c r="H5">
        <f t="shared" si="0"/>
        <v>2</v>
      </c>
      <c r="I5">
        <f t="shared" si="1"/>
        <v>3</v>
      </c>
      <c r="J5" s="3" t="s">
        <v>12</v>
      </c>
      <c r="K5" s="9" cm="1">
        <f t="array" ref="K5">TRIMMEAN(IF($B:$B=$J5,C:C,""),0.1)</f>
        <v>4</v>
      </c>
      <c r="L5" s="9" cm="1">
        <f t="array" ref="L5">TRIMMEAN(IF($B:$B=$J5,D:D,""),0.1)</f>
        <v>3.6</v>
      </c>
      <c r="M5" s="9" cm="1">
        <f t="array" ref="M5">TRIMMEAN(IF($B:$B=$J5,H:H,""),0.1)</f>
        <v>3</v>
      </c>
      <c r="N5" s="9" cm="1">
        <f t="array" ref="N5">TRIMMEAN(IF($B:$B=$J5,I:I,""),0.1)</f>
        <v>4</v>
      </c>
      <c r="O5">
        <f t="shared" si="2"/>
        <v>5</v>
      </c>
    </row>
    <row r="6" spans="1:15" x14ac:dyDescent="0.2">
      <c r="A6" s="2">
        <v>43893.486563425926</v>
      </c>
      <c r="B6" s="3" t="s">
        <v>7</v>
      </c>
      <c r="C6" s="3">
        <v>2</v>
      </c>
      <c r="D6" s="3">
        <v>5</v>
      </c>
      <c r="E6" s="4">
        <v>2</v>
      </c>
      <c r="F6" s="3">
        <v>6</v>
      </c>
      <c r="G6" s="3" t="s">
        <v>19</v>
      </c>
      <c r="H6">
        <f t="shared" si="0"/>
        <v>6</v>
      </c>
      <c r="I6">
        <f t="shared" si="1"/>
        <v>2</v>
      </c>
      <c r="J6" s="3" t="s">
        <v>28</v>
      </c>
      <c r="K6" s="9" cm="1">
        <f t="array" ref="K6">TRIMMEAN(IF($B:$B=$J6,C:C,""),0.1)</f>
        <v>6</v>
      </c>
      <c r="L6" s="9" cm="1">
        <f t="array" ref="L6">TRIMMEAN(IF($B:$B=$J6,D:D,""),0.1)</f>
        <v>5</v>
      </c>
      <c r="M6" s="9" cm="1">
        <f t="array" ref="M6">TRIMMEAN(IF($B:$B=$J6,H:H,""),0.1)</f>
        <v>3</v>
      </c>
      <c r="N6" s="9" cm="1">
        <f t="array" ref="N6">TRIMMEAN(IF($B:$B=$J6,I:I,""),0.1)</f>
        <v>5</v>
      </c>
      <c r="O6">
        <f t="shared" si="2"/>
        <v>1</v>
      </c>
    </row>
    <row r="7" spans="1:15" x14ac:dyDescent="0.2">
      <c r="A7" s="2">
        <v>43892.789070902778</v>
      </c>
      <c r="B7" s="3" t="s">
        <v>21</v>
      </c>
      <c r="C7" s="3">
        <v>2</v>
      </c>
      <c r="D7" s="3">
        <v>3</v>
      </c>
      <c r="E7" s="3">
        <v>6</v>
      </c>
      <c r="F7" s="3">
        <v>4</v>
      </c>
      <c r="G7" s="3" t="s">
        <v>9</v>
      </c>
      <c r="H7">
        <f t="shared" si="0"/>
        <v>2</v>
      </c>
      <c r="I7">
        <f t="shared" si="1"/>
        <v>4</v>
      </c>
      <c r="J7" s="3" t="s">
        <v>30</v>
      </c>
      <c r="K7" s="9" cm="1">
        <f t="array" ref="K7">TRIMMEAN(IF($B:$B=$J7,C:C,""),0.1)</f>
        <v>5</v>
      </c>
      <c r="L7" s="9" cm="1">
        <f t="array" ref="L7">TRIMMEAN(IF($B:$B=$J7,D:D,""),0.1)</f>
        <v>2</v>
      </c>
      <c r="M7" s="9" cm="1">
        <f t="array" ref="M7">TRIMMEAN(IF($B:$B=$J7,H:H,""),0.1)</f>
        <v>2</v>
      </c>
      <c r="N7" s="9" cm="1">
        <f t="array" ref="N7">TRIMMEAN(IF($B:$B=$J7,I:I,""),0.1)</f>
        <v>4</v>
      </c>
      <c r="O7">
        <f t="shared" si="2"/>
        <v>1</v>
      </c>
    </row>
    <row r="8" spans="1:15" x14ac:dyDescent="0.2">
      <c r="A8" s="2">
        <v>43892.81335449074</v>
      </c>
      <c r="B8" s="3" t="s">
        <v>21</v>
      </c>
      <c r="C8" s="3">
        <v>6</v>
      </c>
      <c r="D8" s="3">
        <v>3</v>
      </c>
      <c r="E8" s="3">
        <v>6</v>
      </c>
      <c r="F8" s="3">
        <v>6</v>
      </c>
      <c r="G8" s="3" t="s">
        <v>11</v>
      </c>
      <c r="H8">
        <f t="shared" si="0"/>
        <v>2</v>
      </c>
      <c r="I8">
        <f t="shared" si="1"/>
        <v>2</v>
      </c>
      <c r="J8" s="3" t="s">
        <v>29</v>
      </c>
      <c r="K8" s="9" cm="1">
        <f t="array" ref="K8">TRIMMEAN(IF($B:$B=$J8,C:C,""),0.1)</f>
        <v>5.25</v>
      </c>
      <c r="L8" s="9" cm="1">
        <f t="array" ref="L8">TRIMMEAN(IF($B:$B=$J8,D:D,""),0.1)</f>
        <v>3.25</v>
      </c>
      <c r="M8" s="9" cm="1">
        <f t="array" ref="M8">TRIMMEAN(IF($B:$B=$J8,H:H,""),0.1)</f>
        <v>3.25</v>
      </c>
      <c r="N8" s="9" cm="1">
        <f t="array" ref="N8">TRIMMEAN(IF($B:$B=$J8,I:I,""),0.1)</f>
        <v>5.25</v>
      </c>
      <c r="O8">
        <f t="shared" si="2"/>
        <v>4</v>
      </c>
    </row>
    <row r="9" spans="1:15" x14ac:dyDescent="0.2">
      <c r="A9" s="2">
        <v>43893.485445150465</v>
      </c>
      <c r="B9" s="3" t="s">
        <v>21</v>
      </c>
      <c r="C9" s="3">
        <v>4</v>
      </c>
      <c r="D9" s="3">
        <v>3</v>
      </c>
      <c r="E9" s="3">
        <v>5</v>
      </c>
      <c r="F9" s="3">
        <v>4</v>
      </c>
      <c r="G9" s="3" t="s">
        <v>15</v>
      </c>
      <c r="H9">
        <f t="shared" si="0"/>
        <v>3</v>
      </c>
      <c r="I9">
        <f t="shared" si="1"/>
        <v>4</v>
      </c>
      <c r="J9" s="3" t="s">
        <v>24</v>
      </c>
      <c r="K9" s="9" cm="1">
        <f t="array" ref="K9">TRIMMEAN(IF($B:$B=$J9,C:C,""),0.1)</f>
        <v>3.4</v>
      </c>
      <c r="L9" s="9" cm="1">
        <f t="array" ref="L9">TRIMMEAN(IF($B:$B=$J9,D:D,""),0.1)</f>
        <v>4.8</v>
      </c>
      <c r="M9" s="9" cm="1">
        <f t="array" ref="M9">TRIMMEAN(IF($B:$B=$J9,H:H,""),0.1)</f>
        <v>2.8</v>
      </c>
      <c r="N9" s="9" cm="1">
        <f t="array" ref="N9">TRIMMEAN(IF($B:$B=$J9,I:I,""),0.1)</f>
        <v>2.8</v>
      </c>
      <c r="O9">
        <f t="shared" si="2"/>
        <v>5</v>
      </c>
    </row>
    <row r="10" spans="1:15" x14ac:dyDescent="0.2">
      <c r="A10" s="2">
        <v>43892.808024305559</v>
      </c>
      <c r="B10" s="8" t="s">
        <v>40</v>
      </c>
      <c r="C10" s="3">
        <v>5</v>
      </c>
      <c r="D10" s="3">
        <v>5</v>
      </c>
      <c r="E10" s="3">
        <v>3</v>
      </c>
      <c r="F10" s="3">
        <v>6</v>
      </c>
      <c r="G10" s="3" t="s">
        <v>11</v>
      </c>
      <c r="H10">
        <f t="shared" si="0"/>
        <v>5</v>
      </c>
      <c r="I10">
        <f t="shared" si="1"/>
        <v>2</v>
      </c>
      <c r="J10" s="3" t="s">
        <v>32</v>
      </c>
      <c r="K10" s="9" cm="1">
        <f t="array" ref="K10">TRIMMEAN(IF($B:$B=$J10,C:C,""),0.1)</f>
        <v>5</v>
      </c>
      <c r="L10" s="9" cm="1">
        <f t="array" ref="L10">TRIMMEAN(IF($B:$B=$J10,D:D,""),0.1)</f>
        <v>4</v>
      </c>
      <c r="M10" s="9" cm="1">
        <f t="array" ref="M10">TRIMMEAN(IF($B:$B=$J10,H:H,""),0.1)</f>
        <v>5</v>
      </c>
      <c r="N10" s="9" cm="1">
        <f t="array" ref="N10">TRIMMEAN(IF($B:$B=$J10,I:I,""),0.1)</f>
        <v>5</v>
      </c>
      <c r="O10">
        <f t="shared" si="2"/>
        <v>1</v>
      </c>
    </row>
    <row r="11" spans="1:15" x14ac:dyDescent="0.2">
      <c r="A11" s="2">
        <v>43892.483782523152</v>
      </c>
      <c r="B11" s="3" t="s">
        <v>12</v>
      </c>
      <c r="C11" s="3">
        <v>5</v>
      </c>
      <c r="D11" s="3">
        <v>4</v>
      </c>
      <c r="E11" s="3">
        <v>6</v>
      </c>
      <c r="F11" s="3">
        <v>2</v>
      </c>
      <c r="G11" s="3" t="s">
        <v>9</v>
      </c>
      <c r="H11">
        <f t="shared" si="0"/>
        <v>2</v>
      </c>
      <c r="I11">
        <f t="shared" si="1"/>
        <v>6</v>
      </c>
      <c r="J11" s="3" t="s">
        <v>34</v>
      </c>
      <c r="K11" s="9" cm="1">
        <f t="array" ref="K11">TRIMMEAN(IF($B:$B=$J11,C:C,""),0.1)</f>
        <v>3</v>
      </c>
      <c r="L11" s="9" cm="1">
        <f t="array" ref="L11">TRIMMEAN(IF($B:$B=$J11,D:D,""),0.1)</f>
        <v>2</v>
      </c>
      <c r="M11" s="9" cm="1">
        <f t="array" ref="M11">TRIMMEAN(IF($B:$B=$J11,H:H,""),0.1)</f>
        <v>2</v>
      </c>
      <c r="N11" s="9" cm="1">
        <f t="array" ref="N11">TRIMMEAN(IF($B:$B=$J11,I:I,""),0.1)</f>
        <v>3</v>
      </c>
      <c r="O11">
        <f t="shared" si="2"/>
        <v>1</v>
      </c>
    </row>
    <row r="12" spans="1:15" x14ac:dyDescent="0.2">
      <c r="A12" s="2">
        <v>43892.795340775461</v>
      </c>
      <c r="B12" s="3" t="s">
        <v>12</v>
      </c>
      <c r="C12" s="3">
        <v>6</v>
      </c>
      <c r="D12" s="3">
        <v>2</v>
      </c>
      <c r="E12" s="3">
        <v>7</v>
      </c>
      <c r="F12" s="3">
        <v>2</v>
      </c>
      <c r="G12" s="3" t="s">
        <v>11</v>
      </c>
      <c r="H12">
        <f t="shared" si="0"/>
        <v>1</v>
      </c>
      <c r="I12">
        <f t="shared" si="1"/>
        <v>6</v>
      </c>
      <c r="J12" s="3" t="s">
        <v>31</v>
      </c>
      <c r="K12" s="9" cm="1">
        <f t="array" ref="K12">TRIMMEAN(IF($B:$B=$J12,C:C,""),0.1)</f>
        <v>3.6</v>
      </c>
      <c r="L12" s="9" cm="1">
        <f t="array" ref="L12">TRIMMEAN(IF($B:$B=$J12,D:D,""),0.1)</f>
        <v>5.2</v>
      </c>
      <c r="M12" s="9" cm="1">
        <f t="array" ref="M12">TRIMMEAN(IF($B:$B=$J12,H:H,""),0.1)</f>
        <v>5</v>
      </c>
      <c r="N12" s="9" cm="1">
        <f t="array" ref="N12">TRIMMEAN(IF($B:$B=$J12,I:I,""),0.1)</f>
        <v>3</v>
      </c>
      <c r="O12">
        <f t="shared" si="2"/>
        <v>5</v>
      </c>
    </row>
    <row r="13" spans="1:15" x14ac:dyDescent="0.2">
      <c r="A13" s="2">
        <v>43892.820595289348</v>
      </c>
      <c r="B13" s="3" t="s">
        <v>12</v>
      </c>
      <c r="C13" s="3">
        <v>4</v>
      </c>
      <c r="D13" s="3">
        <v>5</v>
      </c>
      <c r="E13" s="3">
        <v>3</v>
      </c>
      <c r="F13" s="3">
        <v>4</v>
      </c>
      <c r="G13" s="3" t="s">
        <v>27</v>
      </c>
      <c r="H13">
        <f t="shared" si="0"/>
        <v>5</v>
      </c>
      <c r="I13">
        <f t="shared" si="1"/>
        <v>4</v>
      </c>
      <c r="J13" s="3" t="s">
        <v>16</v>
      </c>
      <c r="K13" s="9" cm="1">
        <f t="array" ref="K13">TRIMMEAN(IF($B:$B=$J13,C:C,""),0.1)</f>
        <v>5.75</v>
      </c>
      <c r="L13" s="9" cm="1">
        <f t="array" ref="L13">TRIMMEAN(IF($B:$B=$J13,D:D,""),0.1)</f>
        <v>4.25</v>
      </c>
      <c r="M13" s="9" cm="1">
        <f t="array" ref="M13">TRIMMEAN(IF($B:$B=$J13,H:H,""),0.1)</f>
        <v>4.5</v>
      </c>
      <c r="N13" s="9" cm="1">
        <f t="array" ref="N13">TRIMMEAN(IF($B:$B=$J13,I:I,""),0.1)</f>
        <v>4.25</v>
      </c>
      <c r="O13">
        <f t="shared" si="2"/>
        <v>4</v>
      </c>
    </row>
    <row r="14" spans="1:15" x14ac:dyDescent="0.2">
      <c r="A14" s="2">
        <v>43893.482800763886</v>
      </c>
      <c r="B14" s="3" t="s">
        <v>12</v>
      </c>
      <c r="C14" s="3">
        <v>3</v>
      </c>
      <c r="D14" s="3">
        <v>3</v>
      </c>
      <c r="E14" s="3">
        <v>5</v>
      </c>
      <c r="F14" s="3">
        <v>5</v>
      </c>
      <c r="G14" s="3" t="s">
        <v>15</v>
      </c>
      <c r="H14">
        <f t="shared" si="0"/>
        <v>3</v>
      </c>
      <c r="I14">
        <f t="shared" si="1"/>
        <v>3</v>
      </c>
      <c r="J14" s="3" t="s">
        <v>14</v>
      </c>
      <c r="K14" s="9" cm="1">
        <f t="array" ref="K14">TRIMMEAN(IF($B:$B=$J14,C:C,""),0.1)</f>
        <v>5.5</v>
      </c>
      <c r="L14" s="9" cm="1">
        <f t="array" ref="L14">TRIMMEAN(IF($B:$B=$J14,D:D,""),0.1)</f>
        <v>4.25</v>
      </c>
      <c r="M14" s="9" cm="1">
        <f t="array" ref="M14">TRIMMEAN(IF($B:$B=$J14,H:H,""),0.1)</f>
        <v>2.75</v>
      </c>
      <c r="N14" s="9" cm="1">
        <f t="array" ref="N14">TRIMMEAN(IF($B:$B=$J14,I:I,""),0.1)</f>
        <v>3.75</v>
      </c>
      <c r="O14">
        <f t="shared" si="2"/>
        <v>4</v>
      </c>
    </row>
    <row r="15" spans="1:15" x14ac:dyDescent="0.2">
      <c r="A15" s="2">
        <v>43893.487258946756</v>
      </c>
      <c r="B15" s="3" t="s">
        <v>12</v>
      </c>
      <c r="C15" s="3">
        <v>2</v>
      </c>
      <c r="D15" s="3">
        <v>4</v>
      </c>
      <c r="E15" s="3">
        <v>4</v>
      </c>
      <c r="F15" s="3">
        <v>7</v>
      </c>
      <c r="G15" s="3" t="s">
        <v>19</v>
      </c>
      <c r="H15">
        <f t="shared" si="0"/>
        <v>4</v>
      </c>
      <c r="I15">
        <f t="shared" si="1"/>
        <v>1</v>
      </c>
      <c r="J15" s="3" t="s">
        <v>22</v>
      </c>
      <c r="K15" s="9" cm="1">
        <f t="array" ref="K15">TRIMMEAN(IF($B:$B=$J15,C:C,""),0.1)</f>
        <v>3</v>
      </c>
      <c r="L15" s="9" cm="1">
        <f t="array" ref="L15">TRIMMEAN(IF($B:$B=$J15,D:D,""),0.1)</f>
        <v>4</v>
      </c>
      <c r="M15" s="9" cm="1">
        <f t="array" ref="M15">TRIMMEAN(IF($B:$B=$J15,H:H,""),0.1)</f>
        <v>2</v>
      </c>
      <c r="N15" s="9" cm="1">
        <f t="array" ref="N15">TRIMMEAN(IF($B:$B=$J15,I:I,""),0.1)</f>
        <v>6</v>
      </c>
      <c r="O15">
        <f t="shared" si="2"/>
        <v>1</v>
      </c>
    </row>
    <row r="16" spans="1:15" x14ac:dyDescent="0.2">
      <c r="A16" s="2">
        <v>43892.801923437495</v>
      </c>
      <c r="B16" s="3" t="s">
        <v>28</v>
      </c>
      <c r="C16" s="3">
        <v>6</v>
      </c>
      <c r="D16" s="3">
        <v>5</v>
      </c>
      <c r="E16" s="3">
        <v>5</v>
      </c>
      <c r="F16" s="3">
        <v>3</v>
      </c>
      <c r="G16" s="3" t="s">
        <v>11</v>
      </c>
      <c r="H16">
        <f t="shared" si="0"/>
        <v>3</v>
      </c>
      <c r="I16">
        <f t="shared" si="1"/>
        <v>5</v>
      </c>
      <c r="J16" s="3" t="s">
        <v>18</v>
      </c>
      <c r="K16" s="9" cm="1">
        <f t="array" ref="K16">TRIMMEAN(IF($B:$B=$J16,C:C,""),0.1)</f>
        <v>2</v>
      </c>
      <c r="L16" s="9" cm="1">
        <f t="array" ref="L16">TRIMMEAN(IF($B:$B=$J16,D:D,""),0.1)</f>
        <v>5</v>
      </c>
      <c r="M16" s="9" cm="1">
        <f t="array" ref="M16">TRIMMEAN(IF($B:$B=$J16,H:H,""),0.1)</f>
        <v>5</v>
      </c>
      <c r="N16" s="9" cm="1">
        <f t="array" ref="N16">TRIMMEAN(IF($B:$B=$J16,I:I,""),0.1)</f>
        <v>2</v>
      </c>
      <c r="O16">
        <f t="shared" si="2"/>
        <v>1</v>
      </c>
    </row>
    <row r="17" spans="1:15" x14ac:dyDescent="0.2">
      <c r="A17" s="2">
        <v>43892.805127245374</v>
      </c>
      <c r="B17" s="3" t="s">
        <v>30</v>
      </c>
      <c r="C17" s="3">
        <v>5</v>
      </c>
      <c r="D17" s="3">
        <v>2</v>
      </c>
      <c r="E17" s="3">
        <v>6</v>
      </c>
      <c r="F17" s="3">
        <v>4</v>
      </c>
      <c r="G17" s="3" t="s">
        <v>11</v>
      </c>
      <c r="H17">
        <f t="shared" si="0"/>
        <v>2</v>
      </c>
      <c r="I17">
        <f t="shared" si="1"/>
        <v>4</v>
      </c>
      <c r="J17" s="3" t="s">
        <v>23</v>
      </c>
      <c r="K17" s="9" cm="1">
        <f t="array" ref="K17">TRIMMEAN(IF($B:$B=$J17,C:C,""),0.1)</f>
        <v>1</v>
      </c>
      <c r="L17" s="9" cm="1">
        <f t="array" ref="L17">TRIMMEAN(IF($B:$B=$J17,D:D,""),0.1)</f>
        <v>3</v>
      </c>
      <c r="M17" s="9" cm="1">
        <f t="array" ref="M17">TRIMMEAN(IF($B:$B=$J17,H:H,""),0.1)</f>
        <v>4</v>
      </c>
      <c r="N17" s="9" cm="1">
        <f t="array" ref="N17">TRIMMEAN(IF($B:$B=$J17,I:I,""),0.1)</f>
        <v>2</v>
      </c>
      <c r="O17">
        <f t="shared" si="2"/>
        <v>1</v>
      </c>
    </row>
    <row r="18" spans="1:15" x14ac:dyDescent="0.2">
      <c r="A18" s="2">
        <v>43892.79644888889</v>
      </c>
      <c r="B18" s="3" t="s">
        <v>29</v>
      </c>
      <c r="C18" s="3">
        <v>7</v>
      </c>
      <c r="D18" s="3">
        <v>5</v>
      </c>
      <c r="E18" s="4"/>
      <c r="F18" s="3"/>
      <c r="G18" s="3"/>
      <c r="H18">
        <v>7</v>
      </c>
      <c r="I18">
        <v>7</v>
      </c>
      <c r="J18" s="3" t="s">
        <v>20</v>
      </c>
      <c r="K18" s="9" cm="1">
        <f t="array" ref="K18">TRIMMEAN(IF($B:$B=$J18,C:C,""),0.1)</f>
        <v>1</v>
      </c>
      <c r="L18" s="9" cm="1">
        <f t="array" ref="L18">TRIMMEAN(IF($B:$B=$J18,D:D,""),0.1)</f>
        <v>4</v>
      </c>
      <c r="M18" s="9" cm="1">
        <f t="array" ref="M18">TRIMMEAN(IF($B:$B=$J18,H:H,""),0.1)</f>
        <v>3</v>
      </c>
      <c r="N18" s="9" cm="1">
        <f t="array" ref="N18">TRIMMEAN(IF($B:$B=$J18,I:I,""),0.1)</f>
        <v>4</v>
      </c>
      <c r="O18">
        <f t="shared" si="2"/>
        <v>1</v>
      </c>
    </row>
    <row r="19" spans="1:15" x14ac:dyDescent="0.2">
      <c r="A19" s="2">
        <v>43892.79681594907</v>
      </c>
      <c r="B19" s="3" t="s">
        <v>29</v>
      </c>
      <c r="C19" s="3">
        <v>5</v>
      </c>
      <c r="D19" s="3">
        <v>1</v>
      </c>
      <c r="E19" s="3">
        <v>7</v>
      </c>
      <c r="F19" s="3">
        <v>4</v>
      </c>
      <c r="G19" s="3" t="s">
        <v>11</v>
      </c>
      <c r="H19">
        <f t="shared" si="0"/>
        <v>1</v>
      </c>
      <c r="I19">
        <f t="shared" si="1"/>
        <v>4</v>
      </c>
      <c r="J19" s="3" t="s">
        <v>33</v>
      </c>
      <c r="K19" s="9" cm="1">
        <f t="array" ref="K19">TRIMMEAN(IF($B:$B=$J19,C:C,""),0.1)</f>
        <v>3.3333333333333335</v>
      </c>
      <c r="L19" s="9" cm="1">
        <f t="array" ref="L19">TRIMMEAN(IF($B:$B=$J19,D:D,""),0.1)</f>
        <v>4</v>
      </c>
      <c r="M19" s="9" cm="1">
        <f t="array" ref="M19">TRIMMEAN(IF($B:$B=$J19,H:H,""),0.1)</f>
        <v>3.6666666666666665</v>
      </c>
      <c r="N19" s="9" cm="1">
        <f t="array" ref="N19">TRIMMEAN(IF($B:$B=$J19,I:I,""),0.1)</f>
        <v>2</v>
      </c>
      <c r="O19">
        <f t="shared" si="2"/>
        <v>3</v>
      </c>
    </row>
    <row r="20" spans="1:15" x14ac:dyDescent="0.2">
      <c r="A20" s="2">
        <v>43893.483197581023</v>
      </c>
      <c r="B20" s="3" t="s">
        <v>29</v>
      </c>
      <c r="C20" s="3">
        <v>4</v>
      </c>
      <c r="D20" s="3">
        <v>3</v>
      </c>
      <c r="E20" s="3">
        <v>6</v>
      </c>
      <c r="F20" s="3">
        <v>4</v>
      </c>
      <c r="G20" s="3" t="s">
        <v>15</v>
      </c>
      <c r="H20">
        <f t="shared" si="0"/>
        <v>2</v>
      </c>
      <c r="I20">
        <f t="shared" si="1"/>
        <v>4</v>
      </c>
      <c r="J20" s="3" t="s">
        <v>37</v>
      </c>
      <c r="K20" s="9" cm="1">
        <f t="array" ref="K20">TRIMMEAN(IF($B:$B=$J20,C:C,""),0.1)</f>
        <v>2</v>
      </c>
      <c r="L20" s="9" cm="1">
        <f t="array" ref="L20">TRIMMEAN(IF($B:$B=$J20,D:D,""),0.1)</f>
        <v>6</v>
      </c>
      <c r="M20" s="9" cm="1">
        <f t="array" ref="M20">TRIMMEAN(IF($B:$B=$J20,H:H,""),0.1)</f>
        <v>4</v>
      </c>
      <c r="N20" s="9" cm="1">
        <f t="array" ref="N20">TRIMMEAN(IF($B:$B=$J20,I:I,""),0.1)</f>
        <v>2</v>
      </c>
      <c r="O20">
        <f t="shared" si="2"/>
        <v>1</v>
      </c>
    </row>
    <row r="21" spans="1:15" x14ac:dyDescent="0.2">
      <c r="A21" s="2">
        <v>43893.487635671292</v>
      </c>
      <c r="B21" s="3" t="s">
        <v>29</v>
      </c>
      <c r="C21" s="3">
        <v>5</v>
      </c>
      <c r="D21" s="3">
        <v>4</v>
      </c>
      <c r="E21" s="3">
        <v>5</v>
      </c>
      <c r="F21" s="3">
        <v>2</v>
      </c>
      <c r="G21" s="3" t="s">
        <v>19</v>
      </c>
      <c r="H21">
        <f t="shared" si="0"/>
        <v>3</v>
      </c>
      <c r="I21">
        <f t="shared" si="1"/>
        <v>6</v>
      </c>
      <c r="J21" s="3" t="s">
        <v>36</v>
      </c>
      <c r="K21" s="9" cm="1">
        <f t="array" ref="K21">TRIMMEAN(IF($B:$B=$J21,C:C,""),0.1)</f>
        <v>5.5</v>
      </c>
      <c r="L21" s="9" cm="1">
        <f t="array" ref="L21">TRIMMEAN(IF($B:$B=$J21,D:D,""),0.1)</f>
        <v>5</v>
      </c>
      <c r="M21" s="9" cm="1">
        <f t="array" ref="M21">TRIMMEAN(IF($B:$B=$J21,H:H,""),0.1)</f>
        <v>5</v>
      </c>
      <c r="N21" s="9" cm="1">
        <f t="array" ref="N21">TRIMMEAN(IF($B:$B=$J21,I:I,""),0.1)</f>
        <v>5.5</v>
      </c>
      <c r="O21">
        <f t="shared" si="2"/>
        <v>2</v>
      </c>
    </row>
    <row r="22" spans="1:15" x14ac:dyDescent="0.2">
      <c r="A22" s="2">
        <v>43892.791470057869</v>
      </c>
      <c r="B22" s="3" t="s">
        <v>24</v>
      </c>
      <c r="C22" s="3">
        <v>3</v>
      </c>
      <c r="D22" s="3">
        <v>4</v>
      </c>
      <c r="E22" s="3">
        <v>7</v>
      </c>
      <c r="F22" s="3">
        <v>5</v>
      </c>
      <c r="G22" s="3" t="s">
        <v>9</v>
      </c>
      <c r="H22">
        <f t="shared" si="0"/>
        <v>1</v>
      </c>
      <c r="I22">
        <f t="shared" si="1"/>
        <v>3</v>
      </c>
      <c r="J22" s="3" t="s">
        <v>10</v>
      </c>
      <c r="K22" s="9" cm="1">
        <f t="array" ref="K22">TRIMMEAN(IF($B:$B=$J22,C:C,""),0.1)</f>
        <v>5.75</v>
      </c>
      <c r="L22" s="9" cm="1">
        <f t="array" ref="L22">TRIMMEAN(IF($B:$B=$J22,D:D,""),0.1)</f>
        <v>3</v>
      </c>
      <c r="M22" s="9" cm="1">
        <f t="array" ref="M22">TRIMMEAN(IF($B:$B=$J22,H:H,""),0.1)</f>
        <v>2.25</v>
      </c>
      <c r="N22" s="9" cm="1">
        <f t="array" ref="N22">TRIMMEAN(IF($B:$B=$J22,I:I,""),0.1)</f>
        <v>5.5</v>
      </c>
      <c r="O22">
        <f t="shared" si="2"/>
        <v>4</v>
      </c>
    </row>
    <row r="23" spans="1:15" x14ac:dyDescent="0.2">
      <c r="A23" s="2">
        <v>43892.811035567131</v>
      </c>
      <c r="B23" s="3" t="s">
        <v>24</v>
      </c>
      <c r="C23" s="3">
        <v>3</v>
      </c>
      <c r="D23" s="3">
        <v>5</v>
      </c>
      <c r="E23" s="3">
        <v>6</v>
      </c>
      <c r="F23" s="3">
        <v>6</v>
      </c>
      <c r="G23" s="3" t="s">
        <v>11</v>
      </c>
      <c r="H23">
        <f t="shared" si="0"/>
        <v>2</v>
      </c>
      <c r="I23">
        <f t="shared" si="1"/>
        <v>2</v>
      </c>
      <c r="J23" s="3" t="s">
        <v>35</v>
      </c>
      <c r="K23" s="9" cm="1">
        <f t="array" ref="K23">TRIMMEAN(IF($B:$B=$J23,C:C,""),0.1)</f>
        <v>5</v>
      </c>
      <c r="L23" s="9" cm="1">
        <f t="array" ref="L23">TRIMMEAN(IF($B:$B=$J23,D:D,""),0.1)</f>
        <v>6</v>
      </c>
      <c r="M23" s="9" cm="1">
        <f t="array" ref="M23">TRIMMEAN(IF($B:$B=$J23,H:H,""),0.1)</f>
        <v>7</v>
      </c>
      <c r="N23" s="9" cm="1">
        <f t="array" ref="N23">TRIMMEAN(IF($B:$B=$J23,I:I,""),0.1)</f>
        <v>3</v>
      </c>
      <c r="O23">
        <f t="shared" si="2"/>
        <v>1</v>
      </c>
    </row>
    <row r="24" spans="1:15" x14ac:dyDescent="0.2">
      <c r="A24" s="2">
        <v>43892.821760509258</v>
      </c>
      <c r="B24" s="3" t="s">
        <v>24</v>
      </c>
      <c r="C24" s="3">
        <v>4</v>
      </c>
      <c r="D24" s="3">
        <v>6</v>
      </c>
      <c r="E24" s="3">
        <v>4</v>
      </c>
      <c r="F24" s="3">
        <v>5</v>
      </c>
      <c r="G24" s="3" t="s">
        <v>27</v>
      </c>
      <c r="H24">
        <f t="shared" si="0"/>
        <v>4</v>
      </c>
      <c r="I24">
        <f t="shared" si="1"/>
        <v>3</v>
      </c>
      <c r="J24" s="3" t="s">
        <v>26</v>
      </c>
      <c r="K24" s="9" cm="1">
        <f t="array" ref="K24">TRIMMEAN(IF($B:$B=$J24,C:C,""),0.1)</f>
        <v>4</v>
      </c>
      <c r="L24" s="9" cm="1">
        <f t="array" ref="L24">TRIMMEAN(IF($B:$B=$J24,D:D,""),0.1)</f>
        <v>2</v>
      </c>
      <c r="M24" s="9" cm="1">
        <f t="array" ref="M24">TRIMMEAN(IF($B:$B=$J24,H:H,""),0.1)</f>
        <v>2</v>
      </c>
      <c r="N24" s="9" cm="1">
        <f t="array" ref="N24">TRIMMEAN(IF($B:$B=$J24,I:I,""),0.1)</f>
        <v>2</v>
      </c>
      <c r="O24">
        <f t="shared" si="2"/>
        <v>1</v>
      </c>
    </row>
    <row r="25" spans="1:15" x14ac:dyDescent="0.2">
      <c r="A25" s="2">
        <v>43893.485072164352</v>
      </c>
      <c r="B25" s="3" t="s">
        <v>24</v>
      </c>
      <c r="C25" s="3">
        <v>4</v>
      </c>
      <c r="D25" s="3">
        <v>3</v>
      </c>
      <c r="E25" s="3">
        <v>5</v>
      </c>
      <c r="F25" s="3">
        <v>5</v>
      </c>
      <c r="G25" s="3" t="s">
        <v>15</v>
      </c>
      <c r="H25">
        <f t="shared" si="0"/>
        <v>3</v>
      </c>
      <c r="I25">
        <f t="shared" si="1"/>
        <v>3</v>
      </c>
      <c r="J25" s="3" t="s">
        <v>17</v>
      </c>
      <c r="K25" s="9" cm="1">
        <f t="array" ref="K25">TRIMMEAN(IF($B:$B=$J25,C:C,""),0.1)</f>
        <v>3.4</v>
      </c>
      <c r="L25" s="9" cm="1">
        <f t="array" ref="L25">TRIMMEAN(IF($B:$B=$J25,D:D,""),0.1)</f>
        <v>4.2</v>
      </c>
      <c r="M25" s="9" cm="1">
        <f t="array" ref="M25">TRIMMEAN(IF($B:$B=$J25,H:H,""),0.1)</f>
        <v>4.4000000000000004</v>
      </c>
      <c r="N25" s="9" cm="1">
        <f t="array" ref="N25">TRIMMEAN(IF($B:$B=$J25,I:I,""),0.1)</f>
        <v>3.6</v>
      </c>
      <c r="O25">
        <f t="shared" si="2"/>
        <v>5</v>
      </c>
    </row>
    <row r="26" spans="1:15" x14ac:dyDescent="0.2">
      <c r="A26" s="2">
        <v>43893.490021180551</v>
      </c>
      <c r="B26" s="3" t="s">
        <v>24</v>
      </c>
      <c r="C26" s="3">
        <v>3</v>
      </c>
      <c r="D26" s="3">
        <v>6</v>
      </c>
      <c r="E26" s="3">
        <v>4</v>
      </c>
      <c r="F26" s="3">
        <v>5</v>
      </c>
      <c r="G26" s="3" t="s">
        <v>19</v>
      </c>
      <c r="H26">
        <f t="shared" si="0"/>
        <v>4</v>
      </c>
      <c r="I26">
        <f t="shared" si="1"/>
        <v>3</v>
      </c>
      <c r="J26" s="3" t="s">
        <v>8</v>
      </c>
      <c r="K26" s="9" cm="1">
        <f t="array" ref="K26">TRIMMEAN(IF($B:$B=$J26,C:C,""),0.1)</f>
        <v>3.25</v>
      </c>
      <c r="L26" s="9" cm="1">
        <f t="array" ref="L26">TRIMMEAN(IF($B:$B=$J26,D:D,""),0.1)</f>
        <v>3.5</v>
      </c>
      <c r="M26" s="9" cm="1">
        <f t="array" ref="M26">TRIMMEAN(IF($B:$B=$J26,H:H,""),0.1)</f>
        <v>4.75</v>
      </c>
      <c r="N26" s="9" cm="1">
        <f t="array" ref="N26">TRIMMEAN(IF($B:$B=$J26,I:I,""),0.1)</f>
        <v>3.25</v>
      </c>
      <c r="O26">
        <f t="shared" si="2"/>
        <v>4</v>
      </c>
    </row>
    <row r="27" spans="1:15" x14ac:dyDescent="0.2">
      <c r="A27" s="2">
        <v>43892.806770706018</v>
      </c>
      <c r="B27" s="3" t="s">
        <v>32</v>
      </c>
      <c r="C27" s="3">
        <v>5</v>
      </c>
      <c r="D27" s="3">
        <v>4</v>
      </c>
      <c r="E27" s="3">
        <v>3</v>
      </c>
      <c r="F27" s="3">
        <v>3</v>
      </c>
      <c r="G27" s="3" t="s">
        <v>11</v>
      </c>
      <c r="H27">
        <f t="shared" si="0"/>
        <v>5</v>
      </c>
      <c r="I27">
        <f t="shared" si="1"/>
        <v>5</v>
      </c>
    </row>
    <row r="28" spans="1:15" x14ac:dyDescent="0.2">
      <c r="A28" s="2">
        <v>43892.820182152776</v>
      </c>
      <c r="B28" s="3" t="s">
        <v>34</v>
      </c>
      <c r="C28" s="3">
        <v>3</v>
      </c>
      <c r="D28" s="3">
        <v>2</v>
      </c>
      <c r="E28" s="3">
        <v>6</v>
      </c>
      <c r="F28" s="3">
        <v>5</v>
      </c>
      <c r="G28" s="3" t="s">
        <v>27</v>
      </c>
      <c r="H28">
        <f t="shared" si="0"/>
        <v>2</v>
      </c>
      <c r="I28">
        <f t="shared" si="1"/>
        <v>3</v>
      </c>
    </row>
    <row r="29" spans="1:15" x14ac:dyDescent="0.2">
      <c r="A29" s="2">
        <v>43892.798590648148</v>
      </c>
      <c r="B29" s="3" t="s">
        <v>31</v>
      </c>
      <c r="C29" s="3">
        <v>5</v>
      </c>
      <c r="D29" s="3">
        <v>7</v>
      </c>
      <c r="E29" s="3">
        <v>2</v>
      </c>
      <c r="F29" s="3">
        <v>6</v>
      </c>
      <c r="G29" s="3" t="s">
        <v>9</v>
      </c>
      <c r="H29">
        <f t="shared" si="0"/>
        <v>6</v>
      </c>
      <c r="I29">
        <f t="shared" si="1"/>
        <v>2</v>
      </c>
    </row>
    <row r="30" spans="1:15" x14ac:dyDescent="0.2">
      <c r="A30" s="2">
        <v>43892.798870914354</v>
      </c>
      <c r="B30" s="3" t="s">
        <v>31</v>
      </c>
      <c r="C30" s="3">
        <v>2</v>
      </c>
      <c r="D30" s="3">
        <v>6</v>
      </c>
      <c r="E30" s="3">
        <v>1</v>
      </c>
      <c r="F30" s="3">
        <v>6</v>
      </c>
      <c r="G30" s="3" t="s">
        <v>11</v>
      </c>
      <c r="H30">
        <f t="shared" si="0"/>
        <v>7</v>
      </c>
      <c r="I30">
        <f t="shared" si="1"/>
        <v>2</v>
      </c>
    </row>
    <row r="31" spans="1:15" x14ac:dyDescent="0.2">
      <c r="A31" s="2">
        <v>43892.821116921295</v>
      </c>
      <c r="B31" s="3" t="s">
        <v>31</v>
      </c>
      <c r="C31" s="3">
        <v>5</v>
      </c>
      <c r="D31" s="3">
        <v>3</v>
      </c>
      <c r="E31" s="3">
        <v>5</v>
      </c>
      <c r="F31" s="3">
        <v>4</v>
      </c>
      <c r="G31" s="3" t="s">
        <v>27</v>
      </c>
      <c r="H31">
        <f t="shared" si="0"/>
        <v>3</v>
      </c>
      <c r="I31">
        <f t="shared" si="1"/>
        <v>4</v>
      </c>
    </row>
    <row r="32" spans="1:15" x14ac:dyDescent="0.2">
      <c r="A32" s="2">
        <v>43893.48355957176</v>
      </c>
      <c r="B32" s="3" t="s">
        <v>31</v>
      </c>
      <c r="C32" s="3">
        <v>3</v>
      </c>
      <c r="D32" s="3">
        <v>5</v>
      </c>
      <c r="E32" s="3">
        <v>3</v>
      </c>
      <c r="F32" s="3">
        <v>6</v>
      </c>
      <c r="G32" s="3" t="s">
        <v>15</v>
      </c>
      <c r="H32">
        <f t="shared" si="0"/>
        <v>5</v>
      </c>
      <c r="I32">
        <f t="shared" si="1"/>
        <v>2</v>
      </c>
    </row>
    <row r="33" spans="1:9" x14ac:dyDescent="0.2">
      <c r="A33" s="2">
        <v>43893.48794496528</v>
      </c>
      <c r="B33" s="3" t="s">
        <v>31</v>
      </c>
      <c r="C33" s="3">
        <v>3</v>
      </c>
      <c r="D33" s="3">
        <v>5</v>
      </c>
      <c r="E33" s="3">
        <v>4</v>
      </c>
      <c r="F33" s="3">
        <v>3</v>
      </c>
      <c r="G33" s="3" t="s">
        <v>19</v>
      </c>
      <c r="H33">
        <f t="shared" si="0"/>
        <v>4</v>
      </c>
      <c r="I33">
        <f t="shared" si="1"/>
        <v>5</v>
      </c>
    </row>
    <row r="34" spans="1:9" x14ac:dyDescent="0.2">
      <c r="A34" s="2">
        <v>43892.485641388892</v>
      </c>
      <c r="B34" s="3" t="s">
        <v>16</v>
      </c>
      <c r="C34" s="3">
        <v>6</v>
      </c>
      <c r="D34" s="3">
        <v>6</v>
      </c>
      <c r="E34" s="3">
        <v>2</v>
      </c>
      <c r="F34" s="3">
        <v>5</v>
      </c>
      <c r="G34" s="3" t="s">
        <v>9</v>
      </c>
      <c r="H34">
        <f t="shared" si="0"/>
        <v>6</v>
      </c>
      <c r="I34">
        <f t="shared" si="1"/>
        <v>3</v>
      </c>
    </row>
    <row r="35" spans="1:9" x14ac:dyDescent="0.2">
      <c r="A35" s="2">
        <v>43892.800232164351</v>
      </c>
      <c r="B35" s="3" t="s">
        <v>16</v>
      </c>
      <c r="C35" s="3">
        <v>7</v>
      </c>
      <c r="D35" s="3">
        <v>2</v>
      </c>
      <c r="E35" s="3">
        <v>5</v>
      </c>
      <c r="F35" s="3">
        <v>2</v>
      </c>
      <c r="G35" s="3" t="s">
        <v>11</v>
      </c>
      <c r="H35">
        <f t="shared" si="0"/>
        <v>3</v>
      </c>
      <c r="I35">
        <f t="shared" si="1"/>
        <v>6</v>
      </c>
    </row>
    <row r="36" spans="1:9" x14ac:dyDescent="0.2">
      <c r="A36" s="2">
        <v>43893.4844787037</v>
      </c>
      <c r="B36" s="3" t="s">
        <v>16</v>
      </c>
      <c r="C36" s="3">
        <v>4</v>
      </c>
      <c r="D36" s="3">
        <v>4</v>
      </c>
      <c r="E36" s="3">
        <v>3</v>
      </c>
      <c r="F36" s="3">
        <v>5</v>
      </c>
      <c r="G36" s="3" t="s">
        <v>15</v>
      </c>
      <c r="H36">
        <f t="shared" si="0"/>
        <v>5</v>
      </c>
      <c r="I36">
        <f t="shared" si="1"/>
        <v>3</v>
      </c>
    </row>
    <row r="37" spans="1:9" x14ac:dyDescent="0.2">
      <c r="A37" s="2">
        <v>43893.48857454861</v>
      </c>
      <c r="B37" s="3" t="s">
        <v>16</v>
      </c>
      <c r="C37" s="3">
        <v>6</v>
      </c>
      <c r="D37" s="3">
        <v>5</v>
      </c>
      <c r="E37" s="3">
        <v>4</v>
      </c>
      <c r="F37" s="3">
        <v>3</v>
      </c>
      <c r="G37" s="3" t="s">
        <v>19</v>
      </c>
      <c r="H37">
        <f t="shared" si="0"/>
        <v>4</v>
      </c>
      <c r="I37">
        <f t="shared" si="1"/>
        <v>5</v>
      </c>
    </row>
    <row r="38" spans="1:9" x14ac:dyDescent="0.2">
      <c r="A38" s="2">
        <v>43892.484606932871</v>
      </c>
      <c r="B38" s="3" t="s">
        <v>14</v>
      </c>
      <c r="C38" s="3">
        <v>6</v>
      </c>
      <c r="D38" s="3">
        <v>2</v>
      </c>
      <c r="E38" s="3">
        <v>7</v>
      </c>
      <c r="F38" s="3">
        <v>1</v>
      </c>
      <c r="G38" s="3" t="s">
        <v>9</v>
      </c>
      <c r="H38">
        <f t="shared" si="0"/>
        <v>1</v>
      </c>
      <c r="I38">
        <f t="shared" si="1"/>
        <v>7</v>
      </c>
    </row>
    <row r="39" spans="1:9" x14ac:dyDescent="0.2">
      <c r="A39" s="2">
        <v>43892.79956201389</v>
      </c>
      <c r="B39" s="3" t="s">
        <v>14</v>
      </c>
      <c r="C39" s="3">
        <v>5</v>
      </c>
      <c r="D39" s="3">
        <v>6</v>
      </c>
      <c r="E39" s="3">
        <v>3</v>
      </c>
      <c r="F39" s="3">
        <v>6</v>
      </c>
      <c r="G39" s="3" t="s">
        <v>11</v>
      </c>
      <c r="H39">
        <f t="shared" si="0"/>
        <v>5</v>
      </c>
      <c r="I39">
        <f t="shared" si="1"/>
        <v>2</v>
      </c>
    </row>
    <row r="40" spans="1:9" x14ac:dyDescent="0.2">
      <c r="A40" s="2">
        <v>43893.483913958335</v>
      </c>
      <c r="B40" s="3" t="s">
        <v>14</v>
      </c>
      <c r="C40" s="3">
        <v>5</v>
      </c>
      <c r="D40" s="3">
        <v>3</v>
      </c>
      <c r="E40" s="3">
        <v>6</v>
      </c>
      <c r="F40" s="3">
        <v>4</v>
      </c>
      <c r="G40" s="3" t="s">
        <v>15</v>
      </c>
      <c r="H40">
        <f t="shared" si="0"/>
        <v>2</v>
      </c>
      <c r="I40">
        <f t="shared" si="1"/>
        <v>4</v>
      </c>
    </row>
    <row r="41" spans="1:9" x14ac:dyDescent="0.2">
      <c r="A41" s="2">
        <v>43893.488260127313</v>
      </c>
      <c r="B41" s="3" t="s">
        <v>14</v>
      </c>
      <c r="C41" s="3">
        <v>6</v>
      </c>
      <c r="D41" s="3">
        <v>6</v>
      </c>
      <c r="E41" s="3">
        <v>5</v>
      </c>
      <c r="F41" s="3">
        <v>6</v>
      </c>
      <c r="G41" s="3" t="s">
        <v>19</v>
      </c>
      <c r="H41">
        <f t="shared" si="0"/>
        <v>3</v>
      </c>
      <c r="I41">
        <f t="shared" si="1"/>
        <v>2</v>
      </c>
    </row>
    <row r="42" spans="1:9" x14ac:dyDescent="0.2">
      <c r="A42" s="2">
        <v>43892.789574733797</v>
      </c>
      <c r="B42" s="3" t="s">
        <v>22</v>
      </c>
      <c r="C42" s="3">
        <v>3</v>
      </c>
      <c r="D42" s="3">
        <v>4</v>
      </c>
      <c r="E42" s="3">
        <v>6</v>
      </c>
      <c r="F42" s="3">
        <v>2</v>
      </c>
      <c r="G42" s="3" t="s">
        <v>9</v>
      </c>
      <c r="H42">
        <f t="shared" si="0"/>
        <v>2</v>
      </c>
      <c r="I42">
        <f t="shared" si="1"/>
        <v>6</v>
      </c>
    </row>
    <row r="43" spans="1:9" x14ac:dyDescent="0.2">
      <c r="A43" s="2">
        <v>43892.488552141207</v>
      </c>
      <c r="B43" s="3" t="s">
        <v>18</v>
      </c>
      <c r="C43" s="3">
        <v>2</v>
      </c>
      <c r="D43" s="3">
        <v>5</v>
      </c>
      <c r="E43" s="3">
        <v>3</v>
      </c>
      <c r="F43" s="3">
        <v>6</v>
      </c>
      <c r="G43" s="3" t="s">
        <v>9</v>
      </c>
      <c r="H43">
        <f t="shared" si="0"/>
        <v>5</v>
      </c>
      <c r="I43">
        <f t="shared" si="1"/>
        <v>2</v>
      </c>
    </row>
    <row r="44" spans="1:9" x14ac:dyDescent="0.2">
      <c r="A44" s="2">
        <v>43892.78995071759</v>
      </c>
      <c r="B44" s="3" t="s">
        <v>23</v>
      </c>
      <c r="C44" s="3">
        <v>1</v>
      </c>
      <c r="D44" s="3">
        <v>3</v>
      </c>
      <c r="E44" s="3">
        <v>4</v>
      </c>
      <c r="F44" s="3">
        <v>6</v>
      </c>
      <c r="G44" s="3" t="s">
        <v>9</v>
      </c>
      <c r="H44">
        <f t="shared" si="0"/>
        <v>4</v>
      </c>
      <c r="I44">
        <f t="shared" si="1"/>
        <v>2</v>
      </c>
    </row>
    <row r="45" spans="1:9" x14ac:dyDescent="0.2">
      <c r="A45" s="2">
        <v>43892.788374918979</v>
      </c>
      <c r="B45" s="3" t="s">
        <v>20</v>
      </c>
      <c r="C45" s="3">
        <v>1</v>
      </c>
      <c r="D45" s="3">
        <v>4</v>
      </c>
      <c r="E45" s="3">
        <v>5</v>
      </c>
      <c r="F45" s="3">
        <v>4</v>
      </c>
      <c r="G45" s="3" t="s">
        <v>9</v>
      </c>
      <c r="H45">
        <f t="shared" si="0"/>
        <v>3</v>
      </c>
      <c r="I45">
        <f t="shared" si="1"/>
        <v>4</v>
      </c>
    </row>
    <row r="46" spans="1:9" x14ac:dyDescent="0.2">
      <c r="A46" s="2">
        <v>43892.809266597222</v>
      </c>
      <c r="B46" s="3" t="s">
        <v>33</v>
      </c>
      <c r="C46" s="3">
        <v>5</v>
      </c>
      <c r="D46" s="3">
        <v>6</v>
      </c>
      <c r="E46" s="3">
        <v>2</v>
      </c>
      <c r="F46" s="3">
        <v>6</v>
      </c>
      <c r="G46" s="3" t="s">
        <v>11</v>
      </c>
      <c r="H46">
        <f t="shared" si="0"/>
        <v>6</v>
      </c>
      <c r="I46">
        <f t="shared" si="1"/>
        <v>2</v>
      </c>
    </row>
    <row r="47" spans="1:9" x14ac:dyDescent="0.2">
      <c r="A47" s="2">
        <v>43892.816703622681</v>
      </c>
      <c r="B47" s="3" t="s">
        <v>33</v>
      </c>
      <c r="C47" s="3">
        <v>2</v>
      </c>
      <c r="D47" s="3">
        <v>3</v>
      </c>
      <c r="E47" s="3">
        <v>5</v>
      </c>
      <c r="F47" s="3">
        <v>6</v>
      </c>
      <c r="G47" s="3" t="s">
        <v>27</v>
      </c>
      <c r="H47">
        <f t="shared" si="0"/>
        <v>3</v>
      </c>
      <c r="I47">
        <f t="shared" si="1"/>
        <v>2</v>
      </c>
    </row>
    <row r="48" spans="1:9" x14ac:dyDescent="0.2">
      <c r="A48" s="2">
        <v>43893.489635925929</v>
      </c>
      <c r="B48" s="3" t="s">
        <v>33</v>
      </c>
      <c r="C48" s="3">
        <v>3</v>
      </c>
      <c r="D48" s="3">
        <v>3</v>
      </c>
      <c r="E48" s="3">
        <v>6</v>
      </c>
      <c r="F48" s="3">
        <v>6</v>
      </c>
      <c r="G48" s="3" t="s">
        <v>19</v>
      </c>
      <c r="H48">
        <f t="shared" si="0"/>
        <v>2</v>
      </c>
      <c r="I48">
        <f t="shared" si="1"/>
        <v>2</v>
      </c>
    </row>
    <row r="49" spans="1:9" x14ac:dyDescent="0.2">
      <c r="A49" s="2">
        <v>43892.819096354171</v>
      </c>
      <c r="B49" s="3" t="s">
        <v>37</v>
      </c>
      <c r="C49" s="3">
        <v>2</v>
      </c>
      <c r="D49" s="3">
        <v>6</v>
      </c>
      <c r="E49" s="3">
        <v>4</v>
      </c>
      <c r="F49" s="3">
        <v>6</v>
      </c>
      <c r="G49" s="3" t="s">
        <v>27</v>
      </c>
      <c r="H49">
        <f t="shared" si="0"/>
        <v>4</v>
      </c>
      <c r="I49">
        <f t="shared" si="1"/>
        <v>2</v>
      </c>
    </row>
    <row r="50" spans="1:9" x14ac:dyDescent="0.2">
      <c r="A50" s="2">
        <v>43892.81601829861</v>
      </c>
      <c r="B50" s="3" t="s">
        <v>36</v>
      </c>
      <c r="C50" s="3">
        <v>6</v>
      </c>
      <c r="D50" s="3">
        <v>5</v>
      </c>
      <c r="E50" s="3">
        <v>3</v>
      </c>
      <c r="F50" s="3">
        <v>2</v>
      </c>
      <c r="G50" s="3" t="s">
        <v>11</v>
      </c>
      <c r="H50">
        <f t="shared" si="0"/>
        <v>5</v>
      </c>
      <c r="I50">
        <f t="shared" si="1"/>
        <v>6</v>
      </c>
    </row>
    <row r="51" spans="1:9" x14ac:dyDescent="0.2">
      <c r="A51" s="2">
        <v>43893.480712222226</v>
      </c>
      <c r="B51" s="3" t="s">
        <v>36</v>
      </c>
      <c r="C51" s="3">
        <v>5</v>
      </c>
      <c r="D51" s="3">
        <v>5</v>
      </c>
      <c r="E51" s="3">
        <v>3</v>
      </c>
      <c r="F51" s="3">
        <v>3</v>
      </c>
      <c r="G51" s="3" t="s">
        <v>13</v>
      </c>
      <c r="H51">
        <f t="shared" si="0"/>
        <v>5</v>
      </c>
      <c r="I51">
        <f t="shared" si="1"/>
        <v>5</v>
      </c>
    </row>
    <row r="52" spans="1:9" x14ac:dyDescent="0.2">
      <c r="A52" s="2">
        <v>43892.482875439819</v>
      </c>
      <c r="B52" s="3" t="s">
        <v>10</v>
      </c>
      <c r="C52" s="3">
        <v>6</v>
      </c>
      <c r="D52" s="3">
        <v>3</v>
      </c>
      <c r="E52" s="3">
        <v>5</v>
      </c>
      <c r="F52" s="3">
        <v>2</v>
      </c>
      <c r="G52" s="3" t="s">
        <v>9</v>
      </c>
      <c r="H52">
        <f t="shared" si="0"/>
        <v>3</v>
      </c>
      <c r="I52">
        <f t="shared" si="1"/>
        <v>6</v>
      </c>
    </row>
    <row r="53" spans="1:9" x14ac:dyDescent="0.2">
      <c r="A53" s="2">
        <v>43892.794775902774</v>
      </c>
      <c r="B53" s="3" t="s">
        <v>10</v>
      </c>
      <c r="C53" s="3">
        <v>6</v>
      </c>
      <c r="D53" s="3">
        <v>3</v>
      </c>
      <c r="E53" s="3">
        <v>6</v>
      </c>
      <c r="F53" s="3">
        <v>2</v>
      </c>
      <c r="G53" s="3" t="s">
        <v>11</v>
      </c>
      <c r="H53">
        <f t="shared" si="0"/>
        <v>2</v>
      </c>
      <c r="I53">
        <f t="shared" si="1"/>
        <v>6</v>
      </c>
    </row>
    <row r="54" spans="1:9" x14ac:dyDescent="0.2">
      <c r="A54" s="2">
        <v>43893.482437557876</v>
      </c>
      <c r="B54" s="3" t="s">
        <v>10</v>
      </c>
      <c r="C54" s="3">
        <v>5</v>
      </c>
      <c r="D54" s="3">
        <v>3</v>
      </c>
      <c r="E54" s="3">
        <v>6</v>
      </c>
      <c r="F54" s="3">
        <v>4</v>
      </c>
      <c r="G54" s="3" t="s">
        <v>15</v>
      </c>
      <c r="H54">
        <f t="shared" si="0"/>
        <v>2</v>
      </c>
      <c r="I54">
        <f t="shared" si="1"/>
        <v>4</v>
      </c>
    </row>
    <row r="55" spans="1:9" x14ac:dyDescent="0.2">
      <c r="A55" s="2">
        <v>43893.486922800927</v>
      </c>
      <c r="B55" s="3" t="s">
        <v>10</v>
      </c>
      <c r="C55" s="3">
        <v>6</v>
      </c>
      <c r="D55" s="3">
        <v>3</v>
      </c>
      <c r="E55" s="3">
        <v>6</v>
      </c>
      <c r="F55" s="3">
        <v>2</v>
      </c>
      <c r="G55" s="3" t="s">
        <v>19</v>
      </c>
      <c r="H55">
        <f t="shared" si="0"/>
        <v>2</v>
      </c>
      <c r="I55">
        <f t="shared" si="1"/>
        <v>6</v>
      </c>
    </row>
    <row r="56" spans="1:9" x14ac:dyDescent="0.2">
      <c r="A56" s="2">
        <v>43892.810618472227</v>
      </c>
      <c r="B56" s="3" t="s">
        <v>35</v>
      </c>
      <c r="C56" s="3">
        <v>5</v>
      </c>
      <c r="D56" s="3">
        <v>6</v>
      </c>
      <c r="E56" s="3">
        <v>1</v>
      </c>
      <c r="F56" s="3">
        <v>5</v>
      </c>
      <c r="G56" s="3" t="s">
        <v>11</v>
      </c>
      <c r="H56">
        <f t="shared" si="0"/>
        <v>7</v>
      </c>
      <c r="I56">
        <f t="shared" si="1"/>
        <v>3</v>
      </c>
    </row>
    <row r="57" spans="1:9" x14ac:dyDescent="0.2">
      <c r="A57" s="2">
        <v>43892.793326782412</v>
      </c>
      <c r="B57" s="3" t="s">
        <v>26</v>
      </c>
      <c r="C57" s="3">
        <v>4</v>
      </c>
      <c r="D57" s="3">
        <v>2</v>
      </c>
      <c r="E57" s="3">
        <v>6</v>
      </c>
      <c r="F57" s="3">
        <v>6</v>
      </c>
      <c r="G57" s="3" t="s">
        <v>9</v>
      </c>
      <c r="H57">
        <f t="shared" si="0"/>
        <v>2</v>
      </c>
      <c r="I57">
        <f t="shared" si="1"/>
        <v>2</v>
      </c>
    </row>
    <row r="58" spans="1:9" x14ac:dyDescent="0.2">
      <c r="A58" s="2">
        <v>43892.486721099536</v>
      </c>
      <c r="B58" s="3" t="s">
        <v>17</v>
      </c>
      <c r="C58" s="3">
        <v>2</v>
      </c>
      <c r="D58" s="3">
        <v>5</v>
      </c>
      <c r="E58" s="3">
        <v>2</v>
      </c>
      <c r="F58" s="3">
        <v>3</v>
      </c>
      <c r="G58" s="3" t="s">
        <v>9</v>
      </c>
      <c r="H58">
        <f t="shared" si="0"/>
        <v>6</v>
      </c>
      <c r="I58">
        <f t="shared" si="1"/>
        <v>5</v>
      </c>
    </row>
    <row r="59" spans="1:9" x14ac:dyDescent="0.2">
      <c r="A59" s="2">
        <v>43892.800647800927</v>
      </c>
      <c r="B59" s="3" t="s">
        <v>17</v>
      </c>
      <c r="C59" s="3">
        <v>5</v>
      </c>
      <c r="D59" s="3">
        <v>4</v>
      </c>
      <c r="E59" s="3">
        <v>3</v>
      </c>
      <c r="F59" s="3">
        <v>5</v>
      </c>
      <c r="G59" s="3" t="s">
        <v>11</v>
      </c>
      <c r="H59">
        <f t="shared" si="0"/>
        <v>5</v>
      </c>
      <c r="I59">
        <f t="shared" si="1"/>
        <v>3</v>
      </c>
    </row>
    <row r="60" spans="1:9" x14ac:dyDescent="0.2">
      <c r="A60" s="2">
        <v>43892.821445486115</v>
      </c>
      <c r="B60" s="3" t="s">
        <v>17</v>
      </c>
      <c r="C60" s="3">
        <v>3</v>
      </c>
      <c r="D60" s="3">
        <v>3</v>
      </c>
      <c r="E60" s="3">
        <v>6</v>
      </c>
      <c r="F60" s="3">
        <v>6</v>
      </c>
      <c r="G60" s="3" t="s">
        <v>27</v>
      </c>
      <c r="H60">
        <f t="shared" si="0"/>
        <v>2</v>
      </c>
      <c r="I60">
        <f t="shared" si="1"/>
        <v>2</v>
      </c>
    </row>
    <row r="61" spans="1:9" x14ac:dyDescent="0.2">
      <c r="A61" s="2">
        <v>43893.48469109954</v>
      </c>
      <c r="B61" s="3" t="s">
        <v>17</v>
      </c>
      <c r="C61" s="3">
        <v>4</v>
      </c>
      <c r="D61" s="3">
        <v>4</v>
      </c>
      <c r="E61" s="3">
        <v>4</v>
      </c>
      <c r="F61" s="3">
        <v>4</v>
      </c>
      <c r="G61" s="3" t="s">
        <v>15</v>
      </c>
      <c r="H61">
        <f t="shared" si="0"/>
        <v>4</v>
      </c>
      <c r="I61">
        <f t="shared" si="1"/>
        <v>4</v>
      </c>
    </row>
    <row r="62" spans="1:9" x14ac:dyDescent="0.2">
      <c r="A62" s="2">
        <v>43893.48910820602</v>
      </c>
      <c r="B62" s="3" t="s">
        <v>17</v>
      </c>
      <c r="C62" s="3">
        <v>3</v>
      </c>
      <c r="D62" s="3">
        <v>5</v>
      </c>
      <c r="E62" s="3">
        <v>3</v>
      </c>
      <c r="F62" s="3">
        <v>4</v>
      </c>
      <c r="G62" s="3" t="s">
        <v>19</v>
      </c>
      <c r="H62">
        <f t="shared" si="0"/>
        <v>5</v>
      </c>
      <c r="I62">
        <f t="shared" si="1"/>
        <v>4</v>
      </c>
    </row>
    <row r="63" spans="1:9" x14ac:dyDescent="0.2">
      <c r="A63" s="2">
        <v>43892.480400231478</v>
      </c>
      <c r="B63" s="3" t="s">
        <v>8</v>
      </c>
      <c r="C63" s="3">
        <v>1</v>
      </c>
      <c r="D63" s="3">
        <v>2</v>
      </c>
      <c r="E63" s="3">
        <v>3</v>
      </c>
      <c r="F63" s="3">
        <v>6</v>
      </c>
      <c r="G63" s="3" t="s">
        <v>9</v>
      </c>
      <c r="H63">
        <f t="shared" si="0"/>
        <v>5</v>
      </c>
      <c r="I63">
        <f t="shared" si="1"/>
        <v>2</v>
      </c>
    </row>
    <row r="64" spans="1:9" x14ac:dyDescent="0.2">
      <c r="A64" s="2">
        <v>43892.793726006945</v>
      </c>
      <c r="B64" s="3" t="s">
        <v>8</v>
      </c>
      <c r="C64" s="3">
        <v>6</v>
      </c>
      <c r="D64" s="3">
        <v>6</v>
      </c>
      <c r="E64" s="3">
        <v>2</v>
      </c>
      <c r="F64" s="3">
        <v>2</v>
      </c>
      <c r="G64" s="3" t="s">
        <v>11</v>
      </c>
      <c r="H64">
        <f t="shared" si="0"/>
        <v>6</v>
      </c>
      <c r="I64">
        <f t="shared" si="1"/>
        <v>6</v>
      </c>
    </row>
    <row r="65" spans="1:9" x14ac:dyDescent="0.2">
      <c r="A65" s="2">
        <v>43893.48159383102</v>
      </c>
      <c r="B65" s="3" t="s">
        <v>8</v>
      </c>
      <c r="C65" s="3">
        <v>3</v>
      </c>
      <c r="D65" s="3">
        <v>4</v>
      </c>
      <c r="E65" s="3">
        <v>3</v>
      </c>
      <c r="F65" s="3">
        <v>5</v>
      </c>
      <c r="G65" s="3" t="s">
        <v>15</v>
      </c>
      <c r="H65">
        <f t="shared" si="0"/>
        <v>5</v>
      </c>
      <c r="I65">
        <f t="shared" si="1"/>
        <v>3</v>
      </c>
    </row>
    <row r="66" spans="1:9" x14ac:dyDescent="0.2">
      <c r="A66" s="2">
        <v>43893.486204467597</v>
      </c>
      <c r="B66" s="3" t="s">
        <v>8</v>
      </c>
      <c r="C66" s="3">
        <v>3</v>
      </c>
      <c r="D66" s="3">
        <v>2</v>
      </c>
      <c r="E66" s="3">
        <v>5</v>
      </c>
      <c r="F66" s="3">
        <v>6</v>
      </c>
      <c r="G66" s="3" t="s">
        <v>19</v>
      </c>
      <c r="H66">
        <f t="shared" si="0"/>
        <v>3</v>
      </c>
      <c r="I66">
        <f t="shared" si="1"/>
        <v>2</v>
      </c>
    </row>
  </sheetData>
  <autoFilter ref="A1:O66" xr:uid="{01DD9F74-0924-4BBF-BAED-ED601418912C}"/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D891-EE78-48DB-A597-E42E86DFB7D9}">
  <dimension ref="A1:L11"/>
  <sheetViews>
    <sheetView topLeftCell="H1" zoomScaleNormal="100" workbookViewId="0">
      <selection activeCell="I1" sqref="I1:L1"/>
    </sheetView>
  </sheetViews>
  <sheetFormatPr defaultRowHeight="12.75" x14ac:dyDescent="0.2"/>
  <cols>
    <col min="1" max="1" width="24.42578125" bestFit="1" customWidth="1"/>
    <col min="2" max="2" width="10.28515625" bestFit="1" customWidth="1"/>
    <col min="3" max="3" width="19.28515625" bestFit="1" customWidth="1"/>
    <col min="4" max="4" width="10.7109375" bestFit="1" customWidth="1"/>
    <col min="5" max="5" width="19.7109375" bestFit="1" customWidth="1"/>
    <col min="8" max="8" width="44" bestFit="1" customWidth="1"/>
    <col min="9" max="9" width="14.85546875" bestFit="1" customWidth="1"/>
    <col min="10" max="10" width="23.85546875" bestFit="1" customWidth="1"/>
    <col min="11" max="11" width="14.85546875" bestFit="1" customWidth="1"/>
    <col min="12" max="12" width="23.85546875" bestFit="1" customWidth="1"/>
  </cols>
  <sheetData>
    <row r="1" spans="1:12" x14ac:dyDescent="0.2">
      <c r="B1" s="10" t="s">
        <v>41</v>
      </c>
      <c r="C1" s="10" t="s">
        <v>42</v>
      </c>
      <c r="D1" s="7" t="s">
        <v>43</v>
      </c>
      <c r="E1" s="7" t="s">
        <v>44</v>
      </c>
      <c r="I1" t="str">
        <f>B1</f>
        <v>甘い(-)-辛い(+)</v>
      </c>
      <c r="J1" t="str">
        <f>C1</f>
        <v>若い(-)-成熟している(+)</v>
      </c>
      <c r="K1" t="str">
        <f>D1</f>
        <v>淡い(-)-濃い(+)</v>
      </c>
      <c r="L1" t="str">
        <f>E1</f>
        <v>まろやか(-)-するどい(+)</v>
      </c>
    </row>
    <row r="2" spans="1:12" x14ac:dyDescent="0.2">
      <c r="A2" t="str" cm="1">
        <f t="array" ref="A2:F11">_xlfn._xlws.FILTER('フォームの回答 1 のコピー'!J:O,'フォームの回答 1 のコピー'!O:O&gt;=4)</f>
        <v>AKABU F 吟醸酒</v>
      </c>
      <c r="B2">
        <v>2.6</v>
      </c>
      <c r="C2">
        <v>3.8</v>
      </c>
      <c r="D2">
        <v>3.2</v>
      </c>
      <c r="E2">
        <v>2.8</v>
      </c>
      <c r="F2">
        <v>5</v>
      </c>
      <c r="H2" t="str">
        <f>A2</f>
        <v>AKABU F 吟醸酒</v>
      </c>
      <c r="I2">
        <f t="shared" ref="I2:L3" si="0">B2-4</f>
        <v>-1.4</v>
      </c>
      <c r="J2">
        <f t="shared" si="0"/>
        <v>-0.20000000000000018</v>
      </c>
      <c r="K2">
        <f t="shared" si="0"/>
        <v>-0.79999999999999982</v>
      </c>
      <c r="L2">
        <f t="shared" si="0"/>
        <v>-1.2000000000000002</v>
      </c>
    </row>
    <row r="3" spans="1:12" x14ac:dyDescent="0.2">
      <c r="A3" t="str">
        <v>花の香 桜花 純米大吟醸</v>
      </c>
      <c r="B3">
        <v>4</v>
      </c>
      <c r="C3">
        <v>3.6</v>
      </c>
      <c r="D3">
        <v>3</v>
      </c>
      <c r="E3">
        <v>4</v>
      </c>
      <c r="F3">
        <v>5</v>
      </c>
      <c r="H3" t="str">
        <f>A3</f>
        <v>花の香 桜花 純米大吟醸</v>
      </c>
      <c r="I3">
        <f t="shared" si="0"/>
        <v>0</v>
      </c>
      <c r="J3">
        <f t="shared" si="0"/>
        <v>-0.39999999999999991</v>
      </c>
      <c r="K3">
        <f t="shared" si="0"/>
        <v>-1</v>
      </c>
      <c r="L3">
        <f t="shared" si="0"/>
        <v>0</v>
      </c>
    </row>
    <row r="4" spans="1:12" x14ac:dyDescent="0.2">
      <c r="A4" t="str">
        <v>三井の寿 +14 大辛口純米吟醸 山田錦</v>
      </c>
      <c r="B4">
        <v>5.25</v>
      </c>
      <c r="C4">
        <v>3.25</v>
      </c>
      <c r="D4">
        <v>3.25</v>
      </c>
      <c r="E4">
        <v>5.25</v>
      </c>
      <c r="F4">
        <v>4</v>
      </c>
      <c r="H4" t="str">
        <f>A5</f>
        <v>七賢 風凛美山 純米</v>
      </c>
      <c r="I4">
        <f t="shared" ref="I4:L8" si="1">B5-4</f>
        <v>-0.60000000000000009</v>
      </c>
      <c r="J4">
        <f t="shared" si="1"/>
        <v>0.79999999999999982</v>
      </c>
      <c r="K4">
        <f t="shared" si="1"/>
        <v>-1.2000000000000002</v>
      </c>
      <c r="L4">
        <f t="shared" si="1"/>
        <v>-1.2000000000000002</v>
      </c>
    </row>
    <row r="5" spans="1:12" x14ac:dyDescent="0.2">
      <c r="A5" t="str">
        <v>七賢 風凛美山 純米</v>
      </c>
      <c r="B5">
        <v>3.4</v>
      </c>
      <c r="C5">
        <v>4.8</v>
      </c>
      <c r="D5">
        <v>2.8</v>
      </c>
      <c r="E5">
        <v>2.8</v>
      </c>
      <c r="F5">
        <v>5</v>
      </c>
      <c r="H5" t="str">
        <f>A6</f>
        <v>東一 山田錦 純米</v>
      </c>
      <c r="I5">
        <f t="shared" si="1"/>
        <v>-0.39999999999999991</v>
      </c>
      <c r="J5">
        <f t="shared" si="1"/>
        <v>1.2000000000000002</v>
      </c>
      <c r="K5">
        <f t="shared" si="1"/>
        <v>1</v>
      </c>
      <c r="L5">
        <f t="shared" si="1"/>
        <v>-1</v>
      </c>
    </row>
    <row r="6" spans="1:12" x14ac:dyDescent="0.2">
      <c r="A6" t="str">
        <v>東一 山田錦 純米</v>
      </c>
      <c r="B6">
        <v>3.6</v>
      </c>
      <c r="C6">
        <v>5.2</v>
      </c>
      <c r="D6">
        <v>5</v>
      </c>
      <c r="E6">
        <v>3</v>
      </c>
      <c r="F6">
        <v>5</v>
      </c>
      <c r="H6" t="str">
        <f>A7</f>
        <v>二世古 特別純米「吟風」60％　黄色ラベル</v>
      </c>
      <c r="I6">
        <f t="shared" si="1"/>
        <v>1.75</v>
      </c>
      <c r="J6">
        <f t="shared" si="1"/>
        <v>0.25</v>
      </c>
      <c r="K6">
        <f t="shared" si="1"/>
        <v>0.5</v>
      </c>
      <c r="L6">
        <f t="shared" si="1"/>
        <v>0.25</v>
      </c>
    </row>
    <row r="7" spans="1:12" x14ac:dyDescent="0.2">
      <c r="A7" t="str">
        <v>二世古 特別純米「吟風」60％　黄色ラベル</v>
      </c>
      <c r="B7">
        <v>5.75</v>
      </c>
      <c r="C7">
        <v>4.25</v>
      </c>
      <c r="D7">
        <v>4.5</v>
      </c>
      <c r="E7">
        <v>4.25</v>
      </c>
      <c r="F7">
        <v>4</v>
      </c>
      <c r="H7" t="str">
        <f>A8</f>
        <v>白瀑 ど辛 純米酒</v>
      </c>
      <c r="I7">
        <f t="shared" si="1"/>
        <v>1.5</v>
      </c>
      <c r="J7">
        <f t="shared" si="1"/>
        <v>0.25</v>
      </c>
      <c r="K7">
        <f t="shared" si="1"/>
        <v>-1.25</v>
      </c>
      <c r="L7">
        <f t="shared" si="1"/>
        <v>-0.25</v>
      </c>
    </row>
    <row r="8" spans="1:12" x14ac:dyDescent="0.2">
      <c r="A8" t="str">
        <v>白瀑 ど辛 純米酒</v>
      </c>
      <c r="B8">
        <v>5.5</v>
      </c>
      <c r="C8">
        <v>4.25</v>
      </c>
      <c r="D8">
        <v>2.75</v>
      </c>
      <c r="E8">
        <v>3.75</v>
      </c>
      <c r="F8">
        <v>4</v>
      </c>
      <c r="H8" t="str">
        <f>A9</f>
        <v>明鏡止水 本醸造 辛口</v>
      </c>
      <c r="I8">
        <f t="shared" si="1"/>
        <v>1.75</v>
      </c>
      <c r="J8">
        <f t="shared" si="1"/>
        <v>-1</v>
      </c>
      <c r="K8">
        <f t="shared" si="1"/>
        <v>-1.75</v>
      </c>
      <c r="L8">
        <f t="shared" si="1"/>
        <v>1.5</v>
      </c>
    </row>
    <row r="9" spans="1:12" x14ac:dyDescent="0.2">
      <c r="A9" t="str">
        <v>明鏡止水 本醸造 辛口</v>
      </c>
      <c r="B9">
        <v>5.75</v>
      </c>
      <c r="C9">
        <v>3</v>
      </c>
      <c r="D9">
        <v>2.25</v>
      </c>
      <c r="E9">
        <v>5.5</v>
      </c>
      <c r="F9">
        <v>4</v>
      </c>
      <c r="H9" t="str">
        <f>A4</f>
        <v>三井の寿 +14 大辛口純米吟醸 山田錦</v>
      </c>
      <c r="I9">
        <f>B4-4</f>
        <v>1.25</v>
      </c>
      <c r="J9">
        <f>C4-4</f>
        <v>-0.75</v>
      </c>
      <c r="K9">
        <f>D4-4</f>
        <v>-0.75</v>
      </c>
      <c r="L9">
        <f>E4-4</f>
        <v>1.25</v>
      </c>
    </row>
    <row r="10" spans="1:12" x14ac:dyDescent="0.2">
      <c r="A10" t="str">
        <v>冩樂 純米酒</v>
      </c>
      <c r="B10">
        <v>3.4</v>
      </c>
      <c r="C10">
        <v>4.2</v>
      </c>
      <c r="D10">
        <v>4.4000000000000004</v>
      </c>
      <c r="E10">
        <v>3.6</v>
      </c>
      <c r="F10">
        <v>5</v>
      </c>
      <c r="H10" t="str">
        <f>A10</f>
        <v>冩樂 純米酒</v>
      </c>
      <c r="I10">
        <f t="shared" ref="I10:L11" si="2">B10-4</f>
        <v>-0.60000000000000009</v>
      </c>
      <c r="J10">
        <f t="shared" si="2"/>
        <v>0.20000000000000018</v>
      </c>
      <c r="K10">
        <f t="shared" si="2"/>
        <v>0.40000000000000036</v>
      </c>
      <c r="L10">
        <f t="shared" si="2"/>
        <v>-0.39999999999999991</v>
      </c>
    </row>
    <row r="11" spans="1:12" x14ac:dyDescent="0.2">
      <c r="A11" t="str">
        <v>獺祭 純米大吟醸45</v>
      </c>
      <c r="B11">
        <v>3.25</v>
      </c>
      <c r="C11">
        <v>3.5</v>
      </c>
      <c r="D11">
        <v>4.75</v>
      </c>
      <c r="E11">
        <v>3.25</v>
      </c>
      <c r="F11">
        <v>4</v>
      </c>
      <c r="H11" t="str">
        <f>A11</f>
        <v>獺祭 純米大吟醸45</v>
      </c>
      <c r="I11">
        <f t="shared" si="2"/>
        <v>-0.75</v>
      </c>
      <c r="J11">
        <f t="shared" si="2"/>
        <v>-0.5</v>
      </c>
      <c r="K11">
        <f t="shared" si="2"/>
        <v>0.75</v>
      </c>
      <c r="L11">
        <f t="shared" si="2"/>
        <v>-0.75</v>
      </c>
    </row>
  </sheetData>
  <phoneticPr fontId="2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���0�0�0�0�0�0n0��fL0S0S0k0h�:yU0�0~0Y0�0�0�0�0
</file>

<file path=customXml/item2.xml>���0�0�0�0�0�0n0��fL0S0S0k0h�:yU0�0~0Y0
</file>

<file path=customXml/itemProps1.xml><?xml version="1.0" encoding="utf-8"?>
<ds:datastoreItem xmlns:ds="http://schemas.openxmlformats.org/officeDocument/2006/customXml" ds:itemID="{9B77BF40-8360-41E0-B39A-B7FF19CD242B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1814C585-C700-4C90-A25F-CFB5FE8DFF39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フォームの回答 1</vt:lpstr>
      <vt:lpstr>フォームの回答 1 のコピー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wataru</cp:lastModifiedBy>
  <dcterms:modified xsi:type="dcterms:W3CDTF">2020-03-17T12:06:38Z</dcterms:modified>
</cp:coreProperties>
</file>