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207" documentId="8_{9432F563-8004-4D86-8F97-82BB5D0FC9F7}" xr6:coauthVersionLast="47" xr6:coauthVersionMax="47" xr10:uidLastSave="{F89EA160-ED47-42DE-8AB5-CE100D9EBF2D}"/>
  <bookViews>
    <workbookView xWindow="13950" yWindow="0" windowWidth="14430" windowHeight="15600" activeTab="2" xr2:uid="{73A67297-4E50-41A0-B148-E0641CCE908F}"/>
  </bookViews>
  <sheets>
    <sheet name="5주차 2차시" sheetId="1" r:id="rId1"/>
    <sheet name="Sheet3" sheetId="3" r:id="rId2"/>
    <sheet name="5주차 3차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3" l="1"/>
  <c r="M20" i="3"/>
  <c r="L20" i="3"/>
  <c r="K20" i="3"/>
  <c r="J20" i="3"/>
  <c r="I20" i="3"/>
  <c r="H20" i="3"/>
  <c r="G20" i="3"/>
  <c r="F20" i="3"/>
  <c r="E20" i="3"/>
  <c r="D20" i="3"/>
  <c r="C20" i="3"/>
  <c r="B20" i="3"/>
  <c r="B19" i="3"/>
  <c r="M19" i="3" s="1"/>
  <c r="C19" i="3"/>
  <c r="D19" i="3"/>
  <c r="E19" i="3"/>
  <c r="F19" i="3"/>
  <c r="G19" i="3"/>
  <c r="H19" i="3"/>
  <c r="I19" i="3"/>
  <c r="J19" i="3"/>
  <c r="K19" i="3"/>
  <c r="L19" i="3"/>
  <c r="C13" i="3"/>
  <c r="C12" i="3"/>
  <c r="C11" i="3"/>
  <c r="C10" i="3"/>
  <c r="C9" i="3"/>
  <c r="C8" i="3"/>
  <c r="C7" i="3"/>
  <c r="C6" i="3"/>
  <c r="C5" i="3"/>
  <c r="C4" i="3"/>
  <c r="C3" i="3"/>
  <c r="C2" i="3"/>
  <c r="B13" i="3"/>
  <c r="I30" i="2" l="1"/>
  <c r="I29" i="2"/>
  <c r="I28" i="2"/>
  <c r="I27" i="2"/>
  <c r="I26" i="2"/>
  <c r="I25" i="2"/>
  <c r="I24" i="2"/>
  <c r="I23" i="2"/>
  <c r="I22" i="2"/>
  <c r="I21" i="2"/>
  <c r="I20" i="2"/>
  <c r="I19" i="2"/>
  <c r="F30" i="2"/>
  <c r="F29" i="2"/>
  <c r="F28" i="2"/>
  <c r="F27" i="2"/>
  <c r="F26" i="2"/>
  <c r="F25" i="2"/>
  <c r="F24" i="2"/>
  <c r="F23" i="2"/>
  <c r="F22" i="2"/>
  <c r="F21" i="2"/>
  <c r="F20" i="2"/>
  <c r="F19" i="2"/>
  <c r="C30" i="2"/>
  <c r="C29" i="2"/>
  <c r="C28" i="2"/>
  <c r="C27" i="2"/>
  <c r="C26" i="2"/>
  <c r="C25" i="2"/>
  <c r="C24" i="2"/>
  <c r="C23" i="2"/>
  <c r="C22" i="2"/>
  <c r="C21" i="2"/>
  <c r="C20" i="2"/>
  <c r="C19" i="2"/>
  <c r="H15" i="2"/>
  <c r="G14" i="2"/>
  <c r="F14" i="2"/>
  <c r="E14" i="2"/>
  <c r="D14" i="2"/>
  <c r="H14" i="2" s="1"/>
  <c r="C14" i="2"/>
  <c r="B14" i="2"/>
  <c r="H13" i="2"/>
  <c r="C13" i="2"/>
  <c r="D13" i="2"/>
  <c r="E13" i="2"/>
  <c r="F13" i="2"/>
  <c r="G13" i="2"/>
  <c r="B13" i="2"/>
  <c r="G11" i="2"/>
  <c r="F11" i="2"/>
  <c r="E11" i="2"/>
  <c r="D11" i="2"/>
  <c r="C11" i="2"/>
  <c r="B11" i="2"/>
  <c r="B6" i="2"/>
  <c r="B4" i="2"/>
  <c r="C24" i="1"/>
  <c r="C23" i="1"/>
  <c r="A24" i="1"/>
  <c r="A23" i="1"/>
  <c r="A20" i="1"/>
  <c r="A19" i="1"/>
  <c r="B5" i="1"/>
  <c r="B10" i="1"/>
  <c r="A10" i="1"/>
  <c r="A5" i="1"/>
  <c r="C5" i="1" s="1"/>
  <c r="B3" i="1"/>
  <c r="C3" i="1" s="1"/>
  <c r="A3" i="1"/>
</calcChain>
</file>

<file path=xl/sharedStrings.xml><?xml version="1.0" encoding="utf-8"?>
<sst xmlns="http://schemas.openxmlformats.org/spreadsheetml/2006/main" count="48" uniqueCount="36">
  <si>
    <t>N(3,2^2)</t>
    <phoneticPr fontId="1" type="noConversion"/>
  </si>
  <si>
    <t>P(5 &lt;= X &lt;= 10)</t>
    <phoneticPr fontId="1" type="noConversion"/>
  </si>
  <si>
    <t>P(1 &lt;= Z &lt;= 3.5)</t>
    <phoneticPr fontId="1" type="noConversion"/>
  </si>
  <si>
    <t>정규</t>
    <phoneticPr fontId="1" type="noConversion"/>
  </si>
  <si>
    <t>표준</t>
    <phoneticPr fontId="1" type="noConversion"/>
  </si>
  <si>
    <t>N(0,1)</t>
    <phoneticPr fontId="1" type="noConversion"/>
  </si>
  <si>
    <t>각각 누적으로 구하고 차이를 구하면 된다.</t>
    <phoneticPr fontId="1" type="noConversion"/>
  </si>
  <si>
    <t>R에서 구하는 공식</t>
    <phoneticPr fontId="1" type="noConversion"/>
  </si>
  <si>
    <t>pnorm(10,3,2,1)-pnorm(5,3,2,1)</t>
  </si>
  <si>
    <t xml:space="preserve"> pnorm(3.5)-pnorm(1)</t>
  </si>
  <si>
    <t>문제1</t>
    <phoneticPr fontId="1" type="noConversion"/>
  </si>
  <si>
    <t>문제2</t>
    <phoneticPr fontId="1" type="noConversion"/>
  </si>
  <si>
    <t>B(100,0.5)</t>
    <phoneticPr fontId="1" type="noConversion"/>
  </si>
  <si>
    <t>P(x&lt;=40)</t>
    <phoneticPr fontId="1" type="noConversion"/>
  </si>
  <si>
    <t>이항분포</t>
    <phoneticPr fontId="1" type="noConversion"/>
  </si>
  <si>
    <t>정규분포</t>
    <phoneticPr fontId="1" type="noConversion"/>
  </si>
  <si>
    <t>N(50,5^2)</t>
    <phoneticPr fontId="1" type="noConversion"/>
  </si>
  <si>
    <t>평균</t>
    <phoneticPr fontId="1" type="noConversion"/>
  </si>
  <si>
    <t>분산</t>
    <phoneticPr fontId="1" type="noConversion"/>
  </si>
  <si>
    <t>100*0.5</t>
    <phoneticPr fontId="1" type="noConversion"/>
  </si>
  <si>
    <t>100*0.5*(1-0.5)</t>
    <phoneticPr fontId="1" type="noConversion"/>
  </si>
  <si>
    <t>X: 주사위의 눈을 나타내는 확률 변수</t>
    <phoneticPr fontId="1" type="noConversion"/>
  </si>
  <si>
    <t>X의 확률 분포</t>
    <phoneticPr fontId="1" type="noConversion"/>
  </si>
  <si>
    <t>X</t>
    <phoneticPr fontId="1" type="noConversion"/>
  </si>
  <si>
    <t>P(X)</t>
    <phoneticPr fontId="1" type="noConversion"/>
  </si>
  <si>
    <t>μ</t>
    <phoneticPr fontId="1" type="noConversion"/>
  </si>
  <si>
    <t>σ</t>
    <phoneticPr fontId="1" type="noConversion"/>
  </si>
  <si>
    <r>
      <t>σ</t>
    </r>
    <r>
      <rPr>
        <sz val="11"/>
        <color theme="1"/>
        <rFont val="맑은 고딕"/>
        <family val="2"/>
        <charset val="129"/>
      </rPr>
      <t>^2</t>
    </r>
    <phoneticPr fontId="1" type="noConversion"/>
  </si>
  <si>
    <t>표본1</t>
    <phoneticPr fontId="1" type="noConversion"/>
  </si>
  <si>
    <t>표본2</t>
    <phoneticPr fontId="1" type="noConversion"/>
  </si>
  <si>
    <t>히스토그램</t>
    <phoneticPr fontId="1" type="noConversion"/>
  </si>
  <si>
    <t>계급구간</t>
    <phoneticPr fontId="1" type="noConversion"/>
  </si>
  <si>
    <t>계급</t>
  </si>
  <si>
    <t>빈도수</t>
  </si>
  <si>
    <t>계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</si>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</sst>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_);[Red]\(0.000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BD93F9"/>
      <name val="D2Coding"/>
      <family val="3"/>
      <charset val="129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87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표본분포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Sheet3!$A$2:$A$12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</c:numCache>
            </c:num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3-44C6-88F0-866556F4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11880048"/>
        <c:axId val="1511880528"/>
      </c:barChart>
      <c:catAx>
        <c:axId val="15118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1880528"/>
        <c:crosses val="autoZero"/>
        <c:auto val="1"/>
        <c:lblAlgn val="ctr"/>
        <c:lblOffset val="100"/>
        <c:noMultiLvlLbl val="0"/>
      </c:catAx>
      <c:valAx>
        <c:axId val="151188052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188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114300</xdr:rowOff>
    </xdr:from>
    <xdr:to>
      <xdr:col>10</xdr:col>
      <xdr:colOff>628650</xdr:colOff>
      <xdr:row>14</xdr:row>
      <xdr:rowOff>123825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EDA5BAB-D33C-D7FC-F4A0-30AF5F10E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3249-120C-4EC0-8E42-4AD6C9433C93}">
  <dimension ref="A1:D24"/>
  <sheetViews>
    <sheetView workbookViewId="0">
      <selection activeCell="A26" sqref="A26"/>
    </sheetView>
  </sheetViews>
  <sheetFormatPr defaultRowHeight="16.5"/>
  <sheetData>
    <row r="1" spans="1:4">
      <c r="A1" t="s">
        <v>10</v>
      </c>
    </row>
    <row r="2" spans="1:4">
      <c r="A2" t="s">
        <v>6</v>
      </c>
    </row>
    <row r="3" spans="1:4">
      <c r="A3">
        <f>_xlfn.NORM.DIST(10,3,2,1)</f>
        <v>0.99976737092096446</v>
      </c>
      <c r="B3">
        <f>_xlfn.NORM.DIST(5,3,2,1)</f>
        <v>0.84134474606854304</v>
      </c>
      <c r="C3">
        <f>A3-B3</f>
        <v>0.15842262485242142</v>
      </c>
    </row>
    <row r="5" spans="1:4">
      <c r="A5">
        <f>_xlfn.NORM.S.DIST(3.5,1)</f>
        <v>0.99976737092096446</v>
      </c>
      <c r="B5">
        <f>_xlfn.NORM.S.DIST(1,1)</f>
        <v>0.84134474606854304</v>
      </c>
      <c r="C5">
        <f>A5-B5</f>
        <v>0.15842262485242142</v>
      </c>
    </row>
    <row r="7" spans="1:4">
      <c r="A7" t="s">
        <v>0</v>
      </c>
      <c r="B7" t="s">
        <v>1</v>
      </c>
      <c r="D7" t="s">
        <v>3</v>
      </c>
    </row>
    <row r="8" spans="1:4">
      <c r="A8" t="s">
        <v>5</v>
      </c>
      <c r="B8" t="s">
        <v>2</v>
      </c>
      <c r="D8" t="s">
        <v>4</v>
      </c>
    </row>
    <row r="9" spans="1:4">
      <c r="A9">
        <v>5</v>
      </c>
      <c r="B9">
        <v>10</v>
      </c>
    </row>
    <row r="10" spans="1:4">
      <c r="A10">
        <f>(A9-3)/2</f>
        <v>1</v>
      </c>
      <c r="B10">
        <f>(B9-3)/2</f>
        <v>3.5</v>
      </c>
    </row>
    <row r="12" spans="1:4">
      <c r="A12" t="s">
        <v>7</v>
      </c>
    </row>
    <row r="13" spans="1:4">
      <c r="A13" s="1" t="s">
        <v>8</v>
      </c>
    </row>
    <row r="15" spans="1:4">
      <c r="A15" s="1" t="s">
        <v>9</v>
      </c>
    </row>
    <row r="19" spans="1:3">
      <c r="A19">
        <f>_xlfn.NORM.DIST(30,20,5,1)</f>
        <v>0.97724986805182079</v>
      </c>
    </row>
    <row r="20" spans="1:3">
      <c r="A20">
        <f>_xlfn.NORM.S.DIST(2,1)</f>
        <v>0.97724986805182079</v>
      </c>
    </row>
    <row r="22" spans="1:3">
      <c r="A22" t="s">
        <v>11</v>
      </c>
    </row>
    <row r="23" spans="1:3">
      <c r="A23">
        <f>_xlfn.NORM.DIST(0,10,5,1)</f>
        <v>2.2750131948179191E-2</v>
      </c>
      <c r="C23">
        <f>_xlfn.NORM.S.DIST(-2,1)</f>
        <v>2.2750131948179191E-2</v>
      </c>
    </row>
    <row r="24" spans="1:3">
      <c r="A24">
        <f>_xlfn.NORM.DIST(0,10,10,1)</f>
        <v>0.15865525393145699</v>
      </c>
      <c r="C24">
        <f>_xlfn.NORM.S.DIST(-1,1)</f>
        <v>0.15865525393145699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C63D-48A5-4B44-9D06-5EE3C8386B01}">
  <dimension ref="A1:M21"/>
  <sheetViews>
    <sheetView zoomScale="85" zoomScaleNormal="85" workbookViewId="0">
      <selection activeCell="C22" sqref="C22"/>
    </sheetView>
  </sheetViews>
  <sheetFormatPr defaultRowHeight="16.5"/>
  <sheetData>
    <row r="1" spans="1:3">
      <c r="A1" s="11" t="s">
        <v>32</v>
      </c>
      <c r="B1" s="11" t="s">
        <v>33</v>
      </c>
      <c r="C1" s="11" t="s">
        <v>35</v>
      </c>
    </row>
    <row r="2" spans="1:3">
      <c r="A2" s="8">
        <v>1</v>
      </c>
      <c r="B2" s="9">
        <v>1</v>
      </c>
      <c r="C2" s="9">
        <f>B2/$B$13</f>
        <v>2.7777777777777776E-2</v>
      </c>
    </row>
    <row r="3" spans="1:3">
      <c r="A3" s="8">
        <v>1.5</v>
      </c>
      <c r="B3" s="9">
        <v>2</v>
      </c>
      <c r="C3" s="9">
        <f t="shared" ref="C3:C12" si="0">B3/$B$13</f>
        <v>5.5555555555555552E-2</v>
      </c>
    </row>
    <row r="4" spans="1:3">
      <c r="A4" s="8">
        <v>2</v>
      </c>
      <c r="B4" s="9">
        <v>3</v>
      </c>
      <c r="C4" s="9">
        <f t="shared" si="0"/>
        <v>8.3333333333333329E-2</v>
      </c>
    </row>
    <row r="5" spans="1:3">
      <c r="A5" s="8">
        <v>2.5</v>
      </c>
      <c r="B5" s="9">
        <v>4</v>
      </c>
      <c r="C5" s="9">
        <f t="shared" si="0"/>
        <v>0.1111111111111111</v>
      </c>
    </row>
    <row r="6" spans="1:3">
      <c r="A6" s="8">
        <v>3</v>
      </c>
      <c r="B6" s="9">
        <v>5</v>
      </c>
      <c r="C6" s="9">
        <f t="shared" si="0"/>
        <v>0.1388888888888889</v>
      </c>
    </row>
    <row r="7" spans="1:3">
      <c r="A7" s="8">
        <v>3.5</v>
      </c>
      <c r="B7" s="9">
        <v>6</v>
      </c>
      <c r="C7" s="9">
        <f t="shared" si="0"/>
        <v>0.16666666666666666</v>
      </c>
    </row>
    <row r="8" spans="1:3">
      <c r="A8" s="8">
        <v>4</v>
      </c>
      <c r="B8" s="9">
        <v>5</v>
      </c>
      <c r="C8" s="9">
        <f t="shared" si="0"/>
        <v>0.1388888888888889</v>
      </c>
    </row>
    <row r="9" spans="1:3">
      <c r="A9" s="8">
        <v>4.5</v>
      </c>
      <c r="B9" s="9">
        <v>4</v>
      </c>
      <c r="C9" s="9">
        <f t="shared" si="0"/>
        <v>0.1111111111111111</v>
      </c>
    </row>
    <row r="10" spans="1:3">
      <c r="A10" s="8">
        <v>5</v>
      </c>
      <c r="B10" s="9">
        <v>3</v>
      </c>
      <c r="C10" s="9">
        <f t="shared" si="0"/>
        <v>8.3333333333333329E-2</v>
      </c>
    </row>
    <row r="11" spans="1:3">
      <c r="A11" s="8">
        <v>5.5</v>
      </c>
      <c r="B11" s="9">
        <v>2</v>
      </c>
      <c r="C11" s="9">
        <f t="shared" si="0"/>
        <v>5.5555555555555552E-2</v>
      </c>
    </row>
    <row r="12" spans="1:3">
      <c r="A12" s="8">
        <v>6</v>
      </c>
      <c r="B12" s="9">
        <v>1</v>
      </c>
      <c r="C12" s="9">
        <f t="shared" si="0"/>
        <v>2.7777777777777776E-2</v>
      </c>
    </row>
    <row r="13" spans="1:3" ht="17.25" thickBot="1">
      <c r="A13" s="10" t="s">
        <v>34</v>
      </c>
      <c r="B13" s="10">
        <f>SUM(B2:B12)</f>
        <v>36</v>
      </c>
      <c r="C13" s="10">
        <f>SUM(C2:C12)</f>
        <v>1.0000000000000002</v>
      </c>
    </row>
    <row r="14" spans="1:3">
      <c r="C14" s="11"/>
    </row>
    <row r="17" spans="1:13">
      <c r="A17" t="s">
        <v>23</v>
      </c>
      <c r="B17" s="8">
        <v>1</v>
      </c>
      <c r="C17" s="8">
        <v>1.5</v>
      </c>
      <c r="D17" s="8">
        <v>2</v>
      </c>
      <c r="E17" s="8">
        <v>2.5</v>
      </c>
      <c r="F17" s="8">
        <v>3</v>
      </c>
      <c r="G17" s="8">
        <v>3.5</v>
      </c>
      <c r="H17" s="8">
        <v>4</v>
      </c>
      <c r="I17" s="8">
        <v>4.5</v>
      </c>
      <c r="J17" s="8">
        <v>5</v>
      </c>
      <c r="K17" s="8">
        <v>5.5</v>
      </c>
      <c r="L17" s="8">
        <v>6</v>
      </c>
    </row>
    <row r="18" spans="1:13">
      <c r="A18" t="s">
        <v>24</v>
      </c>
      <c r="B18" s="9">
        <v>2.7777777777777776E-2</v>
      </c>
      <c r="C18" s="9">
        <v>5.5555555555555552E-2</v>
      </c>
      <c r="D18" s="9">
        <v>8.3333333333333329E-2</v>
      </c>
      <c r="E18" s="9">
        <v>0.1111111111111111</v>
      </c>
      <c r="F18" s="9">
        <v>0.1388888888888889</v>
      </c>
      <c r="G18" s="9">
        <v>0.16666666666666666</v>
      </c>
      <c r="H18" s="9">
        <v>0.1388888888888889</v>
      </c>
      <c r="I18" s="9">
        <v>0.1111111111111111</v>
      </c>
      <c r="J18" s="9">
        <v>8.3333333333333329E-2</v>
      </c>
      <c r="K18" s="9">
        <v>5.5555555555555552E-2</v>
      </c>
      <c r="L18" s="9">
        <v>2.7777777777777776E-2</v>
      </c>
    </row>
    <row r="19" spans="1:13">
      <c r="A19" s="4" t="s">
        <v>25</v>
      </c>
      <c r="B19">
        <f>B18*B17</f>
        <v>2.7777777777777776E-2</v>
      </c>
      <c r="C19">
        <f t="shared" ref="C19:L19" si="1">C18*C17</f>
        <v>8.3333333333333329E-2</v>
      </c>
      <c r="D19">
        <f t="shared" si="1"/>
        <v>0.16666666666666666</v>
      </c>
      <c r="E19">
        <f t="shared" si="1"/>
        <v>0.27777777777777779</v>
      </c>
      <c r="F19">
        <f t="shared" si="1"/>
        <v>0.41666666666666669</v>
      </c>
      <c r="G19">
        <f t="shared" si="1"/>
        <v>0.58333333333333326</v>
      </c>
      <c r="H19">
        <f t="shared" si="1"/>
        <v>0.55555555555555558</v>
      </c>
      <c r="I19">
        <f t="shared" si="1"/>
        <v>0.5</v>
      </c>
      <c r="J19">
        <f t="shared" si="1"/>
        <v>0.41666666666666663</v>
      </c>
      <c r="K19">
        <f t="shared" si="1"/>
        <v>0.30555555555555552</v>
      </c>
      <c r="L19">
        <f t="shared" si="1"/>
        <v>0.16666666666666666</v>
      </c>
      <c r="M19" s="12">
        <f>SUM(B19:L19)</f>
        <v>3.4999999999999996</v>
      </c>
    </row>
    <row r="20" spans="1:13">
      <c r="A20" s="4" t="s">
        <v>27</v>
      </c>
      <c r="B20">
        <f>(B17-$M$19)^2*B18</f>
        <v>0.17361111111111105</v>
      </c>
      <c r="C20">
        <f t="shared" ref="C20:L20" si="2">(C17-$M$19)^2*C18</f>
        <v>0.2222222222222221</v>
      </c>
      <c r="D20">
        <f t="shared" si="2"/>
        <v>0.18749999999999989</v>
      </c>
      <c r="E20">
        <f t="shared" si="2"/>
        <v>0.11111111111111101</v>
      </c>
      <c r="F20">
        <f t="shared" si="2"/>
        <v>3.4722222222222161E-2</v>
      </c>
      <c r="G20">
        <f t="shared" si="2"/>
        <v>3.2869204384208823E-32</v>
      </c>
      <c r="H20">
        <f t="shared" si="2"/>
        <v>3.4722222222222286E-2</v>
      </c>
      <c r="I20">
        <f t="shared" si="2"/>
        <v>0.1111111111111112</v>
      </c>
      <c r="J20">
        <f t="shared" si="2"/>
        <v>0.18750000000000011</v>
      </c>
      <c r="K20">
        <f t="shared" si="2"/>
        <v>0.22222222222222232</v>
      </c>
      <c r="L20">
        <f t="shared" si="2"/>
        <v>0.17361111111111116</v>
      </c>
      <c r="M20" s="12">
        <f>SUM(B20:L20)</f>
        <v>1.4583333333333335</v>
      </c>
    </row>
    <row r="21" spans="1:13">
      <c r="A21" s="4" t="s">
        <v>26</v>
      </c>
      <c r="M21" s="12">
        <f>SQRT(M20)</f>
        <v>1.2076147288491199</v>
      </c>
    </row>
  </sheetData>
  <sortState xmlns:xlrd2="http://schemas.microsoft.com/office/spreadsheetml/2017/richdata2" ref="A2:A12">
    <sortCondition ref="A2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CDD2-8AE6-4B82-9A6A-C42702BDE194}">
  <dimension ref="A2:I69"/>
  <sheetViews>
    <sheetView tabSelected="1" topLeftCell="A13" workbookViewId="0">
      <selection activeCell="G29" sqref="G29"/>
    </sheetView>
  </sheetViews>
  <sheetFormatPr defaultRowHeight="16.5"/>
  <cols>
    <col min="2" max="2" width="9.875" bestFit="1" customWidth="1"/>
  </cols>
  <sheetData>
    <row r="2" spans="1:8">
      <c r="B2" t="s">
        <v>12</v>
      </c>
      <c r="C2" t="s">
        <v>13</v>
      </c>
      <c r="E2" t="s">
        <v>17</v>
      </c>
      <c r="F2" t="s">
        <v>18</v>
      </c>
    </row>
    <row r="3" spans="1:8">
      <c r="D3" t="s">
        <v>16</v>
      </c>
      <c r="E3" s="2" t="s">
        <v>19</v>
      </c>
      <c r="F3" s="2" t="s">
        <v>20</v>
      </c>
    </row>
    <row r="4" spans="1:8">
      <c r="A4" t="s">
        <v>14</v>
      </c>
      <c r="B4">
        <f>_xlfn.BINOM.DIST(40,100,0.5,1)</f>
        <v>2.8443966820490399E-2</v>
      </c>
    </row>
    <row r="6" spans="1:8">
      <c r="A6" t="s">
        <v>15</v>
      </c>
      <c r="B6">
        <f>_xlfn.NORM.DIST(40.5,50,5,1)</f>
        <v>2.87165598160018E-2</v>
      </c>
    </row>
    <row r="8" spans="1:8">
      <c r="A8" t="s">
        <v>21</v>
      </c>
    </row>
    <row r="9" spans="1:8">
      <c r="A9" t="s">
        <v>22</v>
      </c>
    </row>
    <row r="10" spans="1:8">
      <c r="A10" t="s">
        <v>23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</row>
    <row r="11" spans="1:8">
      <c r="A11" t="s">
        <v>24</v>
      </c>
      <c r="B11" s="3">
        <f>1/6</f>
        <v>0.16666666666666666</v>
      </c>
      <c r="C11" s="3">
        <f t="shared" ref="C11:G11" si="0">1/6</f>
        <v>0.16666666666666666</v>
      </c>
      <c r="D11" s="3">
        <f t="shared" si="0"/>
        <v>0.16666666666666666</v>
      </c>
      <c r="E11" s="3">
        <f t="shared" si="0"/>
        <v>0.16666666666666666</v>
      </c>
      <c r="F11" s="3">
        <f t="shared" si="0"/>
        <v>0.16666666666666666</v>
      </c>
      <c r="G11" s="3">
        <f t="shared" si="0"/>
        <v>0.16666666666666666</v>
      </c>
    </row>
    <row r="13" spans="1:8">
      <c r="A13" s="4" t="s">
        <v>25</v>
      </c>
      <c r="B13">
        <f>B11*B10</f>
        <v>0.16666666666666666</v>
      </c>
      <c r="C13">
        <f t="shared" ref="C13:G13" si="1">C11*C10</f>
        <v>0.33333333333333331</v>
      </c>
      <c r="D13">
        <f t="shared" si="1"/>
        <v>0.5</v>
      </c>
      <c r="E13">
        <f t="shared" si="1"/>
        <v>0.66666666666666663</v>
      </c>
      <c r="F13">
        <f t="shared" si="1"/>
        <v>0.83333333333333326</v>
      </c>
      <c r="G13">
        <f t="shared" si="1"/>
        <v>1</v>
      </c>
      <c r="H13" s="5">
        <f>SUM(B13:G13)</f>
        <v>3.5</v>
      </c>
    </row>
    <row r="14" spans="1:8">
      <c r="A14" s="4" t="s">
        <v>27</v>
      </c>
      <c r="B14">
        <f>(B10-$H$13)^2*B11</f>
        <v>1.0416666666666665</v>
      </c>
      <c r="C14">
        <f t="shared" ref="C14:G14" si="2">(C10-$H$13)^2*C11</f>
        <v>0.375</v>
      </c>
      <c r="D14">
        <f t="shared" si="2"/>
        <v>4.1666666666666664E-2</v>
      </c>
      <c r="E14">
        <f t="shared" si="2"/>
        <v>4.1666666666666664E-2</v>
      </c>
      <c r="F14">
        <f t="shared" si="2"/>
        <v>0.375</v>
      </c>
      <c r="G14">
        <f t="shared" si="2"/>
        <v>1.0416666666666665</v>
      </c>
      <c r="H14" s="5">
        <f>SUM(B14:G14)</f>
        <v>2.9166666666666665</v>
      </c>
    </row>
    <row r="15" spans="1:8">
      <c r="A15" s="4" t="s">
        <v>26</v>
      </c>
      <c r="H15" s="5">
        <f>SQRT(H14)</f>
        <v>1.707825127659933</v>
      </c>
    </row>
    <row r="18" spans="1:9">
      <c r="A18" s="7" t="s">
        <v>28</v>
      </c>
      <c r="B18" t="s">
        <v>29</v>
      </c>
      <c r="C18" s="6" t="s">
        <v>23</v>
      </c>
      <c r="D18" s="7" t="s">
        <v>28</v>
      </c>
      <c r="E18" t="s">
        <v>29</v>
      </c>
      <c r="F18" s="6" t="s">
        <v>23</v>
      </c>
      <c r="G18" s="7" t="s">
        <v>28</v>
      </c>
      <c r="H18" t="s">
        <v>29</v>
      </c>
      <c r="I18" s="6" t="s">
        <v>23</v>
      </c>
    </row>
    <row r="19" spans="1:9">
      <c r="A19" s="4">
        <v>1</v>
      </c>
      <c r="B19">
        <v>1</v>
      </c>
      <c r="C19">
        <f>AVERAGE(A19:B19)</f>
        <v>1</v>
      </c>
      <c r="D19">
        <v>3</v>
      </c>
      <c r="E19">
        <v>1</v>
      </c>
      <c r="F19">
        <f>AVERAGE(D19:E19)</f>
        <v>2</v>
      </c>
      <c r="G19">
        <v>5</v>
      </c>
      <c r="H19">
        <v>1</v>
      </c>
      <c r="I19">
        <f t="shared" ref="I19:I30" si="3">AVERAGE(G19:H19)</f>
        <v>3</v>
      </c>
    </row>
    <row r="20" spans="1:9">
      <c r="A20" s="4">
        <v>1</v>
      </c>
      <c r="B20">
        <v>2</v>
      </c>
      <c r="C20">
        <f t="shared" ref="C20:C30" si="4">AVERAGE(A20:B20)</f>
        <v>1.5</v>
      </c>
      <c r="D20">
        <v>3</v>
      </c>
      <c r="E20">
        <v>2</v>
      </c>
      <c r="F20">
        <f t="shared" ref="F20:F30" si="5">AVERAGE(D20:E20)</f>
        <v>2.5</v>
      </c>
      <c r="G20">
        <v>5</v>
      </c>
      <c r="H20">
        <v>2</v>
      </c>
      <c r="I20">
        <f t="shared" si="3"/>
        <v>3.5</v>
      </c>
    </row>
    <row r="21" spans="1:9">
      <c r="A21" s="6">
        <v>1</v>
      </c>
      <c r="B21">
        <v>3</v>
      </c>
      <c r="C21">
        <f t="shared" si="4"/>
        <v>2</v>
      </c>
      <c r="D21">
        <v>3</v>
      </c>
      <c r="E21">
        <v>3</v>
      </c>
      <c r="F21">
        <f t="shared" si="5"/>
        <v>3</v>
      </c>
      <c r="G21">
        <v>5</v>
      </c>
      <c r="H21">
        <v>3</v>
      </c>
      <c r="I21">
        <f t="shared" si="3"/>
        <v>4</v>
      </c>
    </row>
    <row r="22" spans="1:9">
      <c r="A22" s="4">
        <v>1</v>
      </c>
      <c r="B22">
        <v>4</v>
      </c>
      <c r="C22">
        <f t="shared" si="4"/>
        <v>2.5</v>
      </c>
      <c r="D22">
        <v>3</v>
      </c>
      <c r="E22">
        <v>4</v>
      </c>
      <c r="F22">
        <f t="shared" si="5"/>
        <v>3.5</v>
      </c>
      <c r="G22">
        <v>5</v>
      </c>
      <c r="H22">
        <v>4</v>
      </c>
      <c r="I22">
        <f t="shared" si="3"/>
        <v>4.5</v>
      </c>
    </row>
    <row r="23" spans="1:9">
      <c r="A23" s="4">
        <v>1</v>
      </c>
      <c r="B23">
        <v>5</v>
      </c>
      <c r="C23">
        <f t="shared" si="4"/>
        <v>3</v>
      </c>
      <c r="D23">
        <v>3</v>
      </c>
      <c r="E23">
        <v>5</v>
      </c>
      <c r="F23">
        <f t="shared" si="5"/>
        <v>4</v>
      </c>
      <c r="G23">
        <v>5</v>
      </c>
      <c r="H23">
        <v>5</v>
      </c>
      <c r="I23">
        <f t="shared" si="3"/>
        <v>5</v>
      </c>
    </row>
    <row r="24" spans="1:9">
      <c r="A24" s="6">
        <v>1</v>
      </c>
      <c r="B24">
        <v>6</v>
      </c>
      <c r="C24">
        <f t="shared" si="4"/>
        <v>3.5</v>
      </c>
      <c r="D24">
        <v>3</v>
      </c>
      <c r="E24">
        <v>6</v>
      </c>
      <c r="F24">
        <f t="shared" si="5"/>
        <v>4.5</v>
      </c>
      <c r="G24">
        <v>5</v>
      </c>
      <c r="H24">
        <v>6</v>
      </c>
      <c r="I24">
        <f t="shared" si="3"/>
        <v>5.5</v>
      </c>
    </row>
    <row r="25" spans="1:9">
      <c r="A25" s="4">
        <v>2</v>
      </c>
      <c r="B25">
        <v>1</v>
      </c>
      <c r="C25">
        <f t="shared" si="4"/>
        <v>1.5</v>
      </c>
      <c r="D25">
        <v>4</v>
      </c>
      <c r="E25">
        <v>1</v>
      </c>
      <c r="F25">
        <f t="shared" si="5"/>
        <v>2.5</v>
      </c>
      <c r="G25">
        <v>6</v>
      </c>
      <c r="H25">
        <v>1</v>
      </c>
      <c r="I25">
        <f t="shared" si="3"/>
        <v>3.5</v>
      </c>
    </row>
    <row r="26" spans="1:9">
      <c r="A26" s="4">
        <v>2</v>
      </c>
      <c r="B26">
        <v>2</v>
      </c>
      <c r="C26">
        <f t="shared" si="4"/>
        <v>2</v>
      </c>
      <c r="D26">
        <v>4</v>
      </c>
      <c r="E26">
        <v>2</v>
      </c>
      <c r="F26">
        <f t="shared" si="5"/>
        <v>3</v>
      </c>
      <c r="G26">
        <v>6</v>
      </c>
      <c r="H26">
        <v>2</v>
      </c>
      <c r="I26">
        <f t="shared" si="3"/>
        <v>4</v>
      </c>
    </row>
    <row r="27" spans="1:9">
      <c r="A27" s="4">
        <v>2</v>
      </c>
      <c r="B27">
        <v>3</v>
      </c>
      <c r="C27">
        <f t="shared" si="4"/>
        <v>2.5</v>
      </c>
      <c r="D27">
        <v>4</v>
      </c>
      <c r="E27">
        <v>3</v>
      </c>
      <c r="F27">
        <f t="shared" si="5"/>
        <v>3.5</v>
      </c>
      <c r="G27">
        <v>6</v>
      </c>
      <c r="H27">
        <v>3</v>
      </c>
      <c r="I27">
        <f t="shared" si="3"/>
        <v>4.5</v>
      </c>
    </row>
    <row r="28" spans="1:9">
      <c r="A28" s="4">
        <v>2</v>
      </c>
      <c r="B28">
        <v>4</v>
      </c>
      <c r="C28">
        <f t="shared" si="4"/>
        <v>3</v>
      </c>
      <c r="D28">
        <v>4</v>
      </c>
      <c r="E28">
        <v>4</v>
      </c>
      <c r="F28">
        <f t="shared" si="5"/>
        <v>4</v>
      </c>
      <c r="G28">
        <v>6</v>
      </c>
      <c r="H28">
        <v>4</v>
      </c>
      <c r="I28">
        <f t="shared" si="3"/>
        <v>5</v>
      </c>
    </row>
    <row r="29" spans="1:9">
      <c r="A29" s="4">
        <v>2</v>
      </c>
      <c r="B29">
        <v>5</v>
      </c>
      <c r="C29">
        <f t="shared" si="4"/>
        <v>3.5</v>
      </c>
      <c r="D29">
        <v>4</v>
      </c>
      <c r="E29">
        <v>5</v>
      </c>
      <c r="F29">
        <f t="shared" si="5"/>
        <v>4.5</v>
      </c>
      <c r="G29">
        <v>6</v>
      </c>
      <c r="H29">
        <v>5</v>
      </c>
      <c r="I29">
        <f t="shared" si="3"/>
        <v>5.5</v>
      </c>
    </row>
    <row r="30" spans="1:9">
      <c r="A30" s="4">
        <v>2</v>
      </c>
      <c r="B30">
        <v>6</v>
      </c>
      <c r="C30">
        <f t="shared" si="4"/>
        <v>4</v>
      </c>
      <c r="D30">
        <v>4</v>
      </c>
      <c r="E30">
        <v>6</v>
      </c>
      <c r="F30">
        <f t="shared" si="5"/>
        <v>5</v>
      </c>
      <c r="G30">
        <v>6</v>
      </c>
      <c r="H30">
        <v>6</v>
      </c>
      <c r="I30">
        <f t="shared" si="3"/>
        <v>6</v>
      </c>
    </row>
    <row r="33" spans="1:3">
      <c r="A33" t="s">
        <v>30</v>
      </c>
      <c r="C33" t="s">
        <v>31</v>
      </c>
    </row>
    <row r="34" spans="1:3">
      <c r="A34">
        <v>1</v>
      </c>
      <c r="C34">
        <v>1</v>
      </c>
    </row>
    <row r="35" spans="1:3">
      <c r="A35">
        <v>1.5</v>
      </c>
      <c r="C35">
        <v>1.5</v>
      </c>
    </row>
    <row r="36" spans="1:3">
      <c r="A36">
        <v>2</v>
      </c>
      <c r="C36">
        <v>2</v>
      </c>
    </row>
    <row r="37" spans="1:3">
      <c r="A37">
        <v>2.5</v>
      </c>
      <c r="C37">
        <v>2.5</v>
      </c>
    </row>
    <row r="38" spans="1:3">
      <c r="A38">
        <v>3</v>
      </c>
      <c r="C38">
        <v>3</v>
      </c>
    </row>
    <row r="39" spans="1:3">
      <c r="A39">
        <v>3.5</v>
      </c>
      <c r="C39">
        <v>3.5</v>
      </c>
    </row>
    <row r="40" spans="1:3">
      <c r="A40">
        <v>1.5</v>
      </c>
      <c r="C40">
        <v>4</v>
      </c>
    </row>
    <row r="41" spans="1:3">
      <c r="A41">
        <v>2</v>
      </c>
      <c r="C41">
        <v>4.5</v>
      </c>
    </row>
    <row r="42" spans="1:3">
      <c r="A42">
        <v>2.5</v>
      </c>
      <c r="C42">
        <v>5</v>
      </c>
    </row>
    <row r="43" spans="1:3">
      <c r="A43">
        <v>3</v>
      </c>
      <c r="C43">
        <v>5.5</v>
      </c>
    </row>
    <row r="44" spans="1:3">
      <c r="A44">
        <v>3.5</v>
      </c>
      <c r="C44">
        <v>6</v>
      </c>
    </row>
    <row r="45" spans="1:3">
      <c r="A45">
        <v>4</v>
      </c>
    </row>
    <row r="46" spans="1:3">
      <c r="A46">
        <v>2</v>
      </c>
    </row>
    <row r="47" spans="1:3">
      <c r="A47">
        <v>2.5</v>
      </c>
    </row>
    <row r="48" spans="1:3">
      <c r="A48">
        <v>3</v>
      </c>
    </row>
    <row r="49" spans="1:1">
      <c r="A49">
        <v>3.5</v>
      </c>
    </row>
    <row r="50" spans="1:1">
      <c r="A50">
        <v>4</v>
      </c>
    </row>
    <row r="51" spans="1:1">
      <c r="A51">
        <v>4.5</v>
      </c>
    </row>
    <row r="52" spans="1:1">
      <c r="A52">
        <v>2.5</v>
      </c>
    </row>
    <row r="53" spans="1:1">
      <c r="A53">
        <v>3</v>
      </c>
    </row>
    <row r="54" spans="1:1">
      <c r="A54">
        <v>3.5</v>
      </c>
    </row>
    <row r="55" spans="1:1">
      <c r="A55">
        <v>4</v>
      </c>
    </row>
    <row r="56" spans="1:1">
      <c r="A56">
        <v>4.5</v>
      </c>
    </row>
    <row r="57" spans="1:1">
      <c r="A57">
        <v>5</v>
      </c>
    </row>
    <row r="58" spans="1:1">
      <c r="A58">
        <v>3</v>
      </c>
    </row>
    <row r="59" spans="1:1">
      <c r="A59">
        <v>3.5</v>
      </c>
    </row>
    <row r="60" spans="1:1">
      <c r="A60">
        <v>4</v>
      </c>
    </row>
    <row r="61" spans="1:1">
      <c r="A61">
        <v>4.5</v>
      </c>
    </row>
    <row r="62" spans="1:1">
      <c r="A62">
        <v>5</v>
      </c>
    </row>
    <row r="63" spans="1:1">
      <c r="A63">
        <v>5.5</v>
      </c>
    </row>
    <row r="64" spans="1:1">
      <c r="A64">
        <v>3.5</v>
      </c>
    </row>
    <row r="65" spans="1:1">
      <c r="A65">
        <v>4</v>
      </c>
    </row>
    <row r="66" spans="1:1">
      <c r="A66">
        <v>4.5</v>
      </c>
    </row>
    <row r="67" spans="1:1">
      <c r="A67">
        <v>5</v>
      </c>
    </row>
    <row r="68" spans="1:1">
      <c r="A68">
        <v>5.5</v>
      </c>
    </row>
    <row r="69" spans="1:1">
      <c r="A6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5주차 2차시</vt:lpstr>
      <vt:lpstr>Sheet3</vt:lpstr>
      <vt:lpstr>5주차 3차시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2024-04-03T22:33:52Z</dcterms:created>
  <dcterms:modified xsi:type="dcterms:W3CDTF">2024-04-04T02:51:26Z</dcterms:modified>
</cp:coreProperties>
</file>