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7.xml" ContentType="application/vnd.openxmlformats-officedocument.drawing+xml"/>
  <Override PartName="/xl/comments4.xml" ContentType="application/vnd.openxmlformats-officedocument.spreadsheetml.comments+xml"/>
  <Override PartName="/xl/charts/chart2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1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2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3e1c7ab116142a6/문서/"/>
    </mc:Choice>
  </mc:AlternateContent>
  <xr:revisionPtr revIDLastSave="2115" documentId="8_{6A30E357-1E5B-4423-9491-B33283489439}" xr6:coauthVersionLast="47" xr6:coauthVersionMax="47" xr10:uidLastSave="{2CB28925-FB88-41E0-9A0A-E8FC430B9214}"/>
  <bookViews>
    <workbookView xWindow="-120" yWindow="-120" windowWidth="29040" windowHeight="15840" activeTab="6" xr2:uid="{670B6E33-61B4-4C3D-ACD0-8C4535CC7531}"/>
  </bookViews>
  <sheets>
    <sheet name="14주차 1교시" sheetId="1" r:id="rId1"/>
    <sheet name="14주차 2교시" sheetId="2" r:id="rId2"/>
    <sheet name="14주차 3교시" sheetId="3" r:id="rId3"/>
    <sheet name="House Sales(span=3)" sheetId="4" r:id="rId4"/>
    <sheet name="House Sales (span=12)" sheetId="7" r:id="rId5"/>
    <sheet name="US_population" sheetId="5" r:id="rId6"/>
    <sheet name="PC_Sales" sheetId="6" r:id="rId7"/>
  </sheets>
  <definedNames>
    <definedName name="Data" localSheetId="4">'House Sales (span=12)'!#REF!</definedName>
    <definedName name="Data" localSheetId="3">'House Sales(span=3)'!#REF!</definedName>
    <definedName name="STWBD_StatToolsForecast_Deseasonalize" hidden="1">"FALSE"</definedName>
    <definedName name="STWBD_StatToolsForecast_ForecastMethod" hidden="1">" 2"</definedName>
    <definedName name="STWBD_StatToolsForecast_GraphDeseasonalizedForecastErrors" hidden="1">"FALSE"</definedName>
    <definedName name="STWBD_StatToolsForecast_GraphDeseasonalizedForecastOverlay" hidden="1">"FALSE"</definedName>
    <definedName name="STWBD_StatToolsForecast_GraphDeseasonalizedOriginalSeries" hidden="1">"FALSE"</definedName>
    <definedName name="STWBD_StatToolsForecast_GraphForecastErrors" hidden="1">"FALSE"</definedName>
    <definedName name="STWBD_StatToolsForecast_GraphForecastOverlay" hidden="1">"TRUE"</definedName>
    <definedName name="STWBD_StatToolsForecast_GraphOriginalSeries" hidden="1">"FALSE"</definedName>
    <definedName name="STWBD_StatToolsForecast_HasDefaultInfo" hidden="1">"TRUE"</definedName>
    <definedName name="STWBD_StatToolsForecast_Level" hidden="1">" .2"</definedName>
    <definedName name="STWBD_StatToolsForecast_NumberOfForecasts" hidden="1">" 12"</definedName>
    <definedName name="STWBD_StatToolsForecast_NumberOfHoldOuts" hidden="1">" 0"</definedName>
    <definedName name="STWBD_StatToolsForecast_OptimizeParameters" hidden="1">"TRUE"</definedName>
    <definedName name="STWBD_StatToolsForecast_Seasonality" hidden="1">" .1"</definedName>
    <definedName name="STWBD_StatToolsForecast_SeasonalPeriod" hidden="1">" 2"</definedName>
    <definedName name="STWBD_StatToolsForecast_Span" hidden="1">" 6"</definedName>
    <definedName name="STWBD_StatToolsForecast_StartingDay" hidden="1">" 1"</definedName>
    <definedName name="STWBD_StatToolsForecast_StartingIndex" hidden="1">" 1"</definedName>
    <definedName name="STWBD_StatToolsForecast_StartingMonth" hidden="1">" 1"</definedName>
    <definedName name="STWBD_StatToolsForecast_StartingQuarter" hidden="1">" 1"</definedName>
    <definedName name="STWBD_StatToolsForecast_StartingWeek" hidden="1">" 1"</definedName>
    <definedName name="STWBD_StatToolsForecast_StartingYear" hidden="1">" 1991"</definedName>
    <definedName name="STWBD_StatToolsForecast_Trend" hidden="1">" .2"</definedName>
    <definedName name="STWBD_StatToolsForecast_UseSeasonLabels" hidden="1">"TRUE"</definedName>
    <definedName name="STWBD_StatToolsForecast_Variable" hidden="1">"U_x0001_VGFA89A752BB052A5_x0001_"</definedName>
    <definedName name="STWBD_StatToolsForecast_VarSelectorDefaultDataSet" hidden="1">"DG1228ACFC"</definedName>
    <definedName name="STWBD_StatToolsTimeSeriesGraph_DefaultUseLabelVariable" hidden="1">"TRUE"</definedName>
    <definedName name="STWBD_StatToolsTimeSeriesGraph_HasDefaultInfo" hidden="1">"TRUE"</definedName>
    <definedName name="STWBD_StatToolsTimeSeriesGraph_LabelVariable" localSheetId="5" hidden="1">"U_x0001_VG331F20E810E615D1_x0001_"</definedName>
    <definedName name="STWBD_StatToolsTimeSeriesGraph_LabelVariable" hidden="1">"U_x0001_VG2F701DC1F2035C7_x0001_"</definedName>
    <definedName name="STWBD_StatToolsTimeSeriesGraph_SingleGraph" hidden="1">"FALSE"</definedName>
    <definedName name="STWBD_StatToolsTimeSeriesGraph_TwoVerticalAxes" hidden="1">"FALSE"</definedName>
    <definedName name="STWBD_StatToolsTimeSeriesGraph_VariableList" hidden="1">1</definedName>
    <definedName name="STWBD_StatToolsTimeSeriesGraph_VariableList_1" localSheetId="5" hidden="1">"U_x0001_VG8C7A61830D9571A_x0001_"</definedName>
    <definedName name="STWBD_StatToolsTimeSeriesGraph_VariableList_1" hidden="1">"U_x0001_VG21F1A38E1D4E2E0C_x0001_"</definedName>
    <definedName name="STWBD_StatToolsTimeSeriesGraph_VarSelectorDefaultDataSet" localSheetId="5" hidden="1">"DG1F212B80"</definedName>
    <definedName name="STWBD_StatToolsTimeSeriesGraph_VarSelectorDefaultDataSet" hidden="1">"DGA30568A"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5" i="6" l="1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F22" i="5"/>
  <c r="D227" i="7"/>
  <c r="F227" i="7"/>
  <c r="G227" i="7"/>
  <c r="H227" i="7"/>
  <c r="D226" i="7"/>
  <c r="D225" i="7"/>
  <c r="E225" i="7" s="1"/>
  <c r="D224" i="7"/>
  <c r="E224" i="7" s="1"/>
  <c r="D223" i="7"/>
  <c r="D222" i="7"/>
  <c r="D221" i="7"/>
  <c r="D220" i="7"/>
  <c r="E220" i="7" s="1"/>
  <c r="D219" i="7"/>
  <c r="D218" i="7"/>
  <c r="D217" i="7"/>
  <c r="D216" i="7"/>
  <c r="E216" i="7" s="1"/>
  <c r="D215" i="7"/>
  <c r="D214" i="7"/>
  <c r="D213" i="7"/>
  <c r="E213" i="7" s="1"/>
  <c r="D212" i="7"/>
  <c r="D211" i="7"/>
  <c r="D210" i="7"/>
  <c r="D209" i="7"/>
  <c r="E209" i="7" s="1"/>
  <c r="D208" i="7"/>
  <c r="E208" i="7" s="1"/>
  <c r="D207" i="7"/>
  <c r="D206" i="7"/>
  <c r="D205" i="7"/>
  <c r="D204" i="7"/>
  <c r="E204" i="7" s="1"/>
  <c r="D203" i="7"/>
  <c r="D202" i="7"/>
  <c r="D201" i="7"/>
  <c r="D200" i="7"/>
  <c r="E200" i="7" s="1"/>
  <c r="D199" i="7"/>
  <c r="D198" i="7"/>
  <c r="D197" i="7"/>
  <c r="E197" i="7" s="1"/>
  <c r="D196" i="7"/>
  <c r="D195" i="7"/>
  <c r="D194" i="7"/>
  <c r="D193" i="7"/>
  <c r="E193" i="7" s="1"/>
  <c r="D192" i="7"/>
  <c r="E192" i="7" s="1"/>
  <c r="D191" i="7"/>
  <c r="D190" i="7"/>
  <c r="D189" i="7"/>
  <c r="D188" i="7"/>
  <c r="E188" i="7" s="1"/>
  <c r="D187" i="7"/>
  <c r="D186" i="7"/>
  <c r="D185" i="7"/>
  <c r="D184" i="7"/>
  <c r="E184" i="7" s="1"/>
  <c r="D183" i="7"/>
  <c r="D182" i="7"/>
  <c r="D181" i="7"/>
  <c r="D180" i="7"/>
  <c r="E180" i="7" s="1"/>
  <c r="D179" i="7"/>
  <c r="D178" i="7"/>
  <c r="D177" i="7"/>
  <c r="E177" i="7" s="1"/>
  <c r="D176" i="7"/>
  <c r="D175" i="7"/>
  <c r="D174" i="7"/>
  <c r="D173" i="7"/>
  <c r="E173" i="7" s="1"/>
  <c r="D172" i="7"/>
  <c r="E172" i="7" s="1"/>
  <c r="D171" i="7"/>
  <c r="D170" i="7"/>
  <c r="D169" i="7"/>
  <c r="D168" i="7"/>
  <c r="E168" i="7" s="1"/>
  <c r="D167" i="7"/>
  <c r="D166" i="7"/>
  <c r="D165" i="7"/>
  <c r="D164" i="7"/>
  <c r="E164" i="7" s="1"/>
  <c r="D163" i="7"/>
  <c r="D162" i="7"/>
  <c r="D161" i="7"/>
  <c r="E161" i="7" s="1"/>
  <c r="D160" i="7"/>
  <c r="D159" i="7"/>
  <c r="D158" i="7"/>
  <c r="D157" i="7"/>
  <c r="E157" i="7" s="1"/>
  <c r="D156" i="7"/>
  <c r="E156" i="7" s="1"/>
  <c r="D155" i="7"/>
  <c r="D154" i="7"/>
  <c r="D153" i="7"/>
  <c r="D152" i="7"/>
  <c r="E152" i="7" s="1"/>
  <c r="D151" i="7"/>
  <c r="D150" i="7"/>
  <c r="D149" i="7"/>
  <c r="D148" i="7"/>
  <c r="E148" i="7" s="1"/>
  <c r="D147" i="7"/>
  <c r="D146" i="7"/>
  <c r="D145" i="7"/>
  <c r="E145" i="7" s="1"/>
  <c r="D144" i="7"/>
  <c r="D143" i="7"/>
  <c r="D142" i="7"/>
  <c r="D141" i="7"/>
  <c r="D140" i="7"/>
  <c r="E140" i="7" s="1"/>
  <c r="D139" i="7"/>
  <c r="D138" i="7"/>
  <c r="D137" i="7"/>
  <c r="E137" i="7" s="1"/>
  <c r="D136" i="7"/>
  <c r="D135" i="7"/>
  <c r="D134" i="7"/>
  <c r="D133" i="7"/>
  <c r="E133" i="7" s="1"/>
  <c r="D132" i="7"/>
  <c r="E132" i="7" s="1"/>
  <c r="G132" i="7" s="1"/>
  <c r="D131" i="7"/>
  <c r="D130" i="7"/>
  <c r="D129" i="7"/>
  <c r="D128" i="7"/>
  <c r="D127" i="7"/>
  <c r="D126" i="7"/>
  <c r="D125" i="7"/>
  <c r="D124" i="7"/>
  <c r="E124" i="7" s="1"/>
  <c r="D123" i="7"/>
  <c r="D122" i="7"/>
  <c r="D121" i="7"/>
  <c r="E121" i="7" s="1"/>
  <c r="D120" i="7"/>
  <c r="D119" i="7"/>
  <c r="D118" i="7"/>
  <c r="D117" i="7"/>
  <c r="E117" i="7" s="1"/>
  <c r="D116" i="7"/>
  <c r="E116" i="7" s="1"/>
  <c r="G116" i="7" s="1"/>
  <c r="D115" i="7"/>
  <c r="D114" i="7"/>
  <c r="D113" i="7"/>
  <c r="D112" i="7"/>
  <c r="D111" i="7"/>
  <c r="D110" i="7"/>
  <c r="D109" i="7"/>
  <c r="D108" i="7"/>
  <c r="E108" i="7" s="1"/>
  <c r="D107" i="7"/>
  <c r="D106" i="7"/>
  <c r="D105" i="7"/>
  <c r="E105" i="7" s="1"/>
  <c r="D104" i="7"/>
  <c r="D103" i="7"/>
  <c r="D102" i="7"/>
  <c r="D101" i="7"/>
  <c r="E101" i="7" s="1"/>
  <c r="D100" i="7"/>
  <c r="E100" i="7" s="1"/>
  <c r="G100" i="7" s="1"/>
  <c r="D99" i="7"/>
  <c r="D98" i="7"/>
  <c r="D97" i="7"/>
  <c r="D96" i="7"/>
  <c r="D95" i="7"/>
  <c r="D94" i="7"/>
  <c r="D93" i="7"/>
  <c r="D92" i="7"/>
  <c r="E92" i="7" s="1"/>
  <c r="D91" i="7"/>
  <c r="D90" i="7"/>
  <c r="D89" i="7"/>
  <c r="E89" i="7" s="1"/>
  <c r="D88" i="7"/>
  <c r="D87" i="7"/>
  <c r="D86" i="7"/>
  <c r="D85" i="7"/>
  <c r="E85" i="7" s="1"/>
  <c r="D84" i="7"/>
  <c r="E84" i="7" s="1"/>
  <c r="G84" i="7" s="1"/>
  <c r="D83" i="7"/>
  <c r="D82" i="7"/>
  <c r="D81" i="7"/>
  <c r="D80" i="7"/>
  <c r="D79" i="7"/>
  <c r="D78" i="7"/>
  <c r="D77" i="7"/>
  <c r="D76" i="7"/>
  <c r="E76" i="7" s="1"/>
  <c r="D75" i="7"/>
  <c r="D74" i="7"/>
  <c r="D73" i="7"/>
  <c r="E73" i="7" s="1"/>
  <c r="D72" i="7"/>
  <c r="D71" i="7"/>
  <c r="D70" i="7"/>
  <c r="D69" i="7"/>
  <c r="E69" i="7" s="1"/>
  <c r="D68" i="7"/>
  <c r="E68" i="7" s="1"/>
  <c r="G68" i="7" s="1"/>
  <c r="D67" i="7"/>
  <c r="D66" i="7"/>
  <c r="D65" i="7"/>
  <c r="D64" i="7"/>
  <c r="D63" i="7"/>
  <c r="D62" i="7"/>
  <c r="D61" i="7"/>
  <c r="D60" i="7"/>
  <c r="E60" i="7" s="1"/>
  <c r="D59" i="7"/>
  <c r="D58" i="7"/>
  <c r="D57" i="7"/>
  <c r="E57" i="7" s="1"/>
  <c r="D56" i="7"/>
  <c r="D55" i="7"/>
  <c r="D54" i="7"/>
  <c r="D53" i="7"/>
  <c r="E53" i="7" s="1"/>
  <c r="D52" i="7"/>
  <c r="E52" i="7" s="1"/>
  <c r="G52" i="7" s="1"/>
  <c r="D51" i="7"/>
  <c r="D50" i="7"/>
  <c r="D49" i="7"/>
  <c r="D48" i="7"/>
  <c r="E48" i="7" s="1"/>
  <c r="G48" i="7" s="1"/>
  <c r="D47" i="7"/>
  <c r="D46" i="7"/>
  <c r="D45" i="7"/>
  <c r="E45" i="7" s="1"/>
  <c r="D44" i="7"/>
  <c r="D43" i="7"/>
  <c r="D42" i="7"/>
  <c r="D41" i="7"/>
  <c r="D40" i="7"/>
  <c r="D39" i="7"/>
  <c r="D38" i="7"/>
  <c r="D37" i="7"/>
  <c r="E37" i="7" s="1"/>
  <c r="D36" i="7"/>
  <c r="E36" i="7" s="1"/>
  <c r="G36" i="7" s="1"/>
  <c r="D35" i="7"/>
  <c r="D34" i="7"/>
  <c r="D33" i="7"/>
  <c r="D32" i="7"/>
  <c r="E32" i="7" s="1"/>
  <c r="G32" i="7" s="1"/>
  <c r="D31" i="7"/>
  <c r="D30" i="7"/>
  <c r="D29" i="7"/>
  <c r="E29" i="7" s="1"/>
  <c r="F29" i="7" s="1"/>
  <c r="H29" i="7" s="1"/>
  <c r="D28" i="7"/>
  <c r="E28" i="7" s="1"/>
  <c r="G28" i="7" s="1"/>
  <c r="D27" i="7"/>
  <c r="D26" i="7"/>
  <c r="D25" i="7"/>
  <c r="D24" i="7"/>
  <c r="E24" i="7" s="1"/>
  <c r="G24" i="7" s="1"/>
  <c r="D23" i="7"/>
  <c r="D22" i="7"/>
  <c r="D21" i="7"/>
  <c r="E21" i="7" s="1"/>
  <c r="F21" i="7" s="1"/>
  <c r="H21" i="7" s="1"/>
  <c r="D20" i="7"/>
  <c r="E20" i="7" s="1"/>
  <c r="G20" i="7" s="1"/>
  <c r="D19" i="7"/>
  <c r="D18" i="7"/>
  <c r="D17" i="7"/>
  <c r="D16" i="7"/>
  <c r="E16" i="7" s="1"/>
  <c r="G16" i="7" s="1"/>
  <c r="D15" i="7"/>
  <c r="D14" i="7"/>
  <c r="E226" i="7"/>
  <c r="G226" i="7" s="1"/>
  <c r="H223" i="7"/>
  <c r="E223" i="7"/>
  <c r="F223" i="7" s="1"/>
  <c r="E222" i="7"/>
  <c r="G222" i="7" s="1"/>
  <c r="E221" i="7"/>
  <c r="H219" i="7"/>
  <c r="E219" i="7"/>
  <c r="F219" i="7" s="1"/>
  <c r="E218" i="7"/>
  <c r="G218" i="7" s="1"/>
  <c r="E217" i="7"/>
  <c r="H215" i="7"/>
  <c r="E215" i="7"/>
  <c r="F215" i="7" s="1"/>
  <c r="F214" i="7"/>
  <c r="H214" i="7" s="1"/>
  <c r="E214" i="7"/>
  <c r="G214" i="7" s="1"/>
  <c r="E212" i="7"/>
  <c r="H211" i="7"/>
  <c r="E211" i="7"/>
  <c r="F211" i="7" s="1"/>
  <c r="E210" i="7"/>
  <c r="G210" i="7" s="1"/>
  <c r="H207" i="7"/>
  <c r="E207" i="7"/>
  <c r="F207" i="7" s="1"/>
  <c r="E206" i="7"/>
  <c r="G206" i="7" s="1"/>
  <c r="E205" i="7"/>
  <c r="H203" i="7"/>
  <c r="E203" i="7"/>
  <c r="F203" i="7" s="1"/>
  <c r="E202" i="7"/>
  <c r="G202" i="7" s="1"/>
  <c r="E201" i="7"/>
  <c r="H199" i="7"/>
  <c r="E199" i="7"/>
  <c r="F199" i="7" s="1"/>
  <c r="F198" i="7"/>
  <c r="H198" i="7" s="1"/>
  <c r="E198" i="7"/>
  <c r="G198" i="7" s="1"/>
  <c r="E196" i="7"/>
  <c r="H195" i="7"/>
  <c r="E195" i="7"/>
  <c r="F195" i="7" s="1"/>
  <c r="E194" i="7"/>
  <c r="G194" i="7" s="1"/>
  <c r="H191" i="7"/>
  <c r="E191" i="7"/>
  <c r="F191" i="7" s="1"/>
  <c r="E190" i="7"/>
  <c r="G190" i="7" s="1"/>
  <c r="E189" i="7"/>
  <c r="H187" i="7"/>
  <c r="E187" i="7"/>
  <c r="F187" i="7" s="1"/>
  <c r="E186" i="7"/>
  <c r="G186" i="7" s="1"/>
  <c r="E185" i="7"/>
  <c r="E183" i="7"/>
  <c r="E182" i="7"/>
  <c r="G182" i="7" s="1"/>
  <c r="E181" i="7"/>
  <c r="G181" i="7" s="1"/>
  <c r="E179" i="7"/>
  <c r="E178" i="7"/>
  <c r="G178" i="7" s="1"/>
  <c r="E176" i="7"/>
  <c r="G176" i="7" s="1"/>
  <c r="E175" i="7"/>
  <c r="E174" i="7"/>
  <c r="G174" i="7" s="1"/>
  <c r="E171" i="7"/>
  <c r="F170" i="7"/>
  <c r="H170" i="7" s="1"/>
  <c r="E170" i="7"/>
  <c r="G170" i="7" s="1"/>
  <c r="E169" i="7"/>
  <c r="G169" i="7" s="1"/>
  <c r="E167" i="7"/>
  <c r="E166" i="7"/>
  <c r="G166" i="7" s="1"/>
  <c r="E165" i="7"/>
  <c r="G165" i="7" s="1"/>
  <c r="E163" i="7"/>
  <c r="E162" i="7"/>
  <c r="G162" i="7" s="1"/>
  <c r="E160" i="7"/>
  <c r="G160" i="7" s="1"/>
  <c r="E159" i="7"/>
  <c r="E158" i="7"/>
  <c r="G158" i="7" s="1"/>
  <c r="E155" i="7"/>
  <c r="F154" i="7"/>
  <c r="H154" i="7" s="1"/>
  <c r="E154" i="7"/>
  <c r="G154" i="7" s="1"/>
  <c r="E153" i="7"/>
  <c r="G153" i="7" s="1"/>
  <c r="E151" i="7"/>
  <c r="E150" i="7"/>
  <c r="G150" i="7" s="1"/>
  <c r="E149" i="7"/>
  <c r="G149" i="7" s="1"/>
  <c r="E147" i="7"/>
  <c r="E146" i="7"/>
  <c r="G146" i="7" s="1"/>
  <c r="E144" i="7"/>
  <c r="G144" i="7" s="1"/>
  <c r="E143" i="7"/>
  <c r="E142" i="7"/>
  <c r="F142" i="7" s="1"/>
  <c r="H142" i="7" s="1"/>
  <c r="E141" i="7"/>
  <c r="G139" i="7"/>
  <c r="F139" i="7"/>
  <c r="H139" i="7" s="1"/>
  <c r="E139" i="7"/>
  <c r="E138" i="7"/>
  <c r="F138" i="7" s="1"/>
  <c r="H138" i="7" s="1"/>
  <c r="E136" i="7"/>
  <c r="G136" i="7" s="1"/>
  <c r="G135" i="7"/>
  <c r="F135" i="7"/>
  <c r="H135" i="7" s="1"/>
  <c r="E135" i="7"/>
  <c r="H134" i="7"/>
  <c r="E134" i="7"/>
  <c r="F134" i="7" s="1"/>
  <c r="G131" i="7"/>
  <c r="F131" i="7"/>
  <c r="H131" i="7" s="1"/>
  <c r="E131" i="7"/>
  <c r="E130" i="7"/>
  <c r="F130" i="7" s="1"/>
  <c r="H130" i="7" s="1"/>
  <c r="E129" i="7"/>
  <c r="E128" i="7"/>
  <c r="G128" i="7" s="1"/>
  <c r="E127" i="7"/>
  <c r="F127" i="7" s="1"/>
  <c r="H127" i="7" s="1"/>
  <c r="E126" i="7"/>
  <c r="F126" i="7" s="1"/>
  <c r="H126" i="7" s="1"/>
  <c r="E125" i="7"/>
  <c r="G123" i="7"/>
  <c r="F123" i="7"/>
  <c r="H123" i="7" s="1"/>
  <c r="E123" i="7"/>
  <c r="E122" i="7"/>
  <c r="F122" i="7" s="1"/>
  <c r="H122" i="7" s="1"/>
  <c r="E120" i="7"/>
  <c r="G120" i="7" s="1"/>
  <c r="G119" i="7"/>
  <c r="F119" i="7"/>
  <c r="H119" i="7" s="1"/>
  <c r="E119" i="7"/>
  <c r="H118" i="7"/>
  <c r="E118" i="7"/>
  <c r="F118" i="7" s="1"/>
  <c r="G115" i="7"/>
  <c r="F115" i="7"/>
  <c r="H115" i="7" s="1"/>
  <c r="E115" i="7"/>
  <c r="E114" i="7"/>
  <c r="F114" i="7" s="1"/>
  <c r="H114" i="7" s="1"/>
  <c r="E113" i="7"/>
  <c r="E112" i="7"/>
  <c r="G112" i="7" s="1"/>
  <c r="E111" i="7"/>
  <c r="F111" i="7" s="1"/>
  <c r="H111" i="7" s="1"/>
  <c r="E110" i="7"/>
  <c r="F110" i="7" s="1"/>
  <c r="H110" i="7" s="1"/>
  <c r="E109" i="7"/>
  <c r="G107" i="7"/>
  <c r="F107" i="7"/>
  <c r="H107" i="7" s="1"/>
  <c r="E107" i="7"/>
  <c r="E106" i="7"/>
  <c r="F106" i="7" s="1"/>
  <c r="H106" i="7" s="1"/>
  <c r="E104" i="7"/>
  <c r="G104" i="7" s="1"/>
  <c r="G103" i="7"/>
  <c r="F103" i="7"/>
  <c r="H103" i="7" s="1"/>
  <c r="E103" i="7"/>
  <c r="H102" i="7"/>
  <c r="E102" i="7"/>
  <c r="F102" i="7" s="1"/>
  <c r="G99" i="7"/>
  <c r="F99" i="7"/>
  <c r="H99" i="7" s="1"/>
  <c r="E99" i="7"/>
  <c r="E98" i="7"/>
  <c r="F98" i="7" s="1"/>
  <c r="H98" i="7" s="1"/>
  <c r="E97" i="7"/>
  <c r="E96" i="7"/>
  <c r="G96" i="7" s="1"/>
  <c r="E95" i="7"/>
  <c r="F95" i="7" s="1"/>
  <c r="H95" i="7" s="1"/>
  <c r="E94" i="7"/>
  <c r="F94" i="7" s="1"/>
  <c r="H94" i="7" s="1"/>
  <c r="E93" i="7"/>
  <c r="G91" i="7"/>
  <c r="F91" i="7"/>
  <c r="H91" i="7" s="1"/>
  <c r="E91" i="7"/>
  <c r="E90" i="7"/>
  <c r="F90" i="7" s="1"/>
  <c r="H90" i="7" s="1"/>
  <c r="E88" i="7"/>
  <c r="G88" i="7" s="1"/>
  <c r="G87" i="7"/>
  <c r="F87" i="7"/>
  <c r="H87" i="7" s="1"/>
  <c r="E87" i="7"/>
  <c r="H86" i="7"/>
  <c r="E86" i="7"/>
  <c r="F86" i="7" s="1"/>
  <c r="G83" i="7"/>
  <c r="F83" i="7"/>
  <c r="H83" i="7" s="1"/>
  <c r="E83" i="7"/>
  <c r="E82" i="7"/>
  <c r="F82" i="7" s="1"/>
  <c r="H82" i="7" s="1"/>
  <c r="E81" i="7"/>
  <c r="E80" i="7"/>
  <c r="G80" i="7" s="1"/>
  <c r="E79" i="7"/>
  <c r="F79" i="7" s="1"/>
  <c r="H79" i="7" s="1"/>
  <c r="E78" i="7"/>
  <c r="F78" i="7" s="1"/>
  <c r="H78" i="7" s="1"/>
  <c r="E77" i="7"/>
  <c r="G75" i="7"/>
  <c r="F75" i="7"/>
  <c r="H75" i="7" s="1"/>
  <c r="E75" i="7"/>
  <c r="E74" i="7"/>
  <c r="F74" i="7" s="1"/>
  <c r="H74" i="7" s="1"/>
  <c r="E72" i="7"/>
  <c r="G72" i="7" s="1"/>
  <c r="G71" i="7"/>
  <c r="F71" i="7"/>
  <c r="H71" i="7" s="1"/>
  <c r="E71" i="7"/>
  <c r="H70" i="7"/>
  <c r="E70" i="7"/>
  <c r="F70" i="7" s="1"/>
  <c r="G67" i="7"/>
  <c r="F67" i="7"/>
  <c r="H67" i="7" s="1"/>
  <c r="E67" i="7"/>
  <c r="E66" i="7"/>
  <c r="F66" i="7" s="1"/>
  <c r="H66" i="7" s="1"/>
  <c r="E65" i="7"/>
  <c r="E64" i="7"/>
  <c r="G64" i="7" s="1"/>
  <c r="E63" i="7"/>
  <c r="F63" i="7" s="1"/>
  <c r="H63" i="7" s="1"/>
  <c r="E62" i="7"/>
  <c r="F62" i="7" s="1"/>
  <c r="H62" i="7" s="1"/>
  <c r="E61" i="7"/>
  <c r="G59" i="7"/>
  <c r="F59" i="7"/>
  <c r="H59" i="7" s="1"/>
  <c r="E59" i="7"/>
  <c r="E58" i="7"/>
  <c r="F58" i="7" s="1"/>
  <c r="H58" i="7" s="1"/>
  <c r="E56" i="7"/>
  <c r="G56" i="7" s="1"/>
  <c r="E55" i="7"/>
  <c r="G55" i="7" s="1"/>
  <c r="H54" i="7"/>
  <c r="E54" i="7"/>
  <c r="F54" i="7" s="1"/>
  <c r="G51" i="7"/>
  <c r="E51" i="7"/>
  <c r="F51" i="7" s="1"/>
  <c r="H51" i="7" s="1"/>
  <c r="E50" i="7"/>
  <c r="F50" i="7" s="1"/>
  <c r="H50" i="7" s="1"/>
  <c r="E49" i="7"/>
  <c r="E47" i="7"/>
  <c r="F47" i="7" s="1"/>
  <c r="H47" i="7" s="1"/>
  <c r="E46" i="7"/>
  <c r="F46" i="7" s="1"/>
  <c r="H46" i="7" s="1"/>
  <c r="E44" i="7"/>
  <c r="G44" i="7" s="1"/>
  <c r="E43" i="7"/>
  <c r="G43" i="7" s="1"/>
  <c r="H42" i="7"/>
  <c r="E42" i="7"/>
  <c r="F42" i="7" s="1"/>
  <c r="E41" i="7"/>
  <c r="E40" i="7"/>
  <c r="G40" i="7" s="1"/>
  <c r="E39" i="7"/>
  <c r="G39" i="7" s="1"/>
  <c r="H38" i="7"/>
  <c r="E38" i="7"/>
  <c r="F38" i="7" s="1"/>
  <c r="G35" i="7"/>
  <c r="E35" i="7"/>
  <c r="F35" i="7" s="1"/>
  <c r="H35" i="7" s="1"/>
  <c r="E34" i="7"/>
  <c r="F34" i="7" s="1"/>
  <c r="H34" i="7" s="1"/>
  <c r="E33" i="7"/>
  <c r="E31" i="7"/>
  <c r="F31" i="7" s="1"/>
  <c r="H31" i="7" s="1"/>
  <c r="G30" i="7"/>
  <c r="F30" i="7"/>
  <c r="H30" i="7" s="1"/>
  <c r="E30" i="7"/>
  <c r="E27" i="7"/>
  <c r="G27" i="7" s="1"/>
  <c r="E26" i="7"/>
  <c r="G26" i="7" s="1"/>
  <c r="E25" i="7"/>
  <c r="F25" i="7" s="1"/>
  <c r="H25" i="7" s="1"/>
  <c r="E23" i="7"/>
  <c r="F23" i="7" s="1"/>
  <c r="H23" i="7" s="1"/>
  <c r="G22" i="7"/>
  <c r="F22" i="7"/>
  <c r="H22" i="7" s="1"/>
  <c r="E22" i="7"/>
  <c r="E19" i="7"/>
  <c r="F19" i="7" s="1"/>
  <c r="H19" i="7" s="1"/>
  <c r="E18" i="7"/>
  <c r="G18" i="7" s="1"/>
  <c r="E17" i="7"/>
  <c r="F17" i="7" s="1"/>
  <c r="H17" i="7" s="1"/>
  <c r="E15" i="7"/>
  <c r="F15" i="7" s="1"/>
  <c r="H15" i="7" s="1"/>
  <c r="G14" i="7"/>
  <c r="F14" i="7"/>
  <c r="H14" i="7" s="1"/>
  <c r="E14" i="7"/>
  <c r="H227" i="4"/>
  <c r="G227" i="4"/>
  <c r="F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I171" i="2"/>
  <c r="I170" i="2"/>
  <c r="E43" i="2"/>
  <c r="F43" i="2" s="1"/>
  <c r="H43" i="2" s="1"/>
  <c r="E42" i="2"/>
  <c r="F42" i="2" s="1"/>
  <c r="H42" i="2" s="1"/>
  <c r="E41" i="2"/>
  <c r="F41" i="2" s="1"/>
  <c r="H41" i="2" s="1"/>
  <c r="E40" i="2"/>
  <c r="F40" i="2" s="1"/>
  <c r="H40" i="2" s="1"/>
  <c r="E39" i="2"/>
  <c r="F39" i="2" s="1"/>
  <c r="H39" i="2" s="1"/>
  <c r="E38" i="2"/>
  <c r="F38" i="2" s="1"/>
  <c r="H38" i="2" s="1"/>
  <c r="E37" i="2"/>
  <c r="F37" i="2" s="1"/>
  <c r="H37" i="2" s="1"/>
  <c r="E36" i="2"/>
  <c r="F36" i="2" s="1"/>
  <c r="G286" i="1"/>
  <c r="G285" i="1"/>
  <c r="G284" i="1"/>
  <c r="G283" i="1"/>
  <c r="G282" i="1"/>
  <c r="G281" i="1"/>
  <c r="G280" i="1"/>
  <c r="G279" i="1"/>
  <c r="G278" i="1"/>
  <c r="G277" i="1"/>
  <c r="E286" i="1"/>
  <c r="E285" i="1"/>
  <c r="E284" i="1"/>
  <c r="E283" i="1"/>
  <c r="E282" i="1"/>
  <c r="E281" i="1"/>
  <c r="E280" i="1"/>
  <c r="E279" i="1"/>
  <c r="E278" i="1"/>
  <c r="E277" i="1"/>
  <c r="G215" i="1"/>
  <c r="G216" i="1"/>
  <c r="G217" i="1"/>
  <c r="G218" i="1"/>
  <c r="E217" i="1"/>
  <c r="E216" i="1"/>
  <c r="E215" i="1"/>
  <c r="E214" i="1"/>
  <c r="D209" i="1" s="1"/>
  <c r="G60" i="7" l="1"/>
  <c r="F60" i="7"/>
  <c r="H60" i="7" s="1"/>
  <c r="G76" i="7"/>
  <c r="F76" i="7"/>
  <c r="H76" i="7" s="1"/>
  <c r="G92" i="7"/>
  <c r="F92" i="7"/>
  <c r="H92" i="7" s="1"/>
  <c r="G108" i="7"/>
  <c r="F108" i="7"/>
  <c r="H108" i="7" s="1"/>
  <c r="G124" i="7"/>
  <c r="F124" i="7"/>
  <c r="H124" i="7" s="1"/>
  <c r="G140" i="7"/>
  <c r="F140" i="7"/>
  <c r="H140" i="7" s="1"/>
  <c r="G148" i="7"/>
  <c r="F148" i="7"/>
  <c r="H148" i="7" s="1"/>
  <c r="G152" i="7"/>
  <c r="F152" i="7"/>
  <c r="H152" i="7" s="1"/>
  <c r="G156" i="7"/>
  <c r="F156" i="7"/>
  <c r="H156" i="7" s="1"/>
  <c r="G164" i="7"/>
  <c r="F164" i="7"/>
  <c r="H164" i="7" s="1"/>
  <c r="G168" i="7"/>
  <c r="F168" i="7"/>
  <c r="H168" i="7" s="1"/>
  <c r="G172" i="7"/>
  <c r="F172" i="7"/>
  <c r="H172" i="7" s="1"/>
  <c r="G180" i="7"/>
  <c r="F180" i="7"/>
  <c r="H180" i="7" s="1"/>
  <c r="G184" i="7"/>
  <c r="F184" i="7"/>
  <c r="H184" i="7" s="1"/>
  <c r="G188" i="7"/>
  <c r="F188" i="7"/>
  <c r="H188" i="7" s="1"/>
  <c r="G192" i="7"/>
  <c r="F192" i="7"/>
  <c r="H192" i="7" s="1"/>
  <c r="G200" i="7"/>
  <c r="F200" i="7"/>
  <c r="H200" i="7" s="1"/>
  <c r="G204" i="7"/>
  <c r="F204" i="7"/>
  <c r="H204" i="7" s="1"/>
  <c r="G208" i="7"/>
  <c r="F208" i="7"/>
  <c r="H208" i="7" s="1"/>
  <c r="G216" i="7"/>
  <c r="F216" i="7"/>
  <c r="H216" i="7" s="1"/>
  <c r="G220" i="7"/>
  <c r="F220" i="7"/>
  <c r="H220" i="7" s="1"/>
  <c r="G224" i="7"/>
  <c r="F224" i="7"/>
  <c r="H224" i="7" s="1"/>
  <c r="G145" i="7"/>
  <c r="F145" i="7"/>
  <c r="H145" i="7" s="1"/>
  <c r="G157" i="7"/>
  <c r="F157" i="7"/>
  <c r="H157" i="7" s="1"/>
  <c r="G161" i="7"/>
  <c r="F161" i="7"/>
  <c r="H161" i="7" s="1"/>
  <c r="G173" i="7"/>
  <c r="F173" i="7"/>
  <c r="H173" i="7" s="1"/>
  <c r="G177" i="7"/>
  <c r="F177" i="7"/>
  <c r="H177" i="7" s="1"/>
  <c r="G193" i="7"/>
  <c r="F193" i="7"/>
  <c r="H193" i="7" s="1"/>
  <c r="G197" i="7"/>
  <c r="F197" i="7"/>
  <c r="H197" i="7" s="1"/>
  <c r="G209" i="7"/>
  <c r="F209" i="7"/>
  <c r="H209" i="7" s="1"/>
  <c r="G213" i="7"/>
  <c r="F213" i="7"/>
  <c r="H213" i="7" s="1"/>
  <c r="G225" i="7"/>
  <c r="F225" i="7"/>
  <c r="H225" i="7" s="1"/>
  <c r="F151" i="7"/>
  <c r="H151" i="7" s="1"/>
  <c r="G151" i="7"/>
  <c r="F167" i="7"/>
  <c r="H167" i="7" s="1"/>
  <c r="G167" i="7"/>
  <c r="F183" i="7"/>
  <c r="H183" i="7" s="1"/>
  <c r="G183" i="7"/>
  <c r="G189" i="7"/>
  <c r="F189" i="7"/>
  <c r="H189" i="7" s="1"/>
  <c r="G196" i="7"/>
  <c r="F196" i="7"/>
  <c r="H196" i="7" s="1"/>
  <c r="G212" i="7"/>
  <c r="F212" i="7"/>
  <c r="H212" i="7" s="1"/>
  <c r="G221" i="7"/>
  <c r="F221" i="7"/>
  <c r="H221" i="7" s="1"/>
  <c r="F44" i="7"/>
  <c r="H44" i="7" s="1"/>
  <c r="F149" i="7"/>
  <c r="H149" i="7" s="1"/>
  <c r="F158" i="7"/>
  <c r="H158" i="7" s="1"/>
  <c r="F165" i="7"/>
  <c r="H165" i="7" s="1"/>
  <c r="F176" i="7"/>
  <c r="H176" i="7" s="1"/>
  <c r="F181" i="7"/>
  <c r="H181" i="7" s="1"/>
  <c r="G185" i="7"/>
  <c r="F185" i="7"/>
  <c r="H185" i="7" s="1"/>
  <c r="G201" i="7"/>
  <c r="F201" i="7"/>
  <c r="H201" i="7" s="1"/>
  <c r="F210" i="7"/>
  <c r="H210" i="7" s="1"/>
  <c r="G217" i="7"/>
  <c r="F217" i="7"/>
  <c r="H217" i="7" s="1"/>
  <c r="F18" i="7"/>
  <c r="H18" i="7" s="1"/>
  <c r="F26" i="7"/>
  <c r="H26" i="7" s="1"/>
  <c r="F39" i="7"/>
  <c r="H39" i="7" s="1"/>
  <c r="F43" i="7"/>
  <c r="H43" i="7" s="1"/>
  <c r="G47" i="7"/>
  <c r="F55" i="7"/>
  <c r="H55" i="7" s="1"/>
  <c r="G58" i="7"/>
  <c r="G74" i="7"/>
  <c r="G90" i="7"/>
  <c r="G106" i="7"/>
  <c r="G122" i="7"/>
  <c r="G138" i="7"/>
  <c r="F143" i="7"/>
  <c r="H143" i="7" s="1"/>
  <c r="G143" i="7"/>
  <c r="F146" i="7"/>
  <c r="H146" i="7" s="1"/>
  <c r="F153" i="7"/>
  <c r="H153" i="7" s="1"/>
  <c r="F159" i="7"/>
  <c r="H159" i="7" s="1"/>
  <c r="G159" i="7"/>
  <c r="F162" i="7"/>
  <c r="H162" i="7" s="1"/>
  <c r="F169" i="7"/>
  <c r="H169" i="7" s="1"/>
  <c r="F175" i="7"/>
  <c r="H175" i="7" s="1"/>
  <c r="G175" i="7"/>
  <c r="F178" i="7"/>
  <c r="H178" i="7" s="1"/>
  <c r="F190" i="7"/>
  <c r="H190" i="7" s="1"/>
  <c r="F206" i="7"/>
  <c r="H206" i="7" s="1"/>
  <c r="F222" i="7"/>
  <c r="H222" i="7" s="1"/>
  <c r="G205" i="7"/>
  <c r="F205" i="7"/>
  <c r="H205" i="7" s="1"/>
  <c r="F144" i="7"/>
  <c r="H144" i="7" s="1"/>
  <c r="F155" i="7"/>
  <c r="H155" i="7" s="1"/>
  <c r="G155" i="7"/>
  <c r="F160" i="7"/>
  <c r="H160" i="7" s="1"/>
  <c r="F171" i="7"/>
  <c r="H171" i="7" s="1"/>
  <c r="G171" i="7"/>
  <c r="F174" i="7"/>
  <c r="H174" i="7" s="1"/>
  <c r="F194" i="7"/>
  <c r="H194" i="7" s="1"/>
  <c r="F226" i="7"/>
  <c r="H226" i="7" s="1"/>
  <c r="G42" i="7"/>
  <c r="G63" i="7"/>
  <c r="G79" i="7"/>
  <c r="G95" i="7"/>
  <c r="G111" i="7"/>
  <c r="G127" i="7"/>
  <c r="F147" i="7"/>
  <c r="H147" i="7" s="1"/>
  <c r="G147" i="7"/>
  <c r="F150" i="7"/>
  <c r="H150" i="7" s="1"/>
  <c r="F163" i="7"/>
  <c r="H163" i="7" s="1"/>
  <c r="G163" i="7"/>
  <c r="F166" i="7"/>
  <c r="H166" i="7" s="1"/>
  <c r="F179" i="7"/>
  <c r="H179" i="7" s="1"/>
  <c r="G179" i="7"/>
  <c r="F182" i="7"/>
  <c r="H182" i="7" s="1"/>
  <c r="F186" i="7"/>
  <c r="H186" i="7" s="1"/>
  <c r="F202" i="7"/>
  <c r="H202" i="7" s="1"/>
  <c r="F218" i="7"/>
  <c r="H218" i="7" s="1"/>
  <c r="G187" i="7"/>
  <c r="G191" i="7"/>
  <c r="G195" i="7"/>
  <c r="G199" i="7"/>
  <c r="G203" i="7"/>
  <c r="G207" i="7"/>
  <c r="G211" i="7"/>
  <c r="G215" i="7"/>
  <c r="G219" i="7"/>
  <c r="G223" i="7"/>
  <c r="G45" i="7"/>
  <c r="F45" i="7"/>
  <c r="H45" i="7" s="1"/>
  <c r="G89" i="7"/>
  <c r="F89" i="7"/>
  <c r="H89" i="7" s="1"/>
  <c r="G109" i="7"/>
  <c r="F109" i="7"/>
  <c r="H109" i="7" s="1"/>
  <c r="G61" i="7"/>
  <c r="F61" i="7"/>
  <c r="H61" i="7" s="1"/>
  <c r="G65" i="7"/>
  <c r="F65" i="7"/>
  <c r="H65" i="7" s="1"/>
  <c r="G105" i="7"/>
  <c r="F105" i="7"/>
  <c r="H105" i="7" s="1"/>
  <c r="G125" i="7"/>
  <c r="F125" i="7"/>
  <c r="H125" i="7" s="1"/>
  <c r="G57" i="7"/>
  <c r="F57" i="7"/>
  <c r="H57" i="7" s="1"/>
  <c r="G77" i="7"/>
  <c r="F77" i="7"/>
  <c r="H77" i="7" s="1"/>
  <c r="G81" i="7"/>
  <c r="F81" i="7"/>
  <c r="H81" i="7" s="1"/>
  <c r="G121" i="7"/>
  <c r="F121" i="7"/>
  <c r="H121" i="7" s="1"/>
  <c r="G141" i="7"/>
  <c r="F141" i="7"/>
  <c r="H141" i="7" s="1"/>
  <c r="G49" i="7"/>
  <c r="F49" i="7"/>
  <c r="H49" i="7" s="1"/>
  <c r="G113" i="7"/>
  <c r="F113" i="7"/>
  <c r="H113" i="7" s="1"/>
  <c r="G41" i="7"/>
  <c r="F41" i="7"/>
  <c r="H41" i="7" s="1"/>
  <c r="G129" i="7"/>
  <c r="F129" i="7"/>
  <c r="H129" i="7" s="1"/>
  <c r="G33" i="7"/>
  <c r="F33" i="7"/>
  <c r="H33" i="7" s="1"/>
  <c r="G73" i="7"/>
  <c r="F73" i="7"/>
  <c r="H73" i="7" s="1"/>
  <c r="G93" i="7"/>
  <c r="F93" i="7"/>
  <c r="H93" i="7" s="1"/>
  <c r="G97" i="7"/>
  <c r="F97" i="7"/>
  <c r="H97" i="7" s="1"/>
  <c r="G137" i="7"/>
  <c r="F137" i="7"/>
  <c r="H137" i="7" s="1"/>
  <c r="G101" i="7"/>
  <c r="F101" i="7"/>
  <c r="H101" i="7" s="1"/>
  <c r="G117" i="7"/>
  <c r="F117" i="7"/>
  <c r="H117" i="7" s="1"/>
  <c r="F16" i="7"/>
  <c r="H16" i="7" s="1"/>
  <c r="F20" i="7"/>
  <c r="H20" i="7" s="1"/>
  <c r="F24" i="7"/>
  <c r="H24" i="7" s="1"/>
  <c r="F27" i="7"/>
  <c r="H27" i="7" s="1"/>
  <c r="G29" i="7"/>
  <c r="G46" i="7"/>
  <c r="G62" i="7"/>
  <c r="G94" i="7"/>
  <c r="F96" i="7"/>
  <c r="H96" i="7" s="1"/>
  <c r="G110" i="7"/>
  <c r="G142" i="7"/>
  <c r="G15" i="7"/>
  <c r="G19" i="7"/>
  <c r="G23" i="7"/>
  <c r="G31" i="7"/>
  <c r="G34" i="7"/>
  <c r="F36" i="7"/>
  <c r="H36" i="7" s="1"/>
  <c r="G50" i="7"/>
  <c r="F52" i="7"/>
  <c r="H52" i="7" s="1"/>
  <c r="G66" i="7"/>
  <c r="F68" i="7"/>
  <c r="H68" i="7" s="1"/>
  <c r="G82" i="7"/>
  <c r="F84" i="7"/>
  <c r="H84" i="7" s="1"/>
  <c r="G98" i="7"/>
  <c r="F100" i="7"/>
  <c r="H100" i="7" s="1"/>
  <c r="G114" i="7"/>
  <c r="F116" i="7"/>
  <c r="H116" i="7" s="1"/>
  <c r="G130" i="7"/>
  <c r="F132" i="7"/>
  <c r="H132" i="7" s="1"/>
  <c r="G37" i="7"/>
  <c r="F37" i="7"/>
  <c r="H37" i="7" s="1"/>
  <c r="G53" i="7"/>
  <c r="F53" i="7"/>
  <c r="H53" i="7" s="1"/>
  <c r="G69" i="7"/>
  <c r="F69" i="7"/>
  <c r="H69" i="7" s="1"/>
  <c r="G85" i="7"/>
  <c r="F85" i="7"/>
  <c r="H85" i="7" s="1"/>
  <c r="G133" i="7"/>
  <c r="F133" i="7"/>
  <c r="H133" i="7" s="1"/>
  <c r="G17" i="7"/>
  <c r="G21" i="7"/>
  <c r="G25" i="7"/>
  <c r="F28" i="7"/>
  <c r="H28" i="7" s="1"/>
  <c r="F32" i="7"/>
  <c r="H32" i="7" s="1"/>
  <c r="F48" i="7"/>
  <c r="H48" i="7" s="1"/>
  <c r="F64" i="7"/>
  <c r="H64" i="7" s="1"/>
  <c r="G78" i="7"/>
  <c r="F80" i="7"/>
  <c r="H80" i="7" s="1"/>
  <c r="F112" i="7"/>
  <c r="H112" i="7" s="1"/>
  <c r="G126" i="7"/>
  <c r="F128" i="7"/>
  <c r="H128" i="7" s="1"/>
  <c r="G38" i="7"/>
  <c r="F40" i="7"/>
  <c r="H40" i="7" s="1"/>
  <c r="G54" i="7"/>
  <c r="F56" i="7"/>
  <c r="H56" i="7" s="1"/>
  <c r="G70" i="7"/>
  <c r="F72" i="7"/>
  <c r="H72" i="7" s="1"/>
  <c r="G86" i="7"/>
  <c r="F88" i="7"/>
  <c r="H88" i="7" s="1"/>
  <c r="G102" i="7"/>
  <c r="F104" i="7"/>
  <c r="H104" i="7" s="1"/>
  <c r="G118" i="7"/>
  <c r="F120" i="7"/>
  <c r="H120" i="7" s="1"/>
  <c r="G134" i="7"/>
  <c r="F136" i="7"/>
  <c r="H136" i="7" s="1"/>
  <c r="G43" i="2"/>
  <c r="F44" i="2"/>
  <c r="H36" i="2"/>
  <c r="H44" i="2" s="1"/>
  <c r="G36" i="2"/>
  <c r="G37" i="2"/>
  <c r="G38" i="2"/>
  <c r="G39" i="2"/>
  <c r="G40" i="2"/>
  <c r="G41" i="2"/>
  <c r="G42" i="2"/>
  <c r="D210" i="1"/>
  <c r="G44" i="2" l="1"/>
  <c r="C126" i="1" l="1"/>
  <c r="C1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Chris Albright</author>
  </authors>
  <commentList>
    <comment ref="C1" authorId="0" shapeId="0" xr:uid="{5283AC51-F2B7-43B4-8C12-92A152D5DCB9}">
      <text>
        <r>
          <rPr>
            <b/>
            <sz val="8"/>
            <color indexed="81"/>
            <rFont val="Tahoma"/>
            <family val="2"/>
          </rPr>
          <t>New One-Family Houses Sold in the US (in thousands)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Chris Albright</author>
  </authors>
  <commentList>
    <comment ref="C1" authorId="0" shapeId="0" xr:uid="{7BC4709A-06FE-4FFC-A3CF-74E33EAFA707}">
      <text>
        <r>
          <rPr>
            <b/>
            <sz val="8"/>
            <color indexed="81"/>
            <rFont val="Tahoma"/>
            <family val="2"/>
          </rPr>
          <t>New One-Family Houses Sold in the US (in thousands)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Chris Albright</author>
  </authors>
  <commentList>
    <comment ref="C1" authorId="0" shapeId="0" xr:uid="{EC0DE301-80FD-4552-A2B8-9A28F1D961FE}">
      <text>
        <r>
          <rPr>
            <b/>
            <sz val="8"/>
            <color indexed="81"/>
            <rFont val="Tahoma"/>
            <family val="2"/>
          </rPr>
          <t>Total Population All Ages including Armed Forces Overseas (in thousands)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albright</author>
  </authors>
  <commentList>
    <comment ref="C1" authorId="0" shapeId="0" xr:uid="{A8A1583C-7F7D-466E-AFC6-5DE684F90810}">
      <text>
        <r>
          <rPr>
            <b/>
            <sz val="8"/>
            <color indexed="81"/>
            <rFont val="Tahoma"/>
            <family val="2"/>
          </rPr>
          <t>In millions of dollars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<sst xmlns="http://schemas.openxmlformats.org/spreadsheetml/2006/main" count="308" uniqueCount="207">
  <si>
    <t>* 예측은 생산운영, 회계, 재무, 인적자원, 마케팅, 경영정보(MIS) 등 조직의 전 분야를 통틀어서 의사결정과 행동에 영향</t>
    <phoneticPr fontId="1" type="noConversion"/>
  </si>
  <si>
    <t xml:space="preserve">   - 회계 : 신제품/ 신프로세스에 대한 원가 추정, 이익예상</t>
    <phoneticPr fontId="1" type="noConversion"/>
  </si>
  <si>
    <t xml:space="preserve">   - 재무 : 장비도입 및 교체의 필요성, 자금조달 또는 차입이 필요한 경우 그 시기와 규모, 주식의 매수/ 매도 결정</t>
    <phoneticPr fontId="1" type="noConversion"/>
  </si>
  <si>
    <t xml:space="preserve">   - 인적자원 : 채용, 해고 계획</t>
    <phoneticPr fontId="1" type="noConversion"/>
  </si>
  <si>
    <t xml:space="preserve">   - 마케팅 : 가격 책정 및 판촉활동, 글로벌 경쟁전략</t>
    <phoneticPr fontId="1" type="noConversion"/>
  </si>
  <si>
    <t xml:space="preserve">   - MIS: 신규/개정 정보 시스템, 인터넷 서비스</t>
    <phoneticPr fontId="1" type="noConversion"/>
  </si>
  <si>
    <t xml:space="preserve">   - 생산운영: 작업일정, 생산용량 계획, 작업 할당 및 작업부하, 재고계획, 자체생산 - 외부구매(make-or-buy)의사결정, 아웃소싱</t>
    <phoneticPr fontId="1" type="noConversion"/>
  </si>
  <si>
    <t>* 이들 의사결정에 예측을 활용하는 대부분의 경우 어느 한 분야의 의사결정은 타 분야에도 영향을 미침</t>
    <phoneticPr fontId="1" type="noConversion"/>
  </si>
  <si>
    <r>
      <t>* 따라서</t>
    </r>
    <r>
      <rPr>
        <b/>
        <sz val="11"/>
        <color rgb="FFFF0000"/>
        <rFont val="맑은 고딕"/>
        <family val="3"/>
        <charset val="129"/>
        <scheme val="minor"/>
      </rPr>
      <t xml:space="preserve"> 예측에 영향을 받는 모든 영역이 공통의 예측에 동의하는 것이 매우 중요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</si>
  <si>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 xml:space="preserve">* 시계열 자료(time series data) : </t>
    </r>
    <r>
      <rPr>
        <b/>
        <sz val="11"/>
        <color theme="1"/>
        <rFont val="맑은 고딕"/>
        <family val="3"/>
        <charset val="129"/>
        <scheme val="minor"/>
      </rPr>
      <t>동일한 시간 간격(시간별, 일별, 주별, 월별, 분기별, 연도별 등) 으로 측정한 관찰치를 시간의 순서대로 정리한 자료</t>
    </r>
    <phoneticPr fontId="1" type="noConversion"/>
  </si>
  <si>
    <t>* 시계열 자료에서 발견되는 패턴</t>
    <phoneticPr fontId="1" type="noConversion"/>
  </si>
  <si>
    <r>
      <t xml:space="preserve">   - 시계열 자료에 기초한 예측 기법은 </t>
    </r>
    <r>
      <rPr>
        <b/>
        <sz val="11"/>
        <color theme="3" tint="0.249977111117893"/>
        <rFont val="맑은 고딕"/>
        <family val="3"/>
        <charset val="129"/>
        <scheme val="minor"/>
      </rPr>
      <t>시계열의 미래예측치를 시계열의 과거 측정치로부터 추정할 수 있다는 가정</t>
    </r>
    <r>
      <rPr>
        <sz val="11"/>
        <color theme="1"/>
        <rFont val="맑은 고딕"/>
        <family val="2"/>
        <charset val="129"/>
        <scheme val="minor"/>
      </rPr>
      <t>하에 만들어진 것</t>
    </r>
    <phoneticPr fontId="1" type="noConversion"/>
  </si>
  <si>
    <r>
      <t xml:space="preserve"> </t>
    </r>
    <r>
      <rPr>
        <b/>
        <sz val="11"/>
        <color theme="3" tint="0.249977111117893"/>
        <rFont val="맑은 고딕"/>
        <family val="3"/>
        <charset val="129"/>
        <scheme val="minor"/>
      </rPr>
      <t xml:space="preserve">  1. 추세(trend)변동 : </t>
    </r>
    <r>
      <rPr>
        <sz val="11"/>
        <color theme="1"/>
        <rFont val="맑은 고딕"/>
        <family val="2"/>
        <charset val="129"/>
        <scheme val="minor"/>
      </rPr>
      <t>장기적인 상향 또는 하향 이동</t>
    </r>
    <phoneticPr fontId="1" type="noConversion"/>
  </si>
  <si>
    <r>
      <t xml:space="preserve">  </t>
    </r>
    <r>
      <rPr>
        <b/>
        <sz val="11"/>
        <color theme="3" tint="0.249977111117893"/>
        <rFont val="맑은 고딕"/>
        <family val="3"/>
        <charset val="129"/>
        <scheme val="minor"/>
      </rPr>
      <t xml:space="preserve"> 2. 계절성(seasonality) :</t>
    </r>
    <r>
      <rPr>
        <sz val="11"/>
        <color theme="1"/>
        <rFont val="맑은 고딕"/>
        <family val="2"/>
        <charset val="129"/>
        <scheme val="minor"/>
      </rPr>
      <t xml:space="preserve"> 일반적으로 특정 날짜나 하루 중 특정 시점과 같은 요인들과 관련된 단기적이고 비교적 규칙적인 변동</t>
    </r>
    <phoneticPr fontId="1" type="noConversion"/>
  </si>
  <si>
    <r>
      <t xml:space="preserve">  </t>
    </r>
    <r>
      <rPr>
        <b/>
        <sz val="11"/>
        <color theme="3" tint="0.249977111117893"/>
        <rFont val="맑은 고딕"/>
        <family val="3"/>
        <charset val="129"/>
        <scheme val="minor"/>
      </rPr>
      <t xml:space="preserve"> 3. 순환(cycle)변동 :</t>
    </r>
    <r>
      <rPr>
        <sz val="11"/>
        <color theme="1"/>
        <rFont val="맑은 고딕"/>
        <family val="2"/>
        <charset val="129"/>
        <scheme val="minor"/>
      </rPr>
      <t xml:space="preserve"> 1년 이상 (2~6년 에 걸친 상하움직임) 지속하는 파동모향의 변동 → 설명적 접근</t>
    </r>
    <phoneticPr fontId="1" type="noConversion"/>
  </si>
  <si>
    <r>
      <t xml:space="preserve">  </t>
    </r>
    <r>
      <rPr>
        <b/>
        <sz val="11"/>
        <color theme="3" tint="0.249977111117893"/>
        <rFont val="맑은 고딕"/>
        <family val="3"/>
        <charset val="129"/>
        <scheme val="minor"/>
      </rPr>
      <t xml:space="preserve"> 4. 불규칙 변동(irregular variation) : </t>
    </r>
    <r>
      <rPr>
        <sz val="11"/>
        <color theme="1"/>
        <rFont val="맑은 고딕"/>
        <family val="2"/>
        <charset val="129"/>
        <scheme val="minor"/>
      </rPr>
      <t>기상상황, 파업, 제품이나 서비스의 상당한 변화등과 같은 비정상적인 상황 때문에 발생하는 변동</t>
    </r>
    <phoneticPr fontId="1" type="noConversion"/>
  </si>
  <si>
    <r>
      <t xml:space="preserve">  </t>
    </r>
    <r>
      <rPr>
        <b/>
        <sz val="11"/>
        <color theme="3" tint="0.249977111117893"/>
        <rFont val="맑은 고딕"/>
        <family val="3"/>
        <charset val="129"/>
        <scheme val="minor"/>
      </rPr>
      <t xml:space="preserve"> 5. 우연변동(random variation) :</t>
    </r>
    <r>
      <rPr>
        <sz val="11"/>
        <color theme="1"/>
        <rFont val="맑은 고딕"/>
        <family val="2"/>
        <charset val="129"/>
        <scheme val="minor"/>
      </rPr>
      <t xml:space="preserve"> 위에 섦여한 모든 변동 요인으로 설명하고 남은 잔차 변동(residual variations)</t>
    </r>
    <phoneticPr fontId="1" type="noConversion"/>
  </si>
  <si>
    <t>시계열 예측 기법</t>
    <phoneticPr fontId="1" type="noConversion"/>
  </si>
  <si>
    <t>* 평균화 기법들은 자료에 존재하는 변동을 평활화(과거 자료의 평균치를 구함으로써) 하는 작용</t>
    <phoneticPr fontId="1" type="noConversion"/>
  </si>
  <si>
    <t>* 소규모의 변동은 우연변동으로 간주하고 보다 큰 변동들은 실제 변화를 반영하는 것으로 간주</t>
    <phoneticPr fontId="1" type="noConversion"/>
  </si>
  <si>
    <t>* 평균화 기법의 종류</t>
    <phoneticPr fontId="1" type="noConversion"/>
  </si>
  <si>
    <t xml:space="preserve">   - 단순이동평균법(Simple Moving Average)</t>
    <phoneticPr fontId="1" type="noConversion"/>
  </si>
  <si>
    <t xml:space="preserve">   - 가중이동평균법(Weighted Moving Average)</t>
    <phoneticPr fontId="1" type="noConversion"/>
  </si>
  <si>
    <t xml:space="preserve">   - 지수평활법(Exponential Smoothing)</t>
    <phoneticPr fontId="1" type="noConversion"/>
  </si>
  <si>
    <t>i</t>
    <phoneticPr fontId="1" type="noConversion"/>
  </si>
  <si>
    <t>시계열 데이터의 형태</t>
    <phoneticPr fontId="1" type="noConversion"/>
  </si>
  <si>
    <t>주가의 예측</t>
    <phoneticPr fontId="1" type="noConversion"/>
  </si>
  <si>
    <t>이동평균법 계산</t>
    <phoneticPr fontId="1" type="noConversion"/>
  </si>
  <si>
    <t xml:space="preserve">* 월별 수요가 다음과 같이 주어질때, (SPAN=3) 인 이동평균법을 이용하여 (1)6월의 수요를 예측하고, (2) 만약 6월의 실제수요가 38로 밝혀졌다면 같은 방식으로 7월의 수요를 예측하시오. </t>
    <phoneticPr fontId="1" type="noConversion"/>
  </si>
  <si>
    <t>월(t)</t>
    <phoneticPr fontId="1" type="noConversion"/>
  </si>
  <si>
    <t>수요</t>
    <phoneticPr fontId="1" type="noConversion"/>
  </si>
  <si>
    <t>1월</t>
    <phoneticPr fontId="1" type="noConversion"/>
  </si>
  <si>
    <t>2월</t>
    <phoneticPr fontId="1" type="noConversion"/>
  </si>
  <si>
    <t>3월</t>
    <phoneticPr fontId="1" type="noConversion"/>
  </si>
  <si>
    <t>4월</t>
    <phoneticPr fontId="1" type="noConversion"/>
  </si>
  <si>
    <t>5월</t>
    <phoneticPr fontId="1" type="noConversion"/>
  </si>
  <si>
    <t>F7</t>
    <phoneticPr fontId="1" type="noConversion"/>
  </si>
  <si>
    <t>기간에 따른 이동평균법 비교</t>
    <phoneticPr fontId="1" type="noConversion"/>
  </si>
  <si>
    <t>→ 이동평균기간(SPAN)이 길어질수록 예측값이 자료값을 따라가는 시차가 커진다.</t>
    <phoneticPr fontId="1" type="noConversion"/>
  </si>
  <si>
    <r>
      <t>F</t>
    </r>
    <r>
      <rPr>
        <sz val="8"/>
        <color theme="1"/>
        <rFont val="맑은 고딕"/>
        <family val="3"/>
        <charset val="129"/>
        <scheme val="minor"/>
      </rPr>
      <t>6</t>
    </r>
    <r>
      <rPr>
        <sz val="11"/>
        <color theme="1"/>
        <rFont val="맑은 고딕"/>
        <family val="2"/>
        <charset val="129"/>
        <scheme val="minor"/>
      </rPr>
      <t xml:space="preserve"> </t>
    </r>
    <phoneticPr fontId="1" type="noConversion"/>
  </si>
  <si>
    <r>
      <t>F</t>
    </r>
    <r>
      <rPr>
        <sz val="8"/>
        <color theme="1"/>
        <rFont val="맑은 고딕"/>
        <family val="3"/>
        <charset val="129"/>
        <scheme val="minor"/>
      </rPr>
      <t>7</t>
    </r>
    <phoneticPr fontId="1" type="noConversion"/>
  </si>
  <si>
    <t>이동평균법을 이용한 매도/매수</t>
    <phoneticPr fontId="1" type="noConversion"/>
  </si>
  <si>
    <t>가중이동평균법 &amp; 지수평활법</t>
    <phoneticPr fontId="1" type="noConversion"/>
  </si>
  <si>
    <r>
      <t xml:space="preserve">다음예측값 = 전기예측값 + </t>
    </r>
    <r>
      <rPr>
        <sz val="11"/>
        <color theme="1"/>
        <rFont val="Calibri"/>
        <family val="2"/>
        <charset val="161"/>
      </rPr>
      <t>α</t>
    </r>
    <r>
      <rPr>
        <sz val="11"/>
        <color theme="1"/>
        <rFont val="맑은 고딕"/>
        <family val="2"/>
        <charset val="129"/>
        <scheme val="minor"/>
      </rPr>
      <t>(전기의 실제값 - 전기예측값)</t>
    </r>
    <phoneticPr fontId="1" type="noConversion"/>
  </si>
  <si>
    <r>
      <t xml:space="preserve">= </t>
    </r>
    <r>
      <rPr>
        <sz val="11"/>
        <color theme="1"/>
        <rFont val="Arial Unicode MS"/>
        <family val="2"/>
        <charset val="129"/>
      </rPr>
      <t>(</t>
    </r>
    <r>
      <rPr>
        <sz val="11"/>
        <color theme="1"/>
        <rFont val="맑은 고딕"/>
        <family val="2"/>
        <charset val="129"/>
        <scheme val="minor"/>
      </rPr>
      <t>1-</t>
    </r>
    <r>
      <rPr>
        <sz val="11"/>
        <color theme="1"/>
        <rFont val="Calibri"/>
        <family val="2"/>
        <charset val="161"/>
      </rPr>
      <t>α</t>
    </r>
    <r>
      <rPr>
        <sz val="11"/>
        <color theme="1"/>
        <rFont val="Arial Unicode MS"/>
        <family val="2"/>
        <charset val="129"/>
      </rPr>
      <t>)</t>
    </r>
    <r>
      <rPr>
        <sz val="11"/>
        <color theme="1"/>
        <rFont val="맑은 고딕"/>
        <family val="2"/>
        <charset val="129"/>
      </rPr>
      <t xml:space="preserve"> </t>
    </r>
    <r>
      <rPr>
        <sz val="11"/>
        <color theme="1"/>
        <rFont val="Arial Unicode MS"/>
        <family val="2"/>
        <charset val="129"/>
      </rPr>
      <t>전기예측값 + α 전기의 실제값</t>
    </r>
    <phoneticPr fontId="1" type="noConversion"/>
  </si>
  <si>
    <t>F6</t>
    <phoneticPr fontId="1" type="noConversion"/>
  </si>
  <si>
    <r>
      <t>Q1 &lt; 표1&gt; 월별 수요가 주어질때, (SPAN=4)인</t>
    </r>
    <r>
      <rPr>
        <b/>
        <sz val="11"/>
        <color rgb="FF0070C0"/>
        <rFont val="맑은 고딕"/>
        <family val="3"/>
        <charset val="129"/>
        <scheme val="minor"/>
      </rPr>
      <t xml:space="preserve"> 가중이동평균법</t>
    </r>
    <r>
      <rPr>
        <sz val="11"/>
        <color theme="1"/>
        <rFont val="맑은 고딕"/>
        <family val="2"/>
        <charset val="129"/>
        <scheme val="minor"/>
      </rPr>
      <t>(가장 최근값에 가중치 0.4, 그 다음 최근값에 0.3, 차례대로, 0.2, 0.1을 부여)을 이용하여(1) 6월의 수요를 예측하고, (2)만약 6월의 실제 수요가 39로 밝혀졌다면 같은 방식으로 7월의 수요를 예측하시오.</t>
    </r>
    <phoneticPr fontId="1" type="noConversion"/>
  </si>
  <si>
    <r>
      <rPr>
        <b/>
        <sz val="11"/>
        <color theme="7" tint="-0.249977111117893"/>
        <rFont val="맑은 고딕"/>
        <family val="3"/>
        <charset val="129"/>
        <scheme val="minor"/>
      </rPr>
      <t xml:space="preserve">* 가중이동평균: </t>
    </r>
    <r>
      <rPr>
        <sz val="11"/>
        <color theme="1"/>
        <rFont val="맑은 고딕"/>
        <family val="2"/>
        <charset val="129"/>
        <scheme val="minor"/>
      </rPr>
      <t>예측치를 계산할 때 시계열의 최근값에 보다 큰 가중치를 부여하는 방법(가중치의 합은 1)</t>
    </r>
    <phoneticPr fontId="1" type="noConversion"/>
  </si>
  <si>
    <r>
      <rPr>
        <b/>
        <sz val="11"/>
        <color theme="7" tint="-0.249977111117893"/>
        <rFont val="맑은 고딕"/>
        <family val="3"/>
        <charset val="129"/>
        <scheme val="minor"/>
      </rPr>
      <t>* 지수평활법 :</t>
    </r>
    <r>
      <rPr>
        <sz val="11"/>
        <color theme="1"/>
        <rFont val="맑은 고딕"/>
        <family val="2"/>
        <charset val="129"/>
        <scheme val="minor"/>
      </rPr>
      <t xml:space="preserve"> 전기의 예측치에 예측오차의 일정비율을 더한값에 기초하는 가중평균방법. 즉,</t>
    </r>
    <phoneticPr fontId="1" type="noConversion"/>
  </si>
  <si>
    <r>
      <t xml:space="preserve">(여기에서 평활상수 </t>
    </r>
    <r>
      <rPr>
        <sz val="11"/>
        <color theme="7" tint="-0.249977111117893"/>
        <rFont val="Calibri"/>
        <family val="2"/>
        <charset val="161"/>
      </rPr>
      <t>α</t>
    </r>
    <r>
      <rPr>
        <sz val="11"/>
        <color theme="7" tint="-0.249977111117893"/>
        <rFont val="Arial Unicode MS"/>
        <family val="2"/>
        <charset val="129"/>
      </rPr>
      <t>는 예측오차의 반영비율임.</t>
    </r>
    <r>
      <rPr>
        <sz val="11"/>
        <color theme="7" tint="-0.249977111117893"/>
        <rFont val="맑은 고딕"/>
        <family val="2"/>
        <charset val="129"/>
        <scheme val="minor"/>
      </rPr>
      <t>)</t>
    </r>
    <phoneticPr fontId="1" type="noConversion"/>
  </si>
  <si>
    <t>지수평활법 비교</t>
    <phoneticPr fontId="1" type="noConversion"/>
  </si>
  <si>
    <t>평활상수 1에 가까울수록 반응성이 커지고, 0에 가까울수록 평활성이 커진다.(예측 오차가 큰 경우, 소프트웨어가 자동적으로 조절함)</t>
    <phoneticPr fontId="1" type="noConversion"/>
  </si>
  <si>
    <t>지수평활법 오차 비교</t>
    <phoneticPr fontId="1" type="noConversion"/>
  </si>
  <si>
    <r>
      <rPr>
        <sz val="11"/>
        <color theme="1"/>
        <rFont val="Calibri"/>
        <family val="2"/>
        <charset val="161"/>
      </rPr>
      <t>α</t>
    </r>
    <r>
      <rPr>
        <sz val="11"/>
        <color theme="1"/>
        <rFont val="맑은 고딕"/>
        <family val="2"/>
        <charset val="129"/>
        <scheme val="minor"/>
      </rPr>
      <t xml:space="preserve"> = .10</t>
    </r>
    <phoneticPr fontId="1" type="noConversion"/>
  </si>
  <si>
    <r>
      <rPr>
        <sz val="11"/>
        <color theme="1"/>
        <rFont val="Calibri"/>
        <family val="2"/>
        <charset val="161"/>
      </rPr>
      <t>α</t>
    </r>
    <r>
      <rPr>
        <sz val="11"/>
        <color theme="1"/>
        <rFont val="맑은 고딕"/>
        <family val="2"/>
        <charset val="129"/>
        <scheme val="minor"/>
      </rPr>
      <t xml:space="preserve"> = .40</t>
    </r>
    <phoneticPr fontId="1" type="noConversion"/>
  </si>
  <si>
    <t>기간(t)</t>
    <phoneticPr fontId="1" type="noConversion"/>
  </si>
  <si>
    <t>실제수요</t>
    <phoneticPr fontId="1" type="noConversion"/>
  </si>
  <si>
    <t>예측값</t>
    <phoneticPr fontId="1" type="noConversion"/>
  </si>
  <si>
    <t>오차</t>
    <phoneticPr fontId="1" type="noConversion"/>
  </si>
  <si>
    <t>예측의 정확도</t>
    <phoneticPr fontId="1" type="noConversion"/>
  </si>
  <si>
    <t xml:space="preserve">* MAD는 절대오차의 평균치, MSE는 제곱된 오차의 평균치, MAPE는 절대적인 백분율 오차의 평균치임 </t>
    <phoneticPr fontId="1" type="noConversion"/>
  </si>
  <si>
    <r>
      <t xml:space="preserve">* 예측의 정확도는 예측기법을 선정할 때 고려하는 중대한 요소이며, 정확도는 </t>
    </r>
    <r>
      <rPr>
        <b/>
        <sz val="11"/>
        <color theme="7" tint="-0.249977111117893"/>
        <rFont val="맑은 고딕"/>
        <family val="3"/>
        <charset val="129"/>
        <scheme val="minor"/>
      </rPr>
      <t>예측의 과거 오차</t>
    </r>
    <r>
      <rPr>
        <sz val="11"/>
        <color theme="1"/>
        <rFont val="맑은 고딕"/>
        <family val="2"/>
        <charset val="129"/>
        <scheme val="minor"/>
      </rPr>
      <t>에 기초</t>
    </r>
    <phoneticPr fontId="1" type="noConversion"/>
  </si>
  <si>
    <r>
      <t>* 과거오차를 요약하는 방법으로 가장 일반적으로 활용되는 것으로는 평균절대오차(</t>
    </r>
    <r>
      <rPr>
        <b/>
        <sz val="11"/>
        <color rgb="FFFF0000"/>
        <rFont val="맑은 고딕"/>
        <family val="3"/>
        <charset val="129"/>
        <scheme val="minor"/>
      </rPr>
      <t>MAD</t>
    </r>
    <r>
      <rPr>
        <sz val="11"/>
        <color theme="1"/>
        <rFont val="맑은 고딕"/>
        <family val="2"/>
        <charset val="129"/>
        <scheme val="minor"/>
      </rPr>
      <t>; mean absolute deviation(error)), 평균제곱오차(</t>
    </r>
    <r>
      <rPr>
        <b/>
        <sz val="11"/>
        <color rgb="FFFF0000"/>
        <rFont val="맑은 고딕"/>
        <family val="3"/>
        <charset val="129"/>
        <scheme val="minor"/>
      </rPr>
      <t>MSE</t>
    </r>
    <r>
      <rPr>
        <sz val="11"/>
        <color theme="1"/>
        <rFont val="맑은 고딕"/>
        <family val="2"/>
        <charset val="129"/>
        <scheme val="minor"/>
      </rPr>
      <t>; mean squared error), 평균절대백분율오차(</t>
    </r>
    <r>
      <rPr>
        <b/>
        <sz val="11"/>
        <color rgb="FFFF0000"/>
        <rFont val="맑은 고딕"/>
        <family val="3"/>
        <charset val="129"/>
        <scheme val="minor"/>
      </rPr>
      <t>MAPE</t>
    </r>
    <r>
      <rPr>
        <sz val="11"/>
        <color theme="1"/>
        <rFont val="맑은 고딕"/>
        <family val="2"/>
        <charset val="129"/>
        <scheme val="minor"/>
      </rPr>
      <t>; mean absolute percent error)의 세가지 방법이 있음</t>
    </r>
    <phoneticPr fontId="1" type="noConversion"/>
  </si>
  <si>
    <t>예측오차 계산</t>
    <phoneticPr fontId="1" type="noConversion"/>
  </si>
  <si>
    <t>* 다음과 같이 실제값과 예측값이 주어졌을때, MAD, MSE, MAPE를 계산하여라</t>
    <phoneticPr fontId="1" type="noConversion"/>
  </si>
  <si>
    <t>기간</t>
    <phoneticPr fontId="1" type="noConversion"/>
  </si>
  <si>
    <t>실제값(A)</t>
    <phoneticPr fontId="1" type="noConversion"/>
  </si>
  <si>
    <t>예측값(F)</t>
    <phoneticPr fontId="1" type="noConversion"/>
  </si>
  <si>
    <t>예측오차(A-F)</t>
    <phoneticPr fontId="1" type="noConversion"/>
  </si>
  <si>
    <t>|A-F|</t>
  </si>
  <si>
    <t>예측오차^2</t>
    <phoneticPr fontId="1" type="noConversion"/>
  </si>
  <si>
    <t>(예측오차/실제값)%</t>
    <phoneticPr fontId="1" type="noConversion"/>
  </si>
  <si>
    <t>MAD</t>
    <phoneticPr fontId="1" type="noConversion"/>
  </si>
  <si>
    <t>MSE</t>
    <phoneticPr fontId="1" type="noConversion"/>
  </si>
  <si>
    <t>MAPE</t>
    <phoneticPr fontId="1" type="noConversion"/>
  </si>
  <si>
    <t>* 추세분석 기법</t>
    <phoneticPr fontId="1" type="noConversion"/>
  </si>
  <si>
    <t xml:space="preserve">   - 자료상에 추세가 존재한다고 가정할때 추세분석을 한다는 것은 추세를 적절하게 나타낼 수 있는 수식을 추정하는 것</t>
    <phoneticPr fontId="1" type="noConversion"/>
  </si>
  <si>
    <t xml:space="preserve">   - 추세는 선형(linear)일 수도 있고 비선형(nonlinear)일 수 도 있음</t>
    <phoneticPr fontId="1" type="noConversion"/>
  </si>
  <si>
    <t>* 추세가 존재할때 예측치를 산출하는 두 가지 기법</t>
    <phoneticPr fontId="1" type="noConversion"/>
  </si>
  <si>
    <t xml:space="preserve">   - 추세식(trend equation)을 활용</t>
    <phoneticPr fontId="1" type="noConversion"/>
  </si>
  <si>
    <t xml:space="preserve">   - 지수평활법(exponential smoothing)의 확장</t>
    <phoneticPr fontId="1" type="noConversion"/>
  </si>
  <si>
    <t>추세반영 기법</t>
    <phoneticPr fontId="1" type="noConversion"/>
  </si>
  <si>
    <t>선형 추세식</t>
    <phoneticPr fontId="1" type="noConversion"/>
  </si>
  <si>
    <r>
      <rPr>
        <b/>
        <sz val="11"/>
        <color theme="7" tint="-0.249977111117893"/>
        <rFont val="맑은 고딕"/>
        <family val="3"/>
        <charset val="129"/>
        <scheme val="minor"/>
      </rPr>
      <t xml:space="preserve">* 선형추세식(linear trend equation): </t>
    </r>
    <r>
      <rPr>
        <sz val="11"/>
        <color theme="1"/>
        <rFont val="맑은 고딕"/>
        <family val="2"/>
        <charset val="129"/>
        <scheme val="minor"/>
      </rPr>
      <t>추세가 존재할 때 예측치를 추정하기 위해 사용되는 F</t>
    </r>
    <r>
      <rPr>
        <sz val="8"/>
        <color theme="1"/>
        <rFont val="맑은 고딕"/>
        <family val="3"/>
        <charset val="129"/>
        <scheme val="minor"/>
      </rPr>
      <t>t</t>
    </r>
    <r>
      <rPr>
        <sz val="11"/>
        <color theme="1"/>
        <rFont val="맑은 고딕"/>
        <family val="2"/>
        <charset val="129"/>
        <scheme val="minor"/>
      </rPr>
      <t>= a +b</t>
    </r>
    <r>
      <rPr>
        <sz val="8"/>
        <color theme="1"/>
        <rFont val="맑은 고딕"/>
        <family val="3"/>
        <charset val="129"/>
        <scheme val="minor"/>
      </rPr>
      <t>t</t>
    </r>
    <r>
      <rPr>
        <sz val="11"/>
        <color theme="1"/>
        <rFont val="맑은 고딕"/>
        <family val="2"/>
        <charset val="129"/>
        <scheme val="minor"/>
      </rPr>
      <t>와 같은 형태의 수식</t>
    </r>
    <phoneticPr fontId="1" type="noConversion"/>
  </si>
  <si>
    <t>선형추세를 이용한 예측</t>
    <phoneticPr fontId="1" type="noConversion"/>
  </si>
  <si>
    <t>* 노트북의 판매량이 아래 표와 같이 10주간 매주 기록하였다. 선형 추세선이 적합한지 시각적으로 검토하고, 추세선을 추정하고 11주와 12주의 판매량을 예측하시오.</t>
    <phoneticPr fontId="1" type="noConversion"/>
  </si>
  <si>
    <t>주</t>
  </si>
  <si>
    <t>판매량</t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</si>
  <si>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</si>
  <si>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</si>
  <si>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</si>
  <si>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</si>
  <si>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</si>
  <si>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</si>
  <si>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</si>
  <si>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</si>
  <si>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</si>
  <si>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</si>
  <si>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</si>
  <si>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</si>
  <si>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</si>
  <si>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</si>
  <si>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</si>
  <si>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</si>
  <si>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</si>
  <si>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</si>
  <si>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</si>
  <si>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</si>
  <si>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</si>
  <si>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</si>
  <si>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</si>
  <si>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</si>
  <si>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잔차 출력</t>
  </si>
  <si>
    <t>예측치 판매량</t>
  </si>
  <si>
    <t>표준 잔차</t>
  </si>
  <si>
    <t>확률 출력</t>
  </si>
  <si>
    <t>백분율</t>
  </si>
  <si>
    <t>* 노트북의 판매량이 아래표와 같이 10주간 매주 기록하였다. 선형 추세선이 적합한지 시각적으로 검토하고, 추세선을 추정하고 11주와 12주의 판매량을 예측하시오</t>
    <phoneticPr fontId="1" type="noConversion"/>
  </si>
  <si>
    <t xml:space="preserve">따라서 추세선은 </t>
    <phoneticPr fontId="1" type="noConversion"/>
  </si>
  <si>
    <t>11주와 12주를 예측하고자 한다면, t = 11, 12를 위 식에 다음과 같이 대입함</t>
    <phoneticPr fontId="1" type="noConversion"/>
  </si>
  <si>
    <t>F11</t>
    <phoneticPr fontId="1" type="noConversion"/>
  </si>
  <si>
    <t>F12</t>
    <phoneticPr fontId="1" type="noConversion"/>
  </si>
  <si>
    <t>선형추세를 이용한 예측결과</t>
    <phoneticPr fontId="1" type="noConversion"/>
  </si>
  <si>
    <t>그외의 기법들</t>
    <phoneticPr fontId="1" type="noConversion"/>
  </si>
  <si>
    <t>* 추세조정 지수평활법 : 시계열이 선형추세를 나타낼때 단순지수 평활법에 추세를 조정한 방법</t>
    <phoneticPr fontId="1" type="noConversion"/>
  </si>
  <si>
    <t>* 계절변동(seasonality) 분석기법: 연간, 일간, 주간, 월간 및 규칙적으로 반복하는 패턴</t>
    <phoneticPr fontId="1" type="noConversion"/>
  </si>
  <si>
    <t xml:space="preserve">   - 가법모형(addtive model)</t>
    <phoneticPr fontId="1" type="noConversion"/>
  </si>
  <si>
    <t xml:space="preserve">   - 승법모형(multiplicative model)</t>
    <phoneticPr fontId="1" type="noConversion"/>
  </si>
  <si>
    <t>예측기법 선정</t>
    <phoneticPr fontId="1" type="noConversion"/>
  </si>
  <si>
    <t>* 예측기법 선정의 두가지 가장 중요한 요소: 비용과 정확도</t>
    <phoneticPr fontId="1" type="noConversion"/>
  </si>
  <si>
    <r>
      <t xml:space="preserve">* 다음은 1991년 부터 2009년까지(미국에서의) 단독주택의 판매량을 월별로 기록한 시계열 데이터를 나타낸다. 2006년 초까지는 상승세를 보이다가 그 후로는 하향세를 보여준다. </t>
    </r>
    <r>
      <rPr>
        <b/>
        <sz val="11"/>
        <color theme="7" tint="-0.249977111117893"/>
        <rFont val="맑은 고딕"/>
        <family val="3"/>
        <charset val="129"/>
        <scheme val="minor"/>
      </rPr>
      <t>이동평균기법</t>
    </r>
    <r>
      <rPr>
        <sz val="11"/>
        <color theme="1"/>
        <rFont val="맑은 고딕"/>
        <family val="2"/>
        <charset val="129"/>
        <scheme val="minor"/>
      </rPr>
      <t>이 해당 시계열데이터에 대한 예측모형으로 적합한가?</t>
    </r>
    <phoneticPr fontId="1" type="noConversion"/>
  </si>
  <si>
    <t xml:space="preserve">  이동평균기법의 기간(SPAN)의 적합한 값은 무엇인가?</t>
    <phoneticPr fontId="1" type="noConversion"/>
  </si>
  <si>
    <t>Month</t>
  </si>
  <si>
    <t>Houses Sold</t>
  </si>
  <si>
    <t>* US_population.xlsx은 미국에서 1952년 1월 부터 2009년 10월 까지 월별 미국 인구데이터를 기록한 것이다. 이 시기에 미국인구는 1.56억명에서 3.08억으로 지속적으로 증가하였다. 선형추세선이 적합하다고 판단하는가?</t>
    <phoneticPr fontId="1" type="noConversion"/>
  </si>
  <si>
    <t xml:space="preserve">  오차(잔차)가 특별한 패턴을 보이는가?</t>
    <phoneticPr fontId="1" type="noConversion"/>
  </si>
  <si>
    <t>Population</t>
  </si>
  <si>
    <t>Quarter</t>
  </si>
  <si>
    <t>Sales</t>
  </si>
  <si>
    <t>Q1-95</t>
  </si>
  <si>
    <t>Q2-95</t>
  </si>
  <si>
    <t>Q3-95</t>
  </si>
  <si>
    <t>Q4-95</t>
  </si>
  <si>
    <t>Q1-96</t>
  </si>
  <si>
    <t>Q2-96</t>
  </si>
  <si>
    <t>Q3-96</t>
  </si>
  <si>
    <t>Q4-96</t>
  </si>
  <si>
    <t>Q1-97</t>
  </si>
  <si>
    <t>Q2-97</t>
  </si>
  <si>
    <t>Q3-97</t>
  </si>
  <si>
    <t>Q4-97</t>
  </si>
  <si>
    <t>Q1-98</t>
  </si>
  <si>
    <t>Q2-98</t>
  </si>
  <si>
    <t>Q3-98</t>
  </si>
  <si>
    <t>Q4-98</t>
  </si>
  <si>
    <t>Q1-99</t>
  </si>
  <si>
    <t>Q2-99</t>
  </si>
  <si>
    <t>Q3-99</t>
  </si>
  <si>
    <t>Q4-99</t>
  </si>
  <si>
    <t>Q1-00</t>
  </si>
  <si>
    <t>Q2-00</t>
  </si>
  <si>
    <t>Q3-00</t>
  </si>
  <si>
    <t>Q4-00</t>
  </si>
  <si>
    <t>Q1-01</t>
  </si>
  <si>
    <t>Q2-01</t>
  </si>
  <si>
    <t>Q3-01</t>
  </si>
  <si>
    <t>Q4-01</t>
  </si>
  <si>
    <t>Q1-02</t>
  </si>
  <si>
    <t>Q2-02</t>
  </si>
  <si>
    <t>Q3-02</t>
  </si>
  <si>
    <t>Q4-02</t>
  </si>
  <si>
    <t>Q1-03</t>
  </si>
  <si>
    <t>Q2-03</t>
  </si>
  <si>
    <t>Q3-03</t>
  </si>
  <si>
    <t>Q4-03</t>
  </si>
  <si>
    <t>Q1-04</t>
  </si>
  <si>
    <t>Q2-04</t>
  </si>
  <si>
    <t>Q3-04</t>
  </si>
  <si>
    <t>Q4-04</t>
  </si>
  <si>
    <t>Q1-05</t>
  </si>
  <si>
    <t>Q2-05</t>
  </si>
  <si>
    <t>Q3-05</t>
  </si>
  <si>
    <t>Q4-05</t>
  </si>
  <si>
    <t>* 아래 그래프는(Pcsales.xlsx) PC의 특정 부품의 분기별 판매량을 기록한 시계열 데이터이다.  이 회사의 판매량은 지수적(exponentially)으로 증가하는가?</t>
    <phoneticPr fontId="1" type="noConversion"/>
  </si>
  <si>
    <t>time</t>
  </si>
  <si>
    <t>time</t>
    <phoneticPr fontId="1" type="noConversion"/>
  </si>
  <si>
    <t>Forecast</t>
    <phoneticPr fontId="1" type="noConversion"/>
  </si>
  <si>
    <t>error</t>
    <phoneticPr fontId="1" type="noConversion"/>
  </si>
  <si>
    <t>abs(error)</t>
    <phoneticPr fontId="1" type="noConversion"/>
  </si>
  <si>
    <t>error^2</t>
    <phoneticPr fontId="1" type="noConversion"/>
  </si>
  <si>
    <t>(abs/at)*100</t>
    <phoneticPr fontId="1" type="noConversion"/>
  </si>
  <si>
    <t>RMSE</t>
    <phoneticPr fontId="1" type="noConversion"/>
  </si>
  <si>
    <t>예측치 Population</t>
  </si>
  <si>
    <t>Nov</t>
    <phoneticPr fontId="1" type="noConversion"/>
  </si>
  <si>
    <t>Dec</t>
    <phoneticPr fontId="1" type="noConversion"/>
  </si>
  <si>
    <t>Jen</t>
    <phoneticPr fontId="1" type="noConversion"/>
  </si>
  <si>
    <t>t=697</t>
    <phoneticPr fontId="1" type="noConversion"/>
  </si>
  <si>
    <t>y = a + bX</t>
    <phoneticPr fontId="1" type="noConversion"/>
  </si>
  <si>
    <t>y = aXe^(dX)</t>
    <phoneticPr fontId="1" type="noConversion"/>
  </si>
  <si>
    <t>log(y) = log© + dX</t>
    <phoneticPr fontId="1" type="noConversion"/>
  </si>
  <si>
    <t>log(sales)</t>
  </si>
  <si>
    <t>log(sales)</t>
    <phoneticPr fontId="1" type="noConversion"/>
  </si>
  <si>
    <t>예측치 log(sales)</t>
  </si>
  <si>
    <t>4.117025+0.066335X</t>
    <phoneticPr fontId="1" type="noConversion"/>
  </si>
  <si>
    <t>logy=</t>
    <phoneticPr fontId="1" type="noConversion"/>
  </si>
  <si>
    <t xml:space="preserve">y = </t>
    <phoneticPr fontId="1" type="noConversion"/>
  </si>
  <si>
    <t>cXe^(DX)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</si>
</sst>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9" formatCode="0_);[Red]\(0\)"/>
  </numFmts>
  <fonts count="2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3" tint="0.249977111117893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color theme="1"/>
      <name val="Calibri"/>
      <family val="2"/>
      <charset val="161"/>
    </font>
    <font>
      <sz val="11"/>
      <color theme="1"/>
      <name val="맑은 고딕"/>
      <family val="2"/>
      <charset val="129"/>
    </font>
    <font>
      <sz val="11"/>
      <color theme="1"/>
      <name val="Arial Unicode MS"/>
      <family val="2"/>
      <charset val="129"/>
    </font>
    <font>
      <b/>
      <sz val="11"/>
      <color theme="7" tint="-0.249977111117893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7" tint="-0.249977111117893"/>
      <name val="맑은 고딕"/>
      <family val="2"/>
      <charset val="129"/>
      <scheme val="minor"/>
    </font>
    <font>
      <sz val="11"/>
      <color theme="7" tint="-0.249977111117893"/>
      <name val="Calibri"/>
      <family val="2"/>
      <charset val="161"/>
    </font>
    <font>
      <sz val="11"/>
      <color theme="7" tint="-0.249977111117893"/>
      <name val="Arial Unicode MS"/>
      <family val="2"/>
      <charset val="129"/>
    </font>
    <font>
      <sz val="11"/>
      <color theme="1"/>
      <name val="맑은 고딕"/>
      <family val="2"/>
      <charset val="161"/>
      <scheme val="minor"/>
    </font>
    <font>
      <sz val="10"/>
      <name val="Times New Roman"/>
      <family val="1"/>
      <charset val="204"/>
    </font>
    <font>
      <sz val="10"/>
      <name val="Arial"/>
      <family val="2"/>
    </font>
    <font>
      <sz val="11"/>
      <color indexed="8"/>
      <name val="맑은고딕"/>
      <family val="3"/>
      <charset val="129"/>
    </font>
    <font>
      <sz val="11"/>
      <color indexed="63"/>
      <name val="맑은고딕"/>
      <family val="3"/>
      <charset val="129"/>
    </font>
    <font>
      <sz val="11"/>
      <name val="맑은 고딕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theme="1"/>
      <name val="맑은 고딕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7" fillId="0" borderId="0"/>
    <xf numFmtId="0" fontId="23" fillId="0" borderId="0"/>
  </cellStyleXfs>
  <cellXfs count="3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0" xfId="0" quotePrefix="1">
      <alignment vertical="center"/>
    </xf>
    <xf numFmtId="0" fontId="11" fillId="0" borderId="0" xfId="0" applyFont="1">
      <alignment vertical="center"/>
    </xf>
    <xf numFmtId="0" fontId="0" fillId="0" borderId="2" xfId="0" applyFill="1" applyBorder="1">
      <alignment vertical="center"/>
    </xf>
    <xf numFmtId="0" fontId="12" fillId="0" borderId="0" xfId="0" applyFont="1">
      <alignment vertical="center"/>
    </xf>
    <xf numFmtId="0" fontId="15" fillId="0" borderId="1" xfId="0" applyFont="1" applyBorder="1" applyAlignment="1">
      <alignment horizontal="center" vertical="center"/>
    </xf>
    <xf numFmtId="1" fontId="19" fillId="0" borderId="3" xfId="0" applyNumberFormat="1" applyFont="1" applyBorder="1" applyAlignment="1">
      <alignment horizontal="center" vertical="top" shrinkToFit="1"/>
    </xf>
    <xf numFmtId="1" fontId="18" fillId="0" borderId="3" xfId="0" applyNumberFormat="1" applyFont="1" applyBorder="1" applyAlignment="1">
      <alignment horizontal="center" vertical="top" shrinkToFit="1"/>
    </xf>
    <xf numFmtId="0" fontId="0" fillId="0" borderId="0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Continuous" vertical="center"/>
    </xf>
    <xf numFmtId="0" fontId="0" fillId="3" borderId="0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18" fillId="3" borderId="3" xfId="0" applyFont="1" applyFill="1" applyBorder="1" applyAlignment="1">
      <alignment horizontal="center" vertical="top" wrapText="1"/>
    </xf>
    <xf numFmtId="0" fontId="16" fillId="0" borderId="0" xfId="0" applyFont="1" applyAlignment="1">
      <alignment horizontal="left" vertical="top" wrapText="1"/>
    </xf>
    <xf numFmtId="2" fontId="0" fillId="0" borderId="0" xfId="0" applyNumberFormat="1">
      <alignment vertical="center"/>
    </xf>
    <xf numFmtId="0" fontId="20" fillId="0" borderId="0" xfId="1" applyFont="1" applyAlignment="1">
      <alignment horizontal="center"/>
    </xf>
    <xf numFmtId="0" fontId="20" fillId="0" borderId="0" xfId="1" applyFont="1" applyAlignment="1">
      <alignment horizontal="right"/>
    </xf>
    <xf numFmtId="0" fontId="20" fillId="0" borderId="0" xfId="1" applyFont="1"/>
    <xf numFmtId="17" fontId="20" fillId="0" borderId="0" xfId="1" applyNumberFormat="1" applyFont="1" applyAlignment="1">
      <alignment horizontal="center"/>
    </xf>
    <xf numFmtId="0" fontId="23" fillId="0" borderId="0" xfId="2" applyAlignment="1">
      <alignment horizontal="center"/>
    </xf>
    <xf numFmtId="0" fontId="23" fillId="0" borderId="0" xfId="2" applyAlignment="1">
      <alignment horizontal="right"/>
    </xf>
    <xf numFmtId="0" fontId="23" fillId="0" borderId="0" xfId="2"/>
    <xf numFmtId="17" fontId="23" fillId="0" borderId="0" xfId="2" applyNumberFormat="1" applyAlignment="1">
      <alignment horizontal="center"/>
    </xf>
    <xf numFmtId="2" fontId="20" fillId="0" borderId="0" xfId="1" applyNumberFormat="1" applyFont="1" applyAlignment="1">
      <alignment horizontal="right"/>
    </xf>
    <xf numFmtId="2" fontId="20" fillId="0" borderId="0" xfId="1" applyNumberFormat="1" applyFont="1"/>
    <xf numFmtId="189" fontId="20" fillId="0" borderId="0" xfId="1" applyNumberFormat="1" applyFont="1" applyAlignment="1">
      <alignment horizontal="center"/>
    </xf>
    <xf numFmtId="0" fontId="20" fillId="3" borderId="0" xfId="1" applyFont="1" applyFill="1"/>
    <xf numFmtId="189" fontId="23" fillId="0" borderId="0" xfId="2" applyNumberFormat="1" applyAlignment="1">
      <alignment horizontal="center"/>
    </xf>
  </cellXfs>
  <cellStyles count="3">
    <cellStyle name="Normal 2" xfId="1" xr:uid="{A6B696EF-E183-44A2-806C-6678B5219EF7}"/>
    <cellStyle name="표준" xfId="0" builtinId="0"/>
    <cellStyle name="표준 2" xfId="2" xr:uid="{5A901F06-7F21-4145-947F-BB9C6E3E1C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5774059492563428"/>
                  <c:y val="0.117159521726450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'14주차 2교시'!$B$96:$B$105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'14주차 2교시'!$C$96:$C$105</c:f>
              <c:numCache>
                <c:formatCode>0</c:formatCode>
                <c:ptCount val="10"/>
                <c:pt idx="0">
                  <c:v>700</c:v>
                </c:pt>
                <c:pt idx="1">
                  <c:v>724</c:v>
                </c:pt>
                <c:pt idx="2">
                  <c:v>720</c:v>
                </c:pt>
                <c:pt idx="3">
                  <c:v>728</c:v>
                </c:pt>
                <c:pt idx="4">
                  <c:v>740</c:v>
                </c:pt>
                <c:pt idx="5">
                  <c:v>742</c:v>
                </c:pt>
                <c:pt idx="6">
                  <c:v>758</c:v>
                </c:pt>
                <c:pt idx="7">
                  <c:v>750</c:v>
                </c:pt>
                <c:pt idx="8">
                  <c:v>770</c:v>
                </c:pt>
                <c:pt idx="9">
                  <c:v>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56-4084-B138-5DD157529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24031"/>
        <c:axId val="83421631"/>
      </c:scatterChart>
      <c:valAx>
        <c:axId val="8342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421631"/>
        <c:crosses val="autoZero"/>
        <c:crossBetween val="midCat"/>
      </c:valAx>
      <c:valAx>
        <c:axId val="8342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424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'House Sales(span=3)'!$B$2:$B$226</c:f>
              <c:numCache>
                <c:formatCode>0_);[Red]\(0\)</c:formatCode>
                <c:ptCount val="2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</c:numCache>
            </c:numRef>
          </c:xVal>
          <c:yVal>
            <c:numRef>
              <c:f>'House Sales(span=3)'!$C$2:$C$226</c:f>
              <c:numCache>
                <c:formatCode>General</c:formatCode>
                <c:ptCount val="225"/>
                <c:pt idx="0">
                  <c:v>401</c:v>
                </c:pt>
                <c:pt idx="1">
                  <c:v>482</c:v>
                </c:pt>
                <c:pt idx="2">
                  <c:v>507</c:v>
                </c:pt>
                <c:pt idx="3">
                  <c:v>508</c:v>
                </c:pt>
                <c:pt idx="4">
                  <c:v>517</c:v>
                </c:pt>
                <c:pt idx="5">
                  <c:v>516</c:v>
                </c:pt>
                <c:pt idx="6">
                  <c:v>511</c:v>
                </c:pt>
                <c:pt idx="7">
                  <c:v>526</c:v>
                </c:pt>
                <c:pt idx="8">
                  <c:v>487</c:v>
                </c:pt>
                <c:pt idx="9">
                  <c:v>524</c:v>
                </c:pt>
                <c:pt idx="10">
                  <c:v>575</c:v>
                </c:pt>
                <c:pt idx="11">
                  <c:v>558</c:v>
                </c:pt>
                <c:pt idx="12">
                  <c:v>676</c:v>
                </c:pt>
                <c:pt idx="13">
                  <c:v>639</c:v>
                </c:pt>
                <c:pt idx="14">
                  <c:v>554</c:v>
                </c:pt>
                <c:pt idx="15">
                  <c:v>546</c:v>
                </c:pt>
                <c:pt idx="16">
                  <c:v>554</c:v>
                </c:pt>
                <c:pt idx="17">
                  <c:v>596</c:v>
                </c:pt>
                <c:pt idx="18">
                  <c:v>627</c:v>
                </c:pt>
                <c:pt idx="19">
                  <c:v>636</c:v>
                </c:pt>
                <c:pt idx="20">
                  <c:v>650</c:v>
                </c:pt>
                <c:pt idx="21">
                  <c:v>621</c:v>
                </c:pt>
                <c:pt idx="22">
                  <c:v>614</c:v>
                </c:pt>
                <c:pt idx="23">
                  <c:v>650</c:v>
                </c:pt>
                <c:pt idx="24">
                  <c:v>596</c:v>
                </c:pt>
                <c:pt idx="25">
                  <c:v>604</c:v>
                </c:pt>
                <c:pt idx="26">
                  <c:v>602</c:v>
                </c:pt>
                <c:pt idx="27">
                  <c:v>701</c:v>
                </c:pt>
                <c:pt idx="28">
                  <c:v>626</c:v>
                </c:pt>
                <c:pt idx="29">
                  <c:v>653</c:v>
                </c:pt>
                <c:pt idx="30">
                  <c:v>655</c:v>
                </c:pt>
                <c:pt idx="31">
                  <c:v>645</c:v>
                </c:pt>
                <c:pt idx="32">
                  <c:v>726</c:v>
                </c:pt>
                <c:pt idx="33">
                  <c:v>704</c:v>
                </c:pt>
                <c:pt idx="34">
                  <c:v>769</c:v>
                </c:pt>
                <c:pt idx="35">
                  <c:v>812</c:v>
                </c:pt>
                <c:pt idx="36">
                  <c:v>619</c:v>
                </c:pt>
                <c:pt idx="37">
                  <c:v>686</c:v>
                </c:pt>
                <c:pt idx="38">
                  <c:v>747</c:v>
                </c:pt>
                <c:pt idx="39">
                  <c:v>692</c:v>
                </c:pt>
                <c:pt idx="40">
                  <c:v>691</c:v>
                </c:pt>
                <c:pt idx="41">
                  <c:v>621</c:v>
                </c:pt>
                <c:pt idx="42">
                  <c:v>628</c:v>
                </c:pt>
                <c:pt idx="43">
                  <c:v>656</c:v>
                </c:pt>
                <c:pt idx="44">
                  <c:v>677</c:v>
                </c:pt>
                <c:pt idx="45">
                  <c:v>715</c:v>
                </c:pt>
                <c:pt idx="46">
                  <c:v>646</c:v>
                </c:pt>
                <c:pt idx="47">
                  <c:v>629</c:v>
                </c:pt>
                <c:pt idx="48">
                  <c:v>626</c:v>
                </c:pt>
                <c:pt idx="49">
                  <c:v>559</c:v>
                </c:pt>
                <c:pt idx="50">
                  <c:v>616</c:v>
                </c:pt>
                <c:pt idx="51">
                  <c:v>621</c:v>
                </c:pt>
                <c:pt idx="52">
                  <c:v>674</c:v>
                </c:pt>
                <c:pt idx="53">
                  <c:v>725</c:v>
                </c:pt>
                <c:pt idx="54">
                  <c:v>765</c:v>
                </c:pt>
                <c:pt idx="55">
                  <c:v>701</c:v>
                </c:pt>
                <c:pt idx="56">
                  <c:v>678</c:v>
                </c:pt>
                <c:pt idx="57">
                  <c:v>696</c:v>
                </c:pt>
                <c:pt idx="58">
                  <c:v>664</c:v>
                </c:pt>
                <c:pt idx="59">
                  <c:v>709</c:v>
                </c:pt>
                <c:pt idx="60">
                  <c:v>714</c:v>
                </c:pt>
                <c:pt idx="61">
                  <c:v>769</c:v>
                </c:pt>
                <c:pt idx="62">
                  <c:v>721</c:v>
                </c:pt>
                <c:pt idx="63">
                  <c:v>736</c:v>
                </c:pt>
                <c:pt idx="64">
                  <c:v>746</c:v>
                </c:pt>
                <c:pt idx="65">
                  <c:v>721</c:v>
                </c:pt>
                <c:pt idx="66">
                  <c:v>770</c:v>
                </c:pt>
                <c:pt idx="67">
                  <c:v>826</c:v>
                </c:pt>
                <c:pt idx="68">
                  <c:v>770</c:v>
                </c:pt>
                <c:pt idx="69">
                  <c:v>720</c:v>
                </c:pt>
                <c:pt idx="70">
                  <c:v>771</c:v>
                </c:pt>
                <c:pt idx="71">
                  <c:v>805</c:v>
                </c:pt>
                <c:pt idx="72">
                  <c:v>830</c:v>
                </c:pt>
                <c:pt idx="73">
                  <c:v>801</c:v>
                </c:pt>
                <c:pt idx="74">
                  <c:v>831</c:v>
                </c:pt>
                <c:pt idx="75">
                  <c:v>744</c:v>
                </c:pt>
                <c:pt idx="76">
                  <c:v>760</c:v>
                </c:pt>
                <c:pt idx="77">
                  <c:v>793</c:v>
                </c:pt>
                <c:pt idx="78">
                  <c:v>805</c:v>
                </c:pt>
                <c:pt idx="79">
                  <c:v>815</c:v>
                </c:pt>
                <c:pt idx="80">
                  <c:v>840</c:v>
                </c:pt>
                <c:pt idx="81">
                  <c:v>800</c:v>
                </c:pt>
                <c:pt idx="82">
                  <c:v>864</c:v>
                </c:pt>
                <c:pt idx="83">
                  <c:v>793</c:v>
                </c:pt>
                <c:pt idx="84">
                  <c:v>872</c:v>
                </c:pt>
                <c:pt idx="85">
                  <c:v>866</c:v>
                </c:pt>
                <c:pt idx="86">
                  <c:v>836</c:v>
                </c:pt>
                <c:pt idx="87">
                  <c:v>866</c:v>
                </c:pt>
                <c:pt idx="88">
                  <c:v>887</c:v>
                </c:pt>
                <c:pt idx="89">
                  <c:v>923</c:v>
                </c:pt>
                <c:pt idx="90">
                  <c:v>876</c:v>
                </c:pt>
                <c:pt idx="91">
                  <c:v>846</c:v>
                </c:pt>
                <c:pt idx="92">
                  <c:v>864</c:v>
                </c:pt>
                <c:pt idx="93">
                  <c:v>893</c:v>
                </c:pt>
                <c:pt idx="94">
                  <c:v>995</c:v>
                </c:pt>
                <c:pt idx="95">
                  <c:v>949</c:v>
                </c:pt>
                <c:pt idx="96">
                  <c:v>875</c:v>
                </c:pt>
                <c:pt idx="97">
                  <c:v>848</c:v>
                </c:pt>
                <c:pt idx="98">
                  <c:v>863</c:v>
                </c:pt>
                <c:pt idx="99">
                  <c:v>918</c:v>
                </c:pt>
                <c:pt idx="100">
                  <c:v>888</c:v>
                </c:pt>
                <c:pt idx="101">
                  <c:v>923</c:v>
                </c:pt>
                <c:pt idx="102">
                  <c:v>900</c:v>
                </c:pt>
                <c:pt idx="103">
                  <c:v>893</c:v>
                </c:pt>
                <c:pt idx="104">
                  <c:v>826</c:v>
                </c:pt>
                <c:pt idx="105">
                  <c:v>872</c:v>
                </c:pt>
                <c:pt idx="106">
                  <c:v>863</c:v>
                </c:pt>
                <c:pt idx="107">
                  <c:v>873</c:v>
                </c:pt>
                <c:pt idx="108">
                  <c:v>873</c:v>
                </c:pt>
                <c:pt idx="109">
                  <c:v>856</c:v>
                </c:pt>
                <c:pt idx="110">
                  <c:v>900</c:v>
                </c:pt>
                <c:pt idx="111">
                  <c:v>841</c:v>
                </c:pt>
                <c:pt idx="112">
                  <c:v>857</c:v>
                </c:pt>
                <c:pt idx="113">
                  <c:v>793</c:v>
                </c:pt>
                <c:pt idx="114">
                  <c:v>887</c:v>
                </c:pt>
                <c:pt idx="115">
                  <c:v>848</c:v>
                </c:pt>
                <c:pt idx="116">
                  <c:v>912</c:v>
                </c:pt>
                <c:pt idx="117">
                  <c:v>933</c:v>
                </c:pt>
                <c:pt idx="118">
                  <c:v>880</c:v>
                </c:pt>
                <c:pt idx="119">
                  <c:v>983</c:v>
                </c:pt>
                <c:pt idx="120">
                  <c:v>936</c:v>
                </c:pt>
                <c:pt idx="121">
                  <c:v>963</c:v>
                </c:pt>
                <c:pt idx="122">
                  <c:v>939</c:v>
                </c:pt>
                <c:pt idx="123">
                  <c:v>909</c:v>
                </c:pt>
                <c:pt idx="124">
                  <c:v>885</c:v>
                </c:pt>
                <c:pt idx="125">
                  <c:v>882</c:v>
                </c:pt>
                <c:pt idx="126">
                  <c:v>880</c:v>
                </c:pt>
                <c:pt idx="127">
                  <c:v>866</c:v>
                </c:pt>
                <c:pt idx="128">
                  <c:v>853</c:v>
                </c:pt>
                <c:pt idx="129">
                  <c:v>871</c:v>
                </c:pt>
                <c:pt idx="130">
                  <c:v>924</c:v>
                </c:pt>
                <c:pt idx="131">
                  <c:v>979</c:v>
                </c:pt>
                <c:pt idx="132">
                  <c:v>880</c:v>
                </c:pt>
                <c:pt idx="133">
                  <c:v>948</c:v>
                </c:pt>
                <c:pt idx="134">
                  <c:v>923</c:v>
                </c:pt>
                <c:pt idx="135">
                  <c:v>936</c:v>
                </c:pt>
                <c:pt idx="136">
                  <c:v>978</c:v>
                </c:pt>
                <c:pt idx="137">
                  <c:v>957</c:v>
                </c:pt>
                <c:pt idx="138">
                  <c:v>956</c:v>
                </c:pt>
                <c:pt idx="139">
                  <c:v>1014</c:v>
                </c:pt>
                <c:pt idx="140">
                  <c:v>1044</c:v>
                </c:pt>
                <c:pt idx="141">
                  <c:v>1006</c:v>
                </c:pt>
                <c:pt idx="142">
                  <c:v>1024</c:v>
                </c:pt>
                <c:pt idx="143">
                  <c:v>1048</c:v>
                </c:pt>
                <c:pt idx="144">
                  <c:v>999</c:v>
                </c:pt>
                <c:pt idx="145">
                  <c:v>936</c:v>
                </c:pt>
                <c:pt idx="146">
                  <c:v>999</c:v>
                </c:pt>
                <c:pt idx="147">
                  <c:v>1012</c:v>
                </c:pt>
                <c:pt idx="148">
                  <c:v>1078</c:v>
                </c:pt>
                <c:pt idx="149">
                  <c:v>1193</c:v>
                </c:pt>
                <c:pt idx="150">
                  <c:v>1168</c:v>
                </c:pt>
                <c:pt idx="151">
                  <c:v>1206</c:v>
                </c:pt>
                <c:pt idx="152">
                  <c:v>1131</c:v>
                </c:pt>
                <c:pt idx="153">
                  <c:v>1144</c:v>
                </c:pt>
                <c:pt idx="154">
                  <c:v>1093</c:v>
                </c:pt>
                <c:pt idx="155">
                  <c:v>1129</c:v>
                </c:pt>
                <c:pt idx="156">
                  <c:v>1165</c:v>
                </c:pt>
                <c:pt idx="157">
                  <c:v>1159</c:v>
                </c:pt>
                <c:pt idx="158">
                  <c:v>1276</c:v>
                </c:pt>
                <c:pt idx="159">
                  <c:v>1186</c:v>
                </c:pt>
                <c:pt idx="160">
                  <c:v>1241</c:v>
                </c:pt>
                <c:pt idx="161">
                  <c:v>1180</c:v>
                </c:pt>
                <c:pt idx="162">
                  <c:v>1088</c:v>
                </c:pt>
                <c:pt idx="163">
                  <c:v>1175</c:v>
                </c:pt>
                <c:pt idx="164">
                  <c:v>1214</c:v>
                </c:pt>
                <c:pt idx="165">
                  <c:v>1305</c:v>
                </c:pt>
                <c:pt idx="166">
                  <c:v>1179</c:v>
                </c:pt>
                <c:pt idx="167">
                  <c:v>1242</c:v>
                </c:pt>
                <c:pt idx="168">
                  <c:v>1203</c:v>
                </c:pt>
                <c:pt idx="169">
                  <c:v>1319</c:v>
                </c:pt>
                <c:pt idx="170">
                  <c:v>1328</c:v>
                </c:pt>
                <c:pt idx="171">
                  <c:v>1260</c:v>
                </c:pt>
                <c:pt idx="172">
                  <c:v>1286</c:v>
                </c:pt>
                <c:pt idx="173">
                  <c:v>1274</c:v>
                </c:pt>
                <c:pt idx="174">
                  <c:v>1389</c:v>
                </c:pt>
                <c:pt idx="175">
                  <c:v>1255</c:v>
                </c:pt>
                <c:pt idx="176">
                  <c:v>1244</c:v>
                </c:pt>
                <c:pt idx="177">
                  <c:v>1336</c:v>
                </c:pt>
                <c:pt idx="178">
                  <c:v>1214</c:v>
                </c:pt>
                <c:pt idx="179">
                  <c:v>1239</c:v>
                </c:pt>
                <c:pt idx="180">
                  <c:v>1174</c:v>
                </c:pt>
                <c:pt idx="181">
                  <c:v>1061</c:v>
                </c:pt>
                <c:pt idx="182">
                  <c:v>1116</c:v>
                </c:pt>
                <c:pt idx="183">
                  <c:v>1123</c:v>
                </c:pt>
                <c:pt idx="184">
                  <c:v>1086</c:v>
                </c:pt>
                <c:pt idx="185">
                  <c:v>1074</c:v>
                </c:pt>
                <c:pt idx="186">
                  <c:v>965</c:v>
                </c:pt>
                <c:pt idx="187">
                  <c:v>1035</c:v>
                </c:pt>
                <c:pt idx="188">
                  <c:v>1016</c:v>
                </c:pt>
                <c:pt idx="189">
                  <c:v>941</c:v>
                </c:pt>
                <c:pt idx="190">
                  <c:v>1003</c:v>
                </c:pt>
                <c:pt idx="191">
                  <c:v>998</c:v>
                </c:pt>
                <c:pt idx="192">
                  <c:v>891</c:v>
                </c:pt>
                <c:pt idx="193">
                  <c:v>828</c:v>
                </c:pt>
                <c:pt idx="194">
                  <c:v>833</c:v>
                </c:pt>
                <c:pt idx="195">
                  <c:v>887</c:v>
                </c:pt>
                <c:pt idx="196">
                  <c:v>842</c:v>
                </c:pt>
                <c:pt idx="197">
                  <c:v>793</c:v>
                </c:pt>
                <c:pt idx="198">
                  <c:v>778</c:v>
                </c:pt>
                <c:pt idx="199">
                  <c:v>699</c:v>
                </c:pt>
                <c:pt idx="200">
                  <c:v>686</c:v>
                </c:pt>
                <c:pt idx="201">
                  <c:v>727</c:v>
                </c:pt>
                <c:pt idx="202">
                  <c:v>641</c:v>
                </c:pt>
                <c:pt idx="203">
                  <c:v>619</c:v>
                </c:pt>
                <c:pt idx="204">
                  <c:v>608</c:v>
                </c:pt>
                <c:pt idx="205">
                  <c:v>576</c:v>
                </c:pt>
                <c:pt idx="206">
                  <c:v>509</c:v>
                </c:pt>
                <c:pt idx="207">
                  <c:v>533</c:v>
                </c:pt>
                <c:pt idx="208">
                  <c:v>509</c:v>
                </c:pt>
                <c:pt idx="209">
                  <c:v>488</c:v>
                </c:pt>
                <c:pt idx="210">
                  <c:v>500</c:v>
                </c:pt>
                <c:pt idx="211">
                  <c:v>444</c:v>
                </c:pt>
                <c:pt idx="212">
                  <c:v>436</c:v>
                </c:pt>
                <c:pt idx="213">
                  <c:v>409</c:v>
                </c:pt>
                <c:pt idx="214">
                  <c:v>390</c:v>
                </c:pt>
                <c:pt idx="215">
                  <c:v>374</c:v>
                </c:pt>
                <c:pt idx="216">
                  <c:v>329</c:v>
                </c:pt>
                <c:pt idx="217">
                  <c:v>354</c:v>
                </c:pt>
                <c:pt idx="218">
                  <c:v>332</c:v>
                </c:pt>
                <c:pt idx="219">
                  <c:v>345</c:v>
                </c:pt>
                <c:pt idx="220">
                  <c:v>371</c:v>
                </c:pt>
                <c:pt idx="221">
                  <c:v>399</c:v>
                </c:pt>
                <c:pt idx="222">
                  <c:v>413</c:v>
                </c:pt>
                <c:pt idx="223">
                  <c:v>417</c:v>
                </c:pt>
                <c:pt idx="224">
                  <c:v>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1E-4CFD-8FAD-08323712A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958319"/>
        <c:axId val="787957359"/>
      </c:scatterChart>
      <c:valAx>
        <c:axId val="78795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7957359"/>
        <c:crosses val="autoZero"/>
        <c:crossBetween val="midCat"/>
      </c:valAx>
      <c:valAx>
        <c:axId val="78795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7958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실제값과 </a:t>
            </a:r>
            <a:r>
              <a:rPr lang="en-US" altLang="ko-KR"/>
              <a:t>MA(SPAN=3)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'House Sales(span=3)'!$B$5:$B$226</c:f>
              <c:numCache>
                <c:formatCode>0_);[Red]\(0\)</c:formatCode>
                <c:ptCount val="22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</c:numCache>
            </c:numRef>
          </c:xVal>
          <c:yVal>
            <c:numRef>
              <c:f>'House Sales(span=3)'!$C$5:$C$226</c:f>
              <c:numCache>
                <c:formatCode>General</c:formatCode>
                <c:ptCount val="222"/>
                <c:pt idx="0">
                  <c:v>508</c:v>
                </c:pt>
                <c:pt idx="1">
                  <c:v>517</c:v>
                </c:pt>
                <c:pt idx="2">
                  <c:v>516</c:v>
                </c:pt>
                <c:pt idx="3">
                  <c:v>511</c:v>
                </c:pt>
                <c:pt idx="4">
                  <c:v>526</c:v>
                </c:pt>
                <c:pt idx="5">
                  <c:v>487</c:v>
                </c:pt>
                <c:pt idx="6">
                  <c:v>524</c:v>
                </c:pt>
                <c:pt idx="7">
                  <c:v>575</c:v>
                </c:pt>
                <c:pt idx="8">
                  <c:v>558</c:v>
                </c:pt>
                <c:pt idx="9">
                  <c:v>676</c:v>
                </c:pt>
                <c:pt idx="10">
                  <c:v>639</c:v>
                </c:pt>
                <c:pt idx="11">
                  <c:v>554</c:v>
                </c:pt>
                <c:pt idx="12">
                  <c:v>546</c:v>
                </c:pt>
                <c:pt idx="13">
                  <c:v>554</c:v>
                </c:pt>
                <c:pt idx="14">
                  <c:v>596</c:v>
                </c:pt>
                <c:pt idx="15">
                  <c:v>627</c:v>
                </c:pt>
                <c:pt idx="16">
                  <c:v>636</c:v>
                </c:pt>
                <c:pt idx="17">
                  <c:v>650</c:v>
                </c:pt>
                <c:pt idx="18">
                  <c:v>621</c:v>
                </c:pt>
                <c:pt idx="19">
                  <c:v>614</c:v>
                </c:pt>
                <c:pt idx="20">
                  <c:v>650</c:v>
                </c:pt>
                <c:pt idx="21">
                  <c:v>596</c:v>
                </c:pt>
                <c:pt idx="22">
                  <c:v>604</c:v>
                </c:pt>
                <c:pt idx="23">
                  <c:v>602</c:v>
                </c:pt>
                <c:pt idx="24">
                  <c:v>701</c:v>
                </c:pt>
                <c:pt idx="25">
                  <c:v>626</c:v>
                </c:pt>
                <c:pt idx="26">
                  <c:v>653</c:v>
                </c:pt>
                <c:pt idx="27">
                  <c:v>655</c:v>
                </c:pt>
                <c:pt idx="28">
                  <c:v>645</c:v>
                </c:pt>
                <c:pt idx="29">
                  <c:v>726</c:v>
                </c:pt>
                <c:pt idx="30">
                  <c:v>704</c:v>
                </c:pt>
                <c:pt idx="31">
                  <c:v>769</c:v>
                </c:pt>
                <c:pt idx="32">
                  <c:v>812</c:v>
                </c:pt>
                <c:pt idx="33">
                  <c:v>619</c:v>
                </c:pt>
                <c:pt idx="34">
                  <c:v>686</c:v>
                </c:pt>
                <c:pt idx="35">
                  <c:v>747</c:v>
                </c:pt>
                <c:pt idx="36">
                  <c:v>692</c:v>
                </c:pt>
                <c:pt idx="37">
                  <c:v>691</c:v>
                </c:pt>
                <c:pt idx="38">
                  <c:v>621</c:v>
                </c:pt>
                <c:pt idx="39">
                  <c:v>628</c:v>
                </c:pt>
                <c:pt idx="40">
                  <c:v>656</c:v>
                </c:pt>
                <c:pt idx="41">
                  <c:v>677</c:v>
                </c:pt>
                <c:pt idx="42">
                  <c:v>715</c:v>
                </c:pt>
                <c:pt idx="43">
                  <c:v>646</c:v>
                </c:pt>
                <c:pt idx="44">
                  <c:v>629</c:v>
                </c:pt>
                <c:pt idx="45">
                  <c:v>626</c:v>
                </c:pt>
                <c:pt idx="46">
                  <c:v>559</c:v>
                </c:pt>
                <c:pt idx="47">
                  <c:v>616</c:v>
                </c:pt>
                <c:pt idx="48">
                  <c:v>621</c:v>
                </c:pt>
                <c:pt idx="49">
                  <c:v>674</c:v>
                </c:pt>
                <c:pt idx="50">
                  <c:v>725</c:v>
                </c:pt>
                <c:pt idx="51">
                  <c:v>765</c:v>
                </c:pt>
                <c:pt idx="52">
                  <c:v>701</c:v>
                </c:pt>
                <c:pt idx="53">
                  <c:v>678</c:v>
                </c:pt>
                <c:pt idx="54">
                  <c:v>696</c:v>
                </c:pt>
                <c:pt idx="55">
                  <c:v>664</c:v>
                </c:pt>
                <c:pt idx="56">
                  <c:v>709</c:v>
                </c:pt>
                <c:pt idx="57">
                  <c:v>714</c:v>
                </c:pt>
                <c:pt idx="58">
                  <c:v>769</c:v>
                </c:pt>
                <c:pt idx="59">
                  <c:v>721</c:v>
                </c:pt>
                <c:pt idx="60">
                  <c:v>736</c:v>
                </c:pt>
                <c:pt idx="61">
                  <c:v>746</c:v>
                </c:pt>
                <c:pt idx="62">
                  <c:v>721</c:v>
                </c:pt>
                <c:pt idx="63">
                  <c:v>770</c:v>
                </c:pt>
                <c:pt idx="64">
                  <c:v>826</c:v>
                </c:pt>
                <c:pt idx="65">
                  <c:v>770</c:v>
                </c:pt>
                <c:pt idx="66">
                  <c:v>720</c:v>
                </c:pt>
                <c:pt idx="67">
                  <c:v>771</c:v>
                </c:pt>
                <c:pt idx="68">
                  <c:v>805</c:v>
                </c:pt>
                <c:pt idx="69">
                  <c:v>830</c:v>
                </c:pt>
                <c:pt idx="70">
                  <c:v>801</c:v>
                </c:pt>
                <c:pt idx="71">
                  <c:v>831</c:v>
                </c:pt>
                <c:pt idx="72">
                  <c:v>744</c:v>
                </c:pt>
                <c:pt idx="73">
                  <c:v>760</c:v>
                </c:pt>
                <c:pt idx="74">
                  <c:v>793</c:v>
                </c:pt>
                <c:pt idx="75">
                  <c:v>805</c:v>
                </c:pt>
                <c:pt idx="76">
                  <c:v>815</c:v>
                </c:pt>
                <c:pt idx="77">
                  <c:v>840</c:v>
                </c:pt>
                <c:pt idx="78">
                  <c:v>800</c:v>
                </c:pt>
                <c:pt idx="79">
                  <c:v>864</c:v>
                </c:pt>
                <c:pt idx="80">
                  <c:v>793</c:v>
                </c:pt>
                <c:pt idx="81">
                  <c:v>872</c:v>
                </c:pt>
                <c:pt idx="82">
                  <c:v>866</c:v>
                </c:pt>
                <c:pt idx="83">
                  <c:v>836</c:v>
                </c:pt>
                <c:pt idx="84">
                  <c:v>866</c:v>
                </c:pt>
                <c:pt idx="85">
                  <c:v>887</c:v>
                </c:pt>
                <c:pt idx="86">
                  <c:v>923</c:v>
                </c:pt>
                <c:pt idx="87">
                  <c:v>876</c:v>
                </c:pt>
                <c:pt idx="88">
                  <c:v>846</c:v>
                </c:pt>
                <c:pt idx="89">
                  <c:v>864</c:v>
                </c:pt>
                <c:pt idx="90">
                  <c:v>893</c:v>
                </c:pt>
                <c:pt idx="91">
                  <c:v>995</c:v>
                </c:pt>
                <c:pt idx="92">
                  <c:v>949</c:v>
                </c:pt>
                <c:pt idx="93">
                  <c:v>875</c:v>
                </c:pt>
                <c:pt idx="94">
                  <c:v>848</c:v>
                </c:pt>
                <c:pt idx="95">
                  <c:v>863</c:v>
                </c:pt>
                <c:pt idx="96">
                  <c:v>918</c:v>
                </c:pt>
                <c:pt idx="97">
                  <c:v>888</c:v>
                </c:pt>
                <c:pt idx="98">
                  <c:v>923</c:v>
                </c:pt>
                <c:pt idx="99">
                  <c:v>900</c:v>
                </c:pt>
                <c:pt idx="100">
                  <c:v>893</c:v>
                </c:pt>
                <c:pt idx="101">
                  <c:v>826</c:v>
                </c:pt>
                <c:pt idx="102">
                  <c:v>872</c:v>
                </c:pt>
                <c:pt idx="103">
                  <c:v>863</c:v>
                </c:pt>
                <c:pt idx="104">
                  <c:v>873</c:v>
                </c:pt>
                <c:pt idx="105">
                  <c:v>873</c:v>
                </c:pt>
                <c:pt idx="106">
                  <c:v>856</c:v>
                </c:pt>
                <c:pt idx="107">
                  <c:v>900</c:v>
                </c:pt>
                <c:pt idx="108">
                  <c:v>841</c:v>
                </c:pt>
                <c:pt idx="109">
                  <c:v>857</c:v>
                </c:pt>
                <c:pt idx="110">
                  <c:v>793</c:v>
                </c:pt>
                <c:pt idx="111">
                  <c:v>887</c:v>
                </c:pt>
                <c:pt idx="112">
                  <c:v>848</c:v>
                </c:pt>
                <c:pt idx="113">
                  <c:v>912</c:v>
                </c:pt>
                <c:pt idx="114">
                  <c:v>933</c:v>
                </c:pt>
                <c:pt idx="115">
                  <c:v>880</c:v>
                </c:pt>
                <c:pt idx="116">
                  <c:v>983</c:v>
                </c:pt>
                <c:pt idx="117">
                  <c:v>936</c:v>
                </c:pt>
                <c:pt idx="118">
                  <c:v>963</c:v>
                </c:pt>
                <c:pt idx="119">
                  <c:v>939</c:v>
                </c:pt>
                <c:pt idx="120">
                  <c:v>909</c:v>
                </c:pt>
                <c:pt idx="121">
                  <c:v>885</c:v>
                </c:pt>
                <c:pt idx="122">
                  <c:v>882</c:v>
                </c:pt>
                <c:pt idx="123">
                  <c:v>880</c:v>
                </c:pt>
                <c:pt idx="124">
                  <c:v>866</c:v>
                </c:pt>
                <c:pt idx="125">
                  <c:v>853</c:v>
                </c:pt>
                <c:pt idx="126">
                  <c:v>871</c:v>
                </c:pt>
                <c:pt idx="127">
                  <c:v>924</c:v>
                </c:pt>
                <c:pt idx="128">
                  <c:v>979</c:v>
                </c:pt>
                <c:pt idx="129">
                  <c:v>880</c:v>
                </c:pt>
                <c:pt idx="130">
                  <c:v>948</c:v>
                </c:pt>
                <c:pt idx="131">
                  <c:v>923</c:v>
                </c:pt>
                <c:pt idx="132">
                  <c:v>936</c:v>
                </c:pt>
                <c:pt idx="133">
                  <c:v>978</c:v>
                </c:pt>
                <c:pt idx="134">
                  <c:v>957</c:v>
                </c:pt>
                <c:pt idx="135">
                  <c:v>956</c:v>
                </c:pt>
                <c:pt idx="136">
                  <c:v>1014</c:v>
                </c:pt>
                <c:pt idx="137">
                  <c:v>1044</c:v>
                </c:pt>
                <c:pt idx="138">
                  <c:v>1006</c:v>
                </c:pt>
                <c:pt idx="139">
                  <c:v>1024</c:v>
                </c:pt>
                <c:pt idx="140">
                  <c:v>1048</c:v>
                </c:pt>
                <c:pt idx="141">
                  <c:v>999</c:v>
                </c:pt>
                <c:pt idx="142">
                  <c:v>936</c:v>
                </c:pt>
                <c:pt idx="143">
                  <c:v>999</c:v>
                </c:pt>
                <c:pt idx="144">
                  <c:v>1012</c:v>
                </c:pt>
                <c:pt idx="145">
                  <c:v>1078</c:v>
                </c:pt>
                <c:pt idx="146">
                  <c:v>1193</c:v>
                </c:pt>
                <c:pt idx="147">
                  <c:v>1168</c:v>
                </c:pt>
                <c:pt idx="148">
                  <c:v>1206</c:v>
                </c:pt>
                <c:pt idx="149">
                  <c:v>1131</c:v>
                </c:pt>
                <c:pt idx="150">
                  <c:v>1144</c:v>
                </c:pt>
                <c:pt idx="151">
                  <c:v>1093</c:v>
                </c:pt>
                <c:pt idx="152">
                  <c:v>1129</c:v>
                </c:pt>
                <c:pt idx="153">
                  <c:v>1165</c:v>
                </c:pt>
                <c:pt idx="154">
                  <c:v>1159</c:v>
                </c:pt>
                <c:pt idx="155">
                  <c:v>1276</c:v>
                </c:pt>
                <c:pt idx="156">
                  <c:v>1186</c:v>
                </c:pt>
                <c:pt idx="157">
                  <c:v>1241</c:v>
                </c:pt>
                <c:pt idx="158">
                  <c:v>1180</c:v>
                </c:pt>
                <c:pt idx="159">
                  <c:v>1088</c:v>
                </c:pt>
                <c:pt idx="160">
                  <c:v>1175</c:v>
                </c:pt>
                <c:pt idx="161">
                  <c:v>1214</c:v>
                </c:pt>
                <c:pt idx="162">
                  <c:v>1305</c:v>
                </c:pt>
                <c:pt idx="163">
                  <c:v>1179</c:v>
                </c:pt>
                <c:pt idx="164">
                  <c:v>1242</c:v>
                </c:pt>
                <c:pt idx="165">
                  <c:v>1203</c:v>
                </c:pt>
                <c:pt idx="166">
                  <c:v>1319</c:v>
                </c:pt>
                <c:pt idx="167">
                  <c:v>1328</c:v>
                </c:pt>
                <c:pt idx="168">
                  <c:v>1260</c:v>
                </c:pt>
                <c:pt idx="169">
                  <c:v>1286</c:v>
                </c:pt>
                <c:pt idx="170">
                  <c:v>1274</c:v>
                </c:pt>
                <c:pt idx="171">
                  <c:v>1389</c:v>
                </c:pt>
                <c:pt idx="172">
                  <c:v>1255</c:v>
                </c:pt>
                <c:pt idx="173">
                  <c:v>1244</c:v>
                </c:pt>
                <c:pt idx="174">
                  <c:v>1336</c:v>
                </c:pt>
                <c:pt idx="175">
                  <c:v>1214</c:v>
                </c:pt>
                <c:pt idx="176">
                  <c:v>1239</c:v>
                </c:pt>
                <c:pt idx="177">
                  <c:v>1174</c:v>
                </c:pt>
                <c:pt idx="178">
                  <c:v>1061</c:v>
                </c:pt>
                <c:pt idx="179">
                  <c:v>1116</c:v>
                </c:pt>
                <c:pt idx="180">
                  <c:v>1123</c:v>
                </c:pt>
                <c:pt idx="181">
                  <c:v>1086</c:v>
                </c:pt>
                <c:pt idx="182">
                  <c:v>1074</c:v>
                </c:pt>
                <c:pt idx="183">
                  <c:v>965</c:v>
                </c:pt>
                <c:pt idx="184">
                  <c:v>1035</c:v>
                </c:pt>
                <c:pt idx="185">
                  <c:v>1016</c:v>
                </c:pt>
                <c:pt idx="186">
                  <c:v>941</c:v>
                </c:pt>
                <c:pt idx="187">
                  <c:v>1003</c:v>
                </c:pt>
                <c:pt idx="188">
                  <c:v>998</c:v>
                </c:pt>
                <c:pt idx="189">
                  <c:v>891</c:v>
                </c:pt>
                <c:pt idx="190">
                  <c:v>828</c:v>
                </c:pt>
                <c:pt idx="191">
                  <c:v>833</c:v>
                </c:pt>
                <c:pt idx="192">
                  <c:v>887</c:v>
                </c:pt>
                <c:pt idx="193">
                  <c:v>842</c:v>
                </c:pt>
                <c:pt idx="194">
                  <c:v>793</c:v>
                </c:pt>
                <c:pt idx="195">
                  <c:v>778</c:v>
                </c:pt>
                <c:pt idx="196">
                  <c:v>699</c:v>
                </c:pt>
                <c:pt idx="197">
                  <c:v>686</c:v>
                </c:pt>
                <c:pt idx="198">
                  <c:v>727</c:v>
                </c:pt>
                <c:pt idx="199">
                  <c:v>641</c:v>
                </c:pt>
                <c:pt idx="200">
                  <c:v>619</c:v>
                </c:pt>
                <c:pt idx="201">
                  <c:v>608</c:v>
                </c:pt>
                <c:pt idx="202">
                  <c:v>576</c:v>
                </c:pt>
                <c:pt idx="203">
                  <c:v>509</c:v>
                </c:pt>
                <c:pt idx="204">
                  <c:v>533</c:v>
                </c:pt>
                <c:pt idx="205">
                  <c:v>509</c:v>
                </c:pt>
                <c:pt idx="206">
                  <c:v>488</c:v>
                </c:pt>
                <c:pt idx="207">
                  <c:v>500</c:v>
                </c:pt>
                <c:pt idx="208">
                  <c:v>444</c:v>
                </c:pt>
                <c:pt idx="209">
                  <c:v>436</c:v>
                </c:pt>
                <c:pt idx="210">
                  <c:v>409</c:v>
                </c:pt>
                <c:pt idx="211">
                  <c:v>390</c:v>
                </c:pt>
                <c:pt idx="212">
                  <c:v>374</c:v>
                </c:pt>
                <c:pt idx="213">
                  <c:v>329</c:v>
                </c:pt>
                <c:pt idx="214">
                  <c:v>354</c:v>
                </c:pt>
                <c:pt idx="215">
                  <c:v>332</c:v>
                </c:pt>
                <c:pt idx="216">
                  <c:v>345</c:v>
                </c:pt>
                <c:pt idx="217">
                  <c:v>371</c:v>
                </c:pt>
                <c:pt idx="218">
                  <c:v>399</c:v>
                </c:pt>
                <c:pt idx="219">
                  <c:v>413</c:v>
                </c:pt>
                <c:pt idx="220">
                  <c:v>417</c:v>
                </c:pt>
                <c:pt idx="221">
                  <c:v>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35-44DD-8EB5-200A7F408D26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'House Sales(span=3)'!$B$5:$B$226</c:f>
              <c:numCache>
                <c:formatCode>0_);[Red]\(0\)</c:formatCode>
                <c:ptCount val="22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</c:numCache>
            </c:numRef>
          </c:xVal>
          <c:yVal>
            <c:numRef>
              <c:f>'House Sales(span=3)'!$D$5:$D$226</c:f>
              <c:numCache>
                <c:formatCode>General</c:formatCode>
                <c:ptCount val="222"/>
                <c:pt idx="0">
                  <c:v>463.33333333333331</c:v>
                </c:pt>
                <c:pt idx="1">
                  <c:v>499</c:v>
                </c:pt>
                <c:pt idx="2">
                  <c:v>510.66666666666669</c:v>
                </c:pt>
                <c:pt idx="3">
                  <c:v>513.66666666666663</c:v>
                </c:pt>
                <c:pt idx="4">
                  <c:v>514.66666666666663</c:v>
                </c:pt>
                <c:pt idx="5">
                  <c:v>517.66666666666663</c:v>
                </c:pt>
                <c:pt idx="6">
                  <c:v>508</c:v>
                </c:pt>
                <c:pt idx="7">
                  <c:v>512.33333333333337</c:v>
                </c:pt>
                <c:pt idx="8">
                  <c:v>528.66666666666663</c:v>
                </c:pt>
                <c:pt idx="9">
                  <c:v>552.33333333333337</c:v>
                </c:pt>
                <c:pt idx="10">
                  <c:v>603</c:v>
                </c:pt>
                <c:pt idx="11">
                  <c:v>624.33333333333337</c:v>
                </c:pt>
                <c:pt idx="12">
                  <c:v>623</c:v>
                </c:pt>
                <c:pt idx="13">
                  <c:v>579.66666666666663</c:v>
                </c:pt>
                <c:pt idx="14">
                  <c:v>551.33333333333337</c:v>
                </c:pt>
                <c:pt idx="15">
                  <c:v>565.33333333333337</c:v>
                </c:pt>
                <c:pt idx="16">
                  <c:v>592.33333333333337</c:v>
                </c:pt>
                <c:pt idx="17">
                  <c:v>619.66666666666663</c:v>
                </c:pt>
                <c:pt idx="18">
                  <c:v>637.66666666666663</c:v>
                </c:pt>
                <c:pt idx="19">
                  <c:v>635.66666666666663</c:v>
                </c:pt>
                <c:pt idx="20">
                  <c:v>628.33333333333337</c:v>
                </c:pt>
                <c:pt idx="21">
                  <c:v>628.33333333333337</c:v>
                </c:pt>
                <c:pt idx="22">
                  <c:v>620</c:v>
                </c:pt>
                <c:pt idx="23">
                  <c:v>616.66666666666663</c:v>
                </c:pt>
                <c:pt idx="24">
                  <c:v>600.66666666666663</c:v>
                </c:pt>
                <c:pt idx="25">
                  <c:v>635.66666666666663</c:v>
                </c:pt>
                <c:pt idx="26">
                  <c:v>643</c:v>
                </c:pt>
                <c:pt idx="27">
                  <c:v>660</c:v>
                </c:pt>
                <c:pt idx="28">
                  <c:v>644.66666666666663</c:v>
                </c:pt>
                <c:pt idx="29">
                  <c:v>651</c:v>
                </c:pt>
                <c:pt idx="30">
                  <c:v>675.33333333333337</c:v>
                </c:pt>
                <c:pt idx="31">
                  <c:v>691.66666666666663</c:v>
                </c:pt>
                <c:pt idx="32">
                  <c:v>733</c:v>
                </c:pt>
                <c:pt idx="33">
                  <c:v>761.66666666666663</c:v>
                </c:pt>
                <c:pt idx="34">
                  <c:v>733.33333333333337</c:v>
                </c:pt>
                <c:pt idx="35">
                  <c:v>705.66666666666663</c:v>
                </c:pt>
                <c:pt idx="36">
                  <c:v>684</c:v>
                </c:pt>
                <c:pt idx="37">
                  <c:v>708.33333333333337</c:v>
                </c:pt>
                <c:pt idx="38">
                  <c:v>710</c:v>
                </c:pt>
                <c:pt idx="39">
                  <c:v>668</c:v>
                </c:pt>
                <c:pt idx="40">
                  <c:v>646.66666666666663</c:v>
                </c:pt>
                <c:pt idx="41">
                  <c:v>635</c:v>
                </c:pt>
                <c:pt idx="42">
                  <c:v>653.66666666666663</c:v>
                </c:pt>
                <c:pt idx="43">
                  <c:v>682.66666666666663</c:v>
                </c:pt>
                <c:pt idx="44">
                  <c:v>679.33333333333337</c:v>
                </c:pt>
                <c:pt idx="45">
                  <c:v>663.33333333333337</c:v>
                </c:pt>
                <c:pt idx="46">
                  <c:v>633.66666666666663</c:v>
                </c:pt>
                <c:pt idx="47">
                  <c:v>604.66666666666663</c:v>
                </c:pt>
                <c:pt idx="48">
                  <c:v>600.33333333333337</c:v>
                </c:pt>
                <c:pt idx="49">
                  <c:v>598.66666666666663</c:v>
                </c:pt>
                <c:pt idx="50">
                  <c:v>637</c:v>
                </c:pt>
                <c:pt idx="51">
                  <c:v>673.33333333333337</c:v>
                </c:pt>
                <c:pt idx="52">
                  <c:v>721.33333333333337</c:v>
                </c:pt>
                <c:pt idx="53">
                  <c:v>730.33333333333337</c:v>
                </c:pt>
                <c:pt idx="54">
                  <c:v>714.66666666666663</c:v>
                </c:pt>
                <c:pt idx="55">
                  <c:v>691.66666666666663</c:v>
                </c:pt>
                <c:pt idx="56">
                  <c:v>679.33333333333337</c:v>
                </c:pt>
                <c:pt idx="57">
                  <c:v>689.66666666666663</c:v>
                </c:pt>
                <c:pt idx="58">
                  <c:v>695.66666666666663</c:v>
                </c:pt>
                <c:pt idx="59">
                  <c:v>730.66666666666663</c:v>
                </c:pt>
                <c:pt idx="60">
                  <c:v>734.66666666666663</c:v>
                </c:pt>
                <c:pt idx="61">
                  <c:v>742</c:v>
                </c:pt>
                <c:pt idx="62">
                  <c:v>734.33333333333337</c:v>
                </c:pt>
                <c:pt idx="63">
                  <c:v>734.33333333333337</c:v>
                </c:pt>
                <c:pt idx="64">
                  <c:v>745.66666666666663</c:v>
                </c:pt>
                <c:pt idx="65">
                  <c:v>772.33333333333337</c:v>
                </c:pt>
                <c:pt idx="66">
                  <c:v>788.66666666666663</c:v>
                </c:pt>
                <c:pt idx="67">
                  <c:v>772</c:v>
                </c:pt>
                <c:pt idx="68">
                  <c:v>753.66666666666663</c:v>
                </c:pt>
                <c:pt idx="69">
                  <c:v>765.33333333333337</c:v>
                </c:pt>
                <c:pt idx="70">
                  <c:v>802</c:v>
                </c:pt>
                <c:pt idx="71">
                  <c:v>812</c:v>
                </c:pt>
                <c:pt idx="72">
                  <c:v>820.66666666666663</c:v>
                </c:pt>
                <c:pt idx="73">
                  <c:v>792</c:v>
                </c:pt>
                <c:pt idx="74">
                  <c:v>778.33333333333337</c:v>
                </c:pt>
                <c:pt idx="75">
                  <c:v>765.66666666666663</c:v>
                </c:pt>
                <c:pt idx="76">
                  <c:v>786</c:v>
                </c:pt>
                <c:pt idx="77">
                  <c:v>804.33333333333337</c:v>
                </c:pt>
                <c:pt idx="78">
                  <c:v>820</c:v>
                </c:pt>
                <c:pt idx="79">
                  <c:v>818.33333333333337</c:v>
                </c:pt>
                <c:pt idx="80">
                  <c:v>834.66666666666663</c:v>
                </c:pt>
                <c:pt idx="81">
                  <c:v>819</c:v>
                </c:pt>
                <c:pt idx="82">
                  <c:v>843</c:v>
                </c:pt>
                <c:pt idx="83">
                  <c:v>843.66666666666663</c:v>
                </c:pt>
                <c:pt idx="84">
                  <c:v>858</c:v>
                </c:pt>
                <c:pt idx="85">
                  <c:v>856</c:v>
                </c:pt>
                <c:pt idx="86">
                  <c:v>863</c:v>
                </c:pt>
                <c:pt idx="87">
                  <c:v>892</c:v>
                </c:pt>
                <c:pt idx="88">
                  <c:v>895.33333333333337</c:v>
                </c:pt>
                <c:pt idx="89">
                  <c:v>881.66666666666663</c:v>
                </c:pt>
                <c:pt idx="90">
                  <c:v>862</c:v>
                </c:pt>
                <c:pt idx="91">
                  <c:v>867.66666666666663</c:v>
                </c:pt>
                <c:pt idx="92">
                  <c:v>917.33333333333337</c:v>
                </c:pt>
                <c:pt idx="93">
                  <c:v>945.66666666666663</c:v>
                </c:pt>
                <c:pt idx="94">
                  <c:v>939.66666666666663</c:v>
                </c:pt>
                <c:pt idx="95">
                  <c:v>890.66666666666663</c:v>
                </c:pt>
                <c:pt idx="96">
                  <c:v>862</c:v>
                </c:pt>
                <c:pt idx="97">
                  <c:v>876.33333333333337</c:v>
                </c:pt>
                <c:pt idx="98">
                  <c:v>889.66666666666663</c:v>
                </c:pt>
                <c:pt idx="99">
                  <c:v>909.66666666666663</c:v>
                </c:pt>
                <c:pt idx="100">
                  <c:v>903.66666666666663</c:v>
                </c:pt>
                <c:pt idx="101">
                  <c:v>905.33333333333337</c:v>
                </c:pt>
                <c:pt idx="102">
                  <c:v>873</c:v>
                </c:pt>
                <c:pt idx="103">
                  <c:v>863.66666666666663</c:v>
                </c:pt>
                <c:pt idx="104">
                  <c:v>853.66666666666663</c:v>
                </c:pt>
                <c:pt idx="105">
                  <c:v>869.33333333333337</c:v>
                </c:pt>
                <c:pt idx="106">
                  <c:v>869.66666666666663</c:v>
                </c:pt>
                <c:pt idx="107">
                  <c:v>867.33333333333337</c:v>
                </c:pt>
                <c:pt idx="108">
                  <c:v>876.33333333333337</c:v>
                </c:pt>
                <c:pt idx="109">
                  <c:v>865.66666666666663</c:v>
                </c:pt>
                <c:pt idx="110">
                  <c:v>866</c:v>
                </c:pt>
                <c:pt idx="111">
                  <c:v>830.33333333333337</c:v>
                </c:pt>
                <c:pt idx="112">
                  <c:v>845.66666666666663</c:v>
                </c:pt>
                <c:pt idx="113">
                  <c:v>842.66666666666663</c:v>
                </c:pt>
                <c:pt idx="114">
                  <c:v>882.33333333333337</c:v>
                </c:pt>
                <c:pt idx="115">
                  <c:v>897.66666666666663</c:v>
                </c:pt>
                <c:pt idx="116">
                  <c:v>908.33333333333337</c:v>
                </c:pt>
                <c:pt idx="117">
                  <c:v>932</c:v>
                </c:pt>
                <c:pt idx="118">
                  <c:v>933</c:v>
                </c:pt>
                <c:pt idx="119">
                  <c:v>960.66666666666663</c:v>
                </c:pt>
                <c:pt idx="120">
                  <c:v>946</c:v>
                </c:pt>
                <c:pt idx="121">
                  <c:v>937</c:v>
                </c:pt>
                <c:pt idx="122">
                  <c:v>911</c:v>
                </c:pt>
                <c:pt idx="123">
                  <c:v>892</c:v>
                </c:pt>
                <c:pt idx="124">
                  <c:v>882.33333333333337</c:v>
                </c:pt>
                <c:pt idx="125">
                  <c:v>876</c:v>
                </c:pt>
                <c:pt idx="126">
                  <c:v>866.33333333333337</c:v>
                </c:pt>
                <c:pt idx="127">
                  <c:v>863.33333333333337</c:v>
                </c:pt>
                <c:pt idx="128">
                  <c:v>882.66666666666663</c:v>
                </c:pt>
                <c:pt idx="129">
                  <c:v>924.66666666666663</c:v>
                </c:pt>
                <c:pt idx="130">
                  <c:v>927.66666666666663</c:v>
                </c:pt>
                <c:pt idx="131">
                  <c:v>935.66666666666663</c:v>
                </c:pt>
                <c:pt idx="132">
                  <c:v>917</c:v>
                </c:pt>
                <c:pt idx="133">
                  <c:v>935.66666666666663</c:v>
                </c:pt>
                <c:pt idx="134">
                  <c:v>945.66666666666663</c:v>
                </c:pt>
                <c:pt idx="135">
                  <c:v>957</c:v>
                </c:pt>
                <c:pt idx="136">
                  <c:v>963.66666666666663</c:v>
                </c:pt>
                <c:pt idx="137">
                  <c:v>975.66666666666663</c:v>
                </c:pt>
                <c:pt idx="138">
                  <c:v>1004.6666666666666</c:v>
                </c:pt>
                <c:pt idx="139">
                  <c:v>1021.3333333333334</c:v>
                </c:pt>
                <c:pt idx="140">
                  <c:v>1024.6666666666667</c:v>
                </c:pt>
                <c:pt idx="141">
                  <c:v>1026</c:v>
                </c:pt>
                <c:pt idx="142">
                  <c:v>1023.6666666666666</c:v>
                </c:pt>
                <c:pt idx="143">
                  <c:v>994.33333333333337</c:v>
                </c:pt>
                <c:pt idx="144">
                  <c:v>978</c:v>
                </c:pt>
                <c:pt idx="145">
                  <c:v>982.33333333333337</c:v>
                </c:pt>
                <c:pt idx="146">
                  <c:v>1029.6666666666667</c:v>
                </c:pt>
                <c:pt idx="147">
                  <c:v>1094.3333333333333</c:v>
                </c:pt>
                <c:pt idx="148">
                  <c:v>1146.3333333333333</c:v>
                </c:pt>
                <c:pt idx="149">
                  <c:v>1189</c:v>
                </c:pt>
                <c:pt idx="150">
                  <c:v>1168.3333333333333</c:v>
                </c:pt>
                <c:pt idx="151">
                  <c:v>1160.3333333333333</c:v>
                </c:pt>
                <c:pt idx="152">
                  <c:v>1122.6666666666667</c:v>
                </c:pt>
                <c:pt idx="153">
                  <c:v>1122</c:v>
                </c:pt>
                <c:pt idx="154">
                  <c:v>1129</c:v>
                </c:pt>
                <c:pt idx="155">
                  <c:v>1151</c:v>
                </c:pt>
                <c:pt idx="156">
                  <c:v>1200</c:v>
                </c:pt>
                <c:pt idx="157">
                  <c:v>1207</c:v>
                </c:pt>
                <c:pt idx="158">
                  <c:v>1234.3333333333333</c:v>
                </c:pt>
                <c:pt idx="159">
                  <c:v>1202.3333333333333</c:v>
                </c:pt>
                <c:pt idx="160">
                  <c:v>1169.6666666666667</c:v>
                </c:pt>
                <c:pt idx="161">
                  <c:v>1147.6666666666667</c:v>
                </c:pt>
                <c:pt idx="162">
                  <c:v>1159</c:v>
                </c:pt>
                <c:pt idx="163">
                  <c:v>1231.3333333333333</c:v>
                </c:pt>
                <c:pt idx="164">
                  <c:v>1232.6666666666667</c:v>
                </c:pt>
                <c:pt idx="165">
                  <c:v>1242</c:v>
                </c:pt>
                <c:pt idx="166">
                  <c:v>1208</c:v>
                </c:pt>
                <c:pt idx="167">
                  <c:v>1254.6666666666667</c:v>
                </c:pt>
                <c:pt idx="168">
                  <c:v>1283.3333333333333</c:v>
                </c:pt>
                <c:pt idx="169">
                  <c:v>1302.3333333333333</c:v>
                </c:pt>
                <c:pt idx="170">
                  <c:v>1291.3333333333333</c:v>
                </c:pt>
                <c:pt idx="171">
                  <c:v>1273.3333333333333</c:v>
                </c:pt>
                <c:pt idx="172">
                  <c:v>1316.3333333333333</c:v>
                </c:pt>
                <c:pt idx="173">
                  <c:v>1306</c:v>
                </c:pt>
                <c:pt idx="174">
                  <c:v>1296</c:v>
                </c:pt>
                <c:pt idx="175">
                  <c:v>1278.3333333333333</c:v>
                </c:pt>
                <c:pt idx="176">
                  <c:v>1264.6666666666667</c:v>
                </c:pt>
                <c:pt idx="177">
                  <c:v>1263</c:v>
                </c:pt>
                <c:pt idx="178">
                  <c:v>1209</c:v>
                </c:pt>
                <c:pt idx="179">
                  <c:v>1158</c:v>
                </c:pt>
                <c:pt idx="180">
                  <c:v>1117</c:v>
                </c:pt>
                <c:pt idx="181">
                  <c:v>1100</c:v>
                </c:pt>
                <c:pt idx="182">
                  <c:v>1108.3333333333333</c:v>
                </c:pt>
                <c:pt idx="183">
                  <c:v>1094.3333333333333</c:v>
                </c:pt>
                <c:pt idx="184">
                  <c:v>1041.6666666666667</c:v>
                </c:pt>
                <c:pt idx="185">
                  <c:v>1024.6666666666667</c:v>
                </c:pt>
                <c:pt idx="186">
                  <c:v>1005.3333333333334</c:v>
                </c:pt>
                <c:pt idx="187">
                  <c:v>997.33333333333337</c:v>
                </c:pt>
                <c:pt idx="188">
                  <c:v>986.66666666666663</c:v>
                </c:pt>
                <c:pt idx="189">
                  <c:v>980.66666666666663</c:v>
                </c:pt>
                <c:pt idx="190">
                  <c:v>964</c:v>
                </c:pt>
                <c:pt idx="191">
                  <c:v>905.66666666666663</c:v>
                </c:pt>
                <c:pt idx="192">
                  <c:v>850.66666666666663</c:v>
                </c:pt>
                <c:pt idx="193">
                  <c:v>849.33333333333337</c:v>
                </c:pt>
                <c:pt idx="194">
                  <c:v>854</c:v>
                </c:pt>
                <c:pt idx="195">
                  <c:v>840.66666666666663</c:v>
                </c:pt>
                <c:pt idx="196">
                  <c:v>804.33333333333337</c:v>
                </c:pt>
                <c:pt idx="197">
                  <c:v>756.66666666666663</c:v>
                </c:pt>
                <c:pt idx="198">
                  <c:v>721</c:v>
                </c:pt>
                <c:pt idx="199">
                  <c:v>704</c:v>
                </c:pt>
                <c:pt idx="200">
                  <c:v>684.66666666666663</c:v>
                </c:pt>
                <c:pt idx="201">
                  <c:v>662.33333333333337</c:v>
                </c:pt>
                <c:pt idx="202">
                  <c:v>622.66666666666663</c:v>
                </c:pt>
                <c:pt idx="203">
                  <c:v>601</c:v>
                </c:pt>
                <c:pt idx="204">
                  <c:v>564.33333333333337</c:v>
                </c:pt>
                <c:pt idx="205">
                  <c:v>539.33333333333337</c:v>
                </c:pt>
                <c:pt idx="206">
                  <c:v>517</c:v>
                </c:pt>
                <c:pt idx="207">
                  <c:v>510</c:v>
                </c:pt>
                <c:pt idx="208">
                  <c:v>499</c:v>
                </c:pt>
                <c:pt idx="209">
                  <c:v>477.33333333333331</c:v>
                </c:pt>
                <c:pt idx="210">
                  <c:v>460</c:v>
                </c:pt>
                <c:pt idx="211">
                  <c:v>429.66666666666669</c:v>
                </c:pt>
                <c:pt idx="212">
                  <c:v>411.66666666666669</c:v>
                </c:pt>
                <c:pt idx="213">
                  <c:v>391</c:v>
                </c:pt>
                <c:pt idx="214">
                  <c:v>364.33333333333331</c:v>
                </c:pt>
                <c:pt idx="215">
                  <c:v>352.33333333333331</c:v>
                </c:pt>
                <c:pt idx="216">
                  <c:v>338.33333333333331</c:v>
                </c:pt>
                <c:pt idx="217">
                  <c:v>343.66666666666669</c:v>
                </c:pt>
                <c:pt idx="218">
                  <c:v>349.33333333333331</c:v>
                </c:pt>
                <c:pt idx="219">
                  <c:v>371.66666666666669</c:v>
                </c:pt>
                <c:pt idx="220">
                  <c:v>394.33333333333331</c:v>
                </c:pt>
                <c:pt idx="221">
                  <c:v>409.66666666666669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35-44DD-8EB5-200A7F408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442143"/>
        <c:axId val="690443583"/>
      </c:scatterChart>
      <c:valAx>
        <c:axId val="69044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0443583"/>
        <c:crosses val="autoZero"/>
        <c:crossBetween val="midCat"/>
      </c:valAx>
      <c:valAx>
        <c:axId val="69044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0442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99930008748906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5.1403584957707547E-2"/>
          <c:y val="9.18320610687023E-2"/>
          <c:w val="0.93888430959657621"/>
          <c:h val="0.80735789705676109"/>
        </c:manualLayout>
      </c:layout>
      <c:lineChart>
        <c:grouping val="standard"/>
        <c:varyColors val="0"/>
        <c:ser>
          <c:idx val="0"/>
          <c:order val="0"/>
          <c:tx>
            <c:strRef>
              <c:f>'House Sales (span=12)'!$C$1</c:f>
              <c:strCache>
                <c:ptCount val="1"/>
                <c:pt idx="0">
                  <c:v>Houses Sold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'House Sales (span=12)'!$A$2:$A$226</c:f>
              <c:numCache>
                <c:formatCode>mmm\-yy</c:formatCode>
                <c:ptCount val="225"/>
                <c:pt idx="0">
                  <c:v>33239</c:v>
                </c:pt>
                <c:pt idx="1">
                  <c:v>33270</c:v>
                </c:pt>
                <c:pt idx="2">
                  <c:v>33298</c:v>
                </c:pt>
                <c:pt idx="3">
                  <c:v>33329</c:v>
                </c:pt>
                <c:pt idx="4">
                  <c:v>33359</c:v>
                </c:pt>
                <c:pt idx="5">
                  <c:v>33390</c:v>
                </c:pt>
                <c:pt idx="6">
                  <c:v>33420</c:v>
                </c:pt>
                <c:pt idx="7">
                  <c:v>33451</c:v>
                </c:pt>
                <c:pt idx="8">
                  <c:v>33482</c:v>
                </c:pt>
                <c:pt idx="9">
                  <c:v>33512</c:v>
                </c:pt>
                <c:pt idx="10">
                  <c:v>33543</c:v>
                </c:pt>
                <c:pt idx="11">
                  <c:v>33573</c:v>
                </c:pt>
                <c:pt idx="12">
                  <c:v>33604</c:v>
                </c:pt>
                <c:pt idx="13">
                  <c:v>33635</c:v>
                </c:pt>
                <c:pt idx="14">
                  <c:v>33664</c:v>
                </c:pt>
                <c:pt idx="15">
                  <c:v>33695</c:v>
                </c:pt>
                <c:pt idx="16">
                  <c:v>33725</c:v>
                </c:pt>
                <c:pt idx="17">
                  <c:v>33756</c:v>
                </c:pt>
                <c:pt idx="18">
                  <c:v>33786</c:v>
                </c:pt>
                <c:pt idx="19">
                  <c:v>33817</c:v>
                </c:pt>
                <c:pt idx="20">
                  <c:v>33848</c:v>
                </c:pt>
                <c:pt idx="21">
                  <c:v>33878</c:v>
                </c:pt>
                <c:pt idx="22">
                  <c:v>33909</c:v>
                </c:pt>
                <c:pt idx="23">
                  <c:v>33939</c:v>
                </c:pt>
                <c:pt idx="24">
                  <c:v>33970</c:v>
                </c:pt>
                <c:pt idx="25">
                  <c:v>34001</c:v>
                </c:pt>
                <c:pt idx="26">
                  <c:v>34029</c:v>
                </c:pt>
                <c:pt idx="27">
                  <c:v>34060</c:v>
                </c:pt>
                <c:pt idx="28">
                  <c:v>34090</c:v>
                </c:pt>
                <c:pt idx="29">
                  <c:v>34121</c:v>
                </c:pt>
                <c:pt idx="30">
                  <c:v>34151</c:v>
                </c:pt>
                <c:pt idx="31">
                  <c:v>34182</c:v>
                </c:pt>
                <c:pt idx="32">
                  <c:v>34213</c:v>
                </c:pt>
                <c:pt idx="33">
                  <c:v>34243</c:v>
                </c:pt>
                <c:pt idx="34">
                  <c:v>34274</c:v>
                </c:pt>
                <c:pt idx="35">
                  <c:v>34304</c:v>
                </c:pt>
                <c:pt idx="36">
                  <c:v>34335</c:v>
                </c:pt>
                <c:pt idx="37">
                  <c:v>34366</c:v>
                </c:pt>
                <c:pt idx="38">
                  <c:v>34394</c:v>
                </c:pt>
                <c:pt idx="39">
                  <c:v>34425</c:v>
                </c:pt>
                <c:pt idx="40">
                  <c:v>34455</c:v>
                </c:pt>
                <c:pt idx="41">
                  <c:v>34486</c:v>
                </c:pt>
                <c:pt idx="42">
                  <c:v>34516</c:v>
                </c:pt>
                <c:pt idx="43">
                  <c:v>34547</c:v>
                </c:pt>
                <c:pt idx="44">
                  <c:v>34578</c:v>
                </c:pt>
                <c:pt idx="45">
                  <c:v>34608</c:v>
                </c:pt>
                <c:pt idx="46">
                  <c:v>34639</c:v>
                </c:pt>
                <c:pt idx="47">
                  <c:v>34669</c:v>
                </c:pt>
                <c:pt idx="48">
                  <c:v>34700</c:v>
                </c:pt>
                <c:pt idx="49">
                  <c:v>34731</c:v>
                </c:pt>
                <c:pt idx="50">
                  <c:v>34759</c:v>
                </c:pt>
                <c:pt idx="51">
                  <c:v>34790</c:v>
                </c:pt>
                <c:pt idx="52">
                  <c:v>34820</c:v>
                </c:pt>
                <c:pt idx="53">
                  <c:v>34851</c:v>
                </c:pt>
                <c:pt idx="54">
                  <c:v>34881</c:v>
                </c:pt>
                <c:pt idx="55">
                  <c:v>34912</c:v>
                </c:pt>
                <c:pt idx="56">
                  <c:v>34943</c:v>
                </c:pt>
                <c:pt idx="57">
                  <c:v>34973</c:v>
                </c:pt>
                <c:pt idx="58">
                  <c:v>35004</c:v>
                </c:pt>
                <c:pt idx="59">
                  <c:v>35034</c:v>
                </c:pt>
                <c:pt idx="60">
                  <c:v>35065</c:v>
                </c:pt>
                <c:pt idx="61">
                  <c:v>35096</c:v>
                </c:pt>
                <c:pt idx="62">
                  <c:v>35125</c:v>
                </c:pt>
                <c:pt idx="63">
                  <c:v>35156</c:v>
                </c:pt>
                <c:pt idx="64">
                  <c:v>35186</c:v>
                </c:pt>
                <c:pt idx="65">
                  <c:v>35217</c:v>
                </c:pt>
                <c:pt idx="66">
                  <c:v>35247</c:v>
                </c:pt>
                <c:pt idx="67">
                  <c:v>35278</c:v>
                </c:pt>
                <c:pt idx="68">
                  <c:v>35309</c:v>
                </c:pt>
                <c:pt idx="69">
                  <c:v>35339</c:v>
                </c:pt>
                <c:pt idx="70">
                  <c:v>35370</c:v>
                </c:pt>
                <c:pt idx="71">
                  <c:v>35400</c:v>
                </c:pt>
                <c:pt idx="72">
                  <c:v>35431</c:v>
                </c:pt>
                <c:pt idx="73">
                  <c:v>35462</c:v>
                </c:pt>
                <c:pt idx="74">
                  <c:v>35490</c:v>
                </c:pt>
                <c:pt idx="75">
                  <c:v>35521</c:v>
                </c:pt>
                <c:pt idx="76">
                  <c:v>35551</c:v>
                </c:pt>
                <c:pt idx="77">
                  <c:v>35582</c:v>
                </c:pt>
                <c:pt idx="78">
                  <c:v>35612</c:v>
                </c:pt>
                <c:pt idx="79">
                  <c:v>35643</c:v>
                </c:pt>
                <c:pt idx="80">
                  <c:v>35674</c:v>
                </c:pt>
                <c:pt idx="81">
                  <c:v>35704</c:v>
                </c:pt>
                <c:pt idx="82">
                  <c:v>35735</c:v>
                </c:pt>
                <c:pt idx="83">
                  <c:v>35765</c:v>
                </c:pt>
                <c:pt idx="84">
                  <c:v>35796</c:v>
                </c:pt>
                <c:pt idx="85">
                  <c:v>35827</c:v>
                </c:pt>
                <c:pt idx="86">
                  <c:v>35855</c:v>
                </c:pt>
                <c:pt idx="87">
                  <c:v>35886</c:v>
                </c:pt>
                <c:pt idx="88">
                  <c:v>35916</c:v>
                </c:pt>
                <c:pt idx="89">
                  <c:v>35947</c:v>
                </c:pt>
                <c:pt idx="90">
                  <c:v>35977</c:v>
                </c:pt>
                <c:pt idx="91">
                  <c:v>36008</c:v>
                </c:pt>
                <c:pt idx="92">
                  <c:v>36039</c:v>
                </c:pt>
                <c:pt idx="93">
                  <c:v>36069</c:v>
                </c:pt>
                <c:pt idx="94">
                  <c:v>36100</c:v>
                </c:pt>
                <c:pt idx="95">
                  <c:v>36130</c:v>
                </c:pt>
                <c:pt idx="96">
                  <c:v>36161</c:v>
                </c:pt>
                <c:pt idx="97">
                  <c:v>36192</c:v>
                </c:pt>
                <c:pt idx="98">
                  <c:v>36220</c:v>
                </c:pt>
                <c:pt idx="99">
                  <c:v>36251</c:v>
                </c:pt>
                <c:pt idx="100">
                  <c:v>36281</c:v>
                </c:pt>
                <c:pt idx="101">
                  <c:v>36312</c:v>
                </c:pt>
                <c:pt idx="102">
                  <c:v>36342</c:v>
                </c:pt>
                <c:pt idx="103">
                  <c:v>36373</c:v>
                </c:pt>
                <c:pt idx="104">
                  <c:v>36404</c:v>
                </c:pt>
                <c:pt idx="105">
                  <c:v>36434</c:v>
                </c:pt>
                <c:pt idx="106">
                  <c:v>36465</c:v>
                </c:pt>
                <c:pt idx="107">
                  <c:v>36495</c:v>
                </c:pt>
                <c:pt idx="108">
                  <c:v>36526</c:v>
                </c:pt>
                <c:pt idx="109">
                  <c:v>36557</c:v>
                </c:pt>
                <c:pt idx="110">
                  <c:v>36586</c:v>
                </c:pt>
                <c:pt idx="111">
                  <c:v>36617</c:v>
                </c:pt>
                <c:pt idx="112">
                  <c:v>36647</c:v>
                </c:pt>
                <c:pt idx="113">
                  <c:v>36678</c:v>
                </c:pt>
                <c:pt idx="114">
                  <c:v>36708</c:v>
                </c:pt>
                <c:pt idx="115">
                  <c:v>36739</c:v>
                </c:pt>
                <c:pt idx="116">
                  <c:v>36770</c:v>
                </c:pt>
                <c:pt idx="117">
                  <c:v>36800</c:v>
                </c:pt>
                <c:pt idx="118">
                  <c:v>36831</c:v>
                </c:pt>
                <c:pt idx="119">
                  <c:v>36861</c:v>
                </c:pt>
                <c:pt idx="120">
                  <c:v>36892</c:v>
                </c:pt>
                <c:pt idx="121">
                  <c:v>36923</c:v>
                </c:pt>
                <c:pt idx="122">
                  <c:v>36951</c:v>
                </c:pt>
                <c:pt idx="123">
                  <c:v>36982</c:v>
                </c:pt>
                <c:pt idx="124">
                  <c:v>37012</c:v>
                </c:pt>
                <c:pt idx="125">
                  <c:v>37043</c:v>
                </c:pt>
                <c:pt idx="126">
                  <c:v>37073</c:v>
                </c:pt>
                <c:pt idx="127">
                  <c:v>37104</c:v>
                </c:pt>
                <c:pt idx="128">
                  <c:v>37135</c:v>
                </c:pt>
                <c:pt idx="129">
                  <c:v>37165</c:v>
                </c:pt>
                <c:pt idx="130">
                  <c:v>37196</c:v>
                </c:pt>
                <c:pt idx="131">
                  <c:v>37226</c:v>
                </c:pt>
                <c:pt idx="132">
                  <c:v>37257</c:v>
                </c:pt>
                <c:pt idx="133">
                  <c:v>37288</c:v>
                </c:pt>
                <c:pt idx="134">
                  <c:v>37316</c:v>
                </c:pt>
                <c:pt idx="135">
                  <c:v>37347</c:v>
                </c:pt>
                <c:pt idx="136">
                  <c:v>37377</c:v>
                </c:pt>
                <c:pt idx="137">
                  <c:v>37408</c:v>
                </c:pt>
                <c:pt idx="138">
                  <c:v>37438</c:v>
                </c:pt>
                <c:pt idx="139">
                  <c:v>37469</c:v>
                </c:pt>
                <c:pt idx="140">
                  <c:v>37500</c:v>
                </c:pt>
                <c:pt idx="141">
                  <c:v>37530</c:v>
                </c:pt>
                <c:pt idx="142">
                  <c:v>37561</c:v>
                </c:pt>
                <c:pt idx="143">
                  <c:v>37591</c:v>
                </c:pt>
                <c:pt idx="144">
                  <c:v>37622</c:v>
                </c:pt>
                <c:pt idx="145">
                  <c:v>37653</c:v>
                </c:pt>
                <c:pt idx="146">
                  <c:v>37681</c:v>
                </c:pt>
                <c:pt idx="147">
                  <c:v>37712</c:v>
                </c:pt>
                <c:pt idx="148">
                  <c:v>37742</c:v>
                </c:pt>
                <c:pt idx="149">
                  <c:v>37773</c:v>
                </c:pt>
                <c:pt idx="150">
                  <c:v>37803</c:v>
                </c:pt>
                <c:pt idx="151">
                  <c:v>37834</c:v>
                </c:pt>
                <c:pt idx="152">
                  <c:v>37865</c:v>
                </c:pt>
                <c:pt idx="153">
                  <c:v>37895</c:v>
                </c:pt>
                <c:pt idx="154">
                  <c:v>37926</c:v>
                </c:pt>
                <c:pt idx="155">
                  <c:v>37956</c:v>
                </c:pt>
                <c:pt idx="156">
                  <c:v>37987</c:v>
                </c:pt>
                <c:pt idx="157">
                  <c:v>38018</c:v>
                </c:pt>
                <c:pt idx="158">
                  <c:v>38047</c:v>
                </c:pt>
                <c:pt idx="159">
                  <c:v>38078</c:v>
                </c:pt>
                <c:pt idx="160">
                  <c:v>38108</c:v>
                </c:pt>
                <c:pt idx="161">
                  <c:v>38139</c:v>
                </c:pt>
                <c:pt idx="162">
                  <c:v>38169</c:v>
                </c:pt>
                <c:pt idx="163">
                  <c:v>38200</c:v>
                </c:pt>
                <c:pt idx="164">
                  <c:v>38231</c:v>
                </c:pt>
                <c:pt idx="165">
                  <c:v>38261</c:v>
                </c:pt>
                <c:pt idx="166">
                  <c:v>38292</c:v>
                </c:pt>
                <c:pt idx="167">
                  <c:v>38322</c:v>
                </c:pt>
                <c:pt idx="168">
                  <c:v>38353</c:v>
                </c:pt>
                <c:pt idx="169">
                  <c:v>38384</c:v>
                </c:pt>
                <c:pt idx="170">
                  <c:v>38412</c:v>
                </c:pt>
                <c:pt idx="171">
                  <c:v>38443</c:v>
                </c:pt>
                <c:pt idx="172">
                  <c:v>38473</c:v>
                </c:pt>
                <c:pt idx="173">
                  <c:v>38504</c:v>
                </c:pt>
                <c:pt idx="174">
                  <c:v>38534</c:v>
                </c:pt>
                <c:pt idx="175">
                  <c:v>38565</c:v>
                </c:pt>
                <c:pt idx="176">
                  <c:v>38596</c:v>
                </c:pt>
                <c:pt idx="177">
                  <c:v>38626</c:v>
                </c:pt>
                <c:pt idx="178">
                  <c:v>38657</c:v>
                </c:pt>
                <c:pt idx="179">
                  <c:v>38687</c:v>
                </c:pt>
                <c:pt idx="180">
                  <c:v>38718</c:v>
                </c:pt>
                <c:pt idx="181">
                  <c:v>38749</c:v>
                </c:pt>
                <c:pt idx="182">
                  <c:v>38777</c:v>
                </c:pt>
                <c:pt idx="183">
                  <c:v>38808</c:v>
                </c:pt>
                <c:pt idx="184">
                  <c:v>38838</c:v>
                </c:pt>
                <c:pt idx="185">
                  <c:v>38869</c:v>
                </c:pt>
                <c:pt idx="186">
                  <c:v>38899</c:v>
                </c:pt>
                <c:pt idx="187">
                  <c:v>38930</c:v>
                </c:pt>
                <c:pt idx="188">
                  <c:v>38961</c:v>
                </c:pt>
                <c:pt idx="189">
                  <c:v>38991</c:v>
                </c:pt>
                <c:pt idx="190">
                  <c:v>39022</c:v>
                </c:pt>
                <c:pt idx="191">
                  <c:v>39052</c:v>
                </c:pt>
                <c:pt idx="192">
                  <c:v>39083</c:v>
                </c:pt>
                <c:pt idx="193">
                  <c:v>39114</c:v>
                </c:pt>
                <c:pt idx="194">
                  <c:v>39142</c:v>
                </c:pt>
                <c:pt idx="195">
                  <c:v>39173</c:v>
                </c:pt>
                <c:pt idx="196">
                  <c:v>39203</c:v>
                </c:pt>
                <c:pt idx="197">
                  <c:v>39234</c:v>
                </c:pt>
                <c:pt idx="198">
                  <c:v>39264</c:v>
                </c:pt>
                <c:pt idx="199">
                  <c:v>39295</c:v>
                </c:pt>
                <c:pt idx="200">
                  <c:v>39326</c:v>
                </c:pt>
                <c:pt idx="201">
                  <c:v>39356</c:v>
                </c:pt>
                <c:pt idx="202">
                  <c:v>39387</c:v>
                </c:pt>
                <c:pt idx="203">
                  <c:v>39417</c:v>
                </c:pt>
                <c:pt idx="204">
                  <c:v>39448</c:v>
                </c:pt>
                <c:pt idx="205">
                  <c:v>39479</c:v>
                </c:pt>
                <c:pt idx="206">
                  <c:v>39508</c:v>
                </c:pt>
                <c:pt idx="207">
                  <c:v>39539</c:v>
                </c:pt>
                <c:pt idx="208">
                  <c:v>39569</c:v>
                </c:pt>
                <c:pt idx="209">
                  <c:v>39600</c:v>
                </c:pt>
                <c:pt idx="210">
                  <c:v>39630</c:v>
                </c:pt>
                <c:pt idx="211">
                  <c:v>39661</c:v>
                </c:pt>
                <c:pt idx="212">
                  <c:v>39692</c:v>
                </c:pt>
                <c:pt idx="213">
                  <c:v>39722</c:v>
                </c:pt>
                <c:pt idx="214">
                  <c:v>39753</c:v>
                </c:pt>
                <c:pt idx="215">
                  <c:v>39783</c:v>
                </c:pt>
                <c:pt idx="216">
                  <c:v>39814</c:v>
                </c:pt>
                <c:pt idx="217">
                  <c:v>39845</c:v>
                </c:pt>
                <c:pt idx="218">
                  <c:v>39873</c:v>
                </c:pt>
                <c:pt idx="219">
                  <c:v>39904</c:v>
                </c:pt>
                <c:pt idx="220">
                  <c:v>39934</c:v>
                </c:pt>
                <c:pt idx="221">
                  <c:v>39965</c:v>
                </c:pt>
                <c:pt idx="222">
                  <c:v>39995</c:v>
                </c:pt>
                <c:pt idx="223">
                  <c:v>40026</c:v>
                </c:pt>
                <c:pt idx="224">
                  <c:v>40057</c:v>
                </c:pt>
              </c:numCache>
            </c:numRef>
          </c:cat>
          <c:val>
            <c:numRef>
              <c:f>'House Sales (span=12)'!$C$2:$C$226</c:f>
              <c:numCache>
                <c:formatCode>General</c:formatCode>
                <c:ptCount val="225"/>
                <c:pt idx="0">
                  <c:v>401</c:v>
                </c:pt>
                <c:pt idx="1">
                  <c:v>482</c:v>
                </c:pt>
                <c:pt idx="2">
                  <c:v>507</c:v>
                </c:pt>
                <c:pt idx="3">
                  <c:v>508</c:v>
                </c:pt>
                <c:pt idx="4">
                  <c:v>517</c:v>
                </c:pt>
                <c:pt idx="5">
                  <c:v>516</c:v>
                </c:pt>
                <c:pt idx="6">
                  <c:v>511</c:v>
                </c:pt>
                <c:pt idx="7">
                  <c:v>526</c:v>
                </c:pt>
                <c:pt idx="8">
                  <c:v>487</c:v>
                </c:pt>
                <c:pt idx="9">
                  <c:v>524</c:v>
                </c:pt>
                <c:pt idx="10">
                  <c:v>575</c:v>
                </c:pt>
                <c:pt idx="11">
                  <c:v>558</c:v>
                </c:pt>
                <c:pt idx="12">
                  <c:v>676</c:v>
                </c:pt>
                <c:pt idx="13">
                  <c:v>639</c:v>
                </c:pt>
                <c:pt idx="14">
                  <c:v>554</c:v>
                </c:pt>
                <c:pt idx="15">
                  <c:v>546</c:v>
                </c:pt>
                <c:pt idx="16">
                  <c:v>554</c:v>
                </c:pt>
                <c:pt idx="17">
                  <c:v>596</c:v>
                </c:pt>
                <c:pt idx="18">
                  <c:v>627</c:v>
                </c:pt>
                <c:pt idx="19">
                  <c:v>636</c:v>
                </c:pt>
                <c:pt idx="20">
                  <c:v>650</c:v>
                </c:pt>
                <c:pt idx="21">
                  <c:v>621</c:v>
                </c:pt>
                <c:pt idx="22">
                  <c:v>614</c:v>
                </c:pt>
                <c:pt idx="23">
                  <c:v>650</c:v>
                </c:pt>
                <c:pt idx="24">
                  <c:v>596</c:v>
                </c:pt>
                <c:pt idx="25">
                  <c:v>604</c:v>
                </c:pt>
                <c:pt idx="26">
                  <c:v>602</c:v>
                </c:pt>
                <c:pt idx="27">
                  <c:v>701</c:v>
                </c:pt>
                <c:pt idx="28">
                  <c:v>626</c:v>
                </c:pt>
                <c:pt idx="29">
                  <c:v>653</c:v>
                </c:pt>
                <c:pt idx="30">
                  <c:v>655</c:v>
                </c:pt>
                <c:pt idx="31">
                  <c:v>645</c:v>
                </c:pt>
                <c:pt idx="32">
                  <c:v>726</c:v>
                </c:pt>
                <c:pt idx="33">
                  <c:v>704</c:v>
                </c:pt>
                <c:pt idx="34">
                  <c:v>769</c:v>
                </c:pt>
                <c:pt idx="35">
                  <c:v>812</c:v>
                </c:pt>
                <c:pt idx="36">
                  <c:v>619</c:v>
                </c:pt>
                <c:pt idx="37">
                  <c:v>686</c:v>
                </c:pt>
                <c:pt idx="38">
                  <c:v>747</c:v>
                </c:pt>
                <c:pt idx="39">
                  <c:v>692</c:v>
                </c:pt>
                <c:pt idx="40">
                  <c:v>691</c:v>
                </c:pt>
                <c:pt idx="41">
                  <c:v>621</c:v>
                </c:pt>
                <c:pt idx="42">
                  <c:v>628</c:v>
                </c:pt>
                <c:pt idx="43">
                  <c:v>656</c:v>
                </c:pt>
                <c:pt idx="44">
                  <c:v>677</c:v>
                </c:pt>
                <c:pt idx="45">
                  <c:v>715</c:v>
                </c:pt>
                <c:pt idx="46">
                  <c:v>646</c:v>
                </c:pt>
                <c:pt idx="47">
                  <c:v>629</c:v>
                </c:pt>
                <c:pt idx="48">
                  <c:v>626</c:v>
                </c:pt>
                <c:pt idx="49">
                  <c:v>559</c:v>
                </c:pt>
                <c:pt idx="50">
                  <c:v>616</c:v>
                </c:pt>
                <c:pt idx="51">
                  <c:v>621</c:v>
                </c:pt>
                <c:pt idx="52">
                  <c:v>674</c:v>
                </c:pt>
                <c:pt idx="53">
                  <c:v>725</c:v>
                </c:pt>
                <c:pt idx="54">
                  <c:v>765</c:v>
                </c:pt>
                <c:pt idx="55">
                  <c:v>701</c:v>
                </c:pt>
                <c:pt idx="56">
                  <c:v>678</c:v>
                </c:pt>
                <c:pt idx="57">
                  <c:v>696</c:v>
                </c:pt>
                <c:pt idx="58">
                  <c:v>664</c:v>
                </c:pt>
                <c:pt idx="59">
                  <c:v>709</c:v>
                </c:pt>
                <c:pt idx="60">
                  <c:v>714</c:v>
                </c:pt>
                <c:pt idx="61">
                  <c:v>769</c:v>
                </c:pt>
                <c:pt idx="62">
                  <c:v>721</c:v>
                </c:pt>
                <c:pt idx="63">
                  <c:v>736</c:v>
                </c:pt>
                <c:pt idx="64">
                  <c:v>746</c:v>
                </c:pt>
                <c:pt idx="65">
                  <c:v>721</c:v>
                </c:pt>
                <c:pt idx="66">
                  <c:v>770</c:v>
                </c:pt>
                <c:pt idx="67">
                  <c:v>826</c:v>
                </c:pt>
                <c:pt idx="68">
                  <c:v>770</c:v>
                </c:pt>
                <c:pt idx="69">
                  <c:v>720</c:v>
                </c:pt>
                <c:pt idx="70">
                  <c:v>771</c:v>
                </c:pt>
                <c:pt idx="71">
                  <c:v>805</c:v>
                </c:pt>
                <c:pt idx="72">
                  <c:v>830</c:v>
                </c:pt>
                <c:pt idx="73">
                  <c:v>801</c:v>
                </c:pt>
                <c:pt idx="74">
                  <c:v>831</c:v>
                </c:pt>
                <c:pt idx="75">
                  <c:v>744</c:v>
                </c:pt>
                <c:pt idx="76">
                  <c:v>760</c:v>
                </c:pt>
                <c:pt idx="77">
                  <c:v>793</c:v>
                </c:pt>
                <c:pt idx="78">
                  <c:v>805</c:v>
                </c:pt>
                <c:pt idx="79">
                  <c:v>815</c:v>
                </c:pt>
                <c:pt idx="80">
                  <c:v>840</c:v>
                </c:pt>
                <c:pt idx="81">
                  <c:v>800</c:v>
                </c:pt>
                <c:pt idx="82">
                  <c:v>864</c:v>
                </c:pt>
                <c:pt idx="83">
                  <c:v>793</c:v>
                </c:pt>
                <c:pt idx="84">
                  <c:v>872</c:v>
                </c:pt>
                <c:pt idx="85">
                  <c:v>866</c:v>
                </c:pt>
                <c:pt idx="86">
                  <c:v>836</c:v>
                </c:pt>
                <c:pt idx="87">
                  <c:v>866</c:v>
                </c:pt>
                <c:pt idx="88">
                  <c:v>887</c:v>
                </c:pt>
                <c:pt idx="89">
                  <c:v>923</c:v>
                </c:pt>
                <c:pt idx="90">
                  <c:v>876</c:v>
                </c:pt>
                <c:pt idx="91">
                  <c:v>846</c:v>
                </c:pt>
                <c:pt idx="92">
                  <c:v>864</c:v>
                </c:pt>
                <c:pt idx="93">
                  <c:v>893</c:v>
                </c:pt>
                <c:pt idx="94">
                  <c:v>995</c:v>
                </c:pt>
                <c:pt idx="95">
                  <c:v>949</c:v>
                </c:pt>
                <c:pt idx="96">
                  <c:v>875</c:v>
                </c:pt>
                <c:pt idx="97">
                  <c:v>848</c:v>
                </c:pt>
                <c:pt idx="98">
                  <c:v>863</c:v>
                </c:pt>
                <c:pt idx="99">
                  <c:v>918</c:v>
                </c:pt>
                <c:pt idx="100">
                  <c:v>888</c:v>
                </c:pt>
                <c:pt idx="101">
                  <c:v>923</c:v>
                </c:pt>
                <c:pt idx="102">
                  <c:v>900</c:v>
                </c:pt>
                <c:pt idx="103">
                  <c:v>893</c:v>
                </c:pt>
                <c:pt idx="104">
                  <c:v>826</c:v>
                </c:pt>
                <c:pt idx="105">
                  <c:v>872</c:v>
                </c:pt>
                <c:pt idx="106">
                  <c:v>863</c:v>
                </c:pt>
                <c:pt idx="107">
                  <c:v>873</c:v>
                </c:pt>
                <c:pt idx="108">
                  <c:v>873</c:v>
                </c:pt>
                <c:pt idx="109">
                  <c:v>856</c:v>
                </c:pt>
                <c:pt idx="110">
                  <c:v>900</c:v>
                </c:pt>
                <c:pt idx="111">
                  <c:v>841</c:v>
                </c:pt>
                <c:pt idx="112">
                  <c:v>857</c:v>
                </c:pt>
                <c:pt idx="113">
                  <c:v>793</c:v>
                </c:pt>
                <c:pt idx="114">
                  <c:v>887</c:v>
                </c:pt>
                <c:pt idx="115">
                  <c:v>848</c:v>
                </c:pt>
                <c:pt idx="116">
                  <c:v>912</c:v>
                </c:pt>
                <c:pt idx="117">
                  <c:v>933</c:v>
                </c:pt>
                <c:pt idx="118">
                  <c:v>880</c:v>
                </c:pt>
                <c:pt idx="119">
                  <c:v>983</c:v>
                </c:pt>
                <c:pt idx="120">
                  <c:v>936</c:v>
                </c:pt>
                <c:pt idx="121">
                  <c:v>963</c:v>
                </c:pt>
                <c:pt idx="122">
                  <c:v>939</c:v>
                </c:pt>
                <c:pt idx="123">
                  <c:v>909</c:v>
                </c:pt>
                <c:pt idx="124">
                  <c:v>885</c:v>
                </c:pt>
                <c:pt idx="125">
                  <c:v>882</c:v>
                </c:pt>
                <c:pt idx="126">
                  <c:v>880</c:v>
                </c:pt>
                <c:pt idx="127">
                  <c:v>866</c:v>
                </c:pt>
                <c:pt idx="128">
                  <c:v>853</c:v>
                </c:pt>
                <c:pt idx="129">
                  <c:v>871</c:v>
                </c:pt>
                <c:pt idx="130">
                  <c:v>924</c:v>
                </c:pt>
                <c:pt idx="131">
                  <c:v>979</c:v>
                </c:pt>
                <c:pt idx="132">
                  <c:v>880</c:v>
                </c:pt>
                <c:pt idx="133">
                  <c:v>948</c:v>
                </c:pt>
                <c:pt idx="134">
                  <c:v>923</c:v>
                </c:pt>
                <c:pt idx="135">
                  <c:v>936</c:v>
                </c:pt>
                <c:pt idx="136">
                  <c:v>978</c:v>
                </c:pt>
                <c:pt idx="137">
                  <c:v>957</c:v>
                </c:pt>
                <c:pt idx="138">
                  <c:v>956</c:v>
                </c:pt>
                <c:pt idx="139">
                  <c:v>1014</c:v>
                </c:pt>
                <c:pt idx="140">
                  <c:v>1044</c:v>
                </c:pt>
                <c:pt idx="141">
                  <c:v>1006</c:v>
                </c:pt>
                <c:pt idx="142">
                  <c:v>1024</c:v>
                </c:pt>
                <c:pt idx="143">
                  <c:v>1048</c:v>
                </c:pt>
                <c:pt idx="144">
                  <c:v>999</c:v>
                </c:pt>
                <c:pt idx="145">
                  <c:v>936</c:v>
                </c:pt>
                <c:pt idx="146">
                  <c:v>999</c:v>
                </c:pt>
                <c:pt idx="147">
                  <c:v>1012</c:v>
                </c:pt>
                <c:pt idx="148">
                  <c:v>1078</c:v>
                </c:pt>
                <c:pt idx="149">
                  <c:v>1193</c:v>
                </c:pt>
                <c:pt idx="150">
                  <c:v>1168</c:v>
                </c:pt>
                <c:pt idx="151">
                  <c:v>1206</c:v>
                </c:pt>
                <c:pt idx="152">
                  <c:v>1131</c:v>
                </c:pt>
                <c:pt idx="153">
                  <c:v>1144</c:v>
                </c:pt>
                <c:pt idx="154">
                  <c:v>1093</c:v>
                </c:pt>
                <c:pt idx="155">
                  <c:v>1129</c:v>
                </c:pt>
                <c:pt idx="156">
                  <c:v>1165</c:v>
                </c:pt>
                <c:pt idx="157">
                  <c:v>1159</c:v>
                </c:pt>
                <c:pt idx="158">
                  <c:v>1276</c:v>
                </c:pt>
                <c:pt idx="159">
                  <c:v>1186</c:v>
                </c:pt>
                <c:pt idx="160">
                  <c:v>1241</c:v>
                </c:pt>
                <c:pt idx="161">
                  <c:v>1180</c:v>
                </c:pt>
                <c:pt idx="162">
                  <c:v>1088</c:v>
                </c:pt>
                <c:pt idx="163">
                  <c:v>1175</c:v>
                </c:pt>
                <c:pt idx="164">
                  <c:v>1214</c:v>
                </c:pt>
                <c:pt idx="165">
                  <c:v>1305</c:v>
                </c:pt>
                <c:pt idx="166">
                  <c:v>1179</c:v>
                </c:pt>
                <c:pt idx="167">
                  <c:v>1242</c:v>
                </c:pt>
                <c:pt idx="168">
                  <c:v>1203</c:v>
                </c:pt>
                <c:pt idx="169">
                  <c:v>1319</c:v>
                </c:pt>
                <c:pt idx="170">
                  <c:v>1328</c:v>
                </c:pt>
                <c:pt idx="171">
                  <c:v>1260</c:v>
                </c:pt>
                <c:pt idx="172">
                  <c:v>1286</c:v>
                </c:pt>
                <c:pt idx="173">
                  <c:v>1274</c:v>
                </c:pt>
                <c:pt idx="174">
                  <c:v>1389</c:v>
                </c:pt>
                <c:pt idx="175">
                  <c:v>1255</c:v>
                </c:pt>
                <c:pt idx="176">
                  <c:v>1244</c:v>
                </c:pt>
                <c:pt idx="177">
                  <c:v>1336</c:v>
                </c:pt>
                <c:pt idx="178">
                  <c:v>1214</c:v>
                </c:pt>
                <c:pt idx="179">
                  <c:v>1239</c:v>
                </c:pt>
                <c:pt idx="180">
                  <c:v>1174</c:v>
                </c:pt>
                <c:pt idx="181">
                  <c:v>1061</c:v>
                </c:pt>
                <c:pt idx="182">
                  <c:v>1116</c:v>
                </c:pt>
                <c:pt idx="183">
                  <c:v>1123</c:v>
                </c:pt>
                <c:pt idx="184">
                  <c:v>1086</c:v>
                </c:pt>
                <c:pt idx="185">
                  <c:v>1074</c:v>
                </c:pt>
                <c:pt idx="186">
                  <c:v>965</c:v>
                </c:pt>
                <c:pt idx="187">
                  <c:v>1035</c:v>
                </c:pt>
                <c:pt idx="188">
                  <c:v>1016</c:v>
                </c:pt>
                <c:pt idx="189">
                  <c:v>941</c:v>
                </c:pt>
                <c:pt idx="190">
                  <c:v>1003</c:v>
                </c:pt>
                <c:pt idx="191">
                  <c:v>998</c:v>
                </c:pt>
                <c:pt idx="192">
                  <c:v>891</c:v>
                </c:pt>
                <c:pt idx="193">
                  <c:v>828</c:v>
                </c:pt>
                <c:pt idx="194">
                  <c:v>833</c:v>
                </c:pt>
                <c:pt idx="195">
                  <c:v>887</c:v>
                </c:pt>
                <c:pt idx="196">
                  <c:v>842</c:v>
                </c:pt>
                <c:pt idx="197">
                  <c:v>793</c:v>
                </c:pt>
                <c:pt idx="198">
                  <c:v>778</c:v>
                </c:pt>
                <c:pt idx="199">
                  <c:v>699</c:v>
                </c:pt>
                <c:pt idx="200">
                  <c:v>686</c:v>
                </c:pt>
                <c:pt idx="201">
                  <c:v>727</c:v>
                </c:pt>
                <c:pt idx="202">
                  <c:v>641</c:v>
                </c:pt>
                <c:pt idx="203">
                  <c:v>619</c:v>
                </c:pt>
                <c:pt idx="204">
                  <c:v>608</c:v>
                </c:pt>
                <c:pt idx="205">
                  <c:v>576</c:v>
                </c:pt>
                <c:pt idx="206">
                  <c:v>509</c:v>
                </c:pt>
                <c:pt idx="207">
                  <c:v>533</c:v>
                </c:pt>
                <c:pt idx="208">
                  <c:v>509</c:v>
                </c:pt>
                <c:pt idx="209">
                  <c:v>488</c:v>
                </c:pt>
                <c:pt idx="210">
                  <c:v>500</c:v>
                </c:pt>
                <c:pt idx="211">
                  <c:v>444</c:v>
                </c:pt>
                <c:pt idx="212">
                  <c:v>436</c:v>
                </c:pt>
                <c:pt idx="213">
                  <c:v>409</c:v>
                </c:pt>
                <c:pt idx="214">
                  <c:v>390</c:v>
                </c:pt>
                <c:pt idx="215">
                  <c:v>374</c:v>
                </c:pt>
                <c:pt idx="216">
                  <c:v>329</c:v>
                </c:pt>
                <c:pt idx="217">
                  <c:v>354</c:v>
                </c:pt>
                <c:pt idx="218">
                  <c:v>332</c:v>
                </c:pt>
                <c:pt idx="219">
                  <c:v>345</c:v>
                </c:pt>
                <c:pt idx="220">
                  <c:v>371</c:v>
                </c:pt>
                <c:pt idx="221">
                  <c:v>399</c:v>
                </c:pt>
                <c:pt idx="222">
                  <c:v>413</c:v>
                </c:pt>
                <c:pt idx="223">
                  <c:v>417</c:v>
                </c:pt>
                <c:pt idx="224">
                  <c:v>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66-4D01-92FB-19C0C8BF0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372687"/>
        <c:axId val="720369807"/>
      </c:lineChart>
      <c:dateAx>
        <c:axId val="720372687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0369807"/>
        <c:crosses val="autoZero"/>
        <c:auto val="1"/>
        <c:lblOffset val="100"/>
        <c:baseTimeUnit val="months"/>
      </c:dateAx>
      <c:valAx>
        <c:axId val="72036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037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'House Sales (span=12)'!$B$2:$B$226</c:f>
              <c:numCache>
                <c:formatCode>0_);[Red]\(0\)</c:formatCode>
                <c:ptCount val="2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</c:numCache>
            </c:numRef>
          </c:xVal>
          <c:yVal>
            <c:numRef>
              <c:f>'House Sales (span=12)'!$C$2:$C$226</c:f>
              <c:numCache>
                <c:formatCode>General</c:formatCode>
                <c:ptCount val="225"/>
                <c:pt idx="0">
                  <c:v>401</c:v>
                </c:pt>
                <c:pt idx="1">
                  <c:v>482</c:v>
                </c:pt>
                <c:pt idx="2">
                  <c:v>507</c:v>
                </c:pt>
                <c:pt idx="3">
                  <c:v>508</c:v>
                </c:pt>
                <c:pt idx="4">
                  <c:v>517</c:v>
                </c:pt>
                <c:pt idx="5">
                  <c:v>516</c:v>
                </c:pt>
                <c:pt idx="6">
                  <c:v>511</c:v>
                </c:pt>
                <c:pt idx="7">
                  <c:v>526</c:v>
                </c:pt>
                <c:pt idx="8">
                  <c:v>487</c:v>
                </c:pt>
                <c:pt idx="9">
                  <c:v>524</c:v>
                </c:pt>
                <c:pt idx="10">
                  <c:v>575</c:v>
                </c:pt>
                <c:pt idx="11">
                  <c:v>558</c:v>
                </c:pt>
                <c:pt idx="12">
                  <c:v>676</c:v>
                </c:pt>
                <c:pt idx="13">
                  <c:v>639</c:v>
                </c:pt>
                <c:pt idx="14">
                  <c:v>554</c:v>
                </c:pt>
                <c:pt idx="15">
                  <c:v>546</c:v>
                </c:pt>
                <c:pt idx="16">
                  <c:v>554</c:v>
                </c:pt>
                <c:pt idx="17">
                  <c:v>596</c:v>
                </c:pt>
                <c:pt idx="18">
                  <c:v>627</c:v>
                </c:pt>
                <c:pt idx="19">
                  <c:v>636</c:v>
                </c:pt>
                <c:pt idx="20">
                  <c:v>650</c:v>
                </c:pt>
                <c:pt idx="21">
                  <c:v>621</c:v>
                </c:pt>
                <c:pt idx="22">
                  <c:v>614</c:v>
                </c:pt>
                <c:pt idx="23">
                  <c:v>650</c:v>
                </c:pt>
                <c:pt idx="24">
                  <c:v>596</c:v>
                </c:pt>
                <c:pt idx="25">
                  <c:v>604</c:v>
                </c:pt>
                <c:pt idx="26">
                  <c:v>602</c:v>
                </c:pt>
                <c:pt idx="27">
                  <c:v>701</c:v>
                </c:pt>
                <c:pt idx="28">
                  <c:v>626</c:v>
                </c:pt>
                <c:pt idx="29">
                  <c:v>653</c:v>
                </c:pt>
                <c:pt idx="30">
                  <c:v>655</c:v>
                </c:pt>
                <c:pt idx="31">
                  <c:v>645</c:v>
                </c:pt>
                <c:pt idx="32">
                  <c:v>726</c:v>
                </c:pt>
                <c:pt idx="33">
                  <c:v>704</c:v>
                </c:pt>
                <c:pt idx="34">
                  <c:v>769</c:v>
                </c:pt>
                <c:pt idx="35">
                  <c:v>812</c:v>
                </c:pt>
                <c:pt idx="36">
                  <c:v>619</c:v>
                </c:pt>
                <c:pt idx="37">
                  <c:v>686</c:v>
                </c:pt>
                <c:pt idx="38">
                  <c:v>747</c:v>
                </c:pt>
                <c:pt idx="39">
                  <c:v>692</c:v>
                </c:pt>
                <c:pt idx="40">
                  <c:v>691</c:v>
                </c:pt>
                <c:pt idx="41">
                  <c:v>621</c:v>
                </c:pt>
                <c:pt idx="42">
                  <c:v>628</c:v>
                </c:pt>
                <c:pt idx="43">
                  <c:v>656</c:v>
                </c:pt>
                <c:pt idx="44">
                  <c:v>677</c:v>
                </c:pt>
                <c:pt idx="45">
                  <c:v>715</c:v>
                </c:pt>
                <c:pt idx="46">
                  <c:v>646</c:v>
                </c:pt>
                <c:pt idx="47">
                  <c:v>629</c:v>
                </c:pt>
                <c:pt idx="48">
                  <c:v>626</c:v>
                </c:pt>
                <c:pt idx="49">
                  <c:v>559</c:v>
                </c:pt>
                <c:pt idx="50">
                  <c:v>616</c:v>
                </c:pt>
                <c:pt idx="51">
                  <c:v>621</c:v>
                </c:pt>
                <c:pt idx="52">
                  <c:v>674</c:v>
                </c:pt>
                <c:pt idx="53">
                  <c:v>725</c:v>
                </c:pt>
                <c:pt idx="54">
                  <c:v>765</c:v>
                </c:pt>
                <c:pt idx="55">
                  <c:v>701</c:v>
                </c:pt>
                <c:pt idx="56">
                  <c:v>678</c:v>
                </c:pt>
                <c:pt idx="57">
                  <c:v>696</c:v>
                </c:pt>
                <c:pt idx="58">
                  <c:v>664</c:v>
                </c:pt>
                <c:pt idx="59">
                  <c:v>709</c:v>
                </c:pt>
                <c:pt idx="60">
                  <c:v>714</c:v>
                </c:pt>
                <c:pt idx="61">
                  <c:v>769</c:v>
                </c:pt>
                <c:pt idx="62">
                  <c:v>721</c:v>
                </c:pt>
                <c:pt idx="63">
                  <c:v>736</c:v>
                </c:pt>
                <c:pt idx="64">
                  <c:v>746</c:v>
                </c:pt>
                <c:pt idx="65">
                  <c:v>721</c:v>
                </c:pt>
                <c:pt idx="66">
                  <c:v>770</c:v>
                </c:pt>
                <c:pt idx="67">
                  <c:v>826</c:v>
                </c:pt>
                <c:pt idx="68">
                  <c:v>770</c:v>
                </c:pt>
                <c:pt idx="69">
                  <c:v>720</c:v>
                </c:pt>
                <c:pt idx="70">
                  <c:v>771</c:v>
                </c:pt>
                <c:pt idx="71">
                  <c:v>805</c:v>
                </c:pt>
                <c:pt idx="72">
                  <c:v>830</c:v>
                </c:pt>
                <c:pt idx="73">
                  <c:v>801</c:v>
                </c:pt>
                <c:pt idx="74">
                  <c:v>831</c:v>
                </c:pt>
                <c:pt idx="75">
                  <c:v>744</c:v>
                </c:pt>
                <c:pt idx="76">
                  <c:v>760</c:v>
                </c:pt>
                <c:pt idx="77">
                  <c:v>793</c:v>
                </c:pt>
                <c:pt idx="78">
                  <c:v>805</c:v>
                </c:pt>
                <c:pt idx="79">
                  <c:v>815</c:v>
                </c:pt>
                <c:pt idx="80">
                  <c:v>840</c:v>
                </c:pt>
                <c:pt idx="81">
                  <c:v>800</c:v>
                </c:pt>
                <c:pt idx="82">
                  <c:v>864</c:v>
                </c:pt>
                <c:pt idx="83">
                  <c:v>793</c:v>
                </c:pt>
                <c:pt idx="84">
                  <c:v>872</c:v>
                </c:pt>
                <c:pt idx="85">
                  <c:v>866</c:v>
                </c:pt>
                <c:pt idx="86">
                  <c:v>836</c:v>
                </c:pt>
                <c:pt idx="87">
                  <c:v>866</c:v>
                </c:pt>
                <c:pt idx="88">
                  <c:v>887</c:v>
                </c:pt>
                <c:pt idx="89">
                  <c:v>923</c:v>
                </c:pt>
                <c:pt idx="90">
                  <c:v>876</c:v>
                </c:pt>
                <c:pt idx="91">
                  <c:v>846</c:v>
                </c:pt>
                <c:pt idx="92">
                  <c:v>864</c:v>
                </c:pt>
                <c:pt idx="93">
                  <c:v>893</c:v>
                </c:pt>
                <c:pt idx="94">
                  <c:v>995</c:v>
                </c:pt>
                <c:pt idx="95">
                  <c:v>949</c:v>
                </c:pt>
                <c:pt idx="96">
                  <c:v>875</c:v>
                </c:pt>
                <c:pt idx="97">
                  <c:v>848</c:v>
                </c:pt>
                <c:pt idx="98">
                  <c:v>863</c:v>
                </c:pt>
                <c:pt idx="99">
                  <c:v>918</c:v>
                </c:pt>
                <c:pt idx="100">
                  <c:v>888</c:v>
                </c:pt>
                <c:pt idx="101">
                  <c:v>923</c:v>
                </c:pt>
                <c:pt idx="102">
                  <c:v>900</c:v>
                </c:pt>
                <c:pt idx="103">
                  <c:v>893</c:v>
                </c:pt>
                <c:pt idx="104">
                  <c:v>826</c:v>
                </c:pt>
                <c:pt idx="105">
                  <c:v>872</c:v>
                </c:pt>
                <c:pt idx="106">
                  <c:v>863</c:v>
                </c:pt>
                <c:pt idx="107">
                  <c:v>873</c:v>
                </c:pt>
                <c:pt idx="108">
                  <c:v>873</c:v>
                </c:pt>
                <c:pt idx="109">
                  <c:v>856</c:v>
                </c:pt>
                <c:pt idx="110">
                  <c:v>900</c:v>
                </c:pt>
                <c:pt idx="111">
                  <c:v>841</c:v>
                </c:pt>
                <c:pt idx="112">
                  <c:v>857</c:v>
                </c:pt>
                <c:pt idx="113">
                  <c:v>793</c:v>
                </c:pt>
                <c:pt idx="114">
                  <c:v>887</c:v>
                </c:pt>
                <c:pt idx="115">
                  <c:v>848</c:v>
                </c:pt>
                <c:pt idx="116">
                  <c:v>912</c:v>
                </c:pt>
                <c:pt idx="117">
                  <c:v>933</c:v>
                </c:pt>
                <c:pt idx="118">
                  <c:v>880</c:v>
                </c:pt>
                <c:pt idx="119">
                  <c:v>983</c:v>
                </c:pt>
                <c:pt idx="120">
                  <c:v>936</c:v>
                </c:pt>
                <c:pt idx="121">
                  <c:v>963</c:v>
                </c:pt>
                <c:pt idx="122">
                  <c:v>939</c:v>
                </c:pt>
                <c:pt idx="123">
                  <c:v>909</c:v>
                </c:pt>
                <c:pt idx="124">
                  <c:v>885</c:v>
                </c:pt>
                <c:pt idx="125">
                  <c:v>882</c:v>
                </c:pt>
                <c:pt idx="126">
                  <c:v>880</c:v>
                </c:pt>
                <c:pt idx="127">
                  <c:v>866</c:v>
                </c:pt>
                <c:pt idx="128">
                  <c:v>853</c:v>
                </c:pt>
                <c:pt idx="129">
                  <c:v>871</c:v>
                </c:pt>
                <c:pt idx="130">
                  <c:v>924</c:v>
                </c:pt>
                <c:pt idx="131">
                  <c:v>979</c:v>
                </c:pt>
                <c:pt idx="132">
                  <c:v>880</c:v>
                </c:pt>
                <c:pt idx="133">
                  <c:v>948</c:v>
                </c:pt>
                <c:pt idx="134">
                  <c:v>923</c:v>
                </c:pt>
                <c:pt idx="135">
                  <c:v>936</c:v>
                </c:pt>
                <c:pt idx="136">
                  <c:v>978</c:v>
                </c:pt>
                <c:pt idx="137">
                  <c:v>957</c:v>
                </c:pt>
                <c:pt idx="138">
                  <c:v>956</c:v>
                </c:pt>
                <c:pt idx="139">
                  <c:v>1014</c:v>
                </c:pt>
                <c:pt idx="140">
                  <c:v>1044</c:v>
                </c:pt>
                <c:pt idx="141">
                  <c:v>1006</c:v>
                </c:pt>
                <c:pt idx="142">
                  <c:v>1024</c:v>
                </c:pt>
                <c:pt idx="143">
                  <c:v>1048</c:v>
                </c:pt>
                <c:pt idx="144">
                  <c:v>999</c:v>
                </c:pt>
                <c:pt idx="145">
                  <c:v>936</c:v>
                </c:pt>
                <c:pt idx="146">
                  <c:v>999</c:v>
                </c:pt>
                <c:pt idx="147">
                  <c:v>1012</c:v>
                </c:pt>
                <c:pt idx="148">
                  <c:v>1078</c:v>
                </c:pt>
                <c:pt idx="149">
                  <c:v>1193</c:v>
                </c:pt>
                <c:pt idx="150">
                  <c:v>1168</c:v>
                </c:pt>
                <c:pt idx="151">
                  <c:v>1206</c:v>
                </c:pt>
                <c:pt idx="152">
                  <c:v>1131</c:v>
                </c:pt>
                <c:pt idx="153">
                  <c:v>1144</c:v>
                </c:pt>
                <c:pt idx="154">
                  <c:v>1093</c:v>
                </c:pt>
                <c:pt idx="155">
                  <c:v>1129</c:v>
                </c:pt>
                <c:pt idx="156">
                  <c:v>1165</c:v>
                </c:pt>
                <c:pt idx="157">
                  <c:v>1159</c:v>
                </c:pt>
                <c:pt idx="158">
                  <c:v>1276</c:v>
                </c:pt>
                <c:pt idx="159">
                  <c:v>1186</c:v>
                </c:pt>
                <c:pt idx="160">
                  <c:v>1241</c:v>
                </c:pt>
                <c:pt idx="161">
                  <c:v>1180</c:v>
                </c:pt>
                <c:pt idx="162">
                  <c:v>1088</c:v>
                </c:pt>
                <c:pt idx="163">
                  <c:v>1175</c:v>
                </c:pt>
                <c:pt idx="164">
                  <c:v>1214</c:v>
                </c:pt>
                <c:pt idx="165">
                  <c:v>1305</c:v>
                </c:pt>
                <c:pt idx="166">
                  <c:v>1179</c:v>
                </c:pt>
                <c:pt idx="167">
                  <c:v>1242</c:v>
                </c:pt>
                <c:pt idx="168">
                  <c:v>1203</c:v>
                </c:pt>
                <c:pt idx="169">
                  <c:v>1319</c:v>
                </c:pt>
                <c:pt idx="170">
                  <c:v>1328</c:v>
                </c:pt>
                <c:pt idx="171">
                  <c:v>1260</c:v>
                </c:pt>
                <c:pt idx="172">
                  <c:v>1286</c:v>
                </c:pt>
                <c:pt idx="173">
                  <c:v>1274</c:v>
                </c:pt>
                <c:pt idx="174">
                  <c:v>1389</c:v>
                </c:pt>
                <c:pt idx="175">
                  <c:v>1255</c:v>
                </c:pt>
                <c:pt idx="176">
                  <c:v>1244</c:v>
                </c:pt>
                <c:pt idx="177">
                  <c:v>1336</c:v>
                </c:pt>
                <c:pt idx="178">
                  <c:v>1214</c:v>
                </c:pt>
                <c:pt idx="179">
                  <c:v>1239</c:v>
                </c:pt>
                <c:pt idx="180">
                  <c:v>1174</c:v>
                </c:pt>
                <c:pt idx="181">
                  <c:v>1061</c:v>
                </c:pt>
                <c:pt idx="182">
                  <c:v>1116</c:v>
                </c:pt>
                <c:pt idx="183">
                  <c:v>1123</c:v>
                </c:pt>
                <c:pt idx="184">
                  <c:v>1086</c:v>
                </c:pt>
                <c:pt idx="185">
                  <c:v>1074</c:v>
                </c:pt>
                <c:pt idx="186">
                  <c:v>965</c:v>
                </c:pt>
                <c:pt idx="187">
                  <c:v>1035</c:v>
                </c:pt>
                <c:pt idx="188">
                  <c:v>1016</c:v>
                </c:pt>
                <c:pt idx="189">
                  <c:v>941</c:v>
                </c:pt>
                <c:pt idx="190">
                  <c:v>1003</c:v>
                </c:pt>
                <c:pt idx="191">
                  <c:v>998</c:v>
                </c:pt>
                <c:pt idx="192">
                  <c:v>891</c:v>
                </c:pt>
                <c:pt idx="193">
                  <c:v>828</c:v>
                </c:pt>
                <c:pt idx="194">
                  <c:v>833</c:v>
                </c:pt>
                <c:pt idx="195">
                  <c:v>887</c:v>
                </c:pt>
                <c:pt idx="196">
                  <c:v>842</c:v>
                </c:pt>
                <c:pt idx="197">
                  <c:v>793</c:v>
                </c:pt>
                <c:pt idx="198">
                  <c:v>778</c:v>
                </c:pt>
                <c:pt idx="199">
                  <c:v>699</c:v>
                </c:pt>
                <c:pt idx="200">
                  <c:v>686</c:v>
                </c:pt>
                <c:pt idx="201">
                  <c:v>727</c:v>
                </c:pt>
                <c:pt idx="202">
                  <c:v>641</c:v>
                </c:pt>
                <c:pt idx="203">
                  <c:v>619</c:v>
                </c:pt>
                <c:pt idx="204">
                  <c:v>608</c:v>
                </c:pt>
                <c:pt idx="205">
                  <c:v>576</c:v>
                </c:pt>
                <c:pt idx="206">
                  <c:v>509</c:v>
                </c:pt>
                <c:pt idx="207">
                  <c:v>533</c:v>
                </c:pt>
                <c:pt idx="208">
                  <c:v>509</c:v>
                </c:pt>
                <c:pt idx="209">
                  <c:v>488</c:v>
                </c:pt>
                <c:pt idx="210">
                  <c:v>500</c:v>
                </c:pt>
                <c:pt idx="211">
                  <c:v>444</c:v>
                </c:pt>
                <c:pt idx="212">
                  <c:v>436</c:v>
                </c:pt>
                <c:pt idx="213">
                  <c:v>409</c:v>
                </c:pt>
                <c:pt idx="214">
                  <c:v>390</c:v>
                </c:pt>
                <c:pt idx="215">
                  <c:v>374</c:v>
                </c:pt>
                <c:pt idx="216">
                  <c:v>329</c:v>
                </c:pt>
                <c:pt idx="217">
                  <c:v>354</c:v>
                </c:pt>
                <c:pt idx="218">
                  <c:v>332</c:v>
                </c:pt>
                <c:pt idx="219">
                  <c:v>345</c:v>
                </c:pt>
                <c:pt idx="220">
                  <c:v>371</c:v>
                </c:pt>
                <c:pt idx="221">
                  <c:v>399</c:v>
                </c:pt>
                <c:pt idx="222">
                  <c:v>413</c:v>
                </c:pt>
                <c:pt idx="223">
                  <c:v>417</c:v>
                </c:pt>
                <c:pt idx="224">
                  <c:v>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7A-47F9-A0B7-E702C1BB3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958319"/>
        <c:axId val="787957359"/>
      </c:scatterChart>
      <c:valAx>
        <c:axId val="78795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7957359"/>
        <c:crosses val="autoZero"/>
        <c:crossBetween val="midCat"/>
      </c:valAx>
      <c:valAx>
        <c:axId val="78795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7958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실제값과 </a:t>
            </a:r>
            <a:r>
              <a:rPr lang="en-US" altLang="ko-KR"/>
              <a:t>MA(SPAN=12)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'House Sales (span=12)'!$B$5:$B$226</c:f>
              <c:numCache>
                <c:formatCode>0_);[Red]\(0\)</c:formatCode>
                <c:ptCount val="22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</c:numCache>
            </c:numRef>
          </c:xVal>
          <c:yVal>
            <c:numRef>
              <c:f>'House Sales (span=12)'!$C$5:$C$226</c:f>
              <c:numCache>
                <c:formatCode>General</c:formatCode>
                <c:ptCount val="222"/>
                <c:pt idx="0">
                  <c:v>508</c:v>
                </c:pt>
                <c:pt idx="1">
                  <c:v>517</c:v>
                </c:pt>
                <c:pt idx="2">
                  <c:v>516</c:v>
                </c:pt>
                <c:pt idx="3">
                  <c:v>511</c:v>
                </c:pt>
                <c:pt idx="4">
                  <c:v>526</c:v>
                </c:pt>
                <c:pt idx="5">
                  <c:v>487</c:v>
                </c:pt>
                <c:pt idx="6">
                  <c:v>524</c:v>
                </c:pt>
                <c:pt idx="7">
                  <c:v>575</c:v>
                </c:pt>
                <c:pt idx="8">
                  <c:v>558</c:v>
                </c:pt>
                <c:pt idx="9">
                  <c:v>676</c:v>
                </c:pt>
                <c:pt idx="10">
                  <c:v>639</c:v>
                </c:pt>
                <c:pt idx="11">
                  <c:v>554</c:v>
                </c:pt>
                <c:pt idx="12">
                  <c:v>546</c:v>
                </c:pt>
                <c:pt idx="13">
                  <c:v>554</c:v>
                </c:pt>
                <c:pt idx="14">
                  <c:v>596</c:v>
                </c:pt>
                <c:pt idx="15">
                  <c:v>627</c:v>
                </c:pt>
                <c:pt idx="16">
                  <c:v>636</c:v>
                </c:pt>
                <c:pt idx="17">
                  <c:v>650</c:v>
                </c:pt>
                <c:pt idx="18">
                  <c:v>621</c:v>
                </c:pt>
                <c:pt idx="19">
                  <c:v>614</c:v>
                </c:pt>
                <c:pt idx="20">
                  <c:v>650</c:v>
                </c:pt>
                <c:pt idx="21">
                  <c:v>596</c:v>
                </c:pt>
                <c:pt idx="22">
                  <c:v>604</c:v>
                </c:pt>
                <c:pt idx="23">
                  <c:v>602</c:v>
                </c:pt>
                <c:pt idx="24">
                  <c:v>701</c:v>
                </c:pt>
                <c:pt idx="25">
                  <c:v>626</c:v>
                </c:pt>
                <c:pt idx="26">
                  <c:v>653</c:v>
                </c:pt>
                <c:pt idx="27">
                  <c:v>655</c:v>
                </c:pt>
                <c:pt idx="28">
                  <c:v>645</c:v>
                </c:pt>
                <c:pt idx="29">
                  <c:v>726</c:v>
                </c:pt>
                <c:pt idx="30">
                  <c:v>704</c:v>
                </c:pt>
                <c:pt idx="31">
                  <c:v>769</c:v>
                </c:pt>
                <c:pt idx="32">
                  <c:v>812</c:v>
                </c:pt>
                <c:pt idx="33">
                  <c:v>619</c:v>
                </c:pt>
                <c:pt idx="34">
                  <c:v>686</c:v>
                </c:pt>
                <c:pt idx="35">
                  <c:v>747</c:v>
                </c:pt>
                <c:pt idx="36">
                  <c:v>692</c:v>
                </c:pt>
                <c:pt idx="37">
                  <c:v>691</c:v>
                </c:pt>
                <c:pt idx="38">
                  <c:v>621</c:v>
                </c:pt>
                <c:pt idx="39">
                  <c:v>628</c:v>
                </c:pt>
                <c:pt idx="40">
                  <c:v>656</c:v>
                </c:pt>
                <c:pt idx="41">
                  <c:v>677</c:v>
                </c:pt>
                <c:pt idx="42">
                  <c:v>715</c:v>
                </c:pt>
                <c:pt idx="43">
                  <c:v>646</c:v>
                </c:pt>
                <c:pt idx="44">
                  <c:v>629</c:v>
                </c:pt>
                <c:pt idx="45">
                  <c:v>626</c:v>
                </c:pt>
                <c:pt idx="46">
                  <c:v>559</c:v>
                </c:pt>
                <c:pt idx="47">
                  <c:v>616</c:v>
                </c:pt>
                <c:pt idx="48">
                  <c:v>621</c:v>
                </c:pt>
                <c:pt idx="49">
                  <c:v>674</c:v>
                </c:pt>
                <c:pt idx="50">
                  <c:v>725</c:v>
                </c:pt>
                <c:pt idx="51">
                  <c:v>765</c:v>
                </c:pt>
                <c:pt idx="52">
                  <c:v>701</c:v>
                </c:pt>
                <c:pt idx="53">
                  <c:v>678</c:v>
                </c:pt>
                <c:pt idx="54">
                  <c:v>696</c:v>
                </c:pt>
                <c:pt idx="55">
                  <c:v>664</c:v>
                </c:pt>
                <c:pt idx="56">
                  <c:v>709</c:v>
                </c:pt>
                <c:pt idx="57">
                  <c:v>714</c:v>
                </c:pt>
                <c:pt idx="58">
                  <c:v>769</c:v>
                </c:pt>
                <c:pt idx="59">
                  <c:v>721</c:v>
                </c:pt>
                <c:pt idx="60">
                  <c:v>736</c:v>
                </c:pt>
                <c:pt idx="61">
                  <c:v>746</c:v>
                </c:pt>
                <c:pt idx="62">
                  <c:v>721</c:v>
                </c:pt>
                <c:pt idx="63">
                  <c:v>770</c:v>
                </c:pt>
                <c:pt idx="64">
                  <c:v>826</c:v>
                </c:pt>
                <c:pt idx="65">
                  <c:v>770</c:v>
                </c:pt>
                <c:pt idx="66">
                  <c:v>720</c:v>
                </c:pt>
                <c:pt idx="67">
                  <c:v>771</c:v>
                </c:pt>
                <c:pt idx="68">
                  <c:v>805</c:v>
                </c:pt>
                <c:pt idx="69">
                  <c:v>830</c:v>
                </c:pt>
                <c:pt idx="70">
                  <c:v>801</c:v>
                </c:pt>
                <c:pt idx="71">
                  <c:v>831</c:v>
                </c:pt>
                <c:pt idx="72">
                  <c:v>744</c:v>
                </c:pt>
                <c:pt idx="73">
                  <c:v>760</c:v>
                </c:pt>
                <c:pt idx="74">
                  <c:v>793</c:v>
                </c:pt>
                <c:pt idx="75">
                  <c:v>805</c:v>
                </c:pt>
                <c:pt idx="76">
                  <c:v>815</c:v>
                </c:pt>
                <c:pt idx="77">
                  <c:v>840</c:v>
                </c:pt>
                <c:pt idx="78">
                  <c:v>800</c:v>
                </c:pt>
                <c:pt idx="79">
                  <c:v>864</c:v>
                </c:pt>
                <c:pt idx="80">
                  <c:v>793</c:v>
                </c:pt>
                <c:pt idx="81">
                  <c:v>872</c:v>
                </c:pt>
                <c:pt idx="82">
                  <c:v>866</c:v>
                </c:pt>
                <c:pt idx="83">
                  <c:v>836</c:v>
                </c:pt>
                <c:pt idx="84">
                  <c:v>866</c:v>
                </c:pt>
                <c:pt idx="85">
                  <c:v>887</c:v>
                </c:pt>
                <c:pt idx="86">
                  <c:v>923</c:v>
                </c:pt>
                <c:pt idx="87">
                  <c:v>876</c:v>
                </c:pt>
                <c:pt idx="88">
                  <c:v>846</c:v>
                </c:pt>
                <c:pt idx="89">
                  <c:v>864</c:v>
                </c:pt>
                <c:pt idx="90">
                  <c:v>893</c:v>
                </c:pt>
                <c:pt idx="91">
                  <c:v>995</c:v>
                </c:pt>
                <c:pt idx="92">
                  <c:v>949</c:v>
                </c:pt>
                <c:pt idx="93">
                  <c:v>875</c:v>
                </c:pt>
                <c:pt idx="94">
                  <c:v>848</c:v>
                </c:pt>
                <c:pt idx="95">
                  <c:v>863</c:v>
                </c:pt>
                <c:pt idx="96">
                  <c:v>918</c:v>
                </c:pt>
                <c:pt idx="97">
                  <c:v>888</c:v>
                </c:pt>
                <c:pt idx="98">
                  <c:v>923</c:v>
                </c:pt>
                <c:pt idx="99">
                  <c:v>900</c:v>
                </c:pt>
                <c:pt idx="100">
                  <c:v>893</c:v>
                </c:pt>
                <c:pt idx="101">
                  <c:v>826</c:v>
                </c:pt>
                <c:pt idx="102">
                  <c:v>872</c:v>
                </c:pt>
                <c:pt idx="103">
                  <c:v>863</c:v>
                </c:pt>
                <c:pt idx="104">
                  <c:v>873</c:v>
                </c:pt>
                <c:pt idx="105">
                  <c:v>873</c:v>
                </c:pt>
                <c:pt idx="106">
                  <c:v>856</c:v>
                </c:pt>
                <c:pt idx="107">
                  <c:v>900</c:v>
                </c:pt>
                <c:pt idx="108">
                  <c:v>841</c:v>
                </c:pt>
                <c:pt idx="109">
                  <c:v>857</c:v>
                </c:pt>
                <c:pt idx="110">
                  <c:v>793</c:v>
                </c:pt>
                <c:pt idx="111">
                  <c:v>887</c:v>
                </c:pt>
                <c:pt idx="112">
                  <c:v>848</c:v>
                </c:pt>
                <c:pt idx="113">
                  <c:v>912</c:v>
                </c:pt>
                <c:pt idx="114">
                  <c:v>933</c:v>
                </c:pt>
                <c:pt idx="115">
                  <c:v>880</c:v>
                </c:pt>
                <c:pt idx="116">
                  <c:v>983</c:v>
                </c:pt>
                <c:pt idx="117">
                  <c:v>936</c:v>
                </c:pt>
                <c:pt idx="118">
                  <c:v>963</c:v>
                </c:pt>
                <c:pt idx="119">
                  <c:v>939</c:v>
                </c:pt>
                <c:pt idx="120">
                  <c:v>909</c:v>
                </c:pt>
                <c:pt idx="121">
                  <c:v>885</c:v>
                </c:pt>
                <c:pt idx="122">
                  <c:v>882</c:v>
                </c:pt>
                <c:pt idx="123">
                  <c:v>880</c:v>
                </c:pt>
                <c:pt idx="124">
                  <c:v>866</c:v>
                </c:pt>
                <c:pt idx="125">
                  <c:v>853</c:v>
                </c:pt>
                <c:pt idx="126">
                  <c:v>871</c:v>
                </c:pt>
                <c:pt idx="127">
                  <c:v>924</c:v>
                </c:pt>
                <c:pt idx="128">
                  <c:v>979</c:v>
                </c:pt>
                <c:pt idx="129">
                  <c:v>880</c:v>
                </c:pt>
                <c:pt idx="130">
                  <c:v>948</c:v>
                </c:pt>
                <c:pt idx="131">
                  <c:v>923</c:v>
                </c:pt>
                <c:pt idx="132">
                  <c:v>936</c:v>
                </c:pt>
                <c:pt idx="133">
                  <c:v>978</c:v>
                </c:pt>
                <c:pt idx="134">
                  <c:v>957</c:v>
                </c:pt>
                <c:pt idx="135">
                  <c:v>956</c:v>
                </c:pt>
                <c:pt idx="136">
                  <c:v>1014</c:v>
                </c:pt>
                <c:pt idx="137">
                  <c:v>1044</c:v>
                </c:pt>
                <c:pt idx="138">
                  <c:v>1006</c:v>
                </c:pt>
                <c:pt idx="139">
                  <c:v>1024</c:v>
                </c:pt>
                <c:pt idx="140">
                  <c:v>1048</c:v>
                </c:pt>
                <c:pt idx="141">
                  <c:v>999</c:v>
                </c:pt>
                <c:pt idx="142">
                  <c:v>936</c:v>
                </c:pt>
                <c:pt idx="143">
                  <c:v>999</c:v>
                </c:pt>
                <c:pt idx="144">
                  <c:v>1012</c:v>
                </c:pt>
                <c:pt idx="145">
                  <c:v>1078</c:v>
                </c:pt>
                <c:pt idx="146">
                  <c:v>1193</c:v>
                </c:pt>
                <c:pt idx="147">
                  <c:v>1168</c:v>
                </c:pt>
                <c:pt idx="148">
                  <c:v>1206</c:v>
                </c:pt>
                <c:pt idx="149">
                  <c:v>1131</c:v>
                </c:pt>
                <c:pt idx="150">
                  <c:v>1144</c:v>
                </c:pt>
                <c:pt idx="151">
                  <c:v>1093</c:v>
                </c:pt>
                <c:pt idx="152">
                  <c:v>1129</c:v>
                </c:pt>
                <c:pt idx="153">
                  <c:v>1165</c:v>
                </c:pt>
                <c:pt idx="154">
                  <c:v>1159</c:v>
                </c:pt>
                <c:pt idx="155">
                  <c:v>1276</c:v>
                </c:pt>
                <c:pt idx="156">
                  <c:v>1186</c:v>
                </c:pt>
                <c:pt idx="157">
                  <c:v>1241</c:v>
                </c:pt>
                <c:pt idx="158">
                  <c:v>1180</c:v>
                </c:pt>
                <c:pt idx="159">
                  <c:v>1088</c:v>
                </c:pt>
                <c:pt idx="160">
                  <c:v>1175</c:v>
                </c:pt>
                <c:pt idx="161">
                  <c:v>1214</c:v>
                </c:pt>
                <c:pt idx="162">
                  <c:v>1305</c:v>
                </c:pt>
                <c:pt idx="163">
                  <c:v>1179</c:v>
                </c:pt>
                <c:pt idx="164">
                  <c:v>1242</c:v>
                </c:pt>
                <c:pt idx="165">
                  <c:v>1203</c:v>
                </c:pt>
                <c:pt idx="166">
                  <c:v>1319</c:v>
                </c:pt>
                <c:pt idx="167">
                  <c:v>1328</c:v>
                </c:pt>
                <c:pt idx="168">
                  <c:v>1260</c:v>
                </c:pt>
                <c:pt idx="169">
                  <c:v>1286</c:v>
                </c:pt>
                <c:pt idx="170">
                  <c:v>1274</c:v>
                </c:pt>
                <c:pt idx="171">
                  <c:v>1389</c:v>
                </c:pt>
                <c:pt idx="172">
                  <c:v>1255</c:v>
                </c:pt>
                <c:pt idx="173">
                  <c:v>1244</c:v>
                </c:pt>
                <c:pt idx="174">
                  <c:v>1336</c:v>
                </c:pt>
                <c:pt idx="175">
                  <c:v>1214</c:v>
                </c:pt>
                <c:pt idx="176">
                  <c:v>1239</c:v>
                </c:pt>
                <c:pt idx="177">
                  <c:v>1174</c:v>
                </c:pt>
                <c:pt idx="178">
                  <c:v>1061</c:v>
                </c:pt>
                <c:pt idx="179">
                  <c:v>1116</c:v>
                </c:pt>
                <c:pt idx="180">
                  <c:v>1123</c:v>
                </c:pt>
                <c:pt idx="181">
                  <c:v>1086</c:v>
                </c:pt>
                <c:pt idx="182">
                  <c:v>1074</c:v>
                </c:pt>
                <c:pt idx="183">
                  <c:v>965</c:v>
                </c:pt>
                <c:pt idx="184">
                  <c:v>1035</c:v>
                </c:pt>
                <c:pt idx="185">
                  <c:v>1016</c:v>
                </c:pt>
                <c:pt idx="186">
                  <c:v>941</c:v>
                </c:pt>
                <c:pt idx="187">
                  <c:v>1003</c:v>
                </c:pt>
                <c:pt idx="188">
                  <c:v>998</c:v>
                </c:pt>
                <c:pt idx="189">
                  <c:v>891</c:v>
                </c:pt>
                <c:pt idx="190">
                  <c:v>828</c:v>
                </c:pt>
                <c:pt idx="191">
                  <c:v>833</c:v>
                </c:pt>
                <c:pt idx="192">
                  <c:v>887</c:v>
                </c:pt>
                <c:pt idx="193">
                  <c:v>842</c:v>
                </c:pt>
                <c:pt idx="194">
                  <c:v>793</c:v>
                </c:pt>
                <c:pt idx="195">
                  <c:v>778</c:v>
                </c:pt>
                <c:pt idx="196">
                  <c:v>699</c:v>
                </c:pt>
                <c:pt idx="197">
                  <c:v>686</c:v>
                </c:pt>
                <c:pt idx="198">
                  <c:v>727</c:v>
                </c:pt>
                <c:pt idx="199">
                  <c:v>641</c:v>
                </c:pt>
                <c:pt idx="200">
                  <c:v>619</c:v>
                </c:pt>
                <c:pt idx="201">
                  <c:v>608</c:v>
                </c:pt>
                <c:pt idx="202">
                  <c:v>576</c:v>
                </c:pt>
                <c:pt idx="203">
                  <c:v>509</c:v>
                </c:pt>
                <c:pt idx="204">
                  <c:v>533</c:v>
                </c:pt>
                <c:pt idx="205">
                  <c:v>509</c:v>
                </c:pt>
                <c:pt idx="206">
                  <c:v>488</c:v>
                </c:pt>
                <c:pt idx="207">
                  <c:v>500</c:v>
                </c:pt>
                <c:pt idx="208">
                  <c:v>444</c:v>
                </c:pt>
                <c:pt idx="209">
                  <c:v>436</c:v>
                </c:pt>
                <c:pt idx="210">
                  <c:v>409</c:v>
                </c:pt>
                <c:pt idx="211">
                  <c:v>390</c:v>
                </c:pt>
                <c:pt idx="212">
                  <c:v>374</c:v>
                </c:pt>
                <c:pt idx="213">
                  <c:v>329</c:v>
                </c:pt>
                <c:pt idx="214">
                  <c:v>354</c:v>
                </c:pt>
                <c:pt idx="215">
                  <c:v>332</c:v>
                </c:pt>
                <c:pt idx="216">
                  <c:v>345</c:v>
                </c:pt>
                <c:pt idx="217">
                  <c:v>371</c:v>
                </c:pt>
                <c:pt idx="218">
                  <c:v>399</c:v>
                </c:pt>
                <c:pt idx="219">
                  <c:v>413</c:v>
                </c:pt>
                <c:pt idx="220">
                  <c:v>417</c:v>
                </c:pt>
                <c:pt idx="221">
                  <c:v>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50-4065-BC3B-4A110AA3BC59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'House Sales (span=12)'!$B$5:$B$226</c:f>
              <c:numCache>
                <c:formatCode>0_);[Red]\(0\)</c:formatCode>
                <c:ptCount val="22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</c:numCache>
            </c:numRef>
          </c:xVal>
          <c:yVal>
            <c:numRef>
              <c:f>'House Sales (span=12)'!$D$5:$D$226</c:f>
              <c:numCache>
                <c:formatCode>General</c:formatCode>
                <c:ptCount val="222"/>
                <c:pt idx="9">
                  <c:v>509.33333333333331</c:v>
                </c:pt>
                <c:pt idx="10">
                  <c:v>532.25</c:v>
                </c:pt>
                <c:pt idx="11">
                  <c:v>545.33333333333337</c:v>
                </c:pt>
                <c:pt idx="12">
                  <c:v>549.25</c:v>
                </c:pt>
                <c:pt idx="13">
                  <c:v>552.41666666666663</c:v>
                </c:pt>
                <c:pt idx="14">
                  <c:v>555.5</c:v>
                </c:pt>
                <c:pt idx="15">
                  <c:v>562.16666666666663</c:v>
                </c:pt>
                <c:pt idx="16">
                  <c:v>571.83333333333337</c:v>
                </c:pt>
                <c:pt idx="17">
                  <c:v>581</c:v>
                </c:pt>
                <c:pt idx="18">
                  <c:v>594.58333333333337</c:v>
                </c:pt>
                <c:pt idx="19">
                  <c:v>602.66666666666663</c:v>
                </c:pt>
                <c:pt idx="20">
                  <c:v>605.91666666666663</c:v>
                </c:pt>
                <c:pt idx="21">
                  <c:v>613.58333333333337</c:v>
                </c:pt>
                <c:pt idx="22">
                  <c:v>606.91666666666663</c:v>
                </c:pt>
                <c:pt idx="23">
                  <c:v>604</c:v>
                </c:pt>
                <c:pt idx="24">
                  <c:v>608</c:v>
                </c:pt>
                <c:pt idx="25">
                  <c:v>620.91666666666663</c:v>
                </c:pt>
                <c:pt idx="26">
                  <c:v>626.91666666666663</c:v>
                </c:pt>
                <c:pt idx="27">
                  <c:v>631.66666666666663</c:v>
                </c:pt>
                <c:pt idx="28">
                  <c:v>634</c:v>
                </c:pt>
                <c:pt idx="29">
                  <c:v>634.75</c:v>
                </c:pt>
                <c:pt idx="30">
                  <c:v>641.08333333333337</c:v>
                </c:pt>
                <c:pt idx="31">
                  <c:v>648</c:v>
                </c:pt>
                <c:pt idx="32">
                  <c:v>660.91666666666663</c:v>
                </c:pt>
                <c:pt idx="33">
                  <c:v>674.41666666666663</c:v>
                </c:pt>
                <c:pt idx="34">
                  <c:v>676.33333333333337</c:v>
                </c:pt>
                <c:pt idx="35">
                  <c:v>683.16666666666663</c:v>
                </c:pt>
                <c:pt idx="36">
                  <c:v>695.25</c:v>
                </c:pt>
                <c:pt idx="37">
                  <c:v>694.5</c:v>
                </c:pt>
                <c:pt idx="38">
                  <c:v>699.91666666666663</c:v>
                </c:pt>
                <c:pt idx="39">
                  <c:v>697.25</c:v>
                </c:pt>
                <c:pt idx="40">
                  <c:v>695</c:v>
                </c:pt>
                <c:pt idx="41">
                  <c:v>695.91666666666663</c:v>
                </c:pt>
                <c:pt idx="42">
                  <c:v>691.83333333333337</c:v>
                </c:pt>
                <c:pt idx="43">
                  <c:v>692.75</c:v>
                </c:pt>
                <c:pt idx="44">
                  <c:v>682.5</c:v>
                </c:pt>
                <c:pt idx="45">
                  <c:v>667.25</c:v>
                </c:pt>
                <c:pt idx="46">
                  <c:v>667.83333333333337</c:v>
                </c:pt>
                <c:pt idx="47">
                  <c:v>657.25</c:v>
                </c:pt>
                <c:pt idx="48">
                  <c:v>646.33333333333337</c:v>
                </c:pt>
                <c:pt idx="49">
                  <c:v>640.41666666666663</c:v>
                </c:pt>
                <c:pt idx="50">
                  <c:v>639</c:v>
                </c:pt>
                <c:pt idx="51">
                  <c:v>647.66666666666663</c:v>
                </c:pt>
                <c:pt idx="52">
                  <c:v>659.08333333333337</c:v>
                </c:pt>
                <c:pt idx="53">
                  <c:v>662.83333333333337</c:v>
                </c:pt>
                <c:pt idx="54">
                  <c:v>662.91666666666663</c:v>
                </c:pt>
                <c:pt idx="55">
                  <c:v>661.33333333333337</c:v>
                </c:pt>
                <c:pt idx="56">
                  <c:v>662.83333333333337</c:v>
                </c:pt>
                <c:pt idx="57">
                  <c:v>669.5</c:v>
                </c:pt>
                <c:pt idx="58">
                  <c:v>676.83333333333337</c:v>
                </c:pt>
                <c:pt idx="59">
                  <c:v>694.33333333333337</c:v>
                </c:pt>
                <c:pt idx="60">
                  <c:v>703.08333333333337</c:v>
                </c:pt>
                <c:pt idx="61">
                  <c:v>712.66666666666663</c:v>
                </c:pt>
                <c:pt idx="62">
                  <c:v>718.66666666666663</c:v>
                </c:pt>
                <c:pt idx="63">
                  <c:v>718.33333333333337</c:v>
                </c:pt>
                <c:pt idx="64">
                  <c:v>718.75</c:v>
                </c:pt>
                <c:pt idx="65">
                  <c:v>729.16666666666663</c:v>
                </c:pt>
                <c:pt idx="66">
                  <c:v>736.83333333333337</c:v>
                </c:pt>
                <c:pt idx="67">
                  <c:v>738.83333333333337</c:v>
                </c:pt>
                <c:pt idx="68">
                  <c:v>747.75</c:v>
                </c:pt>
                <c:pt idx="69">
                  <c:v>755.75</c:v>
                </c:pt>
                <c:pt idx="70">
                  <c:v>765.41666666666663</c:v>
                </c:pt>
                <c:pt idx="71">
                  <c:v>768.08333333333337</c:v>
                </c:pt>
                <c:pt idx="72">
                  <c:v>777.25</c:v>
                </c:pt>
                <c:pt idx="73">
                  <c:v>777.91666666666663</c:v>
                </c:pt>
                <c:pt idx="74">
                  <c:v>779.08333333333337</c:v>
                </c:pt>
                <c:pt idx="75">
                  <c:v>785.08333333333337</c:v>
                </c:pt>
                <c:pt idx="76">
                  <c:v>788</c:v>
                </c:pt>
                <c:pt idx="77">
                  <c:v>787.08333333333337</c:v>
                </c:pt>
                <c:pt idx="78">
                  <c:v>792.91666666666663</c:v>
                </c:pt>
                <c:pt idx="79">
                  <c:v>799.58333333333337</c:v>
                </c:pt>
                <c:pt idx="80">
                  <c:v>807.33333333333337</c:v>
                </c:pt>
                <c:pt idx="81">
                  <c:v>806.33333333333337</c:v>
                </c:pt>
                <c:pt idx="82">
                  <c:v>809.83333333333337</c:v>
                </c:pt>
                <c:pt idx="83">
                  <c:v>815.25</c:v>
                </c:pt>
                <c:pt idx="84">
                  <c:v>815.66666666666663</c:v>
                </c:pt>
                <c:pt idx="85">
                  <c:v>825.83333333333337</c:v>
                </c:pt>
                <c:pt idx="86">
                  <c:v>836.41666666666663</c:v>
                </c:pt>
                <c:pt idx="87">
                  <c:v>847.25</c:v>
                </c:pt>
                <c:pt idx="88">
                  <c:v>853.16666666666663</c:v>
                </c:pt>
                <c:pt idx="89">
                  <c:v>855.75</c:v>
                </c:pt>
                <c:pt idx="90">
                  <c:v>857.75</c:v>
                </c:pt>
                <c:pt idx="91">
                  <c:v>865.5</c:v>
                </c:pt>
                <c:pt idx="92">
                  <c:v>876.41666666666663</c:v>
                </c:pt>
                <c:pt idx="93">
                  <c:v>889.41666666666663</c:v>
                </c:pt>
                <c:pt idx="94">
                  <c:v>889.66666666666663</c:v>
                </c:pt>
                <c:pt idx="95">
                  <c:v>888.16666666666663</c:v>
                </c:pt>
                <c:pt idx="96">
                  <c:v>890.41666666666663</c:v>
                </c:pt>
                <c:pt idx="97">
                  <c:v>894.75</c:v>
                </c:pt>
                <c:pt idx="98">
                  <c:v>894.83333333333337</c:v>
                </c:pt>
                <c:pt idx="99">
                  <c:v>894.83333333333337</c:v>
                </c:pt>
                <c:pt idx="100">
                  <c:v>896.83333333333337</c:v>
                </c:pt>
                <c:pt idx="101">
                  <c:v>900.75</c:v>
                </c:pt>
                <c:pt idx="102">
                  <c:v>897.58333333333337</c:v>
                </c:pt>
                <c:pt idx="103">
                  <c:v>895.83333333333337</c:v>
                </c:pt>
                <c:pt idx="104">
                  <c:v>884.83333333333337</c:v>
                </c:pt>
                <c:pt idx="105">
                  <c:v>878.5</c:v>
                </c:pt>
                <c:pt idx="106">
                  <c:v>878.33333333333337</c:v>
                </c:pt>
                <c:pt idx="107">
                  <c:v>879</c:v>
                </c:pt>
                <c:pt idx="108">
                  <c:v>882.08333333333337</c:v>
                </c:pt>
                <c:pt idx="109">
                  <c:v>875.66666666666663</c:v>
                </c:pt>
                <c:pt idx="110">
                  <c:v>873.08333333333337</c:v>
                </c:pt>
                <c:pt idx="111">
                  <c:v>862.25</c:v>
                </c:pt>
                <c:pt idx="112">
                  <c:v>861.16666666666663</c:v>
                </c:pt>
                <c:pt idx="113">
                  <c:v>857.41666666666663</c:v>
                </c:pt>
                <c:pt idx="114">
                  <c:v>864.58333333333337</c:v>
                </c:pt>
                <c:pt idx="115">
                  <c:v>869.66666666666663</c:v>
                </c:pt>
                <c:pt idx="116">
                  <c:v>871.08333333333337</c:v>
                </c:pt>
                <c:pt idx="117">
                  <c:v>880.25</c:v>
                </c:pt>
                <c:pt idx="118">
                  <c:v>885.5</c:v>
                </c:pt>
                <c:pt idx="119">
                  <c:v>894.41666666666663</c:v>
                </c:pt>
                <c:pt idx="120">
                  <c:v>897.66666666666663</c:v>
                </c:pt>
                <c:pt idx="121">
                  <c:v>903.33333333333337</c:v>
                </c:pt>
                <c:pt idx="122">
                  <c:v>905.66666666666663</c:v>
                </c:pt>
                <c:pt idx="123">
                  <c:v>913.08333333333337</c:v>
                </c:pt>
                <c:pt idx="124">
                  <c:v>912.5</c:v>
                </c:pt>
                <c:pt idx="125">
                  <c:v>914</c:v>
                </c:pt>
                <c:pt idx="126">
                  <c:v>909.08333333333337</c:v>
                </c:pt>
                <c:pt idx="127">
                  <c:v>903.91666666666663</c:v>
                </c:pt>
                <c:pt idx="128">
                  <c:v>907.58333333333337</c:v>
                </c:pt>
                <c:pt idx="129">
                  <c:v>907.25</c:v>
                </c:pt>
                <c:pt idx="130">
                  <c:v>902.58333333333337</c:v>
                </c:pt>
                <c:pt idx="131">
                  <c:v>901.33333333333337</c:v>
                </c:pt>
                <c:pt idx="132">
                  <c:v>900</c:v>
                </c:pt>
                <c:pt idx="133">
                  <c:v>902.25</c:v>
                </c:pt>
                <c:pt idx="134">
                  <c:v>910</c:v>
                </c:pt>
                <c:pt idx="135">
                  <c:v>916.25</c:v>
                </c:pt>
                <c:pt idx="136">
                  <c:v>922.58333333333337</c:v>
                </c:pt>
                <c:pt idx="137">
                  <c:v>934.91666666666663</c:v>
                </c:pt>
                <c:pt idx="138">
                  <c:v>950.83333333333337</c:v>
                </c:pt>
                <c:pt idx="139">
                  <c:v>962.08333333333337</c:v>
                </c:pt>
                <c:pt idx="140">
                  <c:v>970.41666666666663</c:v>
                </c:pt>
                <c:pt idx="141">
                  <c:v>976.16666666666663</c:v>
                </c:pt>
                <c:pt idx="142">
                  <c:v>986.08333333333337</c:v>
                </c:pt>
                <c:pt idx="143">
                  <c:v>985.08333333333337</c:v>
                </c:pt>
                <c:pt idx="144">
                  <c:v>991.41666666666663</c:v>
                </c:pt>
                <c:pt idx="145">
                  <c:v>997.75</c:v>
                </c:pt>
                <c:pt idx="146">
                  <c:v>1006.0833333333334</c:v>
                </c:pt>
                <c:pt idx="147">
                  <c:v>1025.75</c:v>
                </c:pt>
                <c:pt idx="148">
                  <c:v>1043.4166666666667</c:v>
                </c:pt>
                <c:pt idx="149">
                  <c:v>1059.4166666666667</c:v>
                </c:pt>
                <c:pt idx="150">
                  <c:v>1066.6666666666667</c:v>
                </c:pt>
                <c:pt idx="151">
                  <c:v>1078.1666666666667</c:v>
                </c:pt>
                <c:pt idx="152">
                  <c:v>1083.9166666666667</c:v>
                </c:pt>
                <c:pt idx="153">
                  <c:v>1090.6666666666667</c:v>
                </c:pt>
                <c:pt idx="154">
                  <c:v>1104.5</c:v>
                </c:pt>
                <c:pt idx="155">
                  <c:v>1123.0833333333333</c:v>
                </c:pt>
                <c:pt idx="156">
                  <c:v>1146.1666666666667</c:v>
                </c:pt>
                <c:pt idx="157">
                  <c:v>1160.6666666666667</c:v>
                </c:pt>
                <c:pt idx="158">
                  <c:v>1174.25</c:v>
                </c:pt>
                <c:pt idx="159">
                  <c:v>1173.1666666666667</c:v>
                </c:pt>
                <c:pt idx="160">
                  <c:v>1166.5</c:v>
                </c:pt>
                <c:pt idx="161">
                  <c:v>1163.9166666666667</c:v>
                </c:pt>
                <c:pt idx="162">
                  <c:v>1170.8333333333333</c:v>
                </c:pt>
                <c:pt idx="163">
                  <c:v>1184.25</c:v>
                </c:pt>
                <c:pt idx="164">
                  <c:v>1191.4166666666667</c:v>
                </c:pt>
                <c:pt idx="165">
                  <c:v>1200.8333333333333</c:v>
                </c:pt>
                <c:pt idx="166">
                  <c:v>1204</c:v>
                </c:pt>
                <c:pt idx="167">
                  <c:v>1217.3333333333333</c:v>
                </c:pt>
                <c:pt idx="168">
                  <c:v>1221.6666666666667</c:v>
                </c:pt>
                <c:pt idx="169">
                  <c:v>1227.8333333333333</c:v>
                </c:pt>
                <c:pt idx="170">
                  <c:v>1231.5833333333333</c:v>
                </c:pt>
                <c:pt idx="171">
                  <c:v>1239.4166666666667</c:v>
                </c:pt>
                <c:pt idx="172">
                  <c:v>1264.5</c:v>
                </c:pt>
                <c:pt idx="173">
                  <c:v>1271.1666666666667</c:v>
                </c:pt>
                <c:pt idx="174">
                  <c:v>1273.6666666666667</c:v>
                </c:pt>
                <c:pt idx="175">
                  <c:v>1276.25</c:v>
                </c:pt>
                <c:pt idx="176">
                  <c:v>1279.1666666666667</c:v>
                </c:pt>
                <c:pt idx="177">
                  <c:v>1278.9166666666667</c:v>
                </c:pt>
                <c:pt idx="178">
                  <c:v>1276.5</c:v>
                </c:pt>
                <c:pt idx="179">
                  <c:v>1255</c:v>
                </c:pt>
                <c:pt idx="180">
                  <c:v>1237.3333333333333</c:v>
                </c:pt>
                <c:pt idx="181">
                  <c:v>1225.9166666666667</c:v>
                </c:pt>
                <c:pt idx="182">
                  <c:v>1209.25</c:v>
                </c:pt>
                <c:pt idx="183">
                  <c:v>1192.5833333333333</c:v>
                </c:pt>
                <c:pt idx="184">
                  <c:v>1157.25</c:v>
                </c:pt>
                <c:pt idx="185">
                  <c:v>1138.9166666666667</c:v>
                </c:pt>
                <c:pt idx="186">
                  <c:v>1119.9166666666667</c:v>
                </c:pt>
                <c:pt idx="187">
                  <c:v>1087</c:v>
                </c:pt>
                <c:pt idx="188">
                  <c:v>1069.4166666666667</c:v>
                </c:pt>
                <c:pt idx="189">
                  <c:v>1049.3333333333333</c:v>
                </c:pt>
                <c:pt idx="190">
                  <c:v>1025.75</c:v>
                </c:pt>
                <c:pt idx="191">
                  <c:v>1006.3333333333334</c:v>
                </c:pt>
                <c:pt idx="192">
                  <c:v>982.75</c:v>
                </c:pt>
                <c:pt idx="193">
                  <c:v>963.08333333333337</c:v>
                </c:pt>
                <c:pt idx="194">
                  <c:v>942.75</c:v>
                </c:pt>
                <c:pt idx="195">
                  <c:v>919.33333333333337</c:v>
                </c:pt>
                <c:pt idx="196">
                  <c:v>903.75</c:v>
                </c:pt>
                <c:pt idx="197">
                  <c:v>875.75</c:v>
                </c:pt>
                <c:pt idx="198">
                  <c:v>848.25</c:v>
                </c:pt>
                <c:pt idx="199">
                  <c:v>830.41666666666663</c:v>
                </c:pt>
                <c:pt idx="200">
                  <c:v>800.25</c:v>
                </c:pt>
                <c:pt idx="201">
                  <c:v>768.66666666666663</c:v>
                </c:pt>
                <c:pt idx="202">
                  <c:v>745.08333333333337</c:v>
                </c:pt>
                <c:pt idx="203">
                  <c:v>724.08333333333337</c:v>
                </c:pt>
                <c:pt idx="204">
                  <c:v>697.08333333333337</c:v>
                </c:pt>
                <c:pt idx="205">
                  <c:v>667.58333333333337</c:v>
                </c:pt>
                <c:pt idx="206">
                  <c:v>639.83333333333337</c:v>
                </c:pt>
                <c:pt idx="207">
                  <c:v>614.41666666666663</c:v>
                </c:pt>
                <c:pt idx="208">
                  <c:v>591.25</c:v>
                </c:pt>
                <c:pt idx="209">
                  <c:v>570</c:v>
                </c:pt>
                <c:pt idx="210">
                  <c:v>549.16666666666663</c:v>
                </c:pt>
                <c:pt idx="211">
                  <c:v>522.66666666666663</c:v>
                </c:pt>
                <c:pt idx="212">
                  <c:v>501.75</c:v>
                </c:pt>
                <c:pt idx="213">
                  <c:v>481.33333333333331</c:v>
                </c:pt>
                <c:pt idx="214">
                  <c:v>458.08333333333331</c:v>
                </c:pt>
                <c:pt idx="215">
                  <c:v>439.58333333333331</c:v>
                </c:pt>
                <c:pt idx="216">
                  <c:v>424.83333333333331</c:v>
                </c:pt>
                <c:pt idx="217">
                  <c:v>409.16666666666669</c:v>
                </c:pt>
                <c:pt idx="218">
                  <c:v>397.66666666666669</c:v>
                </c:pt>
                <c:pt idx="219">
                  <c:v>390.25</c:v>
                </c:pt>
                <c:pt idx="220">
                  <c:v>383</c:v>
                </c:pt>
                <c:pt idx="221">
                  <c:v>380.75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50-4065-BC3B-4A110AA3B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442143"/>
        <c:axId val="690443583"/>
      </c:scatterChart>
      <c:valAx>
        <c:axId val="69044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0443583"/>
        <c:crosses val="autoZero"/>
        <c:crossBetween val="midCat"/>
      </c:valAx>
      <c:valAx>
        <c:axId val="69044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0442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US_population!$C$1</c:f>
              <c:strCache>
                <c:ptCount val="1"/>
                <c:pt idx="0">
                  <c:v>Population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US_population!$A$2:$A$695</c:f>
              <c:numCache>
                <c:formatCode>mmm\-yy</c:formatCode>
                <c:ptCount val="694"/>
                <c:pt idx="0">
                  <c:v>18994</c:v>
                </c:pt>
                <c:pt idx="1">
                  <c:v>19025</c:v>
                </c:pt>
                <c:pt idx="2">
                  <c:v>19054</c:v>
                </c:pt>
                <c:pt idx="3">
                  <c:v>19085</c:v>
                </c:pt>
                <c:pt idx="4">
                  <c:v>19115</c:v>
                </c:pt>
                <c:pt idx="5">
                  <c:v>19146</c:v>
                </c:pt>
                <c:pt idx="6">
                  <c:v>19176</c:v>
                </c:pt>
                <c:pt idx="7">
                  <c:v>19207</c:v>
                </c:pt>
                <c:pt idx="8">
                  <c:v>19238</c:v>
                </c:pt>
                <c:pt idx="9">
                  <c:v>19268</c:v>
                </c:pt>
                <c:pt idx="10">
                  <c:v>19299</c:v>
                </c:pt>
                <c:pt idx="11">
                  <c:v>19329</c:v>
                </c:pt>
                <c:pt idx="12">
                  <c:v>19360</c:v>
                </c:pt>
                <c:pt idx="13">
                  <c:v>19391</c:v>
                </c:pt>
                <c:pt idx="14">
                  <c:v>19419</c:v>
                </c:pt>
                <c:pt idx="15">
                  <c:v>19450</c:v>
                </c:pt>
                <c:pt idx="16">
                  <c:v>19480</c:v>
                </c:pt>
                <c:pt idx="17">
                  <c:v>19511</c:v>
                </c:pt>
                <c:pt idx="18">
                  <c:v>19541</c:v>
                </c:pt>
                <c:pt idx="19">
                  <c:v>19572</c:v>
                </c:pt>
                <c:pt idx="20">
                  <c:v>19603</c:v>
                </c:pt>
                <c:pt idx="21">
                  <c:v>19633</c:v>
                </c:pt>
                <c:pt idx="22">
                  <c:v>19664</c:v>
                </c:pt>
                <c:pt idx="23">
                  <c:v>19694</c:v>
                </c:pt>
                <c:pt idx="24">
                  <c:v>19725</c:v>
                </c:pt>
                <c:pt idx="25">
                  <c:v>19756</c:v>
                </c:pt>
                <c:pt idx="26">
                  <c:v>19784</c:v>
                </c:pt>
                <c:pt idx="27">
                  <c:v>19815</c:v>
                </c:pt>
                <c:pt idx="28">
                  <c:v>19845</c:v>
                </c:pt>
                <c:pt idx="29">
                  <c:v>19876</c:v>
                </c:pt>
                <c:pt idx="30">
                  <c:v>19906</c:v>
                </c:pt>
                <c:pt idx="31">
                  <c:v>19937</c:v>
                </c:pt>
                <c:pt idx="32">
                  <c:v>19968</c:v>
                </c:pt>
                <c:pt idx="33">
                  <c:v>19998</c:v>
                </c:pt>
                <c:pt idx="34">
                  <c:v>20029</c:v>
                </c:pt>
                <c:pt idx="35">
                  <c:v>20059</c:v>
                </c:pt>
                <c:pt idx="36">
                  <c:v>20090</c:v>
                </c:pt>
                <c:pt idx="37">
                  <c:v>20121</c:v>
                </c:pt>
                <c:pt idx="38">
                  <c:v>20149</c:v>
                </c:pt>
                <c:pt idx="39">
                  <c:v>20180</c:v>
                </c:pt>
                <c:pt idx="40">
                  <c:v>20210</c:v>
                </c:pt>
                <c:pt idx="41">
                  <c:v>20241</c:v>
                </c:pt>
                <c:pt idx="42">
                  <c:v>20271</c:v>
                </c:pt>
                <c:pt idx="43">
                  <c:v>20302</c:v>
                </c:pt>
                <c:pt idx="44">
                  <c:v>20333</c:v>
                </c:pt>
                <c:pt idx="45">
                  <c:v>20363</c:v>
                </c:pt>
                <c:pt idx="46">
                  <c:v>20394</c:v>
                </c:pt>
                <c:pt idx="47">
                  <c:v>20424</c:v>
                </c:pt>
                <c:pt idx="48">
                  <c:v>20455</c:v>
                </c:pt>
                <c:pt idx="49">
                  <c:v>20486</c:v>
                </c:pt>
                <c:pt idx="50">
                  <c:v>20515</c:v>
                </c:pt>
                <c:pt idx="51">
                  <c:v>20546</c:v>
                </c:pt>
                <c:pt idx="52">
                  <c:v>20576</c:v>
                </c:pt>
                <c:pt idx="53">
                  <c:v>20607</c:v>
                </c:pt>
                <c:pt idx="54">
                  <c:v>20637</c:v>
                </c:pt>
                <c:pt idx="55">
                  <c:v>20668</c:v>
                </c:pt>
                <c:pt idx="56">
                  <c:v>20699</c:v>
                </c:pt>
                <c:pt idx="57">
                  <c:v>20729</c:v>
                </c:pt>
                <c:pt idx="58">
                  <c:v>20760</c:v>
                </c:pt>
                <c:pt idx="59">
                  <c:v>20790</c:v>
                </c:pt>
                <c:pt idx="60">
                  <c:v>20821</c:v>
                </c:pt>
                <c:pt idx="61">
                  <c:v>20852</c:v>
                </c:pt>
                <c:pt idx="62">
                  <c:v>20880</c:v>
                </c:pt>
                <c:pt idx="63">
                  <c:v>20911</c:v>
                </c:pt>
                <c:pt idx="64">
                  <c:v>20941</c:v>
                </c:pt>
                <c:pt idx="65">
                  <c:v>20972</c:v>
                </c:pt>
                <c:pt idx="66">
                  <c:v>21002</c:v>
                </c:pt>
                <c:pt idx="67">
                  <c:v>21033</c:v>
                </c:pt>
                <c:pt idx="68">
                  <c:v>21064</c:v>
                </c:pt>
                <c:pt idx="69">
                  <c:v>21094</c:v>
                </c:pt>
                <c:pt idx="70">
                  <c:v>21125</c:v>
                </c:pt>
                <c:pt idx="71">
                  <c:v>21155</c:v>
                </c:pt>
                <c:pt idx="72">
                  <c:v>21186</c:v>
                </c:pt>
                <c:pt idx="73">
                  <c:v>21217</c:v>
                </c:pt>
                <c:pt idx="74">
                  <c:v>21245</c:v>
                </c:pt>
                <c:pt idx="75">
                  <c:v>21276</c:v>
                </c:pt>
                <c:pt idx="76">
                  <c:v>21306</c:v>
                </c:pt>
                <c:pt idx="77">
                  <c:v>21337</c:v>
                </c:pt>
                <c:pt idx="78">
                  <c:v>21367</c:v>
                </c:pt>
                <c:pt idx="79">
                  <c:v>21398</c:v>
                </c:pt>
                <c:pt idx="80">
                  <c:v>21429</c:v>
                </c:pt>
                <c:pt idx="81">
                  <c:v>21459</c:v>
                </c:pt>
                <c:pt idx="82">
                  <c:v>21490</c:v>
                </c:pt>
                <c:pt idx="83">
                  <c:v>21520</c:v>
                </c:pt>
                <c:pt idx="84">
                  <c:v>21551</c:v>
                </c:pt>
                <c:pt idx="85">
                  <c:v>21582</c:v>
                </c:pt>
                <c:pt idx="86">
                  <c:v>21610</c:v>
                </c:pt>
                <c:pt idx="87">
                  <c:v>21641</c:v>
                </c:pt>
                <c:pt idx="88">
                  <c:v>21671</c:v>
                </c:pt>
                <c:pt idx="89">
                  <c:v>21702</c:v>
                </c:pt>
                <c:pt idx="90">
                  <c:v>21732</c:v>
                </c:pt>
                <c:pt idx="91">
                  <c:v>21763</c:v>
                </c:pt>
                <c:pt idx="92">
                  <c:v>21794</c:v>
                </c:pt>
                <c:pt idx="93">
                  <c:v>21824</c:v>
                </c:pt>
                <c:pt idx="94">
                  <c:v>21855</c:v>
                </c:pt>
                <c:pt idx="95">
                  <c:v>21885</c:v>
                </c:pt>
                <c:pt idx="96">
                  <c:v>21916</c:v>
                </c:pt>
                <c:pt idx="97">
                  <c:v>21947</c:v>
                </c:pt>
                <c:pt idx="98">
                  <c:v>21976</c:v>
                </c:pt>
                <c:pt idx="99">
                  <c:v>22007</c:v>
                </c:pt>
                <c:pt idx="100">
                  <c:v>22037</c:v>
                </c:pt>
                <c:pt idx="101">
                  <c:v>22068</c:v>
                </c:pt>
                <c:pt idx="102">
                  <c:v>22098</c:v>
                </c:pt>
                <c:pt idx="103">
                  <c:v>22129</c:v>
                </c:pt>
                <c:pt idx="104">
                  <c:v>22160</c:v>
                </c:pt>
                <c:pt idx="105">
                  <c:v>22190</c:v>
                </c:pt>
                <c:pt idx="106">
                  <c:v>22221</c:v>
                </c:pt>
                <c:pt idx="107">
                  <c:v>22251</c:v>
                </c:pt>
                <c:pt idx="108">
                  <c:v>22282</c:v>
                </c:pt>
                <c:pt idx="109">
                  <c:v>22313</c:v>
                </c:pt>
                <c:pt idx="110">
                  <c:v>22341</c:v>
                </c:pt>
                <c:pt idx="111">
                  <c:v>22372</c:v>
                </c:pt>
                <c:pt idx="112">
                  <c:v>22402</c:v>
                </c:pt>
                <c:pt idx="113">
                  <c:v>22433</c:v>
                </c:pt>
                <c:pt idx="114">
                  <c:v>22463</c:v>
                </c:pt>
                <c:pt idx="115">
                  <c:v>22494</c:v>
                </c:pt>
                <c:pt idx="116">
                  <c:v>22525</c:v>
                </c:pt>
                <c:pt idx="117">
                  <c:v>22555</c:v>
                </c:pt>
                <c:pt idx="118">
                  <c:v>22586</c:v>
                </c:pt>
                <c:pt idx="119">
                  <c:v>22616</c:v>
                </c:pt>
                <c:pt idx="120">
                  <c:v>22647</c:v>
                </c:pt>
                <c:pt idx="121">
                  <c:v>22678</c:v>
                </c:pt>
                <c:pt idx="122">
                  <c:v>22706</c:v>
                </c:pt>
                <c:pt idx="123">
                  <c:v>22737</c:v>
                </c:pt>
                <c:pt idx="124">
                  <c:v>22767</c:v>
                </c:pt>
                <c:pt idx="125">
                  <c:v>22798</c:v>
                </c:pt>
                <c:pt idx="126">
                  <c:v>22828</c:v>
                </c:pt>
                <c:pt idx="127">
                  <c:v>22859</c:v>
                </c:pt>
                <c:pt idx="128">
                  <c:v>22890</c:v>
                </c:pt>
                <c:pt idx="129">
                  <c:v>22920</c:v>
                </c:pt>
                <c:pt idx="130">
                  <c:v>22951</c:v>
                </c:pt>
                <c:pt idx="131">
                  <c:v>22981</c:v>
                </c:pt>
                <c:pt idx="132">
                  <c:v>23012</c:v>
                </c:pt>
                <c:pt idx="133">
                  <c:v>23043</c:v>
                </c:pt>
                <c:pt idx="134">
                  <c:v>23071</c:v>
                </c:pt>
                <c:pt idx="135">
                  <c:v>23102</c:v>
                </c:pt>
                <c:pt idx="136">
                  <c:v>23132</c:v>
                </c:pt>
                <c:pt idx="137">
                  <c:v>23163</c:v>
                </c:pt>
                <c:pt idx="138">
                  <c:v>23193</c:v>
                </c:pt>
                <c:pt idx="139">
                  <c:v>23224</c:v>
                </c:pt>
                <c:pt idx="140">
                  <c:v>23255</c:v>
                </c:pt>
                <c:pt idx="141">
                  <c:v>23285</c:v>
                </c:pt>
                <c:pt idx="142">
                  <c:v>23316</c:v>
                </c:pt>
                <c:pt idx="143">
                  <c:v>23346</c:v>
                </c:pt>
                <c:pt idx="144">
                  <c:v>23377</c:v>
                </c:pt>
                <c:pt idx="145">
                  <c:v>23408</c:v>
                </c:pt>
                <c:pt idx="146">
                  <c:v>23437</c:v>
                </c:pt>
                <c:pt idx="147">
                  <c:v>23468</c:v>
                </c:pt>
                <c:pt idx="148">
                  <c:v>23498</c:v>
                </c:pt>
                <c:pt idx="149">
                  <c:v>23529</c:v>
                </c:pt>
                <c:pt idx="150">
                  <c:v>23559</c:v>
                </c:pt>
                <c:pt idx="151">
                  <c:v>23590</c:v>
                </c:pt>
                <c:pt idx="152">
                  <c:v>23621</c:v>
                </c:pt>
                <c:pt idx="153">
                  <c:v>23651</c:v>
                </c:pt>
                <c:pt idx="154">
                  <c:v>23682</c:v>
                </c:pt>
                <c:pt idx="155">
                  <c:v>23712</c:v>
                </c:pt>
                <c:pt idx="156">
                  <c:v>23743</c:v>
                </c:pt>
                <c:pt idx="157">
                  <c:v>23774</c:v>
                </c:pt>
                <c:pt idx="158">
                  <c:v>23802</c:v>
                </c:pt>
                <c:pt idx="159">
                  <c:v>23833</c:v>
                </c:pt>
                <c:pt idx="160">
                  <c:v>23863</c:v>
                </c:pt>
                <c:pt idx="161">
                  <c:v>23894</c:v>
                </c:pt>
                <c:pt idx="162">
                  <c:v>23924</c:v>
                </c:pt>
                <c:pt idx="163">
                  <c:v>23955</c:v>
                </c:pt>
                <c:pt idx="164">
                  <c:v>23986</c:v>
                </c:pt>
                <c:pt idx="165">
                  <c:v>24016</c:v>
                </c:pt>
                <c:pt idx="166">
                  <c:v>24047</c:v>
                </c:pt>
                <c:pt idx="167">
                  <c:v>24077</c:v>
                </c:pt>
                <c:pt idx="168">
                  <c:v>24108</c:v>
                </c:pt>
                <c:pt idx="169">
                  <c:v>24139</c:v>
                </c:pt>
                <c:pt idx="170">
                  <c:v>24167</c:v>
                </c:pt>
                <c:pt idx="171">
                  <c:v>24198</c:v>
                </c:pt>
                <c:pt idx="172">
                  <c:v>24228</c:v>
                </c:pt>
                <c:pt idx="173">
                  <c:v>24259</c:v>
                </c:pt>
                <c:pt idx="174">
                  <c:v>24289</c:v>
                </c:pt>
                <c:pt idx="175">
                  <c:v>24320</c:v>
                </c:pt>
                <c:pt idx="176">
                  <c:v>24351</c:v>
                </c:pt>
                <c:pt idx="177">
                  <c:v>24381</c:v>
                </c:pt>
                <c:pt idx="178">
                  <c:v>24412</c:v>
                </c:pt>
                <c:pt idx="179">
                  <c:v>24442</c:v>
                </c:pt>
                <c:pt idx="180">
                  <c:v>24473</c:v>
                </c:pt>
                <c:pt idx="181">
                  <c:v>24504</c:v>
                </c:pt>
                <c:pt idx="182">
                  <c:v>24532</c:v>
                </c:pt>
                <c:pt idx="183">
                  <c:v>24563</c:v>
                </c:pt>
                <c:pt idx="184">
                  <c:v>24593</c:v>
                </c:pt>
                <c:pt idx="185">
                  <c:v>24624</c:v>
                </c:pt>
                <c:pt idx="186">
                  <c:v>24654</c:v>
                </c:pt>
                <c:pt idx="187">
                  <c:v>24685</c:v>
                </c:pt>
                <c:pt idx="188">
                  <c:v>24716</c:v>
                </c:pt>
                <c:pt idx="189">
                  <c:v>24746</c:v>
                </c:pt>
                <c:pt idx="190">
                  <c:v>24777</c:v>
                </c:pt>
                <c:pt idx="191">
                  <c:v>24807</c:v>
                </c:pt>
                <c:pt idx="192">
                  <c:v>24838</c:v>
                </c:pt>
                <c:pt idx="193">
                  <c:v>24869</c:v>
                </c:pt>
                <c:pt idx="194">
                  <c:v>24898</c:v>
                </c:pt>
                <c:pt idx="195">
                  <c:v>24929</c:v>
                </c:pt>
                <c:pt idx="196">
                  <c:v>24959</c:v>
                </c:pt>
                <c:pt idx="197">
                  <c:v>24990</c:v>
                </c:pt>
                <c:pt idx="198">
                  <c:v>25020</c:v>
                </c:pt>
                <c:pt idx="199">
                  <c:v>25051</c:v>
                </c:pt>
                <c:pt idx="200">
                  <c:v>25082</c:v>
                </c:pt>
                <c:pt idx="201">
                  <c:v>25112</c:v>
                </c:pt>
                <c:pt idx="202">
                  <c:v>25143</c:v>
                </c:pt>
                <c:pt idx="203">
                  <c:v>25173</c:v>
                </c:pt>
                <c:pt idx="204">
                  <c:v>25204</c:v>
                </c:pt>
                <c:pt idx="205">
                  <c:v>25235</c:v>
                </c:pt>
                <c:pt idx="206">
                  <c:v>25263</c:v>
                </c:pt>
                <c:pt idx="207">
                  <c:v>25294</c:v>
                </c:pt>
                <c:pt idx="208">
                  <c:v>25324</c:v>
                </c:pt>
                <c:pt idx="209">
                  <c:v>25355</c:v>
                </c:pt>
                <c:pt idx="210">
                  <c:v>25385</c:v>
                </c:pt>
                <c:pt idx="211">
                  <c:v>25416</c:v>
                </c:pt>
                <c:pt idx="212">
                  <c:v>25447</c:v>
                </c:pt>
                <c:pt idx="213">
                  <c:v>25477</c:v>
                </c:pt>
                <c:pt idx="214">
                  <c:v>25508</c:v>
                </c:pt>
                <c:pt idx="215">
                  <c:v>25538</c:v>
                </c:pt>
                <c:pt idx="216">
                  <c:v>25569</c:v>
                </c:pt>
                <c:pt idx="217">
                  <c:v>25600</c:v>
                </c:pt>
                <c:pt idx="218">
                  <c:v>25628</c:v>
                </c:pt>
                <c:pt idx="219">
                  <c:v>25659</c:v>
                </c:pt>
                <c:pt idx="220">
                  <c:v>25689</c:v>
                </c:pt>
                <c:pt idx="221">
                  <c:v>25720</c:v>
                </c:pt>
                <c:pt idx="222">
                  <c:v>25750</c:v>
                </c:pt>
                <c:pt idx="223">
                  <c:v>25781</c:v>
                </c:pt>
                <c:pt idx="224">
                  <c:v>25812</c:v>
                </c:pt>
                <c:pt idx="225">
                  <c:v>25842</c:v>
                </c:pt>
                <c:pt idx="226">
                  <c:v>25873</c:v>
                </c:pt>
                <c:pt idx="227">
                  <c:v>25903</c:v>
                </c:pt>
                <c:pt idx="228">
                  <c:v>25934</c:v>
                </c:pt>
                <c:pt idx="229">
                  <c:v>25965</c:v>
                </c:pt>
                <c:pt idx="230">
                  <c:v>25993</c:v>
                </c:pt>
                <c:pt idx="231">
                  <c:v>26024</c:v>
                </c:pt>
                <c:pt idx="232">
                  <c:v>26054</c:v>
                </c:pt>
                <c:pt idx="233">
                  <c:v>26085</c:v>
                </c:pt>
                <c:pt idx="234">
                  <c:v>26115</c:v>
                </c:pt>
                <c:pt idx="235">
                  <c:v>26146</c:v>
                </c:pt>
                <c:pt idx="236">
                  <c:v>26177</c:v>
                </c:pt>
                <c:pt idx="237">
                  <c:v>26207</c:v>
                </c:pt>
                <c:pt idx="238">
                  <c:v>26238</c:v>
                </c:pt>
                <c:pt idx="239">
                  <c:v>26268</c:v>
                </c:pt>
                <c:pt idx="240">
                  <c:v>26299</c:v>
                </c:pt>
                <c:pt idx="241">
                  <c:v>26330</c:v>
                </c:pt>
                <c:pt idx="242">
                  <c:v>26359</c:v>
                </c:pt>
                <c:pt idx="243">
                  <c:v>26390</c:v>
                </c:pt>
                <c:pt idx="244">
                  <c:v>26420</c:v>
                </c:pt>
                <c:pt idx="245">
                  <c:v>26451</c:v>
                </c:pt>
                <c:pt idx="246">
                  <c:v>26481</c:v>
                </c:pt>
                <c:pt idx="247">
                  <c:v>26512</c:v>
                </c:pt>
                <c:pt idx="248">
                  <c:v>26543</c:v>
                </c:pt>
                <c:pt idx="249">
                  <c:v>26573</c:v>
                </c:pt>
                <c:pt idx="250">
                  <c:v>26604</c:v>
                </c:pt>
                <c:pt idx="251">
                  <c:v>26634</c:v>
                </c:pt>
                <c:pt idx="252">
                  <c:v>26665</c:v>
                </c:pt>
                <c:pt idx="253">
                  <c:v>26696</c:v>
                </c:pt>
                <c:pt idx="254">
                  <c:v>26724</c:v>
                </c:pt>
                <c:pt idx="255">
                  <c:v>26755</c:v>
                </c:pt>
                <c:pt idx="256">
                  <c:v>26785</c:v>
                </c:pt>
                <c:pt idx="257">
                  <c:v>26816</c:v>
                </c:pt>
                <c:pt idx="258">
                  <c:v>26846</c:v>
                </c:pt>
                <c:pt idx="259">
                  <c:v>26877</c:v>
                </c:pt>
                <c:pt idx="260">
                  <c:v>26908</c:v>
                </c:pt>
                <c:pt idx="261">
                  <c:v>26938</c:v>
                </c:pt>
                <c:pt idx="262">
                  <c:v>26969</c:v>
                </c:pt>
                <c:pt idx="263">
                  <c:v>26999</c:v>
                </c:pt>
                <c:pt idx="264">
                  <c:v>27030</c:v>
                </c:pt>
                <c:pt idx="265">
                  <c:v>27061</c:v>
                </c:pt>
                <c:pt idx="266">
                  <c:v>27089</c:v>
                </c:pt>
                <c:pt idx="267">
                  <c:v>27120</c:v>
                </c:pt>
                <c:pt idx="268">
                  <c:v>27150</c:v>
                </c:pt>
                <c:pt idx="269">
                  <c:v>27181</c:v>
                </c:pt>
                <c:pt idx="270">
                  <c:v>27211</c:v>
                </c:pt>
                <c:pt idx="271">
                  <c:v>27242</c:v>
                </c:pt>
                <c:pt idx="272">
                  <c:v>27273</c:v>
                </c:pt>
                <c:pt idx="273">
                  <c:v>27303</c:v>
                </c:pt>
                <c:pt idx="274">
                  <c:v>27334</c:v>
                </c:pt>
                <c:pt idx="275">
                  <c:v>27364</c:v>
                </c:pt>
                <c:pt idx="276">
                  <c:v>27395</c:v>
                </c:pt>
                <c:pt idx="277">
                  <c:v>27426</c:v>
                </c:pt>
                <c:pt idx="278">
                  <c:v>27454</c:v>
                </c:pt>
                <c:pt idx="279">
                  <c:v>27485</c:v>
                </c:pt>
                <c:pt idx="280">
                  <c:v>27515</c:v>
                </c:pt>
                <c:pt idx="281">
                  <c:v>27546</c:v>
                </c:pt>
                <c:pt idx="282">
                  <c:v>27576</c:v>
                </c:pt>
                <c:pt idx="283">
                  <c:v>27607</c:v>
                </c:pt>
                <c:pt idx="284">
                  <c:v>27638</c:v>
                </c:pt>
                <c:pt idx="285">
                  <c:v>27668</c:v>
                </c:pt>
                <c:pt idx="286">
                  <c:v>27699</c:v>
                </c:pt>
                <c:pt idx="287">
                  <c:v>27729</c:v>
                </c:pt>
                <c:pt idx="288">
                  <c:v>27760</c:v>
                </c:pt>
                <c:pt idx="289">
                  <c:v>27791</c:v>
                </c:pt>
                <c:pt idx="290">
                  <c:v>27820</c:v>
                </c:pt>
                <c:pt idx="291">
                  <c:v>27851</c:v>
                </c:pt>
                <c:pt idx="292">
                  <c:v>27881</c:v>
                </c:pt>
                <c:pt idx="293">
                  <c:v>27912</c:v>
                </c:pt>
                <c:pt idx="294">
                  <c:v>27942</c:v>
                </c:pt>
                <c:pt idx="295">
                  <c:v>27973</c:v>
                </c:pt>
                <c:pt idx="296">
                  <c:v>28004</c:v>
                </c:pt>
                <c:pt idx="297">
                  <c:v>28034</c:v>
                </c:pt>
                <c:pt idx="298">
                  <c:v>28065</c:v>
                </c:pt>
                <c:pt idx="299">
                  <c:v>28095</c:v>
                </c:pt>
                <c:pt idx="300">
                  <c:v>28126</c:v>
                </c:pt>
                <c:pt idx="301">
                  <c:v>28157</c:v>
                </c:pt>
                <c:pt idx="302">
                  <c:v>28185</c:v>
                </c:pt>
                <c:pt idx="303">
                  <c:v>28216</c:v>
                </c:pt>
                <c:pt idx="304">
                  <c:v>28246</c:v>
                </c:pt>
                <c:pt idx="305">
                  <c:v>28277</c:v>
                </c:pt>
                <c:pt idx="306">
                  <c:v>28307</c:v>
                </c:pt>
                <c:pt idx="307">
                  <c:v>28338</c:v>
                </c:pt>
                <c:pt idx="308">
                  <c:v>28369</c:v>
                </c:pt>
                <c:pt idx="309">
                  <c:v>28399</c:v>
                </c:pt>
                <c:pt idx="310">
                  <c:v>28430</c:v>
                </c:pt>
                <c:pt idx="311">
                  <c:v>28460</c:v>
                </c:pt>
                <c:pt idx="312">
                  <c:v>28491</c:v>
                </c:pt>
                <c:pt idx="313">
                  <c:v>28522</c:v>
                </c:pt>
                <c:pt idx="314">
                  <c:v>28550</c:v>
                </c:pt>
                <c:pt idx="315">
                  <c:v>28581</c:v>
                </c:pt>
                <c:pt idx="316">
                  <c:v>28611</c:v>
                </c:pt>
                <c:pt idx="317">
                  <c:v>28642</c:v>
                </c:pt>
                <c:pt idx="318">
                  <c:v>28672</c:v>
                </c:pt>
                <c:pt idx="319">
                  <c:v>28703</c:v>
                </c:pt>
                <c:pt idx="320">
                  <c:v>28734</c:v>
                </c:pt>
                <c:pt idx="321">
                  <c:v>28764</c:v>
                </c:pt>
                <c:pt idx="322">
                  <c:v>28795</c:v>
                </c:pt>
                <c:pt idx="323">
                  <c:v>28825</c:v>
                </c:pt>
                <c:pt idx="324">
                  <c:v>28856</c:v>
                </c:pt>
                <c:pt idx="325">
                  <c:v>28887</c:v>
                </c:pt>
                <c:pt idx="326">
                  <c:v>28915</c:v>
                </c:pt>
                <c:pt idx="327">
                  <c:v>28946</c:v>
                </c:pt>
                <c:pt idx="328">
                  <c:v>28976</c:v>
                </c:pt>
                <c:pt idx="329">
                  <c:v>29007</c:v>
                </c:pt>
                <c:pt idx="330">
                  <c:v>29037</c:v>
                </c:pt>
                <c:pt idx="331">
                  <c:v>29068</c:v>
                </c:pt>
                <c:pt idx="332">
                  <c:v>29099</c:v>
                </c:pt>
                <c:pt idx="333">
                  <c:v>29129</c:v>
                </c:pt>
                <c:pt idx="334">
                  <c:v>29160</c:v>
                </c:pt>
                <c:pt idx="335">
                  <c:v>29190</c:v>
                </c:pt>
                <c:pt idx="336">
                  <c:v>29221</c:v>
                </c:pt>
                <c:pt idx="337">
                  <c:v>29252</c:v>
                </c:pt>
                <c:pt idx="338">
                  <c:v>29281</c:v>
                </c:pt>
                <c:pt idx="339">
                  <c:v>29312</c:v>
                </c:pt>
                <c:pt idx="340">
                  <c:v>29342</c:v>
                </c:pt>
                <c:pt idx="341">
                  <c:v>29373</c:v>
                </c:pt>
                <c:pt idx="342">
                  <c:v>29403</c:v>
                </c:pt>
                <c:pt idx="343">
                  <c:v>29434</c:v>
                </c:pt>
                <c:pt idx="344">
                  <c:v>29465</c:v>
                </c:pt>
                <c:pt idx="345">
                  <c:v>29495</c:v>
                </c:pt>
                <c:pt idx="346">
                  <c:v>29526</c:v>
                </c:pt>
                <c:pt idx="347">
                  <c:v>29556</c:v>
                </c:pt>
                <c:pt idx="348">
                  <c:v>29587</c:v>
                </c:pt>
                <c:pt idx="349">
                  <c:v>29618</c:v>
                </c:pt>
                <c:pt idx="350">
                  <c:v>29646</c:v>
                </c:pt>
                <c:pt idx="351">
                  <c:v>29677</c:v>
                </c:pt>
                <c:pt idx="352">
                  <c:v>29707</c:v>
                </c:pt>
                <c:pt idx="353">
                  <c:v>29738</c:v>
                </c:pt>
                <c:pt idx="354">
                  <c:v>29768</c:v>
                </c:pt>
                <c:pt idx="355">
                  <c:v>29799</c:v>
                </c:pt>
                <c:pt idx="356">
                  <c:v>29830</c:v>
                </c:pt>
                <c:pt idx="357">
                  <c:v>29860</c:v>
                </c:pt>
                <c:pt idx="358">
                  <c:v>29891</c:v>
                </c:pt>
                <c:pt idx="359">
                  <c:v>29921</c:v>
                </c:pt>
                <c:pt idx="360">
                  <c:v>29952</c:v>
                </c:pt>
                <c:pt idx="361">
                  <c:v>29983</c:v>
                </c:pt>
                <c:pt idx="362">
                  <c:v>30011</c:v>
                </c:pt>
                <c:pt idx="363">
                  <c:v>30042</c:v>
                </c:pt>
                <c:pt idx="364">
                  <c:v>30072</c:v>
                </c:pt>
                <c:pt idx="365">
                  <c:v>30103</c:v>
                </c:pt>
                <c:pt idx="366">
                  <c:v>30133</c:v>
                </c:pt>
                <c:pt idx="367">
                  <c:v>30164</c:v>
                </c:pt>
                <c:pt idx="368">
                  <c:v>30195</c:v>
                </c:pt>
                <c:pt idx="369">
                  <c:v>30225</c:v>
                </c:pt>
                <c:pt idx="370">
                  <c:v>30256</c:v>
                </c:pt>
                <c:pt idx="371">
                  <c:v>30286</c:v>
                </c:pt>
                <c:pt idx="372">
                  <c:v>30317</c:v>
                </c:pt>
                <c:pt idx="373">
                  <c:v>30348</c:v>
                </c:pt>
                <c:pt idx="374">
                  <c:v>30376</c:v>
                </c:pt>
                <c:pt idx="375">
                  <c:v>30407</c:v>
                </c:pt>
                <c:pt idx="376">
                  <c:v>30437</c:v>
                </c:pt>
                <c:pt idx="377">
                  <c:v>30468</c:v>
                </c:pt>
                <c:pt idx="378">
                  <c:v>30498</c:v>
                </c:pt>
                <c:pt idx="379">
                  <c:v>30529</c:v>
                </c:pt>
                <c:pt idx="380">
                  <c:v>30560</c:v>
                </c:pt>
                <c:pt idx="381">
                  <c:v>30590</c:v>
                </c:pt>
                <c:pt idx="382">
                  <c:v>30621</c:v>
                </c:pt>
                <c:pt idx="383">
                  <c:v>30651</c:v>
                </c:pt>
                <c:pt idx="384">
                  <c:v>30682</c:v>
                </c:pt>
                <c:pt idx="385">
                  <c:v>30713</c:v>
                </c:pt>
                <c:pt idx="386">
                  <c:v>30742</c:v>
                </c:pt>
                <c:pt idx="387">
                  <c:v>30773</c:v>
                </c:pt>
                <c:pt idx="388">
                  <c:v>30803</c:v>
                </c:pt>
                <c:pt idx="389">
                  <c:v>30834</c:v>
                </c:pt>
                <c:pt idx="390">
                  <c:v>30864</c:v>
                </c:pt>
                <c:pt idx="391">
                  <c:v>30895</c:v>
                </c:pt>
                <c:pt idx="392">
                  <c:v>30926</c:v>
                </c:pt>
                <c:pt idx="393">
                  <c:v>30956</c:v>
                </c:pt>
                <c:pt idx="394">
                  <c:v>30987</c:v>
                </c:pt>
                <c:pt idx="395">
                  <c:v>31017</c:v>
                </c:pt>
                <c:pt idx="396">
                  <c:v>31048</c:v>
                </c:pt>
                <c:pt idx="397">
                  <c:v>31079</c:v>
                </c:pt>
                <c:pt idx="398">
                  <c:v>31107</c:v>
                </c:pt>
                <c:pt idx="399">
                  <c:v>31138</c:v>
                </c:pt>
                <c:pt idx="400">
                  <c:v>31168</c:v>
                </c:pt>
                <c:pt idx="401">
                  <c:v>31199</c:v>
                </c:pt>
                <c:pt idx="402">
                  <c:v>31229</c:v>
                </c:pt>
                <c:pt idx="403">
                  <c:v>31260</c:v>
                </c:pt>
                <c:pt idx="404">
                  <c:v>31291</c:v>
                </c:pt>
                <c:pt idx="405">
                  <c:v>31321</c:v>
                </c:pt>
                <c:pt idx="406">
                  <c:v>31352</c:v>
                </c:pt>
                <c:pt idx="407">
                  <c:v>31382</c:v>
                </c:pt>
                <c:pt idx="408">
                  <c:v>31413</c:v>
                </c:pt>
                <c:pt idx="409">
                  <c:v>31444</c:v>
                </c:pt>
                <c:pt idx="410">
                  <c:v>31472</c:v>
                </c:pt>
                <c:pt idx="411">
                  <c:v>31503</c:v>
                </c:pt>
                <c:pt idx="412">
                  <c:v>31533</c:v>
                </c:pt>
                <c:pt idx="413">
                  <c:v>31564</c:v>
                </c:pt>
                <c:pt idx="414">
                  <c:v>31594</c:v>
                </c:pt>
                <c:pt idx="415">
                  <c:v>31625</c:v>
                </c:pt>
                <c:pt idx="416">
                  <c:v>31656</c:v>
                </c:pt>
                <c:pt idx="417">
                  <c:v>31686</c:v>
                </c:pt>
                <c:pt idx="418">
                  <c:v>31717</c:v>
                </c:pt>
                <c:pt idx="419">
                  <c:v>31747</c:v>
                </c:pt>
                <c:pt idx="420">
                  <c:v>31778</c:v>
                </c:pt>
                <c:pt idx="421">
                  <c:v>31809</c:v>
                </c:pt>
                <c:pt idx="422">
                  <c:v>31837</c:v>
                </c:pt>
                <c:pt idx="423">
                  <c:v>31868</c:v>
                </c:pt>
                <c:pt idx="424">
                  <c:v>31898</c:v>
                </c:pt>
                <c:pt idx="425">
                  <c:v>31929</c:v>
                </c:pt>
                <c:pt idx="426">
                  <c:v>31959</c:v>
                </c:pt>
                <c:pt idx="427">
                  <c:v>31990</c:v>
                </c:pt>
                <c:pt idx="428">
                  <c:v>32021</c:v>
                </c:pt>
                <c:pt idx="429">
                  <c:v>32051</c:v>
                </c:pt>
                <c:pt idx="430">
                  <c:v>32082</c:v>
                </c:pt>
                <c:pt idx="431">
                  <c:v>32112</c:v>
                </c:pt>
                <c:pt idx="432">
                  <c:v>32143</c:v>
                </c:pt>
                <c:pt idx="433">
                  <c:v>32174</c:v>
                </c:pt>
                <c:pt idx="434">
                  <c:v>32203</c:v>
                </c:pt>
                <c:pt idx="435">
                  <c:v>32234</c:v>
                </c:pt>
                <c:pt idx="436">
                  <c:v>32264</c:v>
                </c:pt>
                <c:pt idx="437">
                  <c:v>32295</c:v>
                </c:pt>
                <c:pt idx="438">
                  <c:v>32325</c:v>
                </c:pt>
                <c:pt idx="439">
                  <c:v>32356</c:v>
                </c:pt>
                <c:pt idx="440">
                  <c:v>32387</c:v>
                </c:pt>
                <c:pt idx="441">
                  <c:v>32417</c:v>
                </c:pt>
                <c:pt idx="442">
                  <c:v>32448</c:v>
                </c:pt>
                <c:pt idx="443">
                  <c:v>32478</c:v>
                </c:pt>
                <c:pt idx="444">
                  <c:v>32509</c:v>
                </c:pt>
                <c:pt idx="445">
                  <c:v>32540</c:v>
                </c:pt>
                <c:pt idx="446">
                  <c:v>32568</c:v>
                </c:pt>
                <c:pt idx="447">
                  <c:v>32599</c:v>
                </c:pt>
                <c:pt idx="448">
                  <c:v>32629</c:v>
                </c:pt>
                <c:pt idx="449">
                  <c:v>32660</c:v>
                </c:pt>
                <c:pt idx="450">
                  <c:v>32690</c:v>
                </c:pt>
                <c:pt idx="451">
                  <c:v>32721</c:v>
                </c:pt>
                <c:pt idx="452">
                  <c:v>32752</c:v>
                </c:pt>
                <c:pt idx="453">
                  <c:v>32782</c:v>
                </c:pt>
                <c:pt idx="454">
                  <c:v>32813</c:v>
                </c:pt>
                <c:pt idx="455">
                  <c:v>32843</c:v>
                </c:pt>
                <c:pt idx="456">
                  <c:v>32874</c:v>
                </c:pt>
                <c:pt idx="457">
                  <c:v>32905</c:v>
                </c:pt>
                <c:pt idx="458">
                  <c:v>32933</c:v>
                </c:pt>
                <c:pt idx="459">
                  <c:v>32964</c:v>
                </c:pt>
                <c:pt idx="460">
                  <c:v>32994</c:v>
                </c:pt>
                <c:pt idx="461">
                  <c:v>33025</c:v>
                </c:pt>
                <c:pt idx="462">
                  <c:v>33055</c:v>
                </c:pt>
                <c:pt idx="463">
                  <c:v>33086</c:v>
                </c:pt>
                <c:pt idx="464">
                  <c:v>33117</c:v>
                </c:pt>
                <c:pt idx="465">
                  <c:v>33147</c:v>
                </c:pt>
                <c:pt idx="466">
                  <c:v>33178</c:v>
                </c:pt>
                <c:pt idx="467">
                  <c:v>33208</c:v>
                </c:pt>
                <c:pt idx="468">
                  <c:v>33239</c:v>
                </c:pt>
                <c:pt idx="469">
                  <c:v>33270</c:v>
                </c:pt>
                <c:pt idx="470">
                  <c:v>33298</c:v>
                </c:pt>
                <c:pt idx="471">
                  <c:v>33329</c:v>
                </c:pt>
                <c:pt idx="472">
                  <c:v>33359</c:v>
                </c:pt>
                <c:pt idx="473">
                  <c:v>33390</c:v>
                </c:pt>
                <c:pt idx="474">
                  <c:v>33420</c:v>
                </c:pt>
                <c:pt idx="475">
                  <c:v>33451</c:v>
                </c:pt>
                <c:pt idx="476">
                  <c:v>33482</c:v>
                </c:pt>
                <c:pt idx="477">
                  <c:v>33512</c:v>
                </c:pt>
                <c:pt idx="478">
                  <c:v>33543</c:v>
                </c:pt>
                <c:pt idx="479">
                  <c:v>33573</c:v>
                </c:pt>
                <c:pt idx="480">
                  <c:v>33604</c:v>
                </c:pt>
                <c:pt idx="481">
                  <c:v>33635</c:v>
                </c:pt>
                <c:pt idx="482">
                  <c:v>33664</c:v>
                </c:pt>
                <c:pt idx="483">
                  <c:v>33695</c:v>
                </c:pt>
                <c:pt idx="484">
                  <c:v>33725</c:v>
                </c:pt>
                <c:pt idx="485">
                  <c:v>33756</c:v>
                </c:pt>
                <c:pt idx="486">
                  <c:v>33786</c:v>
                </c:pt>
                <c:pt idx="487">
                  <c:v>33817</c:v>
                </c:pt>
                <c:pt idx="488">
                  <c:v>33848</c:v>
                </c:pt>
                <c:pt idx="489">
                  <c:v>33878</c:v>
                </c:pt>
                <c:pt idx="490">
                  <c:v>33909</c:v>
                </c:pt>
                <c:pt idx="491">
                  <c:v>33939</c:v>
                </c:pt>
                <c:pt idx="492">
                  <c:v>33970</c:v>
                </c:pt>
                <c:pt idx="493">
                  <c:v>34001</c:v>
                </c:pt>
                <c:pt idx="494">
                  <c:v>34029</c:v>
                </c:pt>
                <c:pt idx="495">
                  <c:v>34060</c:v>
                </c:pt>
                <c:pt idx="496">
                  <c:v>34090</c:v>
                </c:pt>
                <c:pt idx="497">
                  <c:v>34121</c:v>
                </c:pt>
                <c:pt idx="498">
                  <c:v>34151</c:v>
                </c:pt>
                <c:pt idx="499">
                  <c:v>34182</c:v>
                </c:pt>
                <c:pt idx="500">
                  <c:v>34213</c:v>
                </c:pt>
                <c:pt idx="501">
                  <c:v>34243</c:v>
                </c:pt>
                <c:pt idx="502">
                  <c:v>34274</c:v>
                </c:pt>
                <c:pt idx="503">
                  <c:v>34304</c:v>
                </c:pt>
                <c:pt idx="504">
                  <c:v>34335</c:v>
                </c:pt>
                <c:pt idx="505">
                  <c:v>34366</c:v>
                </c:pt>
                <c:pt idx="506">
                  <c:v>34394</c:v>
                </c:pt>
                <c:pt idx="507">
                  <c:v>34425</c:v>
                </c:pt>
                <c:pt idx="508">
                  <c:v>34455</c:v>
                </c:pt>
                <c:pt idx="509">
                  <c:v>34486</c:v>
                </c:pt>
                <c:pt idx="510">
                  <c:v>34516</c:v>
                </c:pt>
                <c:pt idx="511">
                  <c:v>34547</c:v>
                </c:pt>
                <c:pt idx="512">
                  <c:v>34578</c:v>
                </c:pt>
                <c:pt idx="513">
                  <c:v>34608</c:v>
                </c:pt>
                <c:pt idx="514">
                  <c:v>34639</c:v>
                </c:pt>
                <c:pt idx="515">
                  <c:v>34669</c:v>
                </c:pt>
                <c:pt idx="516">
                  <c:v>34700</c:v>
                </c:pt>
                <c:pt idx="517">
                  <c:v>34731</c:v>
                </c:pt>
                <c:pt idx="518">
                  <c:v>34759</c:v>
                </c:pt>
                <c:pt idx="519">
                  <c:v>34790</c:v>
                </c:pt>
                <c:pt idx="520">
                  <c:v>34820</c:v>
                </c:pt>
                <c:pt idx="521">
                  <c:v>34851</c:v>
                </c:pt>
                <c:pt idx="522">
                  <c:v>34881</c:v>
                </c:pt>
                <c:pt idx="523">
                  <c:v>34912</c:v>
                </c:pt>
                <c:pt idx="524">
                  <c:v>34943</c:v>
                </c:pt>
                <c:pt idx="525">
                  <c:v>34973</c:v>
                </c:pt>
                <c:pt idx="526">
                  <c:v>35004</c:v>
                </c:pt>
                <c:pt idx="527">
                  <c:v>35034</c:v>
                </c:pt>
                <c:pt idx="528">
                  <c:v>35065</c:v>
                </c:pt>
                <c:pt idx="529">
                  <c:v>35096</c:v>
                </c:pt>
                <c:pt idx="530">
                  <c:v>35125</c:v>
                </c:pt>
                <c:pt idx="531">
                  <c:v>35156</c:v>
                </c:pt>
                <c:pt idx="532">
                  <c:v>35186</c:v>
                </c:pt>
                <c:pt idx="533">
                  <c:v>35217</c:v>
                </c:pt>
                <c:pt idx="534">
                  <c:v>35247</c:v>
                </c:pt>
                <c:pt idx="535">
                  <c:v>35278</c:v>
                </c:pt>
                <c:pt idx="536">
                  <c:v>35309</c:v>
                </c:pt>
                <c:pt idx="537">
                  <c:v>35339</c:v>
                </c:pt>
                <c:pt idx="538">
                  <c:v>35370</c:v>
                </c:pt>
                <c:pt idx="539">
                  <c:v>35400</c:v>
                </c:pt>
                <c:pt idx="540">
                  <c:v>35431</c:v>
                </c:pt>
                <c:pt idx="541">
                  <c:v>35462</c:v>
                </c:pt>
                <c:pt idx="542">
                  <c:v>35490</c:v>
                </c:pt>
                <c:pt idx="543">
                  <c:v>35521</c:v>
                </c:pt>
                <c:pt idx="544">
                  <c:v>35551</c:v>
                </c:pt>
                <c:pt idx="545">
                  <c:v>35582</c:v>
                </c:pt>
                <c:pt idx="546">
                  <c:v>35612</c:v>
                </c:pt>
                <c:pt idx="547">
                  <c:v>35643</c:v>
                </c:pt>
                <c:pt idx="548">
                  <c:v>35674</c:v>
                </c:pt>
                <c:pt idx="549">
                  <c:v>35704</c:v>
                </c:pt>
                <c:pt idx="550">
                  <c:v>35735</c:v>
                </c:pt>
                <c:pt idx="551">
                  <c:v>35765</c:v>
                </c:pt>
                <c:pt idx="552">
                  <c:v>35796</c:v>
                </c:pt>
                <c:pt idx="553">
                  <c:v>35827</c:v>
                </c:pt>
                <c:pt idx="554">
                  <c:v>35855</c:v>
                </c:pt>
                <c:pt idx="555">
                  <c:v>35886</c:v>
                </c:pt>
                <c:pt idx="556">
                  <c:v>35916</c:v>
                </c:pt>
                <c:pt idx="557">
                  <c:v>35947</c:v>
                </c:pt>
                <c:pt idx="558">
                  <c:v>35977</c:v>
                </c:pt>
                <c:pt idx="559">
                  <c:v>36008</c:v>
                </c:pt>
                <c:pt idx="560">
                  <c:v>36039</c:v>
                </c:pt>
                <c:pt idx="561">
                  <c:v>36069</c:v>
                </c:pt>
                <c:pt idx="562">
                  <c:v>36100</c:v>
                </c:pt>
                <c:pt idx="563">
                  <c:v>36130</c:v>
                </c:pt>
                <c:pt idx="564">
                  <c:v>36161</c:v>
                </c:pt>
                <c:pt idx="565">
                  <c:v>36192</c:v>
                </c:pt>
                <c:pt idx="566">
                  <c:v>36220</c:v>
                </c:pt>
                <c:pt idx="567">
                  <c:v>36251</c:v>
                </c:pt>
                <c:pt idx="568">
                  <c:v>36281</c:v>
                </c:pt>
                <c:pt idx="569">
                  <c:v>36312</c:v>
                </c:pt>
                <c:pt idx="570">
                  <c:v>36342</c:v>
                </c:pt>
                <c:pt idx="571">
                  <c:v>36373</c:v>
                </c:pt>
                <c:pt idx="572">
                  <c:v>36404</c:v>
                </c:pt>
                <c:pt idx="573">
                  <c:v>36434</c:v>
                </c:pt>
                <c:pt idx="574">
                  <c:v>36465</c:v>
                </c:pt>
                <c:pt idx="575">
                  <c:v>36495</c:v>
                </c:pt>
                <c:pt idx="576">
                  <c:v>36526</c:v>
                </c:pt>
                <c:pt idx="577">
                  <c:v>36557</c:v>
                </c:pt>
                <c:pt idx="578">
                  <c:v>36586</c:v>
                </c:pt>
                <c:pt idx="579">
                  <c:v>36617</c:v>
                </c:pt>
                <c:pt idx="580">
                  <c:v>36647</c:v>
                </c:pt>
                <c:pt idx="581">
                  <c:v>36678</c:v>
                </c:pt>
                <c:pt idx="582">
                  <c:v>36708</c:v>
                </c:pt>
                <c:pt idx="583">
                  <c:v>36739</c:v>
                </c:pt>
                <c:pt idx="584">
                  <c:v>36770</c:v>
                </c:pt>
                <c:pt idx="585">
                  <c:v>36800</c:v>
                </c:pt>
                <c:pt idx="586">
                  <c:v>36831</c:v>
                </c:pt>
                <c:pt idx="587">
                  <c:v>36861</c:v>
                </c:pt>
                <c:pt idx="588">
                  <c:v>36892</c:v>
                </c:pt>
                <c:pt idx="589">
                  <c:v>36923</c:v>
                </c:pt>
                <c:pt idx="590">
                  <c:v>36951</c:v>
                </c:pt>
                <c:pt idx="591">
                  <c:v>36982</c:v>
                </c:pt>
                <c:pt idx="592">
                  <c:v>37012</c:v>
                </c:pt>
                <c:pt idx="593">
                  <c:v>37043</c:v>
                </c:pt>
                <c:pt idx="594">
                  <c:v>37073</c:v>
                </c:pt>
                <c:pt idx="595">
                  <c:v>37104</c:v>
                </c:pt>
                <c:pt idx="596">
                  <c:v>37135</c:v>
                </c:pt>
                <c:pt idx="597">
                  <c:v>37165</c:v>
                </c:pt>
                <c:pt idx="598">
                  <c:v>37196</c:v>
                </c:pt>
                <c:pt idx="599">
                  <c:v>37226</c:v>
                </c:pt>
                <c:pt idx="600">
                  <c:v>37257</c:v>
                </c:pt>
                <c:pt idx="601">
                  <c:v>37288</c:v>
                </c:pt>
                <c:pt idx="602">
                  <c:v>37316</c:v>
                </c:pt>
                <c:pt idx="603">
                  <c:v>37347</c:v>
                </c:pt>
                <c:pt idx="604">
                  <c:v>37377</c:v>
                </c:pt>
                <c:pt idx="605">
                  <c:v>37408</c:v>
                </c:pt>
                <c:pt idx="606">
                  <c:v>37438</c:v>
                </c:pt>
                <c:pt idx="607">
                  <c:v>37469</c:v>
                </c:pt>
                <c:pt idx="608">
                  <c:v>37500</c:v>
                </c:pt>
                <c:pt idx="609">
                  <c:v>37530</c:v>
                </c:pt>
                <c:pt idx="610">
                  <c:v>37561</c:v>
                </c:pt>
                <c:pt idx="611">
                  <c:v>37591</c:v>
                </c:pt>
                <c:pt idx="612">
                  <c:v>37622</c:v>
                </c:pt>
                <c:pt idx="613">
                  <c:v>37653</c:v>
                </c:pt>
                <c:pt idx="614">
                  <c:v>37681</c:v>
                </c:pt>
                <c:pt idx="615">
                  <c:v>37712</c:v>
                </c:pt>
                <c:pt idx="616">
                  <c:v>37742</c:v>
                </c:pt>
                <c:pt idx="617">
                  <c:v>37773</c:v>
                </c:pt>
                <c:pt idx="618">
                  <c:v>37803</c:v>
                </c:pt>
                <c:pt idx="619">
                  <c:v>37834</c:v>
                </c:pt>
                <c:pt idx="620">
                  <c:v>37865</c:v>
                </c:pt>
                <c:pt idx="621">
                  <c:v>37895</c:v>
                </c:pt>
                <c:pt idx="622">
                  <c:v>37926</c:v>
                </c:pt>
                <c:pt idx="623">
                  <c:v>37956</c:v>
                </c:pt>
                <c:pt idx="624">
                  <c:v>37987</c:v>
                </c:pt>
                <c:pt idx="625">
                  <c:v>38018</c:v>
                </c:pt>
                <c:pt idx="626">
                  <c:v>38047</c:v>
                </c:pt>
                <c:pt idx="627">
                  <c:v>38078</c:v>
                </c:pt>
                <c:pt idx="628">
                  <c:v>38108</c:v>
                </c:pt>
                <c:pt idx="629">
                  <c:v>38139</c:v>
                </c:pt>
                <c:pt idx="630">
                  <c:v>38169</c:v>
                </c:pt>
                <c:pt idx="631">
                  <c:v>38200</c:v>
                </c:pt>
                <c:pt idx="632">
                  <c:v>38231</c:v>
                </c:pt>
                <c:pt idx="633">
                  <c:v>38261</c:v>
                </c:pt>
                <c:pt idx="634">
                  <c:v>38292</c:v>
                </c:pt>
                <c:pt idx="635">
                  <c:v>38322</c:v>
                </c:pt>
                <c:pt idx="636">
                  <c:v>38353</c:v>
                </c:pt>
                <c:pt idx="637">
                  <c:v>38384</c:v>
                </c:pt>
                <c:pt idx="638">
                  <c:v>38412</c:v>
                </c:pt>
                <c:pt idx="639">
                  <c:v>38443</c:v>
                </c:pt>
                <c:pt idx="640">
                  <c:v>38473</c:v>
                </c:pt>
                <c:pt idx="641">
                  <c:v>38504</c:v>
                </c:pt>
                <c:pt idx="642">
                  <c:v>38534</c:v>
                </c:pt>
                <c:pt idx="643">
                  <c:v>38565</c:v>
                </c:pt>
                <c:pt idx="644">
                  <c:v>38596</c:v>
                </c:pt>
                <c:pt idx="645">
                  <c:v>38626</c:v>
                </c:pt>
                <c:pt idx="646">
                  <c:v>38657</c:v>
                </c:pt>
                <c:pt idx="647">
                  <c:v>38687</c:v>
                </c:pt>
                <c:pt idx="648">
                  <c:v>38718</c:v>
                </c:pt>
                <c:pt idx="649">
                  <c:v>38749</c:v>
                </c:pt>
                <c:pt idx="650">
                  <c:v>38777</c:v>
                </c:pt>
                <c:pt idx="651">
                  <c:v>38808</c:v>
                </c:pt>
                <c:pt idx="652">
                  <c:v>38838</c:v>
                </c:pt>
                <c:pt idx="653">
                  <c:v>38869</c:v>
                </c:pt>
                <c:pt idx="654">
                  <c:v>38899</c:v>
                </c:pt>
                <c:pt idx="655">
                  <c:v>38930</c:v>
                </c:pt>
                <c:pt idx="656">
                  <c:v>38961</c:v>
                </c:pt>
                <c:pt idx="657">
                  <c:v>38991</c:v>
                </c:pt>
                <c:pt idx="658">
                  <c:v>39022</c:v>
                </c:pt>
                <c:pt idx="659">
                  <c:v>39052</c:v>
                </c:pt>
                <c:pt idx="660">
                  <c:v>39083</c:v>
                </c:pt>
                <c:pt idx="661">
                  <c:v>39114</c:v>
                </c:pt>
                <c:pt idx="662">
                  <c:v>39142</c:v>
                </c:pt>
                <c:pt idx="663">
                  <c:v>39173</c:v>
                </c:pt>
                <c:pt idx="664">
                  <c:v>39203</c:v>
                </c:pt>
                <c:pt idx="665">
                  <c:v>39234</c:v>
                </c:pt>
                <c:pt idx="666">
                  <c:v>39264</c:v>
                </c:pt>
                <c:pt idx="667">
                  <c:v>39295</c:v>
                </c:pt>
                <c:pt idx="668">
                  <c:v>39326</c:v>
                </c:pt>
                <c:pt idx="669">
                  <c:v>39356</c:v>
                </c:pt>
                <c:pt idx="670">
                  <c:v>39387</c:v>
                </c:pt>
                <c:pt idx="671">
                  <c:v>39417</c:v>
                </c:pt>
                <c:pt idx="672">
                  <c:v>39448</c:v>
                </c:pt>
                <c:pt idx="673">
                  <c:v>39479</c:v>
                </c:pt>
                <c:pt idx="674">
                  <c:v>39508</c:v>
                </c:pt>
                <c:pt idx="675">
                  <c:v>39539</c:v>
                </c:pt>
                <c:pt idx="676">
                  <c:v>39569</c:v>
                </c:pt>
                <c:pt idx="677">
                  <c:v>39600</c:v>
                </c:pt>
                <c:pt idx="678">
                  <c:v>39630</c:v>
                </c:pt>
                <c:pt idx="679">
                  <c:v>39661</c:v>
                </c:pt>
                <c:pt idx="680">
                  <c:v>39692</c:v>
                </c:pt>
                <c:pt idx="681">
                  <c:v>39722</c:v>
                </c:pt>
                <c:pt idx="682">
                  <c:v>39753</c:v>
                </c:pt>
                <c:pt idx="683">
                  <c:v>39783</c:v>
                </c:pt>
                <c:pt idx="684">
                  <c:v>39814</c:v>
                </c:pt>
                <c:pt idx="685">
                  <c:v>39845</c:v>
                </c:pt>
                <c:pt idx="686">
                  <c:v>39873</c:v>
                </c:pt>
                <c:pt idx="687">
                  <c:v>39904</c:v>
                </c:pt>
                <c:pt idx="688">
                  <c:v>39934</c:v>
                </c:pt>
                <c:pt idx="689">
                  <c:v>39965</c:v>
                </c:pt>
                <c:pt idx="690">
                  <c:v>39995</c:v>
                </c:pt>
                <c:pt idx="691">
                  <c:v>40026</c:v>
                </c:pt>
                <c:pt idx="692">
                  <c:v>40057</c:v>
                </c:pt>
                <c:pt idx="693">
                  <c:v>40087</c:v>
                </c:pt>
              </c:numCache>
            </c:numRef>
          </c:cat>
          <c:val>
            <c:numRef>
              <c:f>US_population!$C$2:$C$695</c:f>
              <c:numCache>
                <c:formatCode>General</c:formatCode>
                <c:ptCount val="694"/>
                <c:pt idx="0">
                  <c:v>156309</c:v>
                </c:pt>
                <c:pt idx="1">
                  <c:v>156527</c:v>
                </c:pt>
                <c:pt idx="2">
                  <c:v>156731</c:v>
                </c:pt>
                <c:pt idx="3">
                  <c:v>156943</c:v>
                </c:pt>
                <c:pt idx="4">
                  <c:v>157140</c:v>
                </c:pt>
                <c:pt idx="5">
                  <c:v>157343</c:v>
                </c:pt>
                <c:pt idx="6">
                  <c:v>157553</c:v>
                </c:pt>
                <c:pt idx="7">
                  <c:v>157798</c:v>
                </c:pt>
                <c:pt idx="8">
                  <c:v>158053</c:v>
                </c:pt>
                <c:pt idx="9">
                  <c:v>158306</c:v>
                </c:pt>
                <c:pt idx="10">
                  <c:v>158451</c:v>
                </c:pt>
                <c:pt idx="11">
                  <c:v>158757</c:v>
                </c:pt>
                <c:pt idx="12">
                  <c:v>158973</c:v>
                </c:pt>
                <c:pt idx="13">
                  <c:v>159170</c:v>
                </c:pt>
                <c:pt idx="14">
                  <c:v>159349</c:v>
                </c:pt>
                <c:pt idx="15">
                  <c:v>159556</c:v>
                </c:pt>
                <c:pt idx="16">
                  <c:v>159745</c:v>
                </c:pt>
                <c:pt idx="17">
                  <c:v>159956</c:v>
                </c:pt>
                <c:pt idx="18">
                  <c:v>160184</c:v>
                </c:pt>
                <c:pt idx="19">
                  <c:v>160449</c:v>
                </c:pt>
                <c:pt idx="20">
                  <c:v>160718</c:v>
                </c:pt>
                <c:pt idx="21">
                  <c:v>160978</c:v>
                </c:pt>
                <c:pt idx="22">
                  <c:v>161223</c:v>
                </c:pt>
                <c:pt idx="23">
                  <c:v>161453</c:v>
                </c:pt>
                <c:pt idx="24">
                  <c:v>161690</c:v>
                </c:pt>
                <c:pt idx="25">
                  <c:v>161912</c:v>
                </c:pt>
                <c:pt idx="26">
                  <c:v>162124</c:v>
                </c:pt>
                <c:pt idx="27">
                  <c:v>162350</c:v>
                </c:pt>
                <c:pt idx="28">
                  <c:v>162564</c:v>
                </c:pt>
                <c:pt idx="29">
                  <c:v>162790</c:v>
                </c:pt>
                <c:pt idx="30">
                  <c:v>163026</c:v>
                </c:pt>
                <c:pt idx="31">
                  <c:v>163290</c:v>
                </c:pt>
                <c:pt idx="32">
                  <c:v>163570</c:v>
                </c:pt>
                <c:pt idx="33">
                  <c:v>163847</c:v>
                </c:pt>
                <c:pt idx="34">
                  <c:v>164107</c:v>
                </c:pt>
                <c:pt idx="35">
                  <c:v>164349</c:v>
                </c:pt>
                <c:pt idx="36">
                  <c:v>164588</c:v>
                </c:pt>
                <c:pt idx="37">
                  <c:v>164809</c:v>
                </c:pt>
                <c:pt idx="38">
                  <c:v>165018</c:v>
                </c:pt>
                <c:pt idx="39">
                  <c:v>165251</c:v>
                </c:pt>
                <c:pt idx="40">
                  <c:v>165463</c:v>
                </c:pt>
                <c:pt idx="41">
                  <c:v>165695</c:v>
                </c:pt>
                <c:pt idx="42">
                  <c:v>165931</c:v>
                </c:pt>
                <c:pt idx="43">
                  <c:v>166192</c:v>
                </c:pt>
                <c:pt idx="44">
                  <c:v>166473</c:v>
                </c:pt>
                <c:pt idx="45">
                  <c:v>166755</c:v>
                </c:pt>
                <c:pt idx="46">
                  <c:v>167023</c:v>
                </c:pt>
                <c:pt idx="47">
                  <c:v>167270</c:v>
                </c:pt>
                <c:pt idx="48">
                  <c:v>167513</c:v>
                </c:pt>
                <c:pt idx="49">
                  <c:v>167746</c:v>
                </c:pt>
                <c:pt idx="50">
                  <c:v>167977</c:v>
                </c:pt>
                <c:pt idx="51">
                  <c:v>168221</c:v>
                </c:pt>
                <c:pt idx="52">
                  <c:v>168436</c:v>
                </c:pt>
                <c:pt idx="53">
                  <c:v>168659</c:v>
                </c:pt>
                <c:pt idx="54">
                  <c:v>168903</c:v>
                </c:pt>
                <c:pt idx="55">
                  <c:v>169191</c:v>
                </c:pt>
                <c:pt idx="56">
                  <c:v>169488</c:v>
                </c:pt>
                <c:pt idx="57">
                  <c:v>169780</c:v>
                </c:pt>
                <c:pt idx="58">
                  <c:v>170063</c:v>
                </c:pt>
                <c:pt idx="59">
                  <c:v>170315</c:v>
                </c:pt>
                <c:pt idx="60">
                  <c:v>170571</c:v>
                </c:pt>
                <c:pt idx="61">
                  <c:v>170806</c:v>
                </c:pt>
                <c:pt idx="62">
                  <c:v>171029</c:v>
                </c:pt>
                <c:pt idx="63">
                  <c:v>171271</c:v>
                </c:pt>
                <c:pt idx="64">
                  <c:v>171501</c:v>
                </c:pt>
                <c:pt idx="65">
                  <c:v>171741</c:v>
                </c:pt>
                <c:pt idx="66">
                  <c:v>171984</c:v>
                </c:pt>
                <c:pt idx="67">
                  <c:v>172257</c:v>
                </c:pt>
                <c:pt idx="68">
                  <c:v>172538</c:v>
                </c:pt>
                <c:pt idx="69">
                  <c:v>172816</c:v>
                </c:pt>
                <c:pt idx="70">
                  <c:v>173070</c:v>
                </c:pt>
                <c:pt idx="71">
                  <c:v>173298</c:v>
                </c:pt>
                <c:pt idx="72">
                  <c:v>173533</c:v>
                </c:pt>
                <c:pt idx="73">
                  <c:v>173746</c:v>
                </c:pt>
                <c:pt idx="74">
                  <c:v>173945</c:v>
                </c:pt>
                <c:pt idx="75">
                  <c:v>174176</c:v>
                </c:pt>
                <c:pt idx="76">
                  <c:v>174397</c:v>
                </c:pt>
                <c:pt idx="77">
                  <c:v>174639</c:v>
                </c:pt>
                <c:pt idx="78">
                  <c:v>174882</c:v>
                </c:pt>
                <c:pt idx="79">
                  <c:v>175143</c:v>
                </c:pt>
                <c:pt idx="80">
                  <c:v>175413</c:v>
                </c:pt>
                <c:pt idx="81">
                  <c:v>175697</c:v>
                </c:pt>
                <c:pt idx="82">
                  <c:v>175966</c:v>
                </c:pt>
                <c:pt idx="83">
                  <c:v>176207</c:v>
                </c:pt>
                <c:pt idx="84">
                  <c:v>176447</c:v>
                </c:pt>
                <c:pt idx="85">
                  <c:v>176685</c:v>
                </c:pt>
                <c:pt idx="86">
                  <c:v>176905</c:v>
                </c:pt>
                <c:pt idx="87">
                  <c:v>177146</c:v>
                </c:pt>
                <c:pt idx="88">
                  <c:v>177365</c:v>
                </c:pt>
                <c:pt idx="89">
                  <c:v>177591</c:v>
                </c:pt>
                <c:pt idx="90">
                  <c:v>177830</c:v>
                </c:pt>
                <c:pt idx="91">
                  <c:v>178101</c:v>
                </c:pt>
                <c:pt idx="92">
                  <c:v>178376</c:v>
                </c:pt>
                <c:pt idx="93">
                  <c:v>178657</c:v>
                </c:pt>
                <c:pt idx="94">
                  <c:v>178921</c:v>
                </c:pt>
                <c:pt idx="95">
                  <c:v>179153</c:v>
                </c:pt>
                <c:pt idx="96">
                  <c:v>179386</c:v>
                </c:pt>
                <c:pt idx="97">
                  <c:v>179597</c:v>
                </c:pt>
                <c:pt idx="98">
                  <c:v>179788</c:v>
                </c:pt>
                <c:pt idx="99">
                  <c:v>180007</c:v>
                </c:pt>
                <c:pt idx="100">
                  <c:v>180222</c:v>
                </c:pt>
                <c:pt idx="101">
                  <c:v>180444</c:v>
                </c:pt>
                <c:pt idx="102">
                  <c:v>180671</c:v>
                </c:pt>
                <c:pt idx="103">
                  <c:v>180945</c:v>
                </c:pt>
                <c:pt idx="104">
                  <c:v>181238</c:v>
                </c:pt>
                <c:pt idx="105">
                  <c:v>181528</c:v>
                </c:pt>
                <c:pt idx="106">
                  <c:v>181796</c:v>
                </c:pt>
                <c:pt idx="107">
                  <c:v>182042</c:v>
                </c:pt>
                <c:pt idx="108">
                  <c:v>182287</c:v>
                </c:pt>
                <c:pt idx="109">
                  <c:v>182520</c:v>
                </c:pt>
                <c:pt idx="110">
                  <c:v>182742</c:v>
                </c:pt>
                <c:pt idx="111">
                  <c:v>182992</c:v>
                </c:pt>
                <c:pt idx="112">
                  <c:v>183217</c:v>
                </c:pt>
                <c:pt idx="113">
                  <c:v>183452</c:v>
                </c:pt>
                <c:pt idx="114">
                  <c:v>183691</c:v>
                </c:pt>
                <c:pt idx="115">
                  <c:v>183958</c:v>
                </c:pt>
                <c:pt idx="116">
                  <c:v>184243</c:v>
                </c:pt>
                <c:pt idx="117">
                  <c:v>184524</c:v>
                </c:pt>
                <c:pt idx="118">
                  <c:v>184783</c:v>
                </c:pt>
                <c:pt idx="119">
                  <c:v>185016</c:v>
                </c:pt>
                <c:pt idx="120">
                  <c:v>185242</c:v>
                </c:pt>
                <c:pt idx="121">
                  <c:v>185452</c:v>
                </c:pt>
                <c:pt idx="122">
                  <c:v>185650</c:v>
                </c:pt>
                <c:pt idx="123">
                  <c:v>185874</c:v>
                </c:pt>
                <c:pt idx="124">
                  <c:v>186087</c:v>
                </c:pt>
                <c:pt idx="125">
                  <c:v>186314</c:v>
                </c:pt>
                <c:pt idx="126">
                  <c:v>186538</c:v>
                </c:pt>
                <c:pt idx="127">
                  <c:v>186790</c:v>
                </c:pt>
                <c:pt idx="128">
                  <c:v>187058</c:v>
                </c:pt>
                <c:pt idx="129">
                  <c:v>187323</c:v>
                </c:pt>
                <c:pt idx="130">
                  <c:v>187574</c:v>
                </c:pt>
                <c:pt idx="131">
                  <c:v>187796</c:v>
                </c:pt>
                <c:pt idx="132">
                  <c:v>188013</c:v>
                </c:pt>
                <c:pt idx="133">
                  <c:v>188213</c:v>
                </c:pt>
                <c:pt idx="134">
                  <c:v>188387</c:v>
                </c:pt>
                <c:pt idx="135">
                  <c:v>188580</c:v>
                </c:pt>
                <c:pt idx="136">
                  <c:v>188790</c:v>
                </c:pt>
                <c:pt idx="137">
                  <c:v>189018</c:v>
                </c:pt>
                <c:pt idx="138">
                  <c:v>189242</c:v>
                </c:pt>
                <c:pt idx="139">
                  <c:v>189496</c:v>
                </c:pt>
                <c:pt idx="140">
                  <c:v>189761</c:v>
                </c:pt>
                <c:pt idx="141">
                  <c:v>190028</c:v>
                </c:pt>
                <c:pt idx="142">
                  <c:v>190265</c:v>
                </c:pt>
                <c:pt idx="143">
                  <c:v>190472</c:v>
                </c:pt>
                <c:pt idx="144">
                  <c:v>190668</c:v>
                </c:pt>
                <c:pt idx="145">
                  <c:v>190858</c:v>
                </c:pt>
                <c:pt idx="146">
                  <c:v>191047</c:v>
                </c:pt>
                <c:pt idx="147">
                  <c:v>191245</c:v>
                </c:pt>
                <c:pt idx="148">
                  <c:v>191447</c:v>
                </c:pt>
                <c:pt idx="149">
                  <c:v>191666</c:v>
                </c:pt>
                <c:pt idx="150">
                  <c:v>191889</c:v>
                </c:pt>
                <c:pt idx="151">
                  <c:v>192131</c:v>
                </c:pt>
                <c:pt idx="152">
                  <c:v>192376</c:v>
                </c:pt>
                <c:pt idx="153">
                  <c:v>192631</c:v>
                </c:pt>
                <c:pt idx="154">
                  <c:v>192847</c:v>
                </c:pt>
                <c:pt idx="155">
                  <c:v>193039</c:v>
                </c:pt>
                <c:pt idx="156">
                  <c:v>193223</c:v>
                </c:pt>
                <c:pt idx="157">
                  <c:v>193393</c:v>
                </c:pt>
                <c:pt idx="158">
                  <c:v>193540</c:v>
                </c:pt>
                <c:pt idx="159">
                  <c:v>193709</c:v>
                </c:pt>
                <c:pt idx="160">
                  <c:v>193888</c:v>
                </c:pt>
                <c:pt idx="161">
                  <c:v>194087</c:v>
                </c:pt>
                <c:pt idx="162">
                  <c:v>194303</c:v>
                </c:pt>
                <c:pt idx="163">
                  <c:v>194528</c:v>
                </c:pt>
                <c:pt idx="164">
                  <c:v>194761</c:v>
                </c:pt>
                <c:pt idx="165">
                  <c:v>194997</c:v>
                </c:pt>
                <c:pt idx="166">
                  <c:v>195195</c:v>
                </c:pt>
                <c:pt idx="167">
                  <c:v>195372</c:v>
                </c:pt>
                <c:pt idx="168">
                  <c:v>195539</c:v>
                </c:pt>
                <c:pt idx="169">
                  <c:v>195688</c:v>
                </c:pt>
                <c:pt idx="170">
                  <c:v>195831</c:v>
                </c:pt>
                <c:pt idx="171">
                  <c:v>195999</c:v>
                </c:pt>
                <c:pt idx="172">
                  <c:v>196178</c:v>
                </c:pt>
                <c:pt idx="173">
                  <c:v>196372</c:v>
                </c:pt>
                <c:pt idx="174">
                  <c:v>196560</c:v>
                </c:pt>
                <c:pt idx="175">
                  <c:v>196762</c:v>
                </c:pt>
                <c:pt idx="176">
                  <c:v>196984</c:v>
                </c:pt>
                <c:pt idx="177">
                  <c:v>197207</c:v>
                </c:pt>
                <c:pt idx="178">
                  <c:v>197398</c:v>
                </c:pt>
                <c:pt idx="179">
                  <c:v>197572</c:v>
                </c:pt>
                <c:pt idx="180">
                  <c:v>197736</c:v>
                </c:pt>
                <c:pt idx="181">
                  <c:v>197892</c:v>
                </c:pt>
                <c:pt idx="182">
                  <c:v>198037</c:v>
                </c:pt>
                <c:pt idx="183">
                  <c:v>198206</c:v>
                </c:pt>
                <c:pt idx="184">
                  <c:v>198363</c:v>
                </c:pt>
                <c:pt idx="185">
                  <c:v>198537</c:v>
                </c:pt>
                <c:pt idx="186">
                  <c:v>198712</c:v>
                </c:pt>
                <c:pt idx="187">
                  <c:v>198911</c:v>
                </c:pt>
                <c:pt idx="188">
                  <c:v>199113</c:v>
                </c:pt>
                <c:pt idx="189">
                  <c:v>199311</c:v>
                </c:pt>
                <c:pt idx="190">
                  <c:v>199498</c:v>
                </c:pt>
                <c:pt idx="191">
                  <c:v>199657</c:v>
                </c:pt>
                <c:pt idx="192">
                  <c:v>199808</c:v>
                </c:pt>
                <c:pt idx="193">
                  <c:v>199920</c:v>
                </c:pt>
                <c:pt idx="194">
                  <c:v>200056</c:v>
                </c:pt>
                <c:pt idx="195">
                  <c:v>200208</c:v>
                </c:pt>
                <c:pt idx="196">
                  <c:v>200361</c:v>
                </c:pt>
                <c:pt idx="197">
                  <c:v>200536</c:v>
                </c:pt>
                <c:pt idx="198">
                  <c:v>200706</c:v>
                </c:pt>
                <c:pt idx="199">
                  <c:v>200898</c:v>
                </c:pt>
                <c:pt idx="200">
                  <c:v>201095</c:v>
                </c:pt>
                <c:pt idx="201">
                  <c:v>201290</c:v>
                </c:pt>
                <c:pt idx="202">
                  <c:v>201466</c:v>
                </c:pt>
                <c:pt idx="203">
                  <c:v>201621</c:v>
                </c:pt>
                <c:pt idx="204">
                  <c:v>201760</c:v>
                </c:pt>
                <c:pt idx="205">
                  <c:v>201881</c:v>
                </c:pt>
                <c:pt idx="206">
                  <c:v>202023</c:v>
                </c:pt>
                <c:pt idx="207">
                  <c:v>202161</c:v>
                </c:pt>
                <c:pt idx="208">
                  <c:v>202331</c:v>
                </c:pt>
                <c:pt idx="209">
                  <c:v>202507</c:v>
                </c:pt>
                <c:pt idx="210">
                  <c:v>202677</c:v>
                </c:pt>
                <c:pt idx="211">
                  <c:v>202877</c:v>
                </c:pt>
                <c:pt idx="212">
                  <c:v>203090</c:v>
                </c:pt>
                <c:pt idx="213">
                  <c:v>203302</c:v>
                </c:pt>
                <c:pt idx="214">
                  <c:v>203500</c:v>
                </c:pt>
                <c:pt idx="215">
                  <c:v>203675</c:v>
                </c:pt>
                <c:pt idx="216">
                  <c:v>203849</c:v>
                </c:pt>
                <c:pt idx="217">
                  <c:v>204008</c:v>
                </c:pt>
                <c:pt idx="218">
                  <c:v>204156</c:v>
                </c:pt>
                <c:pt idx="219">
                  <c:v>204401</c:v>
                </c:pt>
                <c:pt idx="220">
                  <c:v>204607</c:v>
                </c:pt>
                <c:pt idx="221">
                  <c:v>204830</c:v>
                </c:pt>
                <c:pt idx="222">
                  <c:v>205052</c:v>
                </c:pt>
                <c:pt idx="223">
                  <c:v>205295</c:v>
                </c:pt>
                <c:pt idx="224">
                  <c:v>205540</c:v>
                </c:pt>
                <c:pt idx="225">
                  <c:v>205788</c:v>
                </c:pt>
                <c:pt idx="226">
                  <c:v>206024</c:v>
                </c:pt>
                <c:pt idx="227">
                  <c:v>206238</c:v>
                </c:pt>
                <c:pt idx="228">
                  <c:v>206466</c:v>
                </c:pt>
                <c:pt idx="229">
                  <c:v>206668</c:v>
                </c:pt>
                <c:pt idx="230">
                  <c:v>206855</c:v>
                </c:pt>
                <c:pt idx="231">
                  <c:v>207065</c:v>
                </c:pt>
                <c:pt idx="232">
                  <c:v>207260</c:v>
                </c:pt>
                <c:pt idx="233">
                  <c:v>207462</c:v>
                </c:pt>
                <c:pt idx="234">
                  <c:v>207661</c:v>
                </c:pt>
                <c:pt idx="235">
                  <c:v>207881</c:v>
                </c:pt>
                <c:pt idx="236">
                  <c:v>208114</c:v>
                </c:pt>
                <c:pt idx="237">
                  <c:v>208345</c:v>
                </c:pt>
                <c:pt idx="238">
                  <c:v>208555</c:v>
                </c:pt>
                <c:pt idx="239">
                  <c:v>208740</c:v>
                </c:pt>
                <c:pt idx="240">
                  <c:v>208917</c:v>
                </c:pt>
                <c:pt idx="241">
                  <c:v>209061</c:v>
                </c:pt>
                <c:pt idx="242">
                  <c:v>209212</c:v>
                </c:pt>
                <c:pt idx="243">
                  <c:v>209386</c:v>
                </c:pt>
                <c:pt idx="244">
                  <c:v>209545</c:v>
                </c:pt>
                <c:pt idx="245">
                  <c:v>209725</c:v>
                </c:pt>
                <c:pt idx="246">
                  <c:v>209896</c:v>
                </c:pt>
                <c:pt idx="247">
                  <c:v>210075</c:v>
                </c:pt>
                <c:pt idx="248">
                  <c:v>210278</c:v>
                </c:pt>
                <c:pt idx="249">
                  <c:v>210479</c:v>
                </c:pt>
                <c:pt idx="250">
                  <c:v>210656</c:v>
                </c:pt>
                <c:pt idx="251">
                  <c:v>210821</c:v>
                </c:pt>
                <c:pt idx="252">
                  <c:v>210985</c:v>
                </c:pt>
                <c:pt idx="253">
                  <c:v>211120</c:v>
                </c:pt>
                <c:pt idx="254">
                  <c:v>211254</c:v>
                </c:pt>
                <c:pt idx="255">
                  <c:v>211420</c:v>
                </c:pt>
                <c:pt idx="256">
                  <c:v>211577</c:v>
                </c:pt>
                <c:pt idx="257">
                  <c:v>211746</c:v>
                </c:pt>
                <c:pt idx="258">
                  <c:v>211909</c:v>
                </c:pt>
                <c:pt idx="259">
                  <c:v>212092</c:v>
                </c:pt>
                <c:pt idx="260">
                  <c:v>212289</c:v>
                </c:pt>
                <c:pt idx="261">
                  <c:v>212475</c:v>
                </c:pt>
                <c:pt idx="262">
                  <c:v>212634</c:v>
                </c:pt>
                <c:pt idx="263">
                  <c:v>212785</c:v>
                </c:pt>
                <c:pt idx="264">
                  <c:v>212932</c:v>
                </c:pt>
                <c:pt idx="265">
                  <c:v>213074</c:v>
                </c:pt>
                <c:pt idx="266">
                  <c:v>213211</c:v>
                </c:pt>
                <c:pt idx="267">
                  <c:v>213361</c:v>
                </c:pt>
                <c:pt idx="268">
                  <c:v>213513</c:v>
                </c:pt>
                <c:pt idx="269">
                  <c:v>213686</c:v>
                </c:pt>
                <c:pt idx="270">
                  <c:v>213854</c:v>
                </c:pt>
                <c:pt idx="271">
                  <c:v>214042</c:v>
                </c:pt>
                <c:pt idx="272">
                  <c:v>214246</c:v>
                </c:pt>
                <c:pt idx="273">
                  <c:v>214451</c:v>
                </c:pt>
                <c:pt idx="274">
                  <c:v>214625</c:v>
                </c:pt>
                <c:pt idx="275">
                  <c:v>214782</c:v>
                </c:pt>
                <c:pt idx="276">
                  <c:v>214931</c:v>
                </c:pt>
                <c:pt idx="277">
                  <c:v>215065</c:v>
                </c:pt>
                <c:pt idx="278">
                  <c:v>215198</c:v>
                </c:pt>
                <c:pt idx="279">
                  <c:v>215353</c:v>
                </c:pt>
                <c:pt idx="280">
                  <c:v>215523</c:v>
                </c:pt>
                <c:pt idx="281">
                  <c:v>215768</c:v>
                </c:pt>
                <c:pt idx="282">
                  <c:v>215973</c:v>
                </c:pt>
                <c:pt idx="283">
                  <c:v>216195</c:v>
                </c:pt>
                <c:pt idx="284">
                  <c:v>216393</c:v>
                </c:pt>
                <c:pt idx="285">
                  <c:v>216587</c:v>
                </c:pt>
                <c:pt idx="286">
                  <c:v>216771</c:v>
                </c:pt>
                <c:pt idx="287">
                  <c:v>216931</c:v>
                </c:pt>
                <c:pt idx="288">
                  <c:v>217095</c:v>
                </c:pt>
                <c:pt idx="289">
                  <c:v>217249</c:v>
                </c:pt>
                <c:pt idx="290">
                  <c:v>217381</c:v>
                </c:pt>
                <c:pt idx="291">
                  <c:v>217528</c:v>
                </c:pt>
                <c:pt idx="292">
                  <c:v>217685</c:v>
                </c:pt>
                <c:pt idx="293">
                  <c:v>217861</c:v>
                </c:pt>
                <c:pt idx="294">
                  <c:v>218035</c:v>
                </c:pt>
                <c:pt idx="295">
                  <c:v>218233</c:v>
                </c:pt>
                <c:pt idx="296">
                  <c:v>218440</c:v>
                </c:pt>
                <c:pt idx="297">
                  <c:v>218644</c:v>
                </c:pt>
                <c:pt idx="298">
                  <c:v>218834</c:v>
                </c:pt>
                <c:pt idx="299">
                  <c:v>219006</c:v>
                </c:pt>
                <c:pt idx="300">
                  <c:v>219179</c:v>
                </c:pt>
                <c:pt idx="301">
                  <c:v>219344</c:v>
                </c:pt>
                <c:pt idx="302">
                  <c:v>219504</c:v>
                </c:pt>
                <c:pt idx="303">
                  <c:v>219684</c:v>
                </c:pt>
                <c:pt idx="304">
                  <c:v>219859</c:v>
                </c:pt>
                <c:pt idx="305">
                  <c:v>220046</c:v>
                </c:pt>
                <c:pt idx="306">
                  <c:v>220239</c:v>
                </c:pt>
                <c:pt idx="307">
                  <c:v>220458</c:v>
                </c:pt>
                <c:pt idx="308">
                  <c:v>220688</c:v>
                </c:pt>
                <c:pt idx="309">
                  <c:v>220904</c:v>
                </c:pt>
                <c:pt idx="310">
                  <c:v>221109</c:v>
                </c:pt>
                <c:pt idx="311">
                  <c:v>221303</c:v>
                </c:pt>
                <c:pt idx="312">
                  <c:v>221477</c:v>
                </c:pt>
                <c:pt idx="313">
                  <c:v>221629</c:v>
                </c:pt>
                <c:pt idx="314">
                  <c:v>221792</c:v>
                </c:pt>
                <c:pt idx="315">
                  <c:v>221991</c:v>
                </c:pt>
                <c:pt idx="316">
                  <c:v>222176</c:v>
                </c:pt>
                <c:pt idx="317">
                  <c:v>222379</c:v>
                </c:pt>
                <c:pt idx="318">
                  <c:v>222585</c:v>
                </c:pt>
                <c:pt idx="319">
                  <c:v>222805</c:v>
                </c:pt>
                <c:pt idx="320">
                  <c:v>223053</c:v>
                </c:pt>
                <c:pt idx="321">
                  <c:v>223271</c:v>
                </c:pt>
                <c:pt idx="322">
                  <c:v>223477</c:v>
                </c:pt>
                <c:pt idx="323">
                  <c:v>223670</c:v>
                </c:pt>
                <c:pt idx="324">
                  <c:v>223865</c:v>
                </c:pt>
                <c:pt idx="325">
                  <c:v>224053</c:v>
                </c:pt>
                <c:pt idx="326">
                  <c:v>224235</c:v>
                </c:pt>
                <c:pt idx="327">
                  <c:v>224438</c:v>
                </c:pt>
                <c:pt idx="328">
                  <c:v>224632</c:v>
                </c:pt>
                <c:pt idx="329">
                  <c:v>224843</c:v>
                </c:pt>
                <c:pt idx="330">
                  <c:v>225055</c:v>
                </c:pt>
                <c:pt idx="331">
                  <c:v>225295</c:v>
                </c:pt>
                <c:pt idx="332">
                  <c:v>225547</c:v>
                </c:pt>
                <c:pt idx="333">
                  <c:v>225801</c:v>
                </c:pt>
                <c:pt idx="334">
                  <c:v>226027</c:v>
                </c:pt>
                <c:pt idx="335">
                  <c:v>226243</c:v>
                </c:pt>
                <c:pt idx="336">
                  <c:v>226451</c:v>
                </c:pt>
                <c:pt idx="337">
                  <c:v>226656</c:v>
                </c:pt>
                <c:pt idx="338">
                  <c:v>226849</c:v>
                </c:pt>
                <c:pt idx="339">
                  <c:v>227061</c:v>
                </c:pt>
                <c:pt idx="340">
                  <c:v>227251</c:v>
                </c:pt>
                <c:pt idx="341">
                  <c:v>227522</c:v>
                </c:pt>
                <c:pt idx="342">
                  <c:v>227726</c:v>
                </c:pt>
                <c:pt idx="343">
                  <c:v>227953</c:v>
                </c:pt>
                <c:pt idx="344">
                  <c:v>228186</c:v>
                </c:pt>
                <c:pt idx="345">
                  <c:v>228417</c:v>
                </c:pt>
                <c:pt idx="346">
                  <c:v>228612</c:v>
                </c:pt>
                <c:pt idx="347">
                  <c:v>228779</c:v>
                </c:pt>
                <c:pt idx="348">
                  <c:v>228937</c:v>
                </c:pt>
                <c:pt idx="349">
                  <c:v>229071</c:v>
                </c:pt>
                <c:pt idx="350">
                  <c:v>229224</c:v>
                </c:pt>
                <c:pt idx="351">
                  <c:v>229403</c:v>
                </c:pt>
                <c:pt idx="352">
                  <c:v>229575</c:v>
                </c:pt>
                <c:pt idx="353">
                  <c:v>229761</c:v>
                </c:pt>
                <c:pt idx="354">
                  <c:v>229966</c:v>
                </c:pt>
                <c:pt idx="355">
                  <c:v>230187</c:v>
                </c:pt>
                <c:pt idx="356">
                  <c:v>230412</c:v>
                </c:pt>
                <c:pt idx="357">
                  <c:v>230641</c:v>
                </c:pt>
                <c:pt idx="358">
                  <c:v>230822</c:v>
                </c:pt>
                <c:pt idx="359">
                  <c:v>230989</c:v>
                </c:pt>
                <c:pt idx="360">
                  <c:v>231157</c:v>
                </c:pt>
                <c:pt idx="361">
                  <c:v>231313</c:v>
                </c:pt>
                <c:pt idx="362">
                  <c:v>231470</c:v>
                </c:pt>
                <c:pt idx="363">
                  <c:v>231645</c:v>
                </c:pt>
                <c:pt idx="364">
                  <c:v>231809</c:v>
                </c:pt>
                <c:pt idx="365">
                  <c:v>231992</c:v>
                </c:pt>
                <c:pt idx="366">
                  <c:v>232188</c:v>
                </c:pt>
                <c:pt idx="367">
                  <c:v>232392</c:v>
                </c:pt>
                <c:pt idx="368">
                  <c:v>232599</c:v>
                </c:pt>
                <c:pt idx="369">
                  <c:v>232816</c:v>
                </c:pt>
                <c:pt idx="370">
                  <c:v>232993</c:v>
                </c:pt>
                <c:pt idx="371">
                  <c:v>233160</c:v>
                </c:pt>
                <c:pt idx="372">
                  <c:v>233322</c:v>
                </c:pt>
                <c:pt idx="373">
                  <c:v>233473</c:v>
                </c:pt>
                <c:pt idx="374">
                  <c:v>233613</c:v>
                </c:pt>
                <c:pt idx="375">
                  <c:v>233781</c:v>
                </c:pt>
                <c:pt idx="376">
                  <c:v>233922</c:v>
                </c:pt>
                <c:pt idx="377">
                  <c:v>234118</c:v>
                </c:pt>
                <c:pt idx="378">
                  <c:v>234307</c:v>
                </c:pt>
                <c:pt idx="379">
                  <c:v>234501</c:v>
                </c:pt>
                <c:pt idx="380">
                  <c:v>234701</c:v>
                </c:pt>
                <c:pt idx="381">
                  <c:v>234907</c:v>
                </c:pt>
                <c:pt idx="382">
                  <c:v>235078</c:v>
                </c:pt>
                <c:pt idx="383">
                  <c:v>235235</c:v>
                </c:pt>
                <c:pt idx="384">
                  <c:v>235385</c:v>
                </c:pt>
                <c:pt idx="385">
                  <c:v>235527</c:v>
                </c:pt>
                <c:pt idx="386">
                  <c:v>235675</c:v>
                </c:pt>
                <c:pt idx="387">
                  <c:v>235839</c:v>
                </c:pt>
                <c:pt idx="388">
                  <c:v>235993</c:v>
                </c:pt>
                <c:pt idx="389">
                  <c:v>236160</c:v>
                </c:pt>
                <c:pt idx="390">
                  <c:v>236348</c:v>
                </c:pt>
                <c:pt idx="391">
                  <c:v>236549</c:v>
                </c:pt>
                <c:pt idx="392">
                  <c:v>236760</c:v>
                </c:pt>
                <c:pt idx="393">
                  <c:v>236976</c:v>
                </c:pt>
                <c:pt idx="394">
                  <c:v>237159</c:v>
                </c:pt>
                <c:pt idx="395">
                  <c:v>237316</c:v>
                </c:pt>
                <c:pt idx="396">
                  <c:v>237468</c:v>
                </c:pt>
                <c:pt idx="397">
                  <c:v>237602</c:v>
                </c:pt>
                <c:pt idx="398">
                  <c:v>237732</c:v>
                </c:pt>
                <c:pt idx="399">
                  <c:v>237900</c:v>
                </c:pt>
                <c:pt idx="400">
                  <c:v>238074</c:v>
                </c:pt>
                <c:pt idx="401">
                  <c:v>238270</c:v>
                </c:pt>
                <c:pt idx="402">
                  <c:v>238466</c:v>
                </c:pt>
                <c:pt idx="403">
                  <c:v>238679</c:v>
                </c:pt>
                <c:pt idx="404">
                  <c:v>238898</c:v>
                </c:pt>
                <c:pt idx="405">
                  <c:v>239113</c:v>
                </c:pt>
                <c:pt idx="406">
                  <c:v>239307</c:v>
                </c:pt>
                <c:pt idx="407">
                  <c:v>239477</c:v>
                </c:pt>
                <c:pt idx="408">
                  <c:v>239638</c:v>
                </c:pt>
                <c:pt idx="409">
                  <c:v>239788</c:v>
                </c:pt>
                <c:pt idx="410">
                  <c:v>239928</c:v>
                </c:pt>
                <c:pt idx="411">
                  <c:v>240094</c:v>
                </c:pt>
                <c:pt idx="412">
                  <c:v>240271</c:v>
                </c:pt>
                <c:pt idx="413">
                  <c:v>240459</c:v>
                </c:pt>
                <c:pt idx="414">
                  <c:v>240651</c:v>
                </c:pt>
                <c:pt idx="415">
                  <c:v>240854</c:v>
                </c:pt>
                <c:pt idx="416">
                  <c:v>241068</c:v>
                </c:pt>
                <c:pt idx="417">
                  <c:v>241274</c:v>
                </c:pt>
                <c:pt idx="418">
                  <c:v>241467</c:v>
                </c:pt>
                <c:pt idx="419">
                  <c:v>241620</c:v>
                </c:pt>
                <c:pt idx="420">
                  <c:v>241784</c:v>
                </c:pt>
                <c:pt idx="421">
                  <c:v>241930</c:v>
                </c:pt>
                <c:pt idx="422">
                  <c:v>242079</c:v>
                </c:pt>
                <c:pt idx="423">
                  <c:v>242252</c:v>
                </c:pt>
                <c:pt idx="424">
                  <c:v>242423</c:v>
                </c:pt>
                <c:pt idx="425">
                  <c:v>242608</c:v>
                </c:pt>
                <c:pt idx="426">
                  <c:v>242804</c:v>
                </c:pt>
                <c:pt idx="427">
                  <c:v>243012</c:v>
                </c:pt>
                <c:pt idx="428">
                  <c:v>243223</c:v>
                </c:pt>
                <c:pt idx="429">
                  <c:v>243446</c:v>
                </c:pt>
                <c:pt idx="430">
                  <c:v>243639</c:v>
                </c:pt>
                <c:pt idx="431">
                  <c:v>243809</c:v>
                </c:pt>
                <c:pt idx="432">
                  <c:v>243981</c:v>
                </c:pt>
                <c:pt idx="433">
                  <c:v>244131</c:v>
                </c:pt>
                <c:pt idx="434">
                  <c:v>244279</c:v>
                </c:pt>
                <c:pt idx="435">
                  <c:v>244445</c:v>
                </c:pt>
                <c:pt idx="436">
                  <c:v>244610</c:v>
                </c:pt>
                <c:pt idx="437">
                  <c:v>244806</c:v>
                </c:pt>
                <c:pt idx="438">
                  <c:v>245021</c:v>
                </c:pt>
                <c:pt idx="439">
                  <c:v>245240</c:v>
                </c:pt>
                <c:pt idx="440">
                  <c:v>245464</c:v>
                </c:pt>
                <c:pt idx="441">
                  <c:v>245693</c:v>
                </c:pt>
                <c:pt idx="442">
                  <c:v>245884</c:v>
                </c:pt>
                <c:pt idx="443">
                  <c:v>246056</c:v>
                </c:pt>
                <c:pt idx="444">
                  <c:v>246224</c:v>
                </c:pt>
                <c:pt idx="445">
                  <c:v>246378</c:v>
                </c:pt>
                <c:pt idx="446">
                  <c:v>246530</c:v>
                </c:pt>
                <c:pt idx="447">
                  <c:v>246721</c:v>
                </c:pt>
                <c:pt idx="448">
                  <c:v>246906</c:v>
                </c:pt>
                <c:pt idx="449">
                  <c:v>247114</c:v>
                </c:pt>
                <c:pt idx="450">
                  <c:v>247342</c:v>
                </c:pt>
                <c:pt idx="451">
                  <c:v>247573</c:v>
                </c:pt>
                <c:pt idx="452">
                  <c:v>247816</c:v>
                </c:pt>
                <c:pt idx="453">
                  <c:v>248067</c:v>
                </c:pt>
                <c:pt idx="454">
                  <c:v>248281</c:v>
                </c:pt>
                <c:pt idx="455">
                  <c:v>248479</c:v>
                </c:pt>
                <c:pt idx="456">
                  <c:v>248659</c:v>
                </c:pt>
                <c:pt idx="457">
                  <c:v>248827</c:v>
                </c:pt>
                <c:pt idx="458">
                  <c:v>249012</c:v>
                </c:pt>
                <c:pt idx="459">
                  <c:v>249306</c:v>
                </c:pt>
                <c:pt idx="460">
                  <c:v>249565</c:v>
                </c:pt>
                <c:pt idx="461">
                  <c:v>249849</c:v>
                </c:pt>
                <c:pt idx="462">
                  <c:v>250132</c:v>
                </c:pt>
                <c:pt idx="463">
                  <c:v>250439</c:v>
                </c:pt>
                <c:pt idx="464">
                  <c:v>250751</c:v>
                </c:pt>
                <c:pt idx="465">
                  <c:v>251057</c:v>
                </c:pt>
                <c:pt idx="466">
                  <c:v>251346</c:v>
                </c:pt>
                <c:pt idx="467">
                  <c:v>251626</c:v>
                </c:pt>
                <c:pt idx="468">
                  <c:v>251889</c:v>
                </c:pt>
                <c:pt idx="469">
                  <c:v>252135</c:v>
                </c:pt>
                <c:pt idx="470">
                  <c:v>252372</c:v>
                </c:pt>
                <c:pt idx="471">
                  <c:v>252643</c:v>
                </c:pt>
                <c:pt idx="472">
                  <c:v>252913</c:v>
                </c:pt>
                <c:pt idx="473">
                  <c:v>253207</c:v>
                </c:pt>
                <c:pt idx="474">
                  <c:v>253493</c:v>
                </c:pt>
                <c:pt idx="475">
                  <c:v>253807</c:v>
                </c:pt>
                <c:pt idx="476">
                  <c:v>254126</c:v>
                </c:pt>
                <c:pt idx="477">
                  <c:v>254435</c:v>
                </c:pt>
                <c:pt idx="478">
                  <c:v>254718</c:v>
                </c:pt>
                <c:pt idx="479">
                  <c:v>254964</c:v>
                </c:pt>
                <c:pt idx="480">
                  <c:v>255214</c:v>
                </c:pt>
                <c:pt idx="481">
                  <c:v>255448</c:v>
                </c:pt>
                <c:pt idx="482">
                  <c:v>255703</c:v>
                </c:pt>
                <c:pt idx="483">
                  <c:v>255992</c:v>
                </c:pt>
                <c:pt idx="484">
                  <c:v>256285</c:v>
                </c:pt>
                <c:pt idx="485">
                  <c:v>256589</c:v>
                </c:pt>
                <c:pt idx="486">
                  <c:v>256894</c:v>
                </c:pt>
                <c:pt idx="487">
                  <c:v>257232</c:v>
                </c:pt>
                <c:pt idx="488">
                  <c:v>257548</c:v>
                </c:pt>
                <c:pt idx="489">
                  <c:v>257861</c:v>
                </c:pt>
                <c:pt idx="490">
                  <c:v>258147</c:v>
                </c:pt>
                <c:pt idx="491">
                  <c:v>258413</c:v>
                </c:pt>
                <c:pt idx="492">
                  <c:v>258679</c:v>
                </c:pt>
                <c:pt idx="493">
                  <c:v>258919</c:v>
                </c:pt>
                <c:pt idx="494">
                  <c:v>259152</c:v>
                </c:pt>
                <c:pt idx="495">
                  <c:v>259414</c:v>
                </c:pt>
                <c:pt idx="496">
                  <c:v>259680</c:v>
                </c:pt>
                <c:pt idx="497">
                  <c:v>259963</c:v>
                </c:pt>
                <c:pt idx="498">
                  <c:v>260255</c:v>
                </c:pt>
                <c:pt idx="499">
                  <c:v>260566</c:v>
                </c:pt>
                <c:pt idx="500">
                  <c:v>260867</c:v>
                </c:pt>
                <c:pt idx="501">
                  <c:v>261163</c:v>
                </c:pt>
                <c:pt idx="502">
                  <c:v>261425</c:v>
                </c:pt>
                <c:pt idx="503">
                  <c:v>261674</c:v>
                </c:pt>
                <c:pt idx="504">
                  <c:v>261919</c:v>
                </c:pt>
                <c:pt idx="505">
                  <c:v>262123</c:v>
                </c:pt>
                <c:pt idx="506">
                  <c:v>262352</c:v>
                </c:pt>
                <c:pt idx="507">
                  <c:v>262631</c:v>
                </c:pt>
                <c:pt idx="508">
                  <c:v>262877</c:v>
                </c:pt>
                <c:pt idx="509">
                  <c:v>263152</c:v>
                </c:pt>
                <c:pt idx="510">
                  <c:v>263436</c:v>
                </c:pt>
                <c:pt idx="511">
                  <c:v>263724</c:v>
                </c:pt>
                <c:pt idx="512">
                  <c:v>264017</c:v>
                </c:pt>
                <c:pt idx="513">
                  <c:v>264301</c:v>
                </c:pt>
                <c:pt idx="514">
                  <c:v>264559</c:v>
                </c:pt>
                <c:pt idx="515">
                  <c:v>264804</c:v>
                </c:pt>
                <c:pt idx="516">
                  <c:v>265044</c:v>
                </c:pt>
                <c:pt idx="517">
                  <c:v>265270</c:v>
                </c:pt>
                <c:pt idx="518">
                  <c:v>265495</c:v>
                </c:pt>
                <c:pt idx="519">
                  <c:v>265755</c:v>
                </c:pt>
                <c:pt idx="520">
                  <c:v>265998</c:v>
                </c:pt>
                <c:pt idx="521">
                  <c:v>266270</c:v>
                </c:pt>
                <c:pt idx="522">
                  <c:v>266557</c:v>
                </c:pt>
                <c:pt idx="523">
                  <c:v>266843</c:v>
                </c:pt>
                <c:pt idx="524">
                  <c:v>267152</c:v>
                </c:pt>
                <c:pt idx="525">
                  <c:v>267456</c:v>
                </c:pt>
                <c:pt idx="526">
                  <c:v>267715</c:v>
                </c:pt>
                <c:pt idx="527">
                  <c:v>267943</c:v>
                </c:pt>
                <c:pt idx="528">
                  <c:v>268151</c:v>
                </c:pt>
                <c:pt idx="529">
                  <c:v>268364</c:v>
                </c:pt>
                <c:pt idx="530">
                  <c:v>268595</c:v>
                </c:pt>
                <c:pt idx="531">
                  <c:v>268853</c:v>
                </c:pt>
                <c:pt idx="532">
                  <c:v>269108</c:v>
                </c:pt>
                <c:pt idx="533">
                  <c:v>269386</c:v>
                </c:pt>
                <c:pt idx="534">
                  <c:v>269667</c:v>
                </c:pt>
                <c:pt idx="535">
                  <c:v>269976</c:v>
                </c:pt>
                <c:pt idx="536">
                  <c:v>270284</c:v>
                </c:pt>
                <c:pt idx="537">
                  <c:v>270581</c:v>
                </c:pt>
                <c:pt idx="538">
                  <c:v>270878</c:v>
                </c:pt>
                <c:pt idx="539">
                  <c:v>271125</c:v>
                </c:pt>
                <c:pt idx="540">
                  <c:v>271360</c:v>
                </c:pt>
                <c:pt idx="541">
                  <c:v>271585</c:v>
                </c:pt>
                <c:pt idx="542">
                  <c:v>271821</c:v>
                </c:pt>
                <c:pt idx="543">
                  <c:v>272083</c:v>
                </c:pt>
                <c:pt idx="544">
                  <c:v>272342</c:v>
                </c:pt>
                <c:pt idx="545">
                  <c:v>272622</c:v>
                </c:pt>
                <c:pt idx="546">
                  <c:v>272912</c:v>
                </c:pt>
                <c:pt idx="547">
                  <c:v>273237</c:v>
                </c:pt>
                <c:pt idx="548">
                  <c:v>273553</c:v>
                </c:pt>
                <c:pt idx="549">
                  <c:v>273852</c:v>
                </c:pt>
                <c:pt idx="550">
                  <c:v>274126</c:v>
                </c:pt>
                <c:pt idx="551">
                  <c:v>274372</c:v>
                </c:pt>
                <c:pt idx="552">
                  <c:v>274626</c:v>
                </c:pt>
                <c:pt idx="553">
                  <c:v>274838</c:v>
                </c:pt>
                <c:pt idx="554">
                  <c:v>275047</c:v>
                </c:pt>
                <c:pt idx="555">
                  <c:v>275304</c:v>
                </c:pt>
                <c:pt idx="556">
                  <c:v>275564</c:v>
                </c:pt>
                <c:pt idx="557">
                  <c:v>275836</c:v>
                </c:pt>
                <c:pt idx="558">
                  <c:v>276115</c:v>
                </c:pt>
                <c:pt idx="559">
                  <c:v>276418</c:v>
                </c:pt>
                <c:pt idx="560">
                  <c:v>276714</c:v>
                </c:pt>
                <c:pt idx="561">
                  <c:v>277003</c:v>
                </c:pt>
                <c:pt idx="562">
                  <c:v>277277</c:v>
                </c:pt>
                <c:pt idx="563">
                  <c:v>277526</c:v>
                </c:pt>
                <c:pt idx="564">
                  <c:v>277790</c:v>
                </c:pt>
                <c:pt idx="565">
                  <c:v>277992</c:v>
                </c:pt>
                <c:pt idx="566">
                  <c:v>278198</c:v>
                </c:pt>
                <c:pt idx="567">
                  <c:v>278451</c:v>
                </c:pt>
                <c:pt idx="568">
                  <c:v>278717</c:v>
                </c:pt>
                <c:pt idx="569">
                  <c:v>279001</c:v>
                </c:pt>
                <c:pt idx="570">
                  <c:v>279295</c:v>
                </c:pt>
                <c:pt idx="571">
                  <c:v>279602</c:v>
                </c:pt>
                <c:pt idx="572">
                  <c:v>279903</c:v>
                </c:pt>
                <c:pt idx="573">
                  <c:v>280203</c:v>
                </c:pt>
                <c:pt idx="574">
                  <c:v>280471</c:v>
                </c:pt>
                <c:pt idx="575">
                  <c:v>280716</c:v>
                </c:pt>
                <c:pt idx="576">
                  <c:v>280976</c:v>
                </c:pt>
                <c:pt idx="577">
                  <c:v>281190</c:v>
                </c:pt>
                <c:pt idx="578">
                  <c:v>281409</c:v>
                </c:pt>
                <c:pt idx="579">
                  <c:v>281653</c:v>
                </c:pt>
                <c:pt idx="580">
                  <c:v>281877</c:v>
                </c:pt>
                <c:pt idx="581">
                  <c:v>282126</c:v>
                </c:pt>
                <c:pt idx="582">
                  <c:v>282385</c:v>
                </c:pt>
                <c:pt idx="583">
                  <c:v>282649</c:v>
                </c:pt>
                <c:pt idx="584">
                  <c:v>282925</c:v>
                </c:pt>
                <c:pt idx="585">
                  <c:v>283190</c:v>
                </c:pt>
                <c:pt idx="586">
                  <c:v>283439</c:v>
                </c:pt>
                <c:pt idx="587">
                  <c:v>283678</c:v>
                </c:pt>
                <c:pt idx="588">
                  <c:v>283900</c:v>
                </c:pt>
                <c:pt idx="589">
                  <c:v>284113</c:v>
                </c:pt>
                <c:pt idx="590">
                  <c:v>284322</c:v>
                </c:pt>
                <c:pt idx="591">
                  <c:v>284550</c:v>
                </c:pt>
                <c:pt idx="592">
                  <c:v>284775</c:v>
                </c:pt>
                <c:pt idx="593">
                  <c:v>285023</c:v>
                </c:pt>
                <c:pt idx="594">
                  <c:v>285267</c:v>
                </c:pt>
                <c:pt idx="595">
                  <c:v>285526</c:v>
                </c:pt>
                <c:pt idx="596">
                  <c:v>285795</c:v>
                </c:pt>
                <c:pt idx="597">
                  <c:v>286047</c:v>
                </c:pt>
                <c:pt idx="598">
                  <c:v>286288</c:v>
                </c:pt>
                <c:pt idx="599">
                  <c:v>286513</c:v>
                </c:pt>
                <c:pt idx="600">
                  <c:v>286728</c:v>
                </c:pt>
                <c:pt idx="601">
                  <c:v>286931</c:v>
                </c:pt>
                <c:pt idx="602">
                  <c:v>287125</c:v>
                </c:pt>
                <c:pt idx="603">
                  <c:v>287328</c:v>
                </c:pt>
                <c:pt idx="604">
                  <c:v>287552</c:v>
                </c:pt>
                <c:pt idx="605">
                  <c:v>287789</c:v>
                </c:pt>
                <c:pt idx="606">
                  <c:v>288028</c:v>
                </c:pt>
                <c:pt idx="607">
                  <c:v>288279</c:v>
                </c:pt>
                <c:pt idx="608">
                  <c:v>288535</c:v>
                </c:pt>
                <c:pt idx="609">
                  <c:v>288783</c:v>
                </c:pt>
                <c:pt idx="610">
                  <c:v>289016</c:v>
                </c:pt>
                <c:pt idx="611">
                  <c:v>289220</c:v>
                </c:pt>
                <c:pt idx="612">
                  <c:v>289421</c:v>
                </c:pt>
                <c:pt idx="613">
                  <c:v>289614</c:v>
                </c:pt>
                <c:pt idx="614">
                  <c:v>289808</c:v>
                </c:pt>
                <c:pt idx="615">
                  <c:v>290019</c:v>
                </c:pt>
                <c:pt idx="616">
                  <c:v>290237</c:v>
                </c:pt>
                <c:pt idx="617">
                  <c:v>290471</c:v>
                </c:pt>
                <c:pt idx="618">
                  <c:v>290704</c:v>
                </c:pt>
                <c:pt idx="619">
                  <c:v>290953</c:v>
                </c:pt>
                <c:pt idx="620">
                  <c:v>291199</c:v>
                </c:pt>
                <c:pt idx="621">
                  <c:v>291449</c:v>
                </c:pt>
                <c:pt idx="622">
                  <c:v>291679</c:v>
                </c:pt>
                <c:pt idx="623">
                  <c:v>291877</c:v>
                </c:pt>
                <c:pt idx="624">
                  <c:v>292057</c:v>
                </c:pt>
                <c:pt idx="625">
                  <c:v>292230</c:v>
                </c:pt>
                <c:pt idx="626">
                  <c:v>292420</c:v>
                </c:pt>
                <c:pt idx="627">
                  <c:v>292635</c:v>
                </c:pt>
                <c:pt idx="628">
                  <c:v>292850</c:v>
                </c:pt>
                <c:pt idx="629">
                  <c:v>293072</c:v>
                </c:pt>
                <c:pt idx="630">
                  <c:v>293310</c:v>
                </c:pt>
                <c:pt idx="631">
                  <c:v>293562</c:v>
                </c:pt>
                <c:pt idx="632">
                  <c:v>293811</c:v>
                </c:pt>
                <c:pt idx="633">
                  <c:v>294066</c:v>
                </c:pt>
                <c:pt idx="634">
                  <c:v>294300</c:v>
                </c:pt>
                <c:pt idx="635">
                  <c:v>294524</c:v>
                </c:pt>
                <c:pt idx="636">
                  <c:v>294741</c:v>
                </c:pt>
                <c:pt idx="637">
                  <c:v>294928</c:v>
                </c:pt>
                <c:pt idx="638">
                  <c:v>295107</c:v>
                </c:pt>
                <c:pt idx="639">
                  <c:v>295308</c:v>
                </c:pt>
                <c:pt idx="640">
                  <c:v>295518</c:v>
                </c:pt>
                <c:pt idx="641">
                  <c:v>295747</c:v>
                </c:pt>
                <c:pt idx="642">
                  <c:v>295994</c:v>
                </c:pt>
                <c:pt idx="643">
                  <c:v>296244</c:v>
                </c:pt>
                <c:pt idx="644">
                  <c:v>296508</c:v>
                </c:pt>
                <c:pt idx="645">
                  <c:v>296770</c:v>
                </c:pt>
                <c:pt idx="646">
                  <c:v>297001</c:v>
                </c:pt>
                <c:pt idx="647">
                  <c:v>297223</c:v>
                </c:pt>
                <c:pt idx="648">
                  <c:v>297435</c:v>
                </c:pt>
                <c:pt idx="649">
                  <c:v>297640</c:v>
                </c:pt>
                <c:pt idx="650">
                  <c:v>297842</c:v>
                </c:pt>
                <c:pt idx="651">
                  <c:v>298061</c:v>
                </c:pt>
                <c:pt idx="652">
                  <c:v>298273</c:v>
                </c:pt>
                <c:pt idx="653">
                  <c:v>298512</c:v>
                </c:pt>
                <c:pt idx="654">
                  <c:v>298766</c:v>
                </c:pt>
                <c:pt idx="655">
                  <c:v>299029</c:v>
                </c:pt>
                <c:pt idx="656">
                  <c:v>299316</c:v>
                </c:pt>
                <c:pt idx="657">
                  <c:v>299593</c:v>
                </c:pt>
                <c:pt idx="658">
                  <c:v>299848</c:v>
                </c:pt>
                <c:pt idx="659">
                  <c:v>300089</c:v>
                </c:pt>
                <c:pt idx="660">
                  <c:v>300320</c:v>
                </c:pt>
                <c:pt idx="661">
                  <c:v>300535</c:v>
                </c:pt>
                <c:pt idx="662">
                  <c:v>300748</c:v>
                </c:pt>
                <c:pt idx="663">
                  <c:v>300977</c:v>
                </c:pt>
                <c:pt idx="664">
                  <c:v>301200</c:v>
                </c:pt>
                <c:pt idx="665">
                  <c:v>301450</c:v>
                </c:pt>
                <c:pt idx="666">
                  <c:v>301714</c:v>
                </c:pt>
                <c:pt idx="667">
                  <c:v>301967</c:v>
                </c:pt>
                <c:pt idx="668">
                  <c:v>302244</c:v>
                </c:pt>
                <c:pt idx="669">
                  <c:v>302509</c:v>
                </c:pt>
                <c:pt idx="670">
                  <c:v>302754</c:v>
                </c:pt>
                <c:pt idx="671">
                  <c:v>302984</c:v>
                </c:pt>
                <c:pt idx="672">
                  <c:v>303204</c:v>
                </c:pt>
                <c:pt idx="673">
                  <c:v>303399</c:v>
                </c:pt>
                <c:pt idx="674">
                  <c:v>303593</c:v>
                </c:pt>
                <c:pt idx="675">
                  <c:v>303803</c:v>
                </c:pt>
                <c:pt idx="676">
                  <c:v>304006</c:v>
                </c:pt>
                <c:pt idx="677">
                  <c:v>304236</c:v>
                </c:pt>
                <c:pt idx="678">
                  <c:v>304483</c:v>
                </c:pt>
                <c:pt idx="679">
                  <c:v>304733</c:v>
                </c:pt>
                <c:pt idx="680">
                  <c:v>305006</c:v>
                </c:pt>
                <c:pt idx="681">
                  <c:v>305270</c:v>
                </c:pt>
                <c:pt idx="682">
                  <c:v>305510</c:v>
                </c:pt>
                <c:pt idx="683">
                  <c:v>305737</c:v>
                </c:pt>
                <c:pt idx="684">
                  <c:v>305952</c:v>
                </c:pt>
                <c:pt idx="685">
                  <c:v>306146</c:v>
                </c:pt>
                <c:pt idx="686">
                  <c:v>306339</c:v>
                </c:pt>
                <c:pt idx="687">
                  <c:v>306547</c:v>
                </c:pt>
                <c:pt idx="688">
                  <c:v>306749</c:v>
                </c:pt>
                <c:pt idx="689">
                  <c:v>306980</c:v>
                </c:pt>
                <c:pt idx="690">
                  <c:v>307226</c:v>
                </c:pt>
                <c:pt idx="691">
                  <c:v>307476</c:v>
                </c:pt>
                <c:pt idx="692">
                  <c:v>307750</c:v>
                </c:pt>
                <c:pt idx="693">
                  <c:v>308013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C-4F8D-A29A-4D7246892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513279"/>
        <c:axId val="537513759"/>
      </c:lineChart>
      <c:dateAx>
        <c:axId val="53751327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7513759"/>
        <c:crosses val="autoZero"/>
        <c:auto val="1"/>
        <c:lblOffset val="100"/>
        <c:baseTimeUnit val="months"/>
      </c:dateAx>
      <c:valAx>
        <c:axId val="53751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751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US_population!$B$2:$B$695</c:f>
              <c:numCache>
                <c:formatCode>0_);[Red]\(0\)</c:formatCode>
                <c:ptCount val="6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</c:numCache>
            </c:numRef>
          </c:xVal>
          <c:yVal>
            <c:numRef>
              <c:f>US_population!$C$2:$C$695</c:f>
              <c:numCache>
                <c:formatCode>General</c:formatCode>
                <c:ptCount val="694"/>
                <c:pt idx="0">
                  <c:v>156309</c:v>
                </c:pt>
                <c:pt idx="1">
                  <c:v>156527</c:v>
                </c:pt>
                <c:pt idx="2">
                  <c:v>156731</c:v>
                </c:pt>
                <c:pt idx="3">
                  <c:v>156943</c:v>
                </c:pt>
                <c:pt idx="4">
                  <c:v>157140</c:v>
                </c:pt>
                <c:pt idx="5">
                  <c:v>157343</c:v>
                </c:pt>
                <c:pt idx="6">
                  <c:v>157553</c:v>
                </c:pt>
                <c:pt idx="7">
                  <c:v>157798</c:v>
                </c:pt>
                <c:pt idx="8">
                  <c:v>158053</c:v>
                </c:pt>
                <c:pt idx="9">
                  <c:v>158306</c:v>
                </c:pt>
                <c:pt idx="10">
                  <c:v>158451</c:v>
                </c:pt>
                <c:pt idx="11">
                  <c:v>158757</c:v>
                </c:pt>
                <c:pt idx="12">
                  <c:v>158973</c:v>
                </c:pt>
                <c:pt idx="13">
                  <c:v>159170</c:v>
                </c:pt>
                <c:pt idx="14">
                  <c:v>159349</c:v>
                </c:pt>
                <c:pt idx="15">
                  <c:v>159556</c:v>
                </c:pt>
                <c:pt idx="16">
                  <c:v>159745</c:v>
                </c:pt>
                <c:pt idx="17">
                  <c:v>159956</c:v>
                </c:pt>
                <c:pt idx="18">
                  <c:v>160184</c:v>
                </c:pt>
                <c:pt idx="19">
                  <c:v>160449</c:v>
                </c:pt>
                <c:pt idx="20">
                  <c:v>160718</c:v>
                </c:pt>
                <c:pt idx="21">
                  <c:v>160978</c:v>
                </c:pt>
                <c:pt idx="22">
                  <c:v>161223</c:v>
                </c:pt>
                <c:pt idx="23">
                  <c:v>161453</c:v>
                </c:pt>
                <c:pt idx="24">
                  <c:v>161690</c:v>
                </c:pt>
                <c:pt idx="25">
                  <c:v>161912</c:v>
                </c:pt>
                <c:pt idx="26">
                  <c:v>162124</c:v>
                </c:pt>
                <c:pt idx="27">
                  <c:v>162350</c:v>
                </c:pt>
                <c:pt idx="28">
                  <c:v>162564</c:v>
                </c:pt>
                <c:pt idx="29">
                  <c:v>162790</c:v>
                </c:pt>
                <c:pt idx="30">
                  <c:v>163026</c:v>
                </c:pt>
                <c:pt idx="31">
                  <c:v>163290</c:v>
                </c:pt>
                <c:pt idx="32">
                  <c:v>163570</c:v>
                </c:pt>
                <c:pt idx="33">
                  <c:v>163847</c:v>
                </c:pt>
                <c:pt idx="34">
                  <c:v>164107</c:v>
                </c:pt>
                <c:pt idx="35">
                  <c:v>164349</c:v>
                </c:pt>
                <c:pt idx="36">
                  <c:v>164588</c:v>
                </c:pt>
                <c:pt idx="37">
                  <c:v>164809</c:v>
                </c:pt>
                <c:pt idx="38">
                  <c:v>165018</c:v>
                </c:pt>
                <c:pt idx="39">
                  <c:v>165251</c:v>
                </c:pt>
                <c:pt idx="40">
                  <c:v>165463</c:v>
                </c:pt>
                <c:pt idx="41">
                  <c:v>165695</c:v>
                </c:pt>
                <c:pt idx="42">
                  <c:v>165931</c:v>
                </c:pt>
                <c:pt idx="43">
                  <c:v>166192</c:v>
                </c:pt>
                <c:pt idx="44">
                  <c:v>166473</c:v>
                </c:pt>
                <c:pt idx="45">
                  <c:v>166755</c:v>
                </c:pt>
                <c:pt idx="46">
                  <c:v>167023</c:v>
                </c:pt>
                <c:pt idx="47">
                  <c:v>167270</c:v>
                </c:pt>
                <c:pt idx="48">
                  <c:v>167513</c:v>
                </c:pt>
                <c:pt idx="49">
                  <c:v>167746</c:v>
                </c:pt>
                <c:pt idx="50">
                  <c:v>167977</c:v>
                </c:pt>
                <c:pt idx="51">
                  <c:v>168221</c:v>
                </c:pt>
                <c:pt idx="52">
                  <c:v>168436</c:v>
                </c:pt>
                <c:pt idx="53">
                  <c:v>168659</c:v>
                </c:pt>
                <c:pt idx="54">
                  <c:v>168903</c:v>
                </c:pt>
                <c:pt idx="55">
                  <c:v>169191</c:v>
                </c:pt>
                <c:pt idx="56">
                  <c:v>169488</c:v>
                </c:pt>
                <c:pt idx="57">
                  <c:v>169780</c:v>
                </c:pt>
                <c:pt idx="58">
                  <c:v>170063</c:v>
                </c:pt>
                <c:pt idx="59">
                  <c:v>170315</c:v>
                </c:pt>
                <c:pt idx="60">
                  <c:v>170571</c:v>
                </c:pt>
                <c:pt idx="61">
                  <c:v>170806</c:v>
                </c:pt>
                <c:pt idx="62">
                  <c:v>171029</c:v>
                </c:pt>
                <c:pt idx="63">
                  <c:v>171271</c:v>
                </c:pt>
                <c:pt idx="64">
                  <c:v>171501</c:v>
                </c:pt>
                <c:pt idx="65">
                  <c:v>171741</c:v>
                </c:pt>
                <c:pt idx="66">
                  <c:v>171984</c:v>
                </c:pt>
                <c:pt idx="67">
                  <c:v>172257</c:v>
                </c:pt>
                <c:pt idx="68">
                  <c:v>172538</c:v>
                </c:pt>
                <c:pt idx="69">
                  <c:v>172816</c:v>
                </c:pt>
                <c:pt idx="70">
                  <c:v>173070</c:v>
                </c:pt>
                <c:pt idx="71">
                  <c:v>173298</c:v>
                </c:pt>
                <c:pt idx="72">
                  <c:v>173533</c:v>
                </c:pt>
                <c:pt idx="73">
                  <c:v>173746</c:v>
                </c:pt>
                <c:pt idx="74">
                  <c:v>173945</c:v>
                </c:pt>
                <c:pt idx="75">
                  <c:v>174176</c:v>
                </c:pt>
                <c:pt idx="76">
                  <c:v>174397</c:v>
                </c:pt>
                <c:pt idx="77">
                  <c:v>174639</c:v>
                </c:pt>
                <c:pt idx="78">
                  <c:v>174882</c:v>
                </c:pt>
                <c:pt idx="79">
                  <c:v>175143</c:v>
                </c:pt>
                <c:pt idx="80">
                  <c:v>175413</c:v>
                </c:pt>
                <c:pt idx="81">
                  <c:v>175697</c:v>
                </c:pt>
                <c:pt idx="82">
                  <c:v>175966</c:v>
                </c:pt>
                <c:pt idx="83">
                  <c:v>176207</c:v>
                </c:pt>
                <c:pt idx="84">
                  <c:v>176447</c:v>
                </c:pt>
                <c:pt idx="85">
                  <c:v>176685</c:v>
                </c:pt>
                <c:pt idx="86">
                  <c:v>176905</c:v>
                </c:pt>
                <c:pt idx="87">
                  <c:v>177146</c:v>
                </c:pt>
                <c:pt idx="88">
                  <c:v>177365</c:v>
                </c:pt>
                <c:pt idx="89">
                  <c:v>177591</c:v>
                </c:pt>
                <c:pt idx="90">
                  <c:v>177830</c:v>
                </c:pt>
                <c:pt idx="91">
                  <c:v>178101</c:v>
                </c:pt>
                <c:pt idx="92">
                  <c:v>178376</c:v>
                </c:pt>
                <c:pt idx="93">
                  <c:v>178657</c:v>
                </c:pt>
                <c:pt idx="94">
                  <c:v>178921</c:v>
                </c:pt>
                <c:pt idx="95">
                  <c:v>179153</c:v>
                </c:pt>
                <c:pt idx="96">
                  <c:v>179386</c:v>
                </c:pt>
                <c:pt idx="97">
                  <c:v>179597</c:v>
                </c:pt>
                <c:pt idx="98">
                  <c:v>179788</c:v>
                </c:pt>
                <c:pt idx="99">
                  <c:v>180007</c:v>
                </c:pt>
                <c:pt idx="100">
                  <c:v>180222</c:v>
                </c:pt>
                <c:pt idx="101">
                  <c:v>180444</c:v>
                </c:pt>
                <c:pt idx="102">
                  <c:v>180671</c:v>
                </c:pt>
                <c:pt idx="103">
                  <c:v>180945</c:v>
                </c:pt>
                <c:pt idx="104">
                  <c:v>181238</c:v>
                </c:pt>
                <c:pt idx="105">
                  <c:v>181528</c:v>
                </c:pt>
                <c:pt idx="106">
                  <c:v>181796</c:v>
                </c:pt>
                <c:pt idx="107">
                  <c:v>182042</c:v>
                </c:pt>
                <c:pt idx="108">
                  <c:v>182287</c:v>
                </c:pt>
                <c:pt idx="109">
                  <c:v>182520</c:v>
                </c:pt>
                <c:pt idx="110">
                  <c:v>182742</c:v>
                </c:pt>
                <c:pt idx="111">
                  <c:v>182992</c:v>
                </c:pt>
                <c:pt idx="112">
                  <c:v>183217</c:v>
                </c:pt>
                <c:pt idx="113">
                  <c:v>183452</c:v>
                </c:pt>
                <c:pt idx="114">
                  <c:v>183691</c:v>
                </c:pt>
                <c:pt idx="115">
                  <c:v>183958</c:v>
                </c:pt>
                <c:pt idx="116">
                  <c:v>184243</c:v>
                </c:pt>
                <c:pt idx="117">
                  <c:v>184524</c:v>
                </c:pt>
                <c:pt idx="118">
                  <c:v>184783</c:v>
                </c:pt>
                <c:pt idx="119">
                  <c:v>185016</c:v>
                </c:pt>
                <c:pt idx="120">
                  <c:v>185242</c:v>
                </c:pt>
                <c:pt idx="121">
                  <c:v>185452</c:v>
                </c:pt>
                <c:pt idx="122">
                  <c:v>185650</c:v>
                </c:pt>
                <c:pt idx="123">
                  <c:v>185874</c:v>
                </c:pt>
                <c:pt idx="124">
                  <c:v>186087</c:v>
                </c:pt>
                <c:pt idx="125">
                  <c:v>186314</c:v>
                </c:pt>
                <c:pt idx="126">
                  <c:v>186538</c:v>
                </c:pt>
                <c:pt idx="127">
                  <c:v>186790</c:v>
                </c:pt>
                <c:pt idx="128">
                  <c:v>187058</c:v>
                </c:pt>
                <c:pt idx="129">
                  <c:v>187323</c:v>
                </c:pt>
                <c:pt idx="130">
                  <c:v>187574</c:v>
                </c:pt>
                <c:pt idx="131">
                  <c:v>187796</c:v>
                </c:pt>
                <c:pt idx="132">
                  <c:v>188013</c:v>
                </c:pt>
                <c:pt idx="133">
                  <c:v>188213</c:v>
                </c:pt>
                <c:pt idx="134">
                  <c:v>188387</c:v>
                </c:pt>
                <c:pt idx="135">
                  <c:v>188580</c:v>
                </c:pt>
                <c:pt idx="136">
                  <c:v>188790</c:v>
                </c:pt>
                <c:pt idx="137">
                  <c:v>189018</c:v>
                </c:pt>
                <c:pt idx="138">
                  <c:v>189242</c:v>
                </c:pt>
                <c:pt idx="139">
                  <c:v>189496</c:v>
                </c:pt>
                <c:pt idx="140">
                  <c:v>189761</c:v>
                </c:pt>
                <c:pt idx="141">
                  <c:v>190028</c:v>
                </c:pt>
                <c:pt idx="142">
                  <c:v>190265</c:v>
                </c:pt>
                <c:pt idx="143">
                  <c:v>190472</c:v>
                </c:pt>
                <c:pt idx="144">
                  <c:v>190668</c:v>
                </c:pt>
                <c:pt idx="145">
                  <c:v>190858</c:v>
                </c:pt>
                <c:pt idx="146">
                  <c:v>191047</c:v>
                </c:pt>
                <c:pt idx="147">
                  <c:v>191245</c:v>
                </c:pt>
                <c:pt idx="148">
                  <c:v>191447</c:v>
                </c:pt>
                <c:pt idx="149">
                  <c:v>191666</c:v>
                </c:pt>
                <c:pt idx="150">
                  <c:v>191889</c:v>
                </c:pt>
                <c:pt idx="151">
                  <c:v>192131</c:v>
                </c:pt>
                <c:pt idx="152">
                  <c:v>192376</c:v>
                </c:pt>
                <c:pt idx="153">
                  <c:v>192631</c:v>
                </c:pt>
                <c:pt idx="154">
                  <c:v>192847</c:v>
                </c:pt>
                <c:pt idx="155">
                  <c:v>193039</c:v>
                </c:pt>
                <c:pt idx="156">
                  <c:v>193223</c:v>
                </c:pt>
                <c:pt idx="157">
                  <c:v>193393</c:v>
                </c:pt>
                <c:pt idx="158">
                  <c:v>193540</c:v>
                </c:pt>
                <c:pt idx="159">
                  <c:v>193709</c:v>
                </c:pt>
                <c:pt idx="160">
                  <c:v>193888</c:v>
                </c:pt>
                <c:pt idx="161">
                  <c:v>194087</c:v>
                </c:pt>
                <c:pt idx="162">
                  <c:v>194303</c:v>
                </c:pt>
                <c:pt idx="163">
                  <c:v>194528</c:v>
                </c:pt>
                <c:pt idx="164">
                  <c:v>194761</c:v>
                </c:pt>
                <c:pt idx="165">
                  <c:v>194997</c:v>
                </c:pt>
                <c:pt idx="166">
                  <c:v>195195</c:v>
                </c:pt>
                <c:pt idx="167">
                  <c:v>195372</c:v>
                </c:pt>
                <c:pt idx="168">
                  <c:v>195539</c:v>
                </c:pt>
                <c:pt idx="169">
                  <c:v>195688</c:v>
                </c:pt>
                <c:pt idx="170">
                  <c:v>195831</c:v>
                </c:pt>
                <c:pt idx="171">
                  <c:v>195999</c:v>
                </c:pt>
                <c:pt idx="172">
                  <c:v>196178</c:v>
                </c:pt>
                <c:pt idx="173">
                  <c:v>196372</c:v>
                </c:pt>
                <c:pt idx="174">
                  <c:v>196560</c:v>
                </c:pt>
                <c:pt idx="175">
                  <c:v>196762</c:v>
                </c:pt>
                <c:pt idx="176">
                  <c:v>196984</c:v>
                </c:pt>
                <c:pt idx="177">
                  <c:v>197207</c:v>
                </c:pt>
                <c:pt idx="178">
                  <c:v>197398</c:v>
                </c:pt>
                <c:pt idx="179">
                  <c:v>197572</c:v>
                </c:pt>
                <c:pt idx="180">
                  <c:v>197736</c:v>
                </c:pt>
                <c:pt idx="181">
                  <c:v>197892</c:v>
                </c:pt>
                <c:pt idx="182">
                  <c:v>198037</c:v>
                </c:pt>
                <c:pt idx="183">
                  <c:v>198206</c:v>
                </c:pt>
                <c:pt idx="184">
                  <c:v>198363</c:v>
                </c:pt>
                <c:pt idx="185">
                  <c:v>198537</c:v>
                </c:pt>
                <c:pt idx="186">
                  <c:v>198712</c:v>
                </c:pt>
                <c:pt idx="187">
                  <c:v>198911</c:v>
                </c:pt>
                <c:pt idx="188">
                  <c:v>199113</c:v>
                </c:pt>
                <c:pt idx="189">
                  <c:v>199311</c:v>
                </c:pt>
                <c:pt idx="190">
                  <c:v>199498</c:v>
                </c:pt>
                <c:pt idx="191">
                  <c:v>199657</c:v>
                </c:pt>
                <c:pt idx="192">
                  <c:v>199808</c:v>
                </c:pt>
                <c:pt idx="193">
                  <c:v>199920</c:v>
                </c:pt>
                <c:pt idx="194">
                  <c:v>200056</c:v>
                </c:pt>
                <c:pt idx="195">
                  <c:v>200208</c:v>
                </c:pt>
                <c:pt idx="196">
                  <c:v>200361</c:v>
                </c:pt>
                <c:pt idx="197">
                  <c:v>200536</c:v>
                </c:pt>
                <c:pt idx="198">
                  <c:v>200706</c:v>
                </c:pt>
                <c:pt idx="199">
                  <c:v>200898</c:v>
                </c:pt>
                <c:pt idx="200">
                  <c:v>201095</c:v>
                </c:pt>
                <c:pt idx="201">
                  <c:v>201290</c:v>
                </c:pt>
                <c:pt idx="202">
                  <c:v>201466</c:v>
                </c:pt>
                <c:pt idx="203">
                  <c:v>201621</c:v>
                </c:pt>
                <c:pt idx="204">
                  <c:v>201760</c:v>
                </c:pt>
                <c:pt idx="205">
                  <c:v>201881</c:v>
                </c:pt>
                <c:pt idx="206">
                  <c:v>202023</c:v>
                </c:pt>
                <c:pt idx="207">
                  <c:v>202161</c:v>
                </c:pt>
                <c:pt idx="208">
                  <c:v>202331</c:v>
                </c:pt>
                <c:pt idx="209">
                  <c:v>202507</c:v>
                </c:pt>
                <c:pt idx="210">
                  <c:v>202677</c:v>
                </c:pt>
                <c:pt idx="211">
                  <c:v>202877</c:v>
                </c:pt>
                <c:pt idx="212">
                  <c:v>203090</c:v>
                </c:pt>
                <c:pt idx="213">
                  <c:v>203302</c:v>
                </c:pt>
                <c:pt idx="214">
                  <c:v>203500</c:v>
                </c:pt>
                <c:pt idx="215">
                  <c:v>203675</c:v>
                </c:pt>
                <c:pt idx="216">
                  <c:v>203849</c:v>
                </c:pt>
                <c:pt idx="217">
                  <c:v>204008</c:v>
                </c:pt>
                <c:pt idx="218">
                  <c:v>204156</c:v>
                </c:pt>
                <c:pt idx="219">
                  <c:v>204401</c:v>
                </c:pt>
                <c:pt idx="220">
                  <c:v>204607</c:v>
                </c:pt>
                <c:pt idx="221">
                  <c:v>204830</c:v>
                </c:pt>
                <c:pt idx="222">
                  <c:v>205052</c:v>
                </c:pt>
                <c:pt idx="223">
                  <c:v>205295</c:v>
                </c:pt>
                <c:pt idx="224">
                  <c:v>205540</c:v>
                </c:pt>
                <c:pt idx="225">
                  <c:v>205788</c:v>
                </c:pt>
                <c:pt idx="226">
                  <c:v>206024</c:v>
                </c:pt>
                <c:pt idx="227">
                  <c:v>206238</c:v>
                </c:pt>
                <c:pt idx="228">
                  <c:v>206466</c:v>
                </c:pt>
                <c:pt idx="229">
                  <c:v>206668</c:v>
                </c:pt>
                <c:pt idx="230">
                  <c:v>206855</c:v>
                </c:pt>
                <c:pt idx="231">
                  <c:v>207065</c:v>
                </c:pt>
                <c:pt idx="232">
                  <c:v>207260</c:v>
                </c:pt>
                <c:pt idx="233">
                  <c:v>207462</c:v>
                </c:pt>
                <c:pt idx="234">
                  <c:v>207661</c:v>
                </c:pt>
                <c:pt idx="235">
                  <c:v>207881</c:v>
                </c:pt>
                <c:pt idx="236">
                  <c:v>208114</c:v>
                </c:pt>
                <c:pt idx="237">
                  <c:v>208345</c:v>
                </c:pt>
                <c:pt idx="238">
                  <c:v>208555</c:v>
                </c:pt>
                <c:pt idx="239">
                  <c:v>208740</c:v>
                </c:pt>
                <c:pt idx="240">
                  <c:v>208917</c:v>
                </c:pt>
                <c:pt idx="241">
                  <c:v>209061</c:v>
                </c:pt>
                <c:pt idx="242">
                  <c:v>209212</c:v>
                </c:pt>
                <c:pt idx="243">
                  <c:v>209386</c:v>
                </c:pt>
                <c:pt idx="244">
                  <c:v>209545</c:v>
                </c:pt>
                <c:pt idx="245">
                  <c:v>209725</c:v>
                </c:pt>
                <c:pt idx="246">
                  <c:v>209896</c:v>
                </c:pt>
                <c:pt idx="247">
                  <c:v>210075</c:v>
                </c:pt>
                <c:pt idx="248">
                  <c:v>210278</c:v>
                </c:pt>
                <c:pt idx="249">
                  <c:v>210479</c:v>
                </c:pt>
                <c:pt idx="250">
                  <c:v>210656</c:v>
                </c:pt>
                <c:pt idx="251">
                  <c:v>210821</c:v>
                </c:pt>
                <c:pt idx="252">
                  <c:v>210985</c:v>
                </c:pt>
                <c:pt idx="253">
                  <c:v>211120</c:v>
                </c:pt>
                <c:pt idx="254">
                  <c:v>211254</c:v>
                </c:pt>
                <c:pt idx="255">
                  <c:v>211420</c:v>
                </c:pt>
                <c:pt idx="256">
                  <c:v>211577</c:v>
                </c:pt>
                <c:pt idx="257">
                  <c:v>211746</c:v>
                </c:pt>
                <c:pt idx="258">
                  <c:v>211909</c:v>
                </c:pt>
                <c:pt idx="259">
                  <c:v>212092</c:v>
                </c:pt>
                <c:pt idx="260">
                  <c:v>212289</c:v>
                </c:pt>
                <c:pt idx="261">
                  <c:v>212475</c:v>
                </c:pt>
                <c:pt idx="262">
                  <c:v>212634</c:v>
                </c:pt>
                <c:pt idx="263">
                  <c:v>212785</c:v>
                </c:pt>
                <c:pt idx="264">
                  <c:v>212932</c:v>
                </c:pt>
                <c:pt idx="265">
                  <c:v>213074</c:v>
                </c:pt>
                <c:pt idx="266">
                  <c:v>213211</c:v>
                </c:pt>
                <c:pt idx="267">
                  <c:v>213361</c:v>
                </c:pt>
                <c:pt idx="268">
                  <c:v>213513</c:v>
                </c:pt>
                <c:pt idx="269">
                  <c:v>213686</c:v>
                </c:pt>
                <c:pt idx="270">
                  <c:v>213854</c:v>
                </c:pt>
                <c:pt idx="271">
                  <c:v>214042</c:v>
                </c:pt>
                <c:pt idx="272">
                  <c:v>214246</c:v>
                </c:pt>
                <c:pt idx="273">
                  <c:v>214451</c:v>
                </c:pt>
                <c:pt idx="274">
                  <c:v>214625</c:v>
                </c:pt>
                <c:pt idx="275">
                  <c:v>214782</c:v>
                </c:pt>
                <c:pt idx="276">
                  <c:v>214931</c:v>
                </c:pt>
                <c:pt idx="277">
                  <c:v>215065</c:v>
                </c:pt>
                <c:pt idx="278">
                  <c:v>215198</c:v>
                </c:pt>
                <c:pt idx="279">
                  <c:v>215353</c:v>
                </c:pt>
                <c:pt idx="280">
                  <c:v>215523</c:v>
                </c:pt>
                <c:pt idx="281">
                  <c:v>215768</c:v>
                </c:pt>
                <c:pt idx="282">
                  <c:v>215973</c:v>
                </c:pt>
                <c:pt idx="283">
                  <c:v>216195</c:v>
                </c:pt>
                <c:pt idx="284">
                  <c:v>216393</c:v>
                </c:pt>
                <c:pt idx="285">
                  <c:v>216587</c:v>
                </c:pt>
                <c:pt idx="286">
                  <c:v>216771</c:v>
                </c:pt>
                <c:pt idx="287">
                  <c:v>216931</c:v>
                </c:pt>
                <c:pt idx="288">
                  <c:v>217095</c:v>
                </c:pt>
                <c:pt idx="289">
                  <c:v>217249</c:v>
                </c:pt>
                <c:pt idx="290">
                  <c:v>217381</c:v>
                </c:pt>
                <c:pt idx="291">
                  <c:v>217528</c:v>
                </c:pt>
                <c:pt idx="292">
                  <c:v>217685</c:v>
                </c:pt>
                <c:pt idx="293">
                  <c:v>217861</c:v>
                </c:pt>
                <c:pt idx="294">
                  <c:v>218035</c:v>
                </c:pt>
                <c:pt idx="295">
                  <c:v>218233</c:v>
                </c:pt>
                <c:pt idx="296">
                  <c:v>218440</c:v>
                </c:pt>
                <c:pt idx="297">
                  <c:v>218644</c:v>
                </c:pt>
                <c:pt idx="298">
                  <c:v>218834</c:v>
                </c:pt>
                <c:pt idx="299">
                  <c:v>219006</c:v>
                </c:pt>
                <c:pt idx="300">
                  <c:v>219179</c:v>
                </c:pt>
                <c:pt idx="301">
                  <c:v>219344</c:v>
                </c:pt>
                <c:pt idx="302">
                  <c:v>219504</c:v>
                </c:pt>
                <c:pt idx="303">
                  <c:v>219684</c:v>
                </c:pt>
                <c:pt idx="304">
                  <c:v>219859</c:v>
                </c:pt>
                <c:pt idx="305">
                  <c:v>220046</c:v>
                </c:pt>
                <c:pt idx="306">
                  <c:v>220239</c:v>
                </c:pt>
                <c:pt idx="307">
                  <c:v>220458</c:v>
                </c:pt>
                <c:pt idx="308">
                  <c:v>220688</c:v>
                </c:pt>
                <c:pt idx="309">
                  <c:v>220904</c:v>
                </c:pt>
                <c:pt idx="310">
                  <c:v>221109</c:v>
                </c:pt>
                <c:pt idx="311">
                  <c:v>221303</c:v>
                </c:pt>
                <c:pt idx="312">
                  <c:v>221477</c:v>
                </c:pt>
                <c:pt idx="313">
                  <c:v>221629</c:v>
                </c:pt>
                <c:pt idx="314">
                  <c:v>221792</c:v>
                </c:pt>
                <c:pt idx="315">
                  <c:v>221991</c:v>
                </c:pt>
                <c:pt idx="316">
                  <c:v>222176</c:v>
                </c:pt>
                <c:pt idx="317">
                  <c:v>222379</c:v>
                </c:pt>
                <c:pt idx="318">
                  <c:v>222585</c:v>
                </c:pt>
                <c:pt idx="319">
                  <c:v>222805</c:v>
                </c:pt>
                <c:pt idx="320">
                  <c:v>223053</c:v>
                </c:pt>
                <c:pt idx="321">
                  <c:v>223271</c:v>
                </c:pt>
                <c:pt idx="322">
                  <c:v>223477</c:v>
                </c:pt>
                <c:pt idx="323">
                  <c:v>223670</c:v>
                </c:pt>
                <c:pt idx="324">
                  <c:v>223865</c:v>
                </c:pt>
                <c:pt idx="325">
                  <c:v>224053</c:v>
                </c:pt>
                <c:pt idx="326">
                  <c:v>224235</c:v>
                </c:pt>
                <c:pt idx="327">
                  <c:v>224438</c:v>
                </c:pt>
                <c:pt idx="328">
                  <c:v>224632</c:v>
                </c:pt>
                <c:pt idx="329">
                  <c:v>224843</c:v>
                </c:pt>
                <c:pt idx="330">
                  <c:v>225055</c:v>
                </c:pt>
                <c:pt idx="331">
                  <c:v>225295</c:v>
                </c:pt>
                <c:pt idx="332">
                  <c:v>225547</c:v>
                </c:pt>
                <c:pt idx="333">
                  <c:v>225801</c:v>
                </c:pt>
                <c:pt idx="334">
                  <c:v>226027</c:v>
                </c:pt>
                <c:pt idx="335">
                  <c:v>226243</c:v>
                </c:pt>
                <c:pt idx="336">
                  <c:v>226451</c:v>
                </c:pt>
                <c:pt idx="337">
                  <c:v>226656</c:v>
                </c:pt>
                <c:pt idx="338">
                  <c:v>226849</c:v>
                </c:pt>
                <c:pt idx="339">
                  <c:v>227061</c:v>
                </c:pt>
                <c:pt idx="340">
                  <c:v>227251</c:v>
                </c:pt>
                <c:pt idx="341">
                  <c:v>227522</c:v>
                </c:pt>
                <c:pt idx="342">
                  <c:v>227726</c:v>
                </c:pt>
                <c:pt idx="343">
                  <c:v>227953</c:v>
                </c:pt>
                <c:pt idx="344">
                  <c:v>228186</c:v>
                </c:pt>
                <c:pt idx="345">
                  <c:v>228417</c:v>
                </c:pt>
                <c:pt idx="346">
                  <c:v>228612</c:v>
                </c:pt>
                <c:pt idx="347">
                  <c:v>228779</c:v>
                </c:pt>
                <c:pt idx="348">
                  <c:v>228937</c:v>
                </c:pt>
                <c:pt idx="349">
                  <c:v>229071</c:v>
                </c:pt>
                <c:pt idx="350">
                  <c:v>229224</c:v>
                </c:pt>
                <c:pt idx="351">
                  <c:v>229403</c:v>
                </c:pt>
                <c:pt idx="352">
                  <c:v>229575</c:v>
                </c:pt>
                <c:pt idx="353">
                  <c:v>229761</c:v>
                </c:pt>
                <c:pt idx="354">
                  <c:v>229966</c:v>
                </c:pt>
                <c:pt idx="355">
                  <c:v>230187</c:v>
                </c:pt>
                <c:pt idx="356">
                  <c:v>230412</c:v>
                </c:pt>
                <c:pt idx="357">
                  <c:v>230641</c:v>
                </c:pt>
                <c:pt idx="358">
                  <c:v>230822</c:v>
                </c:pt>
                <c:pt idx="359">
                  <c:v>230989</c:v>
                </c:pt>
                <c:pt idx="360">
                  <c:v>231157</c:v>
                </c:pt>
                <c:pt idx="361">
                  <c:v>231313</c:v>
                </c:pt>
                <c:pt idx="362">
                  <c:v>231470</c:v>
                </c:pt>
                <c:pt idx="363">
                  <c:v>231645</c:v>
                </c:pt>
                <c:pt idx="364">
                  <c:v>231809</c:v>
                </c:pt>
                <c:pt idx="365">
                  <c:v>231992</c:v>
                </c:pt>
                <c:pt idx="366">
                  <c:v>232188</c:v>
                </c:pt>
                <c:pt idx="367">
                  <c:v>232392</c:v>
                </c:pt>
                <c:pt idx="368">
                  <c:v>232599</c:v>
                </c:pt>
                <c:pt idx="369">
                  <c:v>232816</c:v>
                </c:pt>
                <c:pt idx="370">
                  <c:v>232993</c:v>
                </c:pt>
                <c:pt idx="371">
                  <c:v>233160</c:v>
                </c:pt>
                <c:pt idx="372">
                  <c:v>233322</c:v>
                </c:pt>
                <c:pt idx="373">
                  <c:v>233473</c:v>
                </c:pt>
                <c:pt idx="374">
                  <c:v>233613</c:v>
                </c:pt>
                <c:pt idx="375">
                  <c:v>233781</c:v>
                </c:pt>
                <c:pt idx="376">
                  <c:v>233922</c:v>
                </c:pt>
                <c:pt idx="377">
                  <c:v>234118</c:v>
                </c:pt>
                <c:pt idx="378">
                  <c:v>234307</c:v>
                </c:pt>
                <c:pt idx="379">
                  <c:v>234501</c:v>
                </c:pt>
                <c:pt idx="380">
                  <c:v>234701</c:v>
                </c:pt>
                <c:pt idx="381">
                  <c:v>234907</c:v>
                </c:pt>
                <c:pt idx="382">
                  <c:v>235078</c:v>
                </c:pt>
                <c:pt idx="383">
                  <c:v>235235</c:v>
                </c:pt>
                <c:pt idx="384">
                  <c:v>235385</c:v>
                </c:pt>
                <c:pt idx="385">
                  <c:v>235527</c:v>
                </c:pt>
                <c:pt idx="386">
                  <c:v>235675</c:v>
                </c:pt>
                <c:pt idx="387">
                  <c:v>235839</c:v>
                </c:pt>
                <c:pt idx="388">
                  <c:v>235993</c:v>
                </c:pt>
                <c:pt idx="389">
                  <c:v>236160</c:v>
                </c:pt>
                <c:pt idx="390">
                  <c:v>236348</c:v>
                </c:pt>
                <c:pt idx="391">
                  <c:v>236549</c:v>
                </c:pt>
                <c:pt idx="392">
                  <c:v>236760</c:v>
                </c:pt>
                <c:pt idx="393">
                  <c:v>236976</c:v>
                </c:pt>
                <c:pt idx="394">
                  <c:v>237159</c:v>
                </c:pt>
                <c:pt idx="395">
                  <c:v>237316</c:v>
                </c:pt>
                <c:pt idx="396">
                  <c:v>237468</c:v>
                </c:pt>
                <c:pt idx="397">
                  <c:v>237602</c:v>
                </c:pt>
                <c:pt idx="398">
                  <c:v>237732</c:v>
                </c:pt>
                <c:pt idx="399">
                  <c:v>237900</c:v>
                </c:pt>
                <c:pt idx="400">
                  <c:v>238074</c:v>
                </c:pt>
                <c:pt idx="401">
                  <c:v>238270</c:v>
                </c:pt>
                <c:pt idx="402">
                  <c:v>238466</c:v>
                </c:pt>
                <c:pt idx="403">
                  <c:v>238679</c:v>
                </c:pt>
                <c:pt idx="404">
                  <c:v>238898</c:v>
                </c:pt>
                <c:pt idx="405">
                  <c:v>239113</c:v>
                </c:pt>
                <c:pt idx="406">
                  <c:v>239307</c:v>
                </c:pt>
                <c:pt idx="407">
                  <c:v>239477</c:v>
                </c:pt>
                <c:pt idx="408">
                  <c:v>239638</c:v>
                </c:pt>
                <c:pt idx="409">
                  <c:v>239788</c:v>
                </c:pt>
                <c:pt idx="410">
                  <c:v>239928</c:v>
                </c:pt>
                <c:pt idx="411">
                  <c:v>240094</c:v>
                </c:pt>
                <c:pt idx="412">
                  <c:v>240271</c:v>
                </c:pt>
                <c:pt idx="413">
                  <c:v>240459</c:v>
                </c:pt>
                <c:pt idx="414">
                  <c:v>240651</c:v>
                </c:pt>
                <c:pt idx="415">
                  <c:v>240854</c:v>
                </c:pt>
                <c:pt idx="416">
                  <c:v>241068</c:v>
                </c:pt>
                <c:pt idx="417">
                  <c:v>241274</c:v>
                </c:pt>
                <c:pt idx="418">
                  <c:v>241467</c:v>
                </c:pt>
                <c:pt idx="419">
                  <c:v>241620</c:v>
                </c:pt>
                <c:pt idx="420">
                  <c:v>241784</c:v>
                </c:pt>
                <c:pt idx="421">
                  <c:v>241930</c:v>
                </c:pt>
                <c:pt idx="422">
                  <c:v>242079</c:v>
                </c:pt>
                <c:pt idx="423">
                  <c:v>242252</c:v>
                </c:pt>
                <c:pt idx="424">
                  <c:v>242423</c:v>
                </c:pt>
                <c:pt idx="425">
                  <c:v>242608</c:v>
                </c:pt>
                <c:pt idx="426">
                  <c:v>242804</c:v>
                </c:pt>
                <c:pt idx="427">
                  <c:v>243012</c:v>
                </c:pt>
                <c:pt idx="428">
                  <c:v>243223</c:v>
                </c:pt>
                <c:pt idx="429">
                  <c:v>243446</c:v>
                </c:pt>
                <c:pt idx="430">
                  <c:v>243639</c:v>
                </c:pt>
                <c:pt idx="431">
                  <c:v>243809</c:v>
                </c:pt>
                <c:pt idx="432">
                  <c:v>243981</c:v>
                </c:pt>
                <c:pt idx="433">
                  <c:v>244131</c:v>
                </c:pt>
                <c:pt idx="434">
                  <c:v>244279</c:v>
                </c:pt>
                <c:pt idx="435">
                  <c:v>244445</c:v>
                </c:pt>
                <c:pt idx="436">
                  <c:v>244610</c:v>
                </c:pt>
                <c:pt idx="437">
                  <c:v>244806</c:v>
                </c:pt>
                <c:pt idx="438">
                  <c:v>245021</c:v>
                </c:pt>
                <c:pt idx="439">
                  <c:v>245240</c:v>
                </c:pt>
                <c:pt idx="440">
                  <c:v>245464</c:v>
                </c:pt>
                <c:pt idx="441">
                  <c:v>245693</c:v>
                </c:pt>
                <c:pt idx="442">
                  <c:v>245884</c:v>
                </c:pt>
                <c:pt idx="443">
                  <c:v>246056</c:v>
                </c:pt>
                <c:pt idx="444">
                  <c:v>246224</c:v>
                </c:pt>
                <c:pt idx="445">
                  <c:v>246378</c:v>
                </c:pt>
                <c:pt idx="446">
                  <c:v>246530</c:v>
                </c:pt>
                <c:pt idx="447">
                  <c:v>246721</c:v>
                </c:pt>
                <c:pt idx="448">
                  <c:v>246906</c:v>
                </c:pt>
                <c:pt idx="449">
                  <c:v>247114</c:v>
                </c:pt>
                <c:pt idx="450">
                  <c:v>247342</c:v>
                </c:pt>
                <c:pt idx="451">
                  <c:v>247573</c:v>
                </c:pt>
                <c:pt idx="452">
                  <c:v>247816</c:v>
                </c:pt>
                <c:pt idx="453">
                  <c:v>248067</c:v>
                </c:pt>
                <c:pt idx="454">
                  <c:v>248281</c:v>
                </c:pt>
                <c:pt idx="455">
                  <c:v>248479</c:v>
                </c:pt>
                <c:pt idx="456">
                  <c:v>248659</c:v>
                </c:pt>
                <c:pt idx="457">
                  <c:v>248827</c:v>
                </c:pt>
                <c:pt idx="458">
                  <c:v>249012</c:v>
                </c:pt>
                <c:pt idx="459">
                  <c:v>249306</c:v>
                </c:pt>
                <c:pt idx="460">
                  <c:v>249565</c:v>
                </c:pt>
                <c:pt idx="461">
                  <c:v>249849</c:v>
                </c:pt>
                <c:pt idx="462">
                  <c:v>250132</c:v>
                </c:pt>
                <c:pt idx="463">
                  <c:v>250439</c:v>
                </c:pt>
                <c:pt idx="464">
                  <c:v>250751</c:v>
                </c:pt>
                <c:pt idx="465">
                  <c:v>251057</c:v>
                </c:pt>
                <c:pt idx="466">
                  <c:v>251346</c:v>
                </c:pt>
                <c:pt idx="467">
                  <c:v>251626</c:v>
                </c:pt>
                <c:pt idx="468">
                  <c:v>251889</c:v>
                </c:pt>
                <c:pt idx="469">
                  <c:v>252135</c:v>
                </c:pt>
                <c:pt idx="470">
                  <c:v>252372</c:v>
                </c:pt>
                <c:pt idx="471">
                  <c:v>252643</c:v>
                </c:pt>
                <c:pt idx="472">
                  <c:v>252913</c:v>
                </c:pt>
                <c:pt idx="473">
                  <c:v>253207</c:v>
                </c:pt>
                <c:pt idx="474">
                  <c:v>253493</c:v>
                </c:pt>
                <c:pt idx="475">
                  <c:v>253807</c:v>
                </c:pt>
                <c:pt idx="476">
                  <c:v>254126</c:v>
                </c:pt>
                <c:pt idx="477">
                  <c:v>254435</c:v>
                </c:pt>
                <c:pt idx="478">
                  <c:v>254718</c:v>
                </c:pt>
                <c:pt idx="479">
                  <c:v>254964</c:v>
                </c:pt>
                <c:pt idx="480">
                  <c:v>255214</c:v>
                </c:pt>
                <c:pt idx="481">
                  <c:v>255448</c:v>
                </c:pt>
                <c:pt idx="482">
                  <c:v>255703</c:v>
                </c:pt>
                <c:pt idx="483">
                  <c:v>255992</c:v>
                </c:pt>
                <c:pt idx="484">
                  <c:v>256285</c:v>
                </c:pt>
                <c:pt idx="485">
                  <c:v>256589</c:v>
                </c:pt>
                <c:pt idx="486">
                  <c:v>256894</c:v>
                </c:pt>
                <c:pt idx="487">
                  <c:v>257232</c:v>
                </c:pt>
                <c:pt idx="488">
                  <c:v>257548</c:v>
                </c:pt>
                <c:pt idx="489">
                  <c:v>257861</c:v>
                </c:pt>
                <c:pt idx="490">
                  <c:v>258147</c:v>
                </c:pt>
                <c:pt idx="491">
                  <c:v>258413</c:v>
                </c:pt>
                <c:pt idx="492">
                  <c:v>258679</c:v>
                </c:pt>
                <c:pt idx="493">
                  <c:v>258919</c:v>
                </c:pt>
                <c:pt idx="494">
                  <c:v>259152</c:v>
                </c:pt>
                <c:pt idx="495">
                  <c:v>259414</c:v>
                </c:pt>
                <c:pt idx="496">
                  <c:v>259680</c:v>
                </c:pt>
                <c:pt idx="497">
                  <c:v>259963</c:v>
                </c:pt>
                <c:pt idx="498">
                  <c:v>260255</c:v>
                </c:pt>
                <c:pt idx="499">
                  <c:v>260566</c:v>
                </c:pt>
                <c:pt idx="500">
                  <c:v>260867</c:v>
                </c:pt>
                <c:pt idx="501">
                  <c:v>261163</c:v>
                </c:pt>
                <c:pt idx="502">
                  <c:v>261425</c:v>
                </c:pt>
                <c:pt idx="503">
                  <c:v>261674</c:v>
                </c:pt>
                <c:pt idx="504">
                  <c:v>261919</c:v>
                </c:pt>
                <c:pt idx="505">
                  <c:v>262123</c:v>
                </c:pt>
                <c:pt idx="506">
                  <c:v>262352</c:v>
                </c:pt>
                <c:pt idx="507">
                  <c:v>262631</c:v>
                </c:pt>
                <c:pt idx="508">
                  <c:v>262877</c:v>
                </c:pt>
                <c:pt idx="509">
                  <c:v>263152</c:v>
                </c:pt>
                <c:pt idx="510">
                  <c:v>263436</c:v>
                </c:pt>
                <c:pt idx="511">
                  <c:v>263724</c:v>
                </c:pt>
                <c:pt idx="512">
                  <c:v>264017</c:v>
                </c:pt>
                <c:pt idx="513">
                  <c:v>264301</c:v>
                </c:pt>
                <c:pt idx="514">
                  <c:v>264559</c:v>
                </c:pt>
                <c:pt idx="515">
                  <c:v>264804</c:v>
                </c:pt>
                <c:pt idx="516">
                  <c:v>265044</c:v>
                </c:pt>
                <c:pt idx="517">
                  <c:v>265270</c:v>
                </c:pt>
                <c:pt idx="518">
                  <c:v>265495</c:v>
                </c:pt>
                <c:pt idx="519">
                  <c:v>265755</c:v>
                </c:pt>
                <c:pt idx="520">
                  <c:v>265998</c:v>
                </c:pt>
                <c:pt idx="521">
                  <c:v>266270</c:v>
                </c:pt>
                <c:pt idx="522">
                  <c:v>266557</c:v>
                </c:pt>
                <c:pt idx="523">
                  <c:v>266843</c:v>
                </c:pt>
                <c:pt idx="524">
                  <c:v>267152</c:v>
                </c:pt>
                <c:pt idx="525">
                  <c:v>267456</c:v>
                </c:pt>
                <c:pt idx="526">
                  <c:v>267715</c:v>
                </c:pt>
                <c:pt idx="527">
                  <c:v>267943</c:v>
                </c:pt>
                <c:pt idx="528">
                  <c:v>268151</c:v>
                </c:pt>
                <c:pt idx="529">
                  <c:v>268364</c:v>
                </c:pt>
                <c:pt idx="530">
                  <c:v>268595</c:v>
                </c:pt>
                <c:pt idx="531">
                  <c:v>268853</c:v>
                </c:pt>
                <c:pt idx="532">
                  <c:v>269108</c:v>
                </c:pt>
                <c:pt idx="533">
                  <c:v>269386</c:v>
                </c:pt>
                <c:pt idx="534">
                  <c:v>269667</c:v>
                </c:pt>
                <c:pt idx="535">
                  <c:v>269976</c:v>
                </c:pt>
                <c:pt idx="536">
                  <c:v>270284</c:v>
                </c:pt>
                <c:pt idx="537">
                  <c:v>270581</c:v>
                </c:pt>
                <c:pt idx="538">
                  <c:v>270878</c:v>
                </c:pt>
                <c:pt idx="539">
                  <c:v>271125</c:v>
                </c:pt>
                <c:pt idx="540">
                  <c:v>271360</c:v>
                </c:pt>
                <c:pt idx="541">
                  <c:v>271585</c:v>
                </c:pt>
                <c:pt idx="542">
                  <c:v>271821</c:v>
                </c:pt>
                <c:pt idx="543">
                  <c:v>272083</c:v>
                </c:pt>
                <c:pt idx="544">
                  <c:v>272342</c:v>
                </c:pt>
                <c:pt idx="545">
                  <c:v>272622</c:v>
                </c:pt>
                <c:pt idx="546">
                  <c:v>272912</c:v>
                </c:pt>
                <c:pt idx="547">
                  <c:v>273237</c:v>
                </c:pt>
                <c:pt idx="548">
                  <c:v>273553</c:v>
                </c:pt>
                <c:pt idx="549">
                  <c:v>273852</c:v>
                </c:pt>
                <c:pt idx="550">
                  <c:v>274126</c:v>
                </c:pt>
                <c:pt idx="551">
                  <c:v>274372</c:v>
                </c:pt>
                <c:pt idx="552">
                  <c:v>274626</c:v>
                </c:pt>
                <c:pt idx="553">
                  <c:v>274838</c:v>
                </c:pt>
                <c:pt idx="554">
                  <c:v>275047</c:v>
                </c:pt>
                <c:pt idx="555">
                  <c:v>275304</c:v>
                </c:pt>
                <c:pt idx="556">
                  <c:v>275564</c:v>
                </c:pt>
                <c:pt idx="557">
                  <c:v>275836</c:v>
                </c:pt>
                <c:pt idx="558">
                  <c:v>276115</c:v>
                </c:pt>
                <c:pt idx="559">
                  <c:v>276418</c:v>
                </c:pt>
                <c:pt idx="560">
                  <c:v>276714</c:v>
                </c:pt>
                <c:pt idx="561">
                  <c:v>277003</c:v>
                </c:pt>
                <c:pt idx="562">
                  <c:v>277277</c:v>
                </c:pt>
                <c:pt idx="563">
                  <c:v>277526</c:v>
                </c:pt>
                <c:pt idx="564">
                  <c:v>277790</c:v>
                </c:pt>
                <c:pt idx="565">
                  <c:v>277992</c:v>
                </c:pt>
                <c:pt idx="566">
                  <c:v>278198</c:v>
                </c:pt>
                <c:pt idx="567">
                  <c:v>278451</c:v>
                </c:pt>
                <c:pt idx="568">
                  <c:v>278717</c:v>
                </c:pt>
                <c:pt idx="569">
                  <c:v>279001</c:v>
                </c:pt>
                <c:pt idx="570">
                  <c:v>279295</c:v>
                </c:pt>
                <c:pt idx="571">
                  <c:v>279602</c:v>
                </c:pt>
                <c:pt idx="572">
                  <c:v>279903</c:v>
                </c:pt>
                <c:pt idx="573">
                  <c:v>280203</c:v>
                </c:pt>
                <c:pt idx="574">
                  <c:v>280471</c:v>
                </c:pt>
                <c:pt idx="575">
                  <c:v>280716</c:v>
                </c:pt>
                <c:pt idx="576">
                  <c:v>280976</c:v>
                </c:pt>
                <c:pt idx="577">
                  <c:v>281190</c:v>
                </c:pt>
                <c:pt idx="578">
                  <c:v>281409</c:v>
                </c:pt>
                <c:pt idx="579">
                  <c:v>281653</c:v>
                </c:pt>
                <c:pt idx="580">
                  <c:v>281877</c:v>
                </c:pt>
                <c:pt idx="581">
                  <c:v>282126</c:v>
                </c:pt>
                <c:pt idx="582">
                  <c:v>282385</c:v>
                </c:pt>
                <c:pt idx="583">
                  <c:v>282649</c:v>
                </c:pt>
                <c:pt idx="584">
                  <c:v>282925</c:v>
                </c:pt>
                <c:pt idx="585">
                  <c:v>283190</c:v>
                </c:pt>
                <c:pt idx="586">
                  <c:v>283439</c:v>
                </c:pt>
                <c:pt idx="587">
                  <c:v>283678</c:v>
                </c:pt>
                <c:pt idx="588">
                  <c:v>283900</c:v>
                </c:pt>
                <c:pt idx="589">
                  <c:v>284113</c:v>
                </c:pt>
                <c:pt idx="590">
                  <c:v>284322</c:v>
                </c:pt>
                <c:pt idx="591">
                  <c:v>284550</c:v>
                </c:pt>
                <c:pt idx="592">
                  <c:v>284775</c:v>
                </c:pt>
                <c:pt idx="593">
                  <c:v>285023</c:v>
                </c:pt>
                <c:pt idx="594">
                  <c:v>285267</c:v>
                </c:pt>
                <c:pt idx="595">
                  <c:v>285526</c:v>
                </c:pt>
                <c:pt idx="596">
                  <c:v>285795</c:v>
                </c:pt>
                <c:pt idx="597">
                  <c:v>286047</c:v>
                </c:pt>
                <c:pt idx="598">
                  <c:v>286288</c:v>
                </c:pt>
                <c:pt idx="599">
                  <c:v>286513</c:v>
                </c:pt>
                <c:pt idx="600">
                  <c:v>286728</c:v>
                </c:pt>
                <c:pt idx="601">
                  <c:v>286931</c:v>
                </c:pt>
                <c:pt idx="602">
                  <c:v>287125</c:v>
                </c:pt>
                <c:pt idx="603">
                  <c:v>287328</c:v>
                </c:pt>
                <c:pt idx="604">
                  <c:v>287552</c:v>
                </c:pt>
                <c:pt idx="605">
                  <c:v>287789</c:v>
                </c:pt>
                <c:pt idx="606">
                  <c:v>288028</c:v>
                </c:pt>
                <c:pt idx="607">
                  <c:v>288279</c:v>
                </c:pt>
                <c:pt idx="608">
                  <c:v>288535</c:v>
                </c:pt>
                <c:pt idx="609">
                  <c:v>288783</c:v>
                </c:pt>
                <c:pt idx="610">
                  <c:v>289016</c:v>
                </c:pt>
                <c:pt idx="611">
                  <c:v>289220</c:v>
                </c:pt>
                <c:pt idx="612">
                  <c:v>289421</c:v>
                </c:pt>
                <c:pt idx="613">
                  <c:v>289614</c:v>
                </c:pt>
                <c:pt idx="614">
                  <c:v>289808</c:v>
                </c:pt>
                <c:pt idx="615">
                  <c:v>290019</c:v>
                </c:pt>
                <c:pt idx="616">
                  <c:v>290237</c:v>
                </c:pt>
                <c:pt idx="617">
                  <c:v>290471</c:v>
                </c:pt>
                <c:pt idx="618">
                  <c:v>290704</c:v>
                </c:pt>
                <c:pt idx="619">
                  <c:v>290953</c:v>
                </c:pt>
                <c:pt idx="620">
                  <c:v>291199</c:v>
                </c:pt>
                <c:pt idx="621">
                  <c:v>291449</c:v>
                </c:pt>
                <c:pt idx="622">
                  <c:v>291679</c:v>
                </c:pt>
                <c:pt idx="623">
                  <c:v>291877</c:v>
                </c:pt>
                <c:pt idx="624">
                  <c:v>292057</c:v>
                </c:pt>
                <c:pt idx="625">
                  <c:v>292230</c:v>
                </c:pt>
                <c:pt idx="626">
                  <c:v>292420</c:v>
                </c:pt>
                <c:pt idx="627">
                  <c:v>292635</c:v>
                </c:pt>
                <c:pt idx="628">
                  <c:v>292850</c:v>
                </c:pt>
                <c:pt idx="629">
                  <c:v>293072</c:v>
                </c:pt>
                <c:pt idx="630">
                  <c:v>293310</c:v>
                </c:pt>
                <c:pt idx="631">
                  <c:v>293562</c:v>
                </c:pt>
                <c:pt idx="632">
                  <c:v>293811</c:v>
                </c:pt>
                <c:pt idx="633">
                  <c:v>294066</c:v>
                </c:pt>
                <c:pt idx="634">
                  <c:v>294300</c:v>
                </c:pt>
                <c:pt idx="635">
                  <c:v>294524</c:v>
                </c:pt>
                <c:pt idx="636">
                  <c:v>294741</c:v>
                </c:pt>
                <c:pt idx="637">
                  <c:v>294928</c:v>
                </c:pt>
                <c:pt idx="638">
                  <c:v>295107</c:v>
                </c:pt>
                <c:pt idx="639">
                  <c:v>295308</c:v>
                </c:pt>
                <c:pt idx="640">
                  <c:v>295518</c:v>
                </c:pt>
                <c:pt idx="641">
                  <c:v>295747</c:v>
                </c:pt>
                <c:pt idx="642">
                  <c:v>295994</c:v>
                </c:pt>
                <c:pt idx="643">
                  <c:v>296244</c:v>
                </c:pt>
                <c:pt idx="644">
                  <c:v>296508</c:v>
                </c:pt>
                <c:pt idx="645">
                  <c:v>296770</c:v>
                </c:pt>
                <c:pt idx="646">
                  <c:v>297001</c:v>
                </c:pt>
                <c:pt idx="647">
                  <c:v>297223</c:v>
                </c:pt>
                <c:pt idx="648">
                  <c:v>297435</c:v>
                </c:pt>
                <c:pt idx="649">
                  <c:v>297640</c:v>
                </c:pt>
                <c:pt idx="650">
                  <c:v>297842</c:v>
                </c:pt>
                <c:pt idx="651">
                  <c:v>298061</c:v>
                </c:pt>
                <c:pt idx="652">
                  <c:v>298273</c:v>
                </c:pt>
                <c:pt idx="653">
                  <c:v>298512</c:v>
                </c:pt>
                <c:pt idx="654">
                  <c:v>298766</c:v>
                </c:pt>
                <c:pt idx="655">
                  <c:v>299029</c:v>
                </c:pt>
                <c:pt idx="656">
                  <c:v>299316</c:v>
                </c:pt>
                <c:pt idx="657">
                  <c:v>299593</c:v>
                </c:pt>
                <c:pt idx="658">
                  <c:v>299848</c:v>
                </c:pt>
                <c:pt idx="659">
                  <c:v>300089</c:v>
                </c:pt>
                <c:pt idx="660">
                  <c:v>300320</c:v>
                </c:pt>
                <c:pt idx="661">
                  <c:v>300535</c:v>
                </c:pt>
                <c:pt idx="662">
                  <c:v>300748</c:v>
                </c:pt>
                <c:pt idx="663">
                  <c:v>300977</c:v>
                </c:pt>
                <c:pt idx="664">
                  <c:v>301200</c:v>
                </c:pt>
                <c:pt idx="665">
                  <c:v>301450</c:v>
                </c:pt>
                <c:pt idx="666">
                  <c:v>301714</c:v>
                </c:pt>
                <c:pt idx="667">
                  <c:v>301967</c:v>
                </c:pt>
                <c:pt idx="668">
                  <c:v>302244</c:v>
                </c:pt>
                <c:pt idx="669">
                  <c:v>302509</c:v>
                </c:pt>
                <c:pt idx="670">
                  <c:v>302754</c:v>
                </c:pt>
                <c:pt idx="671">
                  <c:v>302984</c:v>
                </c:pt>
                <c:pt idx="672">
                  <c:v>303204</c:v>
                </c:pt>
                <c:pt idx="673">
                  <c:v>303399</c:v>
                </c:pt>
                <c:pt idx="674">
                  <c:v>303593</c:v>
                </c:pt>
                <c:pt idx="675">
                  <c:v>303803</c:v>
                </c:pt>
                <c:pt idx="676">
                  <c:v>304006</c:v>
                </c:pt>
                <c:pt idx="677">
                  <c:v>304236</c:v>
                </c:pt>
                <c:pt idx="678">
                  <c:v>304483</c:v>
                </c:pt>
                <c:pt idx="679">
                  <c:v>304733</c:v>
                </c:pt>
                <c:pt idx="680">
                  <c:v>305006</c:v>
                </c:pt>
                <c:pt idx="681">
                  <c:v>305270</c:v>
                </c:pt>
                <c:pt idx="682">
                  <c:v>305510</c:v>
                </c:pt>
                <c:pt idx="683">
                  <c:v>305737</c:v>
                </c:pt>
                <c:pt idx="684">
                  <c:v>305952</c:v>
                </c:pt>
                <c:pt idx="685">
                  <c:v>306146</c:v>
                </c:pt>
                <c:pt idx="686">
                  <c:v>306339</c:v>
                </c:pt>
                <c:pt idx="687">
                  <c:v>306547</c:v>
                </c:pt>
                <c:pt idx="688">
                  <c:v>306749</c:v>
                </c:pt>
                <c:pt idx="689">
                  <c:v>306980</c:v>
                </c:pt>
                <c:pt idx="690">
                  <c:v>307226</c:v>
                </c:pt>
                <c:pt idx="691">
                  <c:v>307476</c:v>
                </c:pt>
                <c:pt idx="692">
                  <c:v>307750</c:v>
                </c:pt>
                <c:pt idx="693">
                  <c:v>308013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61-4D1D-907B-117CE5999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428495"/>
        <c:axId val="513430895"/>
      </c:scatterChart>
      <c:valAx>
        <c:axId val="513428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3430895"/>
        <c:crosses val="autoZero"/>
        <c:crossBetween val="midCat"/>
      </c:valAx>
      <c:valAx>
        <c:axId val="51343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3428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time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US_population!$B$2:$B$695</c:f>
              <c:numCache>
                <c:formatCode>0_);[Red]\(0\)</c:formatCode>
                <c:ptCount val="6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</c:numCache>
            </c:numRef>
          </c:xVal>
          <c:yVal>
            <c:numRef>
              <c:f>US_population!$G$26:$G$719</c:f>
              <c:numCache>
                <c:formatCode>General</c:formatCode>
                <c:ptCount val="694"/>
                <c:pt idx="0">
                  <c:v>-906.24585657115676</c:v>
                </c:pt>
                <c:pt idx="1">
                  <c:v>-899.80024514830438</c:v>
                </c:pt>
                <c:pt idx="2">
                  <c:v>-907.35463372548111</c:v>
                </c:pt>
                <c:pt idx="3">
                  <c:v>-906.90902230262873</c:v>
                </c:pt>
                <c:pt idx="4">
                  <c:v>-921.46341087980545</c:v>
                </c:pt>
                <c:pt idx="5">
                  <c:v>-930.01779945698217</c:v>
                </c:pt>
                <c:pt idx="6">
                  <c:v>-931.57218803412979</c:v>
                </c:pt>
                <c:pt idx="7">
                  <c:v>-898.12657661130652</c:v>
                </c:pt>
                <c:pt idx="8">
                  <c:v>-854.68096518848324</c:v>
                </c:pt>
                <c:pt idx="9">
                  <c:v>-813.23535376563086</c:v>
                </c:pt>
                <c:pt idx="10">
                  <c:v>-879.78974234280759</c:v>
                </c:pt>
                <c:pt idx="11">
                  <c:v>-785.34413091995521</c:v>
                </c:pt>
                <c:pt idx="12">
                  <c:v>-780.89851949713193</c:v>
                </c:pt>
                <c:pt idx="13">
                  <c:v>-795.45290807430865</c:v>
                </c:pt>
                <c:pt idx="14">
                  <c:v>-828.00729665145627</c:v>
                </c:pt>
                <c:pt idx="15">
                  <c:v>-832.561685228633</c:v>
                </c:pt>
                <c:pt idx="16">
                  <c:v>-855.11607380580972</c:v>
                </c:pt>
                <c:pt idx="17">
                  <c:v>-855.67046238295734</c:v>
                </c:pt>
                <c:pt idx="18">
                  <c:v>-839.22485096013406</c:v>
                </c:pt>
                <c:pt idx="19">
                  <c:v>-785.77923953728168</c:v>
                </c:pt>
                <c:pt idx="20">
                  <c:v>-728.33362811445841</c:v>
                </c:pt>
                <c:pt idx="21">
                  <c:v>-679.88801669163513</c:v>
                </c:pt>
                <c:pt idx="22">
                  <c:v>-646.44240526878275</c:v>
                </c:pt>
                <c:pt idx="23">
                  <c:v>-627.99679384595947</c:v>
                </c:pt>
                <c:pt idx="24">
                  <c:v>-602.5511824231362</c:v>
                </c:pt>
                <c:pt idx="25">
                  <c:v>-592.10557100028382</c:v>
                </c:pt>
                <c:pt idx="26">
                  <c:v>-591.65995957746054</c:v>
                </c:pt>
                <c:pt idx="27">
                  <c:v>-577.21434815460816</c:v>
                </c:pt>
                <c:pt idx="28">
                  <c:v>-574.76873673178488</c:v>
                </c:pt>
                <c:pt idx="29">
                  <c:v>-560.32312530896161</c:v>
                </c:pt>
                <c:pt idx="30">
                  <c:v>-535.87751388610923</c:v>
                </c:pt>
                <c:pt idx="31">
                  <c:v>-483.43190246328595</c:v>
                </c:pt>
                <c:pt idx="32">
                  <c:v>-414.98629104046267</c:v>
                </c:pt>
                <c:pt idx="33">
                  <c:v>-349.54067961761029</c:v>
                </c:pt>
                <c:pt idx="34">
                  <c:v>-301.09506819478702</c:v>
                </c:pt>
                <c:pt idx="35">
                  <c:v>-270.64945677193464</c:v>
                </c:pt>
                <c:pt idx="36">
                  <c:v>-243.20384534911136</c:v>
                </c:pt>
                <c:pt idx="37">
                  <c:v>-233.75823392628809</c:v>
                </c:pt>
                <c:pt idx="38">
                  <c:v>-236.3126225034357</c:v>
                </c:pt>
                <c:pt idx="39">
                  <c:v>-214.86701108061243</c:v>
                </c:pt>
                <c:pt idx="40">
                  <c:v>-214.42139965778915</c:v>
                </c:pt>
                <c:pt idx="41">
                  <c:v>-193.97578823493677</c:v>
                </c:pt>
                <c:pt idx="42">
                  <c:v>-169.5301768121135</c:v>
                </c:pt>
                <c:pt idx="43">
                  <c:v>-120.08456538926112</c:v>
                </c:pt>
                <c:pt idx="44">
                  <c:v>-50.638953966437839</c:v>
                </c:pt>
                <c:pt idx="45">
                  <c:v>19.806657456385437</c:v>
                </c:pt>
                <c:pt idx="46">
                  <c:v>76.252268879237818</c:v>
                </c:pt>
                <c:pt idx="47">
                  <c:v>111.69788030206109</c:v>
                </c:pt>
                <c:pt idx="48">
                  <c:v>143.14349172491347</c:v>
                </c:pt>
                <c:pt idx="49">
                  <c:v>164.58910314773675</c:v>
                </c:pt>
                <c:pt idx="50">
                  <c:v>184.03471457056003</c:v>
                </c:pt>
                <c:pt idx="51">
                  <c:v>216.48032599341241</c:v>
                </c:pt>
                <c:pt idx="52">
                  <c:v>219.92593741623568</c:v>
                </c:pt>
                <c:pt idx="53">
                  <c:v>231.37154883905896</c:v>
                </c:pt>
                <c:pt idx="54">
                  <c:v>263.81716026191134</c:v>
                </c:pt>
                <c:pt idx="55">
                  <c:v>340.26277168473462</c:v>
                </c:pt>
                <c:pt idx="56">
                  <c:v>425.70838310755789</c:v>
                </c:pt>
                <c:pt idx="57">
                  <c:v>506.15399453041027</c:v>
                </c:pt>
                <c:pt idx="58">
                  <c:v>577.59960595323355</c:v>
                </c:pt>
                <c:pt idx="59">
                  <c:v>618.04521737608593</c:v>
                </c:pt>
                <c:pt idx="60">
                  <c:v>662.49082879890921</c:v>
                </c:pt>
                <c:pt idx="61">
                  <c:v>685.93644022173248</c:v>
                </c:pt>
                <c:pt idx="62">
                  <c:v>697.38205164458486</c:v>
                </c:pt>
                <c:pt idx="63">
                  <c:v>727.82766306740814</c:v>
                </c:pt>
                <c:pt idx="64">
                  <c:v>746.27327449026052</c:v>
                </c:pt>
                <c:pt idx="65">
                  <c:v>774.7188859130838</c:v>
                </c:pt>
                <c:pt idx="66">
                  <c:v>806.16449733590707</c:v>
                </c:pt>
                <c:pt idx="67">
                  <c:v>867.61010875875945</c:v>
                </c:pt>
                <c:pt idx="68">
                  <c:v>937.05572018158273</c:v>
                </c:pt>
                <c:pt idx="69">
                  <c:v>1003.501331604406</c:v>
                </c:pt>
                <c:pt idx="70">
                  <c:v>1045.9469430272584</c:v>
                </c:pt>
                <c:pt idx="71">
                  <c:v>1062.3925544500817</c:v>
                </c:pt>
                <c:pt idx="72">
                  <c:v>1085.8381658729049</c:v>
                </c:pt>
                <c:pt idx="73">
                  <c:v>1087.2837772957573</c:v>
                </c:pt>
                <c:pt idx="74">
                  <c:v>1074.7293887185806</c:v>
                </c:pt>
                <c:pt idx="75">
                  <c:v>1094.175000141433</c:v>
                </c:pt>
                <c:pt idx="76">
                  <c:v>1103.6206115642563</c:v>
                </c:pt>
                <c:pt idx="77">
                  <c:v>1134.0662229870795</c:v>
                </c:pt>
                <c:pt idx="78">
                  <c:v>1165.5118344099319</c:v>
                </c:pt>
                <c:pt idx="79">
                  <c:v>1214.9574458327552</c:v>
                </c:pt>
                <c:pt idx="80">
                  <c:v>1273.4030572556076</c:v>
                </c:pt>
                <c:pt idx="81">
                  <c:v>1345.8486686784308</c:v>
                </c:pt>
                <c:pt idx="82">
                  <c:v>1403.2942801012541</c:v>
                </c:pt>
                <c:pt idx="83">
                  <c:v>1432.7398915241065</c:v>
                </c:pt>
                <c:pt idx="84">
                  <c:v>1461.1855029469298</c:v>
                </c:pt>
                <c:pt idx="85">
                  <c:v>1487.631114369753</c:v>
                </c:pt>
                <c:pt idx="86">
                  <c:v>1496.0767257926054</c:v>
                </c:pt>
                <c:pt idx="87">
                  <c:v>1525.5223372154287</c:v>
                </c:pt>
                <c:pt idx="88">
                  <c:v>1532.967948638252</c:v>
                </c:pt>
                <c:pt idx="89">
                  <c:v>1547.4135600611044</c:v>
                </c:pt>
                <c:pt idx="90">
                  <c:v>1574.8591714839276</c:v>
                </c:pt>
                <c:pt idx="91">
                  <c:v>1634.30478290678</c:v>
                </c:pt>
                <c:pt idx="92">
                  <c:v>1697.7503943296033</c:v>
                </c:pt>
                <c:pt idx="93">
                  <c:v>1767.1960057524266</c:v>
                </c:pt>
                <c:pt idx="94">
                  <c:v>1819.641617175279</c:v>
                </c:pt>
                <c:pt idx="95">
                  <c:v>1840.0872285981022</c:v>
                </c:pt>
                <c:pt idx="96">
                  <c:v>1861.5328400209546</c:v>
                </c:pt>
                <c:pt idx="97">
                  <c:v>1860.9784514437779</c:v>
                </c:pt>
                <c:pt idx="98">
                  <c:v>1840.4240628666012</c:v>
                </c:pt>
                <c:pt idx="99">
                  <c:v>1847.8696742894535</c:v>
                </c:pt>
                <c:pt idx="100">
                  <c:v>1851.3152857122768</c:v>
                </c:pt>
                <c:pt idx="101">
                  <c:v>1861.7608971351292</c:v>
                </c:pt>
                <c:pt idx="102">
                  <c:v>1877.2065085579525</c:v>
                </c:pt>
                <c:pt idx="103">
                  <c:v>1939.6521199807758</c:v>
                </c:pt>
                <c:pt idx="104">
                  <c:v>2021.0977314036281</c:v>
                </c:pt>
                <c:pt idx="105">
                  <c:v>2099.5433428264514</c:v>
                </c:pt>
                <c:pt idx="106">
                  <c:v>2155.9889542492747</c:v>
                </c:pt>
                <c:pt idx="107">
                  <c:v>2190.4345656721271</c:v>
                </c:pt>
                <c:pt idx="108">
                  <c:v>2223.8801770949503</c:v>
                </c:pt>
                <c:pt idx="109">
                  <c:v>2245.3257885177736</c:v>
                </c:pt>
                <c:pt idx="110">
                  <c:v>2255.771399940626</c:v>
                </c:pt>
                <c:pt idx="111">
                  <c:v>2294.2170113634493</c:v>
                </c:pt>
                <c:pt idx="112">
                  <c:v>2307.6626227863017</c:v>
                </c:pt>
                <c:pt idx="113">
                  <c:v>2331.1082342091249</c:v>
                </c:pt>
                <c:pt idx="114">
                  <c:v>2358.5538456319482</c:v>
                </c:pt>
                <c:pt idx="115">
                  <c:v>2413.9994570548006</c:v>
                </c:pt>
                <c:pt idx="116">
                  <c:v>2487.4450684776239</c:v>
                </c:pt>
                <c:pt idx="117">
                  <c:v>2556.8906799004762</c:v>
                </c:pt>
                <c:pt idx="118">
                  <c:v>2604.3362913232995</c:v>
                </c:pt>
                <c:pt idx="119">
                  <c:v>2625.7819027461228</c:v>
                </c:pt>
                <c:pt idx="120">
                  <c:v>2640.2275141689752</c:v>
                </c:pt>
                <c:pt idx="121">
                  <c:v>2638.6731255917985</c:v>
                </c:pt>
                <c:pt idx="122">
                  <c:v>2625.1187370146217</c:v>
                </c:pt>
                <c:pt idx="123">
                  <c:v>2637.5643484374741</c:v>
                </c:pt>
                <c:pt idx="124">
                  <c:v>2639.0099598602974</c:v>
                </c:pt>
                <c:pt idx="125">
                  <c:v>2654.4555712831207</c:v>
                </c:pt>
                <c:pt idx="126">
                  <c:v>2666.901182705973</c:v>
                </c:pt>
                <c:pt idx="127">
                  <c:v>2707.3467941287963</c:v>
                </c:pt>
                <c:pt idx="128">
                  <c:v>2763.7924055516487</c:v>
                </c:pt>
                <c:pt idx="129">
                  <c:v>2817.238016974472</c:v>
                </c:pt>
                <c:pt idx="130">
                  <c:v>2856.6836283972953</c:v>
                </c:pt>
                <c:pt idx="131">
                  <c:v>2867.1292398201476</c:v>
                </c:pt>
                <c:pt idx="132">
                  <c:v>2872.5748512429709</c:v>
                </c:pt>
                <c:pt idx="133">
                  <c:v>2861.0204626658233</c:v>
                </c:pt>
                <c:pt idx="134">
                  <c:v>2823.4660740886466</c:v>
                </c:pt>
                <c:pt idx="135">
                  <c:v>2804.9116855114698</c:v>
                </c:pt>
                <c:pt idx="136">
                  <c:v>2803.3572969343222</c:v>
                </c:pt>
                <c:pt idx="137">
                  <c:v>2819.8029083571455</c:v>
                </c:pt>
                <c:pt idx="138">
                  <c:v>2832.2485197799688</c:v>
                </c:pt>
                <c:pt idx="139">
                  <c:v>2874.6941312028212</c:v>
                </c:pt>
                <c:pt idx="140">
                  <c:v>2928.1397426256444</c:v>
                </c:pt>
                <c:pt idx="141">
                  <c:v>2983.5853540484677</c:v>
                </c:pt>
                <c:pt idx="142">
                  <c:v>3009.0309654713201</c:v>
                </c:pt>
                <c:pt idx="143">
                  <c:v>3004.4765768941434</c:v>
                </c:pt>
                <c:pt idx="144">
                  <c:v>2988.9221883169957</c:v>
                </c:pt>
                <c:pt idx="145">
                  <c:v>2967.367799739819</c:v>
                </c:pt>
                <c:pt idx="146">
                  <c:v>2944.8134111626423</c:v>
                </c:pt>
                <c:pt idx="147">
                  <c:v>2931.2590225854947</c:v>
                </c:pt>
                <c:pt idx="148">
                  <c:v>2921.704634008318</c:v>
                </c:pt>
                <c:pt idx="149">
                  <c:v>2929.1502454311703</c:v>
                </c:pt>
                <c:pt idx="150">
                  <c:v>2940.5958568539936</c:v>
                </c:pt>
                <c:pt idx="151">
                  <c:v>2971.0414682768169</c:v>
                </c:pt>
                <c:pt idx="152">
                  <c:v>3004.4870796996693</c:v>
                </c:pt>
                <c:pt idx="153">
                  <c:v>3047.9326911224925</c:v>
                </c:pt>
                <c:pt idx="154">
                  <c:v>3052.3783025453449</c:v>
                </c:pt>
                <c:pt idx="155">
                  <c:v>3032.8239139681682</c:v>
                </c:pt>
                <c:pt idx="156">
                  <c:v>3005.2695253909915</c:v>
                </c:pt>
                <c:pt idx="157">
                  <c:v>2963.7151368138148</c:v>
                </c:pt>
                <c:pt idx="158">
                  <c:v>2899.1607482366671</c:v>
                </c:pt>
                <c:pt idx="159">
                  <c:v>2856.6063596594904</c:v>
                </c:pt>
                <c:pt idx="160">
                  <c:v>2824.0519710823428</c:v>
                </c:pt>
                <c:pt idx="161">
                  <c:v>2811.4975825051661</c:v>
                </c:pt>
                <c:pt idx="162">
                  <c:v>2815.9431939279893</c:v>
                </c:pt>
                <c:pt idx="163">
                  <c:v>2829.3888053508417</c:v>
                </c:pt>
                <c:pt idx="164">
                  <c:v>2850.834416773665</c:v>
                </c:pt>
                <c:pt idx="165">
                  <c:v>2875.2800281965174</c:v>
                </c:pt>
                <c:pt idx="166">
                  <c:v>2861.7256396193407</c:v>
                </c:pt>
                <c:pt idx="167">
                  <c:v>2827.1712510421639</c:v>
                </c:pt>
                <c:pt idx="168">
                  <c:v>2782.6168624650163</c:v>
                </c:pt>
                <c:pt idx="169">
                  <c:v>2720.0624738878396</c:v>
                </c:pt>
                <c:pt idx="170">
                  <c:v>2651.508085310692</c:v>
                </c:pt>
                <c:pt idx="171">
                  <c:v>2607.9536967335152</c:v>
                </c:pt>
                <c:pt idx="172">
                  <c:v>2575.3993081563385</c:v>
                </c:pt>
                <c:pt idx="173">
                  <c:v>2557.8449195791618</c:v>
                </c:pt>
                <c:pt idx="174">
                  <c:v>2534.2905310020142</c:v>
                </c:pt>
                <c:pt idx="175">
                  <c:v>2524.7361424248375</c:v>
                </c:pt>
                <c:pt idx="176">
                  <c:v>2535.1817538476898</c:v>
                </c:pt>
                <c:pt idx="177">
                  <c:v>2546.6273652705131</c:v>
                </c:pt>
                <c:pt idx="178">
                  <c:v>2526.0729766933364</c:v>
                </c:pt>
                <c:pt idx="179">
                  <c:v>2488.5185881161888</c:v>
                </c:pt>
                <c:pt idx="180">
                  <c:v>2440.964199539012</c:v>
                </c:pt>
                <c:pt idx="181">
                  <c:v>2385.4098109618644</c:v>
                </c:pt>
                <c:pt idx="182">
                  <c:v>2318.8554223846877</c:v>
                </c:pt>
                <c:pt idx="183">
                  <c:v>2276.301033807511</c:v>
                </c:pt>
                <c:pt idx="184">
                  <c:v>2221.7466452303634</c:v>
                </c:pt>
                <c:pt idx="185">
                  <c:v>2184.1922566531866</c:v>
                </c:pt>
                <c:pt idx="186">
                  <c:v>2147.637868076039</c:v>
                </c:pt>
                <c:pt idx="187">
                  <c:v>2135.0834794988623</c:v>
                </c:pt>
                <c:pt idx="188">
                  <c:v>2125.5290909216856</c:v>
                </c:pt>
                <c:pt idx="189">
                  <c:v>2111.9747023445088</c:v>
                </c:pt>
                <c:pt idx="190">
                  <c:v>2087.4203137673612</c:v>
                </c:pt>
                <c:pt idx="191">
                  <c:v>2034.8659251902136</c:v>
                </c:pt>
                <c:pt idx="192">
                  <c:v>1974.3115366130369</c:v>
                </c:pt>
                <c:pt idx="193">
                  <c:v>1874.7571480358602</c:v>
                </c:pt>
                <c:pt idx="194">
                  <c:v>1799.2027594586834</c:v>
                </c:pt>
                <c:pt idx="195">
                  <c:v>1739.6483708815358</c:v>
                </c:pt>
                <c:pt idx="196">
                  <c:v>1681.0939823043591</c:v>
                </c:pt>
                <c:pt idx="197">
                  <c:v>1644.5395937272115</c:v>
                </c:pt>
                <c:pt idx="198">
                  <c:v>1602.9852051500347</c:v>
                </c:pt>
                <c:pt idx="199">
                  <c:v>1583.430816572858</c:v>
                </c:pt>
                <c:pt idx="200">
                  <c:v>1568.8764279957104</c:v>
                </c:pt>
                <c:pt idx="201">
                  <c:v>1552.3220394185337</c:v>
                </c:pt>
                <c:pt idx="202">
                  <c:v>1516.7676508413861</c:v>
                </c:pt>
                <c:pt idx="203">
                  <c:v>1460.2132622642093</c:v>
                </c:pt>
                <c:pt idx="204">
                  <c:v>1387.6588736870326</c:v>
                </c:pt>
                <c:pt idx="205">
                  <c:v>1297.104485109885</c:v>
                </c:pt>
                <c:pt idx="206">
                  <c:v>1227.5500965327083</c:v>
                </c:pt>
                <c:pt idx="207">
                  <c:v>1153.9957079555606</c:v>
                </c:pt>
                <c:pt idx="208">
                  <c:v>1112.4413193783839</c:v>
                </c:pt>
                <c:pt idx="209">
                  <c:v>1076.8869308012072</c:v>
                </c:pt>
                <c:pt idx="210">
                  <c:v>1035.3325422240305</c:v>
                </c:pt>
                <c:pt idx="211">
                  <c:v>1023.7781536468829</c:v>
                </c:pt>
                <c:pt idx="212">
                  <c:v>1025.2237650697061</c:v>
                </c:pt>
                <c:pt idx="213">
                  <c:v>1025.6693764925585</c:v>
                </c:pt>
                <c:pt idx="214">
                  <c:v>1012.1149879153818</c:v>
                </c:pt>
                <c:pt idx="215">
                  <c:v>975.56059933820507</c:v>
                </c:pt>
                <c:pt idx="216">
                  <c:v>938.00621076105745</c:v>
                </c:pt>
                <c:pt idx="217">
                  <c:v>885.45182218388072</c:v>
                </c:pt>
                <c:pt idx="218">
                  <c:v>821.8974336067331</c:v>
                </c:pt>
                <c:pt idx="219">
                  <c:v>855.34304502955638</c:v>
                </c:pt>
                <c:pt idx="220">
                  <c:v>849.78865645237966</c:v>
                </c:pt>
                <c:pt idx="221">
                  <c:v>861.23426787523204</c:v>
                </c:pt>
                <c:pt idx="222">
                  <c:v>871.67987929805531</c:v>
                </c:pt>
                <c:pt idx="223">
                  <c:v>903.12549072090769</c:v>
                </c:pt>
                <c:pt idx="224">
                  <c:v>936.57110214373097</c:v>
                </c:pt>
                <c:pt idx="225">
                  <c:v>973.01671356655424</c:v>
                </c:pt>
                <c:pt idx="226">
                  <c:v>997.46232498937752</c:v>
                </c:pt>
                <c:pt idx="227">
                  <c:v>999.9079364122299</c:v>
                </c:pt>
                <c:pt idx="228">
                  <c:v>1016.3535478350532</c:v>
                </c:pt>
                <c:pt idx="229">
                  <c:v>1006.7991592579056</c:v>
                </c:pt>
                <c:pt idx="230">
                  <c:v>982.24477068072883</c:v>
                </c:pt>
                <c:pt idx="231">
                  <c:v>980.69038210355211</c:v>
                </c:pt>
                <c:pt idx="232">
                  <c:v>964.13599352640449</c:v>
                </c:pt>
                <c:pt idx="233">
                  <c:v>954.58160494922777</c:v>
                </c:pt>
                <c:pt idx="234">
                  <c:v>942.02721637208015</c:v>
                </c:pt>
                <c:pt idx="235">
                  <c:v>950.47282779490342</c:v>
                </c:pt>
                <c:pt idx="236">
                  <c:v>971.9184392177267</c:v>
                </c:pt>
                <c:pt idx="237">
                  <c:v>991.36405064057908</c:v>
                </c:pt>
                <c:pt idx="238">
                  <c:v>989.80966206340236</c:v>
                </c:pt>
                <c:pt idx="239">
                  <c:v>963.25527348625474</c:v>
                </c:pt>
                <c:pt idx="240">
                  <c:v>928.70088490907801</c:v>
                </c:pt>
                <c:pt idx="241">
                  <c:v>861.14649633190129</c:v>
                </c:pt>
                <c:pt idx="242">
                  <c:v>800.59210775472457</c:v>
                </c:pt>
                <c:pt idx="243">
                  <c:v>763.03771917757695</c:v>
                </c:pt>
                <c:pt idx="244">
                  <c:v>710.48333060040022</c:v>
                </c:pt>
                <c:pt idx="245">
                  <c:v>678.9289420232526</c:v>
                </c:pt>
                <c:pt idx="246">
                  <c:v>638.37455344607588</c:v>
                </c:pt>
                <c:pt idx="247">
                  <c:v>605.82016486889916</c:v>
                </c:pt>
                <c:pt idx="248">
                  <c:v>597.26577629175154</c:v>
                </c:pt>
                <c:pt idx="249">
                  <c:v>586.71138771457481</c:v>
                </c:pt>
                <c:pt idx="250">
                  <c:v>552.15699913742719</c:v>
                </c:pt>
                <c:pt idx="251">
                  <c:v>505.60261056025047</c:v>
                </c:pt>
                <c:pt idx="252">
                  <c:v>458.04822198307374</c:v>
                </c:pt>
                <c:pt idx="253">
                  <c:v>381.49383340592613</c:v>
                </c:pt>
                <c:pt idx="254">
                  <c:v>303.9394448287494</c:v>
                </c:pt>
                <c:pt idx="255">
                  <c:v>258.38505625160178</c:v>
                </c:pt>
                <c:pt idx="256">
                  <c:v>203.83066767442506</c:v>
                </c:pt>
                <c:pt idx="257">
                  <c:v>161.27627909724833</c:v>
                </c:pt>
                <c:pt idx="258">
                  <c:v>112.72189052010071</c:v>
                </c:pt>
                <c:pt idx="259">
                  <c:v>84.167501942923991</c:v>
                </c:pt>
                <c:pt idx="260">
                  <c:v>69.613113365776371</c:v>
                </c:pt>
                <c:pt idx="261">
                  <c:v>44.058724788599648</c:v>
                </c:pt>
                <c:pt idx="262">
                  <c:v>-8.495663788577076</c:v>
                </c:pt>
                <c:pt idx="263">
                  <c:v>-69.0500523657538</c:v>
                </c:pt>
                <c:pt idx="264">
                  <c:v>-133.60444094290142</c:v>
                </c:pt>
                <c:pt idx="265">
                  <c:v>-203.15882952007814</c:v>
                </c:pt>
                <c:pt idx="266">
                  <c:v>-277.71321809722576</c:v>
                </c:pt>
                <c:pt idx="267">
                  <c:v>-339.26760667440249</c:v>
                </c:pt>
                <c:pt idx="268">
                  <c:v>-398.82199525157921</c:v>
                </c:pt>
                <c:pt idx="269">
                  <c:v>-437.37638382872683</c:v>
                </c:pt>
                <c:pt idx="270">
                  <c:v>-480.93077240590355</c:v>
                </c:pt>
                <c:pt idx="271">
                  <c:v>-504.48516098305117</c:v>
                </c:pt>
                <c:pt idx="272">
                  <c:v>-512.0395495602279</c:v>
                </c:pt>
                <c:pt idx="273">
                  <c:v>-518.59393813740462</c:v>
                </c:pt>
                <c:pt idx="274">
                  <c:v>-556.14832671455224</c:v>
                </c:pt>
                <c:pt idx="275">
                  <c:v>-610.70271529172896</c:v>
                </c:pt>
                <c:pt idx="276">
                  <c:v>-673.25710386887658</c:v>
                </c:pt>
                <c:pt idx="277">
                  <c:v>-750.81149244605331</c:v>
                </c:pt>
                <c:pt idx="278">
                  <c:v>-829.36588102323003</c:v>
                </c:pt>
                <c:pt idx="279">
                  <c:v>-885.92026960040675</c:v>
                </c:pt>
                <c:pt idx="280">
                  <c:v>-927.47465817755437</c:v>
                </c:pt>
                <c:pt idx="281">
                  <c:v>-894.0290467547311</c:v>
                </c:pt>
                <c:pt idx="282">
                  <c:v>-900.58343533187872</c:v>
                </c:pt>
                <c:pt idx="283">
                  <c:v>-890.13782390905544</c:v>
                </c:pt>
                <c:pt idx="284">
                  <c:v>-903.69221248623217</c:v>
                </c:pt>
                <c:pt idx="285">
                  <c:v>-921.24660106337979</c:v>
                </c:pt>
                <c:pt idx="286">
                  <c:v>-948.80098964055651</c:v>
                </c:pt>
                <c:pt idx="287">
                  <c:v>-1000.3553782177041</c:v>
                </c:pt>
                <c:pt idx="288">
                  <c:v>-1047.9097667948809</c:v>
                </c:pt>
                <c:pt idx="289">
                  <c:v>-1105.4641553720576</c:v>
                </c:pt>
                <c:pt idx="290">
                  <c:v>-1185.0185439492052</c:v>
                </c:pt>
                <c:pt idx="291">
                  <c:v>-1249.5729325263819</c:v>
                </c:pt>
                <c:pt idx="292">
                  <c:v>-1304.1273211035295</c:v>
                </c:pt>
                <c:pt idx="293">
                  <c:v>-1339.6817096807063</c:v>
                </c:pt>
                <c:pt idx="294">
                  <c:v>-1377.236098257883</c:v>
                </c:pt>
                <c:pt idx="295">
                  <c:v>-1390.7904868350597</c:v>
                </c:pt>
                <c:pt idx="296">
                  <c:v>-1395.3448754122073</c:v>
                </c:pt>
                <c:pt idx="297">
                  <c:v>-1402.8992639893841</c:v>
                </c:pt>
                <c:pt idx="298">
                  <c:v>-1424.4536525665317</c:v>
                </c:pt>
                <c:pt idx="299">
                  <c:v>-1464.0080411437084</c:v>
                </c:pt>
                <c:pt idx="300">
                  <c:v>-1502.5624297208851</c:v>
                </c:pt>
                <c:pt idx="301">
                  <c:v>-1549.1168182980327</c:v>
                </c:pt>
                <c:pt idx="302">
                  <c:v>-1600.6712068752095</c:v>
                </c:pt>
                <c:pt idx="303">
                  <c:v>-1632.2255954523571</c:v>
                </c:pt>
                <c:pt idx="304">
                  <c:v>-1668.7799840295338</c:v>
                </c:pt>
                <c:pt idx="305">
                  <c:v>-1693.3343726067105</c:v>
                </c:pt>
                <c:pt idx="306">
                  <c:v>-1711.8887611838582</c:v>
                </c:pt>
                <c:pt idx="307">
                  <c:v>-1704.4431497610349</c:v>
                </c:pt>
                <c:pt idx="308">
                  <c:v>-1685.9975383381825</c:v>
                </c:pt>
                <c:pt idx="309">
                  <c:v>-1681.5519269153592</c:v>
                </c:pt>
                <c:pt idx="310">
                  <c:v>-1688.1063154925359</c:v>
                </c:pt>
                <c:pt idx="311">
                  <c:v>-1705.6607040697127</c:v>
                </c:pt>
                <c:pt idx="312">
                  <c:v>-1743.2150926468603</c:v>
                </c:pt>
                <c:pt idx="313">
                  <c:v>-1802.7694812240079</c:v>
                </c:pt>
                <c:pt idx="314">
                  <c:v>-1851.3238698011846</c:v>
                </c:pt>
                <c:pt idx="315">
                  <c:v>-1863.8782583783614</c:v>
                </c:pt>
                <c:pt idx="316">
                  <c:v>-1890.4326469555381</c:v>
                </c:pt>
                <c:pt idx="317">
                  <c:v>-1898.9870355326857</c:v>
                </c:pt>
                <c:pt idx="318">
                  <c:v>-1904.5414241098624</c:v>
                </c:pt>
                <c:pt idx="319">
                  <c:v>-1896.09581268701</c:v>
                </c:pt>
                <c:pt idx="320">
                  <c:v>-1859.6502012641868</c:v>
                </c:pt>
                <c:pt idx="321">
                  <c:v>-1853.2045898413635</c:v>
                </c:pt>
                <c:pt idx="322">
                  <c:v>-1858.7589784185111</c:v>
                </c:pt>
                <c:pt idx="323">
                  <c:v>-1877.3133669956878</c:v>
                </c:pt>
                <c:pt idx="324">
                  <c:v>-1893.8677555728354</c:v>
                </c:pt>
                <c:pt idx="325">
                  <c:v>-1917.4221441500122</c:v>
                </c:pt>
                <c:pt idx="326">
                  <c:v>-1946.9765327271889</c:v>
                </c:pt>
                <c:pt idx="327">
                  <c:v>-1955.5309213043656</c:v>
                </c:pt>
                <c:pt idx="328">
                  <c:v>-1973.0853098815132</c:v>
                </c:pt>
                <c:pt idx="329">
                  <c:v>-1973.6396984586609</c:v>
                </c:pt>
                <c:pt idx="330">
                  <c:v>-1973.1940870358376</c:v>
                </c:pt>
                <c:pt idx="331">
                  <c:v>-1944.7484756130143</c:v>
                </c:pt>
                <c:pt idx="332">
                  <c:v>-1904.302864190191</c:v>
                </c:pt>
                <c:pt idx="333">
                  <c:v>-1861.8572527673387</c:v>
                </c:pt>
                <c:pt idx="334">
                  <c:v>-1847.4116413444863</c:v>
                </c:pt>
                <c:pt idx="335">
                  <c:v>-1842.966029921663</c:v>
                </c:pt>
                <c:pt idx="336">
                  <c:v>-1846.5204184988397</c:v>
                </c:pt>
                <c:pt idx="337">
                  <c:v>-1853.0748070760164</c:v>
                </c:pt>
                <c:pt idx="338">
                  <c:v>-1871.6291956531641</c:v>
                </c:pt>
                <c:pt idx="339">
                  <c:v>-1871.1835842303408</c:v>
                </c:pt>
                <c:pt idx="340">
                  <c:v>-1892.7379728074884</c:v>
                </c:pt>
                <c:pt idx="341">
                  <c:v>-1833.2923613846651</c:v>
                </c:pt>
                <c:pt idx="342">
                  <c:v>-1840.8467499618419</c:v>
                </c:pt>
                <c:pt idx="343">
                  <c:v>-1825.4011385390186</c:v>
                </c:pt>
                <c:pt idx="344">
                  <c:v>-1803.9555271161662</c:v>
                </c:pt>
                <c:pt idx="345">
                  <c:v>-1784.5099156933138</c:v>
                </c:pt>
                <c:pt idx="346">
                  <c:v>-1801.0643042704905</c:v>
                </c:pt>
                <c:pt idx="347">
                  <c:v>-1845.6186928476673</c:v>
                </c:pt>
                <c:pt idx="348">
                  <c:v>-1899.173081424844</c:v>
                </c:pt>
                <c:pt idx="349">
                  <c:v>-1976.7274700019916</c:v>
                </c:pt>
                <c:pt idx="350">
                  <c:v>-2035.2818585791392</c:v>
                </c:pt>
                <c:pt idx="351">
                  <c:v>-2067.8362471563159</c:v>
                </c:pt>
                <c:pt idx="352">
                  <c:v>-2107.3906357334927</c:v>
                </c:pt>
                <c:pt idx="353">
                  <c:v>-2132.9450243106694</c:v>
                </c:pt>
                <c:pt idx="354">
                  <c:v>-2139.499412887817</c:v>
                </c:pt>
                <c:pt idx="355">
                  <c:v>-2130.0538014649937</c:v>
                </c:pt>
                <c:pt idx="356">
                  <c:v>-2116.6081900421414</c:v>
                </c:pt>
                <c:pt idx="357">
                  <c:v>-2099.1625786193181</c:v>
                </c:pt>
                <c:pt idx="358">
                  <c:v>-2129.7169671964948</c:v>
                </c:pt>
                <c:pt idx="359">
                  <c:v>-2174.2713557736715</c:v>
                </c:pt>
                <c:pt idx="360">
                  <c:v>-2217.8257443508191</c:v>
                </c:pt>
                <c:pt idx="361">
                  <c:v>-2273.3801329279668</c:v>
                </c:pt>
                <c:pt idx="362">
                  <c:v>-2327.9345215051435</c:v>
                </c:pt>
                <c:pt idx="363">
                  <c:v>-2364.4889100823202</c:v>
                </c:pt>
                <c:pt idx="364">
                  <c:v>-2412.0432986594969</c:v>
                </c:pt>
                <c:pt idx="365">
                  <c:v>-2440.5976872366446</c:v>
                </c:pt>
                <c:pt idx="366">
                  <c:v>-2456.1520758137922</c:v>
                </c:pt>
                <c:pt idx="367">
                  <c:v>-2463.7064643909689</c:v>
                </c:pt>
                <c:pt idx="368">
                  <c:v>-2468.2608529681456</c:v>
                </c:pt>
                <c:pt idx="369">
                  <c:v>-2462.8152415453224</c:v>
                </c:pt>
                <c:pt idx="370">
                  <c:v>-2497.36963012247</c:v>
                </c:pt>
                <c:pt idx="371">
                  <c:v>-2541.9240186996467</c:v>
                </c:pt>
                <c:pt idx="372">
                  <c:v>-2591.4784072767943</c:v>
                </c:pt>
                <c:pt idx="373">
                  <c:v>-2652.032795853971</c:v>
                </c:pt>
                <c:pt idx="374">
                  <c:v>-2723.5871844311478</c:v>
                </c:pt>
                <c:pt idx="375">
                  <c:v>-2767.1415730083245</c:v>
                </c:pt>
                <c:pt idx="376">
                  <c:v>-2837.6959615854721</c:v>
                </c:pt>
                <c:pt idx="377">
                  <c:v>-2853.2503501626197</c:v>
                </c:pt>
                <c:pt idx="378">
                  <c:v>-2875.8047387397964</c:v>
                </c:pt>
                <c:pt idx="379">
                  <c:v>-2893.3591273169732</c:v>
                </c:pt>
                <c:pt idx="380">
                  <c:v>-2904.9135158941499</c:v>
                </c:pt>
                <c:pt idx="381">
                  <c:v>-2910.4679044712975</c:v>
                </c:pt>
                <c:pt idx="382">
                  <c:v>-2951.0222930484451</c:v>
                </c:pt>
                <c:pt idx="383">
                  <c:v>-3005.5766816256219</c:v>
                </c:pt>
                <c:pt idx="384">
                  <c:v>-3067.1310702027986</c:v>
                </c:pt>
                <c:pt idx="385">
                  <c:v>-3136.6854587799753</c:v>
                </c:pt>
                <c:pt idx="386">
                  <c:v>-3200.2398473571229</c:v>
                </c:pt>
                <c:pt idx="387">
                  <c:v>-3247.7942359342705</c:v>
                </c:pt>
                <c:pt idx="388">
                  <c:v>-3305.3486245114473</c:v>
                </c:pt>
                <c:pt idx="389">
                  <c:v>-3349.903013088624</c:v>
                </c:pt>
                <c:pt idx="390">
                  <c:v>-3373.4574016658007</c:v>
                </c:pt>
                <c:pt idx="391">
                  <c:v>-3384.0117902429483</c:v>
                </c:pt>
                <c:pt idx="392">
                  <c:v>-3384.5661788201251</c:v>
                </c:pt>
                <c:pt idx="393">
                  <c:v>-3380.1205673972727</c:v>
                </c:pt>
                <c:pt idx="394">
                  <c:v>-3408.6749559744494</c:v>
                </c:pt>
                <c:pt idx="395">
                  <c:v>-3463.2293445516261</c:v>
                </c:pt>
                <c:pt idx="396">
                  <c:v>-3522.7837331288029</c:v>
                </c:pt>
                <c:pt idx="397">
                  <c:v>-3600.3381217059505</c:v>
                </c:pt>
                <c:pt idx="398">
                  <c:v>-3681.8925102830981</c:v>
                </c:pt>
                <c:pt idx="399">
                  <c:v>-3725.4468988602748</c:v>
                </c:pt>
                <c:pt idx="400">
                  <c:v>-3763.0012874374515</c:v>
                </c:pt>
                <c:pt idx="401">
                  <c:v>-3778.5556760146283</c:v>
                </c:pt>
                <c:pt idx="402">
                  <c:v>-3794.1100645917759</c:v>
                </c:pt>
                <c:pt idx="403">
                  <c:v>-3792.6644531689235</c:v>
                </c:pt>
                <c:pt idx="404">
                  <c:v>-3785.2188417461002</c:v>
                </c:pt>
                <c:pt idx="405">
                  <c:v>-3781.7732303232769</c:v>
                </c:pt>
                <c:pt idx="406">
                  <c:v>-3799.3276189004537</c:v>
                </c:pt>
                <c:pt idx="407">
                  <c:v>-3840.8820074776013</c:v>
                </c:pt>
                <c:pt idx="408">
                  <c:v>-3891.436396054778</c:v>
                </c:pt>
                <c:pt idx="409">
                  <c:v>-3952.9907846319256</c:v>
                </c:pt>
                <c:pt idx="410">
                  <c:v>-4024.5451732091024</c:v>
                </c:pt>
                <c:pt idx="411">
                  <c:v>-4070.0995617862791</c:v>
                </c:pt>
                <c:pt idx="412">
                  <c:v>-4104.6539503634558</c:v>
                </c:pt>
                <c:pt idx="413">
                  <c:v>-4128.2083389406034</c:v>
                </c:pt>
                <c:pt idx="414">
                  <c:v>-4147.762727517751</c:v>
                </c:pt>
                <c:pt idx="415">
                  <c:v>-4156.3171160949278</c:v>
                </c:pt>
                <c:pt idx="416">
                  <c:v>-4153.8715046721045</c:v>
                </c:pt>
                <c:pt idx="417">
                  <c:v>-4159.4258932492812</c:v>
                </c:pt>
                <c:pt idx="418">
                  <c:v>-4177.9802818264288</c:v>
                </c:pt>
                <c:pt idx="419">
                  <c:v>-4236.5346704035765</c:v>
                </c:pt>
                <c:pt idx="420">
                  <c:v>-4284.0890589807532</c:v>
                </c:pt>
                <c:pt idx="421">
                  <c:v>-4349.6434475579299</c:v>
                </c:pt>
                <c:pt idx="422">
                  <c:v>-4412.1978361351066</c:v>
                </c:pt>
                <c:pt idx="423">
                  <c:v>-4450.7522247122542</c:v>
                </c:pt>
                <c:pt idx="424">
                  <c:v>-4491.306613289431</c:v>
                </c:pt>
                <c:pt idx="425">
                  <c:v>-4517.8610018665786</c:v>
                </c:pt>
                <c:pt idx="426">
                  <c:v>-4533.4153904437553</c:v>
                </c:pt>
                <c:pt idx="427">
                  <c:v>-4536.969779020932</c:v>
                </c:pt>
                <c:pt idx="428">
                  <c:v>-4537.5241675981088</c:v>
                </c:pt>
                <c:pt idx="429">
                  <c:v>-4526.0785561752564</c:v>
                </c:pt>
                <c:pt idx="430">
                  <c:v>-4544.632944752404</c:v>
                </c:pt>
                <c:pt idx="431">
                  <c:v>-4586.1873333295807</c:v>
                </c:pt>
                <c:pt idx="432">
                  <c:v>-4625.7417219067574</c:v>
                </c:pt>
                <c:pt idx="433">
                  <c:v>-4687.2961104839342</c:v>
                </c:pt>
                <c:pt idx="434">
                  <c:v>-4750.8504990610818</c:v>
                </c:pt>
                <c:pt idx="435">
                  <c:v>-4796.4048876382294</c:v>
                </c:pt>
                <c:pt idx="436">
                  <c:v>-4842.9592762154061</c:v>
                </c:pt>
                <c:pt idx="437">
                  <c:v>-4858.5136647925829</c:v>
                </c:pt>
                <c:pt idx="438">
                  <c:v>-4855.0680533697596</c:v>
                </c:pt>
                <c:pt idx="439">
                  <c:v>-4847.6224419469072</c:v>
                </c:pt>
                <c:pt idx="440">
                  <c:v>-4835.1768305240839</c:v>
                </c:pt>
                <c:pt idx="441">
                  <c:v>-4817.7312191012315</c:v>
                </c:pt>
                <c:pt idx="442">
                  <c:v>-4838.2856076784083</c:v>
                </c:pt>
                <c:pt idx="443">
                  <c:v>-4877.839996255585</c:v>
                </c:pt>
                <c:pt idx="444">
                  <c:v>-4921.3943848327617</c:v>
                </c:pt>
                <c:pt idx="445">
                  <c:v>-4978.9487734099093</c:v>
                </c:pt>
                <c:pt idx="446">
                  <c:v>-5038.503161987057</c:v>
                </c:pt>
                <c:pt idx="447">
                  <c:v>-5059.0575505642337</c:v>
                </c:pt>
                <c:pt idx="448">
                  <c:v>-5085.6119391414104</c:v>
                </c:pt>
                <c:pt idx="449">
                  <c:v>-5089.1663277185871</c:v>
                </c:pt>
                <c:pt idx="450">
                  <c:v>-5072.7207162957347</c:v>
                </c:pt>
                <c:pt idx="451">
                  <c:v>-5053.2751048728824</c:v>
                </c:pt>
                <c:pt idx="452">
                  <c:v>-5021.8294934500591</c:v>
                </c:pt>
                <c:pt idx="453">
                  <c:v>-4982.3838820272358</c:v>
                </c:pt>
                <c:pt idx="454">
                  <c:v>-4979.9382706044125</c:v>
                </c:pt>
                <c:pt idx="455">
                  <c:v>-4993.4926591815602</c:v>
                </c:pt>
                <c:pt idx="456">
                  <c:v>-5025.0470477587078</c:v>
                </c:pt>
                <c:pt idx="457">
                  <c:v>-5068.6014363358845</c:v>
                </c:pt>
                <c:pt idx="458">
                  <c:v>-5095.1558249130612</c:v>
                </c:pt>
                <c:pt idx="459">
                  <c:v>-5012.7102134902379</c:v>
                </c:pt>
                <c:pt idx="460">
                  <c:v>-4965.2646020673856</c:v>
                </c:pt>
                <c:pt idx="461">
                  <c:v>-4892.8189906445623</c:v>
                </c:pt>
                <c:pt idx="462">
                  <c:v>-4821.3733792217099</c:v>
                </c:pt>
                <c:pt idx="463">
                  <c:v>-4725.9277677988866</c:v>
                </c:pt>
                <c:pt idx="464">
                  <c:v>-4625.4821563760634</c:v>
                </c:pt>
                <c:pt idx="465">
                  <c:v>-4531.0365449532401</c:v>
                </c:pt>
                <c:pt idx="466">
                  <c:v>-4453.5909335303877</c:v>
                </c:pt>
                <c:pt idx="467">
                  <c:v>-4385.1453221075353</c:v>
                </c:pt>
                <c:pt idx="468">
                  <c:v>-4333.699710684712</c:v>
                </c:pt>
                <c:pt idx="469">
                  <c:v>-4299.2540992618888</c:v>
                </c:pt>
                <c:pt idx="470">
                  <c:v>-4273.8084878390655</c:v>
                </c:pt>
                <c:pt idx="471">
                  <c:v>-4214.3628764162131</c:v>
                </c:pt>
                <c:pt idx="472">
                  <c:v>-4155.9172649933607</c:v>
                </c:pt>
                <c:pt idx="473">
                  <c:v>-4073.4716535705375</c:v>
                </c:pt>
                <c:pt idx="474">
                  <c:v>-3999.0260421477142</c:v>
                </c:pt>
                <c:pt idx="475">
                  <c:v>-3896.5804307248909</c:v>
                </c:pt>
                <c:pt idx="476">
                  <c:v>-3789.1348193020385</c:v>
                </c:pt>
                <c:pt idx="477">
                  <c:v>-3691.6892078792152</c:v>
                </c:pt>
                <c:pt idx="478">
                  <c:v>-3620.2435964563629</c:v>
                </c:pt>
                <c:pt idx="479">
                  <c:v>-3585.7979850335396</c:v>
                </c:pt>
                <c:pt idx="480">
                  <c:v>-3547.3523736107163</c:v>
                </c:pt>
                <c:pt idx="481">
                  <c:v>-3524.906762187893</c:v>
                </c:pt>
                <c:pt idx="482">
                  <c:v>-3481.4611507650407</c:v>
                </c:pt>
                <c:pt idx="483">
                  <c:v>-3404.0155393421883</c:v>
                </c:pt>
                <c:pt idx="484">
                  <c:v>-3322.569927919365</c:v>
                </c:pt>
                <c:pt idx="485">
                  <c:v>-3230.1243164965417</c:v>
                </c:pt>
                <c:pt idx="486">
                  <c:v>-3136.6787050737184</c:v>
                </c:pt>
                <c:pt idx="487">
                  <c:v>-3010.2330936508661</c:v>
                </c:pt>
                <c:pt idx="488">
                  <c:v>-2905.7874822280137</c:v>
                </c:pt>
                <c:pt idx="489">
                  <c:v>-2804.3418708051904</c:v>
                </c:pt>
                <c:pt idx="490">
                  <c:v>-2729.8962593823671</c:v>
                </c:pt>
                <c:pt idx="491">
                  <c:v>-2675.4506479595439</c:v>
                </c:pt>
                <c:pt idx="492">
                  <c:v>-2621.0050365366915</c:v>
                </c:pt>
                <c:pt idx="493">
                  <c:v>-2592.5594251138682</c:v>
                </c:pt>
                <c:pt idx="494">
                  <c:v>-2571.1138136910158</c:v>
                </c:pt>
                <c:pt idx="495">
                  <c:v>-2520.6682022681925</c:v>
                </c:pt>
                <c:pt idx="496">
                  <c:v>-2466.2225908453693</c:v>
                </c:pt>
                <c:pt idx="497">
                  <c:v>-2394.776979422546</c:v>
                </c:pt>
                <c:pt idx="498">
                  <c:v>-2314.3313679996645</c:v>
                </c:pt>
                <c:pt idx="499">
                  <c:v>-2214.8857565768412</c:v>
                </c:pt>
                <c:pt idx="500">
                  <c:v>-2125.440145154018</c:v>
                </c:pt>
                <c:pt idx="501">
                  <c:v>-2040.9945337311947</c:v>
                </c:pt>
                <c:pt idx="502">
                  <c:v>-1990.5489223083714</c:v>
                </c:pt>
                <c:pt idx="503">
                  <c:v>-1953.1033108854899</c:v>
                </c:pt>
                <c:pt idx="504">
                  <c:v>-1919.6576994626666</c:v>
                </c:pt>
                <c:pt idx="505">
                  <c:v>-1927.2120880398434</c:v>
                </c:pt>
                <c:pt idx="506">
                  <c:v>-1909.7664766170201</c:v>
                </c:pt>
                <c:pt idx="507">
                  <c:v>-1842.3208651941968</c:v>
                </c:pt>
                <c:pt idx="508">
                  <c:v>-1807.8752537713153</c:v>
                </c:pt>
                <c:pt idx="509">
                  <c:v>-1744.4296423485503</c:v>
                </c:pt>
                <c:pt idx="510">
                  <c:v>-1671.9840309256688</c:v>
                </c:pt>
                <c:pt idx="511">
                  <c:v>-1595.5384195028455</c:v>
                </c:pt>
                <c:pt idx="512">
                  <c:v>-1514.0928080800222</c:v>
                </c:pt>
                <c:pt idx="513">
                  <c:v>-1441.6471966571407</c:v>
                </c:pt>
                <c:pt idx="514">
                  <c:v>-1395.2015852343757</c:v>
                </c:pt>
                <c:pt idx="515">
                  <c:v>-1361.7559738114942</c:v>
                </c:pt>
                <c:pt idx="516">
                  <c:v>-1333.3103623886709</c:v>
                </c:pt>
                <c:pt idx="517">
                  <c:v>-1318.8647509658476</c:v>
                </c:pt>
                <c:pt idx="518">
                  <c:v>-1305.4191395430244</c:v>
                </c:pt>
                <c:pt idx="519">
                  <c:v>-1256.9735281202011</c:v>
                </c:pt>
                <c:pt idx="520">
                  <c:v>-1225.5279166973196</c:v>
                </c:pt>
                <c:pt idx="521">
                  <c:v>-1165.0823052744963</c:v>
                </c:pt>
                <c:pt idx="522">
                  <c:v>-1089.636693851673</c:v>
                </c:pt>
                <c:pt idx="523">
                  <c:v>-1015.1910824288498</c:v>
                </c:pt>
                <c:pt idx="524">
                  <c:v>-917.74547100602649</c:v>
                </c:pt>
                <c:pt idx="525">
                  <c:v>-825.29985958314501</c:v>
                </c:pt>
                <c:pt idx="526">
                  <c:v>-777.85424816032173</c:v>
                </c:pt>
                <c:pt idx="527">
                  <c:v>-761.40863673749845</c:v>
                </c:pt>
                <c:pt idx="528">
                  <c:v>-764.96302531467518</c:v>
                </c:pt>
                <c:pt idx="529">
                  <c:v>-763.5174138918519</c:v>
                </c:pt>
                <c:pt idx="530">
                  <c:v>-744.07180246897042</c:v>
                </c:pt>
                <c:pt idx="531">
                  <c:v>-697.62619104614714</c:v>
                </c:pt>
                <c:pt idx="532">
                  <c:v>-654.18057962332387</c:v>
                </c:pt>
                <c:pt idx="533">
                  <c:v>-587.73496820050059</c:v>
                </c:pt>
                <c:pt idx="534">
                  <c:v>-518.28935677767731</c:v>
                </c:pt>
                <c:pt idx="535">
                  <c:v>-420.84374535479583</c:v>
                </c:pt>
                <c:pt idx="536">
                  <c:v>-324.39813393197255</c:v>
                </c:pt>
                <c:pt idx="537">
                  <c:v>-238.95252250914928</c:v>
                </c:pt>
                <c:pt idx="538">
                  <c:v>-153.506911086326</c:v>
                </c:pt>
                <c:pt idx="539">
                  <c:v>-118.06129966350272</c:v>
                </c:pt>
                <c:pt idx="540">
                  <c:v>-94.615688240621239</c:v>
                </c:pt>
                <c:pt idx="541">
                  <c:v>-81.170076817797963</c:v>
                </c:pt>
                <c:pt idx="542">
                  <c:v>-56.724465394974686</c:v>
                </c:pt>
                <c:pt idx="543">
                  <c:v>-6.2788539721514098</c:v>
                </c:pt>
                <c:pt idx="544">
                  <c:v>41.166757450671867</c:v>
                </c:pt>
                <c:pt idx="545">
                  <c:v>109.61236887355335</c:v>
                </c:pt>
                <c:pt idx="546">
                  <c:v>188.05798029631842</c:v>
                </c:pt>
                <c:pt idx="547">
                  <c:v>301.5035917191999</c:v>
                </c:pt>
                <c:pt idx="548">
                  <c:v>405.94920314202318</c:v>
                </c:pt>
                <c:pt idx="549">
                  <c:v>493.39481456484646</c:v>
                </c:pt>
                <c:pt idx="550">
                  <c:v>555.84042598766973</c:v>
                </c:pt>
                <c:pt idx="551">
                  <c:v>590.28603741049301</c:v>
                </c:pt>
                <c:pt idx="552">
                  <c:v>632.73164883337449</c:v>
                </c:pt>
                <c:pt idx="553">
                  <c:v>633.17726025619777</c:v>
                </c:pt>
                <c:pt idx="554">
                  <c:v>630.62287167902105</c:v>
                </c:pt>
                <c:pt idx="555">
                  <c:v>676.06848310184432</c:v>
                </c:pt>
                <c:pt idx="556">
                  <c:v>724.5140945246676</c:v>
                </c:pt>
                <c:pt idx="557">
                  <c:v>784.95970594754908</c:v>
                </c:pt>
                <c:pt idx="558">
                  <c:v>852.40531737037236</c:v>
                </c:pt>
                <c:pt idx="559">
                  <c:v>943.85092879319564</c:v>
                </c:pt>
                <c:pt idx="560">
                  <c:v>1028.2965402160189</c:v>
                </c:pt>
                <c:pt idx="561">
                  <c:v>1105.7421516388422</c:v>
                </c:pt>
                <c:pt idx="562">
                  <c:v>1168.1877630617237</c:v>
                </c:pt>
                <c:pt idx="563">
                  <c:v>1205.6333744845469</c:v>
                </c:pt>
                <c:pt idx="564">
                  <c:v>1258.0789859073702</c:v>
                </c:pt>
                <c:pt idx="565">
                  <c:v>1248.5245973301935</c:v>
                </c:pt>
                <c:pt idx="566">
                  <c:v>1242.9702087530168</c:v>
                </c:pt>
                <c:pt idx="567">
                  <c:v>1284.4158201758983</c:v>
                </c:pt>
                <c:pt idx="568">
                  <c:v>1338.8614315987215</c:v>
                </c:pt>
                <c:pt idx="569">
                  <c:v>1411.3070430215448</c:v>
                </c:pt>
                <c:pt idx="570">
                  <c:v>1493.7526544443681</c:v>
                </c:pt>
                <c:pt idx="571">
                  <c:v>1589.1982658671914</c:v>
                </c:pt>
                <c:pt idx="572">
                  <c:v>1678.6438772900729</c:v>
                </c:pt>
                <c:pt idx="573">
                  <c:v>1767.0894887128961</c:v>
                </c:pt>
                <c:pt idx="574">
                  <c:v>1823.5351001357194</c:v>
                </c:pt>
                <c:pt idx="575">
                  <c:v>1856.9807115585427</c:v>
                </c:pt>
                <c:pt idx="576">
                  <c:v>1905.426322981366</c:v>
                </c:pt>
                <c:pt idx="577">
                  <c:v>1907.8719344042474</c:v>
                </c:pt>
                <c:pt idx="578">
                  <c:v>1915.3175458270707</c:v>
                </c:pt>
                <c:pt idx="579">
                  <c:v>1947.763157249894</c:v>
                </c:pt>
                <c:pt idx="580">
                  <c:v>1960.2087686727173</c:v>
                </c:pt>
                <c:pt idx="581">
                  <c:v>1997.6543800955405</c:v>
                </c:pt>
                <c:pt idx="582">
                  <c:v>2045.099991518422</c:v>
                </c:pt>
                <c:pt idx="583">
                  <c:v>2097.5456029411871</c:v>
                </c:pt>
                <c:pt idx="584">
                  <c:v>2161.9912143640686</c:v>
                </c:pt>
                <c:pt idx="585">
                  <c:v>2215.4368257868919</c:v>
                </c:pt>
                <c:pt idx="586">
                  <c:v>2252.8824372097151</c:v>
                </c:pt>
                <c:pt idx="587">
                  <c:v>2280.3280486325384</c:v>
                </c:pt>
                <c:pt idx="588">
                  <c:v>2290.7736600553617</c:v>
                </c:pt>
                <c:pt idx="589">
                  <c:v>2292.2192714782432</c:v>
                </c:pt>
                <c:pt idx="590">
                  <c:v>2289.6648829010664</c:v>
                </c:pt>
                <c:pt idx="591">
                  <c:v>2306.1104943238897</c:v>
                </c:pt>
                <c:pt idx="592">
                  <c:v>2319.556105746713</c:v>
                </c:pt>
                <c:pt idx="593">
                  <c:v>2356.0017171695363</c:v>
                </c:pt>
                <c:pt idx="594">
                  <c:v>2388.4473285924178</c:v>
                </c:pt>
                <c:pt idx="595">
                  <c:v>2435.892940015241</c:v>
                </c:pt>
                <c:pt idx="596">
                  <c:v>2493.3385514380643</c:v>
                </c:pt>
                <c:pt idx="597">
                  <c:v>2533.7841628608876</c:v>
                </c:pt>
                <c:pt idx="598">
                  <c:v>2563.2297742837109</c:v>
                </c:pt>
                <c:pt idx="599">
                  <c:v>2576.6753857065924</c:v>
                </c:pt>
                <c:pt idx="600">
                  <c:v>2580.1209971294156</c:v>
                </c:pt>
                <c:pt idx="601">
                  <c:v>2571.5666085522389</c:v>
                </c:pt>
                <c:pt idx="602">
                  <c:v>2554.0122199750622</c:v>
                </c:pt>
                <c:pt idx="603">
                  <c:v>2545.4578313978855</c:v>
                </c:pt>
                <c:pt idx="604">
                  <c:v>2557.9034428207669</c:v>
                </c:pt>
                <c:pt idx="605">
                  <c:v>2583.3490542435902</c:v>
                </c:pt>
                <c:pt idx="606">
                  <c:v>2610.7946656664135</c:v>
                </c:pt>
                <c:pt idx="607">
                  <c:v>2650.2402770892368</c:v>
                </c:pt>
                <c:pt idx="608">
                  <c:v>2694.68588851206</c:v>
                </c:pt>
                <c:pt idx="609">
                  <c:v>2731.1314999349415</c:v>
                </c:pt>
                <c:pt idx="610">
                  <c:v>2752.5771113577648</c:v>
                </c:pt>
                <c:pt idx="611">
                  <c:v>2745.0227227805881</c:v>
                </c:pt>
                <c:pt idx="612">
                  <c:v>2734.4683342034114</c:v>
                </c:pt>
                <c:pt idx="613">
                  <c:v>2715.9139456262346</c:v>
                </c:pt>
                <c:pt idx="614">
                  <c:v>2698.3595570491161</c:v>
                </c:pt>
                <c:pt idx="615">
                  <c:v>2697.8051684718812</c:v>
                </c:pt>
                <c:pt idx="616">
                  <c:v>2704.2507798947627</c:v>
                </c:pt>
                <c:pt idx="617">
                  <c:v>2726.6963913175859</c:v>
                </c:pt>
                <c:pt idx="618">
                  <c:v>2748.1420027404092</c:v>
                </c:pt>
                <c:pt idx="619">
                  <c:v>2785.5876141632907</c:v>
                </c:pt>
                <c:pt idx="620">
                  <c:v>2820.0332255860558</c:v>
                </c:pt>
                <c:pt idx="621">
                  <c:v>2858.4788370089373</c:v>
                </c:pt>
                <c:pt idx="622">
                  <c:v>2876.9244484317605</c:v>
                </c:pt>
                <c:pt idx="623">
                  <c:v>2863.3700598545838</c:v>
                </c:pt>
                <c:pt idx="624">
                  <c:v>2831.8156712774653</c:v>
                </c:pt>
                <c:pt idx="625">
                  <c:v>2793.2612827002304</c:v>
                </c:pt>
                <c:pt idx="626">
                  <c:v>2771.7068941231119</c:v>
                </c:pt>
                <c:pt idx="627">
                  <c:v>2775.1525055459351</c:v>
                </c:pt>
                <c:pt idx="628">
                  <c:v>2778.5981169687584</c:v>
                </c:pt>
                <c:pt idx="629">
                  <c:v>2789.0437283915817</c:v>
                </c:pt>
                <c:pt idx="630">
                  <c:v>2815.489339814405</c:v>
                </c:pt>
                <c:pt idx="631">
                  <c:v>2855.9349512372864</c:v>
                </c:pt>
                <c:pt idx="632">
                  <c:v>2893.3805626601097</c:v>
                </c:pt>
                <c:pt idx="633">
                  <c:v>2936.826174082933</c:v>
                </c:pt>
                <c:pt idx="634">
                  <c:v>2959.2717855057563</c:v>
                </c:pt>
                <c:pt idx="635">
                  <c:v>2971.7173969285795</c:v>
                </c:pt>
                <c:pt idx="636">
                  <c:v>2977.163008351461</c:v>
                </c:pt>
                <c:pt idx="637">
                  <c:v>2952.6086197742261</c:v>
                </c:pt>
                <c:pt idx="638">
                  <c:v>2920.0542311971076</c:v>
                </c:pt>
                <c:pt idx="639">
                  <c:v>2909.4998426199309</c:v>
                </c:pt>
                <c:pt idx="640">
                  <c:v>2907.9454540427541</c:v>
                </c:pt>
                <c:pt idx="641">
                  <c:v>2925.3910654656356</c:v>
                </c:pt>
                <c:pt idx="642">
                  <c:v>2960.8366768884007</c:v>
                </c:pt>
                <c:pt idx="643">
                  <c:v>2999.2822883112822</c:v>
                </c:pt>
                <c:pt idx="644">
                  <c:v>3051.7278997341054</c:v>
                </c:pt>
                <c:pt idx="645">
                  <c:v>3102.1735111569287</c:v>
                </c:pt>
                <c:pt idx="646">
                  <c:v>3121.6191225798102</c:v>
                </c:pt>
                <c:pt idx="647">
                  <c:v>3132.0647340025753</c:v>
                </c:pt>
                <c:pt idx="648">
                  <c:v>3132.5103454254568</c:v>
                </c:pt>
                <c:pt idx="649">
                  <c:v>3125.95595684828</c:v>
                </c:pt>
                <c:pt idx="650">
                  <c:v>3116.4015682711033</c:v>
                </c:pt>
                <c:pt idx="651">
                  <c:v>3123.8471796939848</c:v>
                </c:pt>
                <c:pt idx="652">
                  <c:v>3124.2927911167499</c:v>
                </c:pt>
                <c:pt idx="653">
                  <c:v>3151.7384025396314</c:v>
                </c:pt>
                <c:pt idx="654">
                  <c:v>3194.1840139624546</c:v>
                </c:pt>
                <c:pt idx="655">
                  <c:v>3245.6296253852779</c:v>
                </c:pt>
                <c:pt idx="656">
                  <c:v>3321.0752368081594</c:v>
                </c:pt>
                <c:pt idx="657">
                  <c:v>3386.5208482309245</c:v>
                </c:pt>
                <c:pt idx="658">
                  <c:v>3429.9664596538059</c:v>
                </c:pt>
                <c:pt idx="659">
                  <c:v>3459.4120710766292</c:v>
                </c:pt>
                <c:pt idx="660">
                  <c:v>3478.8576824994525</c:v>
                </c:pt>
                <c:pt idx="661">
                  <c:v>3482.303293922334</c:v>
                </c:pt>
                <c:pt idx="662">
                  <c:v>3483.748905345099</c:v>
                </c:pt>
                <c:pt idx="663">
                  <c:v>3501.1945167679805</c:v>
                </c:pt>
                <c:pt idx="664">
                  <c:v>3512.6401281908038</c:v>
                </c:pt>
                <c:pt idx="665">
                  <c:v>3551.0857396136271</c:v>
                </c:pt>
                <c:pt idx="666">
                  <c:v>3603.5313510364504</c:v>
                </c:pt>
                <c:pt idx="667">
                  <c:v>3644.9769624592736</c:v>
                </c:pt>
                <c:pt idx="668">
                  <c:v>3710.4225738821551</c:v>
                </c:pt>
                <c:pt idx="669">
                  <c:v>3763.8681853049784</c:v>
                </c:pt>
                <c:pt idx="670">
                  <c:v>3797.3137967278017</c:v>
                </c:pt>
                <c:pt idx="671">
                  <c:v>3815.7594081506249</c:v>
                </c:pt>
                <c:pt idx="672">
                  <c:v>3824.2050195734482</c:v>
                </c:pt>
                <c:pt idx="673">
                  <c:v>3807.6506309963297</c:v>
                </c:pt>
                <c:pt idx="674">
                  <c:v>3790.0962424190948</c:v>
                </c:pt>
                <c:pt idx="675">
                  <c:v>3788.5418538419763</c:v>
                </c:pt>
                <c:pt idx="676">
                  <c:v>3779.9874652647995</c:v>
                </c:pt>
                <c:pt idx="677">
                  <c:v>3798.4330766876228</c:v>
                </c:pt>
                <c:pt idx="678">
                  <c:v>3833.8786881105043</c:v>
                </c:pt>
                <c:pt idx="679">
                  <c:v>3872.3242995332694</c:v>
                </c:pt>
                <c:pt idx="680">
                  <c:v>3933.7699109561509</c:v>
                </c:pt>
                <c:pt idx="681">
                  <c:v>3986.2155223789741</c:v>
                </c:pt>
                <c:pt idx="682">
                  <c:v>4014.6611338017974</c:v>
                </c:pt>
                <c:pt idx="683">
                  <c:v>4030.1067452246789</c:v>
                </c:pt>
                <c:pt idx="684">
                  <c:v>4033.552356647444</c:v>
                </c:pt>
                <c:pt idx="685">
                  <c:v>4015.9979680703254</c:v>
                </c:pt>
                <c:pt idx="686">
                  <c:v>3997.4435794931487</c:v>
                </c:pt>
                <c:pt idx="687">
                  <c:v>3993.889190915972</c:v>
                </c:pt>
                <c:pt idx="688">
                  <c:v>3984.3348023388535</c:v>
                </c:pt>
                <c:pt idx="689">
                  <c:v>4003.7804137616185</c:v>
                </c:pt>
                <c:pt idx="690">
                  <c:v>4038.2260251845</c:v>
                </c:pt>
                <c:pt idx="691">
                  <c:v>4076.6716366073233</c:v>
                </c:pt>
                <c:pt idx="692">
                  <c:v>4139.1172480301466</c:v>
                </c:pt>
                <c:pt idx="693">
                  <c:v>4190.5628594530281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8C-487C-B803-DC1D3DBD8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370175"/>
        <c:axId val="603369695"/>
      </c:scatterChart>
      <c:valAx>
        <c:axId val="603370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time</a:t>
                </a:r>
              </a:p>
            </c:rich>
          </c:tx>
          <c:overlay val="0"/>
        </c:title>
        <c:numFmt formatCode="0_);[Red]\(0\)" sourceLinked="1"/>
        <c:majorTickMark val="out"/>
        <c:minorTickMark val="none"/>
        <c:tickLblPos val="nextTo"/>
        <c:crossAx val="603369695"/>
        <c:crosses val="autoZero"/>
        <c:crossBetween val="midCat"/>
      </c:valAx>
      <c:valAx>
        <c:axId val="6033696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33701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time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Population</c:v>
          </c:tx>
          <c:spPr>
            <a:ln w="38100">
              <a:noFill/>
            </a:ln>
          </c:spPr>
          <c:xVal>
            <c:numRef>
              <c:f>US_population!$B$2:$B$695</c:f>
              <c:numCache>
                <c:formatCode>0_);[Red]\(0\)</c:formatCode>
                <c:ptCount val="6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</c:numCache>
            </c:numRef>
          </c:xVal>
          <c:yVal>
            <c:numRef>
              <c:f>US_population!$C$2:$C$695</c:f>
              <c:numCache>
                <c:formatCode>General</c:formatCode>
                <c:ptCount val="694"/>
                <c:pt idx="0">
                  <c:v>156309</c:v>
                </c:pt>
                <c:pt idx="1">
                  <c:v>156527</c:v>
                </c:pt>
                <c:pt idx="2">
                  <c:v>156731</c:v>
                </c:pt>
                <c:pt idx="3">
                  <c:v>156943</c:v>
                </c:pt>
                <c:pt idx="4">
                  <c:v>157140</c:v>
                </c:pt>
                <c:pt idx="5">
                  <c:v>157343</c:v>
                </c:pt>
                <c:pt idx="6">
                  <c:v>157553</c:v>
                </c:pt>
                <c:pt idx="7">
                  <c:v>157798</c:v>
                </c:pt>
                <c:pt idx="8">
                  <c:v>158053</c:v>
                </c:pt>
                <c:pt idx="9">
                  <c:v>158306</c:v>
                </c:pt>
                <c:pt idx="10">
                  <c:v>158451</c:v>
                </c:pt>
                <c:pt idx="11">
                  <c:v>158757</c:v>
                </c:pt>
                <c:pt idx="12">
                  <c:v>158973</c:v>
                </c:pt>
                <c:pt idx="13">
                  <c:v>159170</c:v>
                </c:pt>
                <c:pt idx="14">
                  <c:v>159349</c:v>
                </c:pt>
                <c:pt idx="15">
                  <c:v>159556</c:v>
                </c:pt>
                <c:pt idx="16">
                  <c:v>159745</c:v>
                </c:pt>
                <c:pt idx="17">
                  <c:v>159956</c:v>
                </c:pt>
                <c:pt idx="18">
                  <c:v>160184</c:v>
                </c:pt>
                <c:pt idx="19">
                  <c:v>160449</c:v>
                </c:pt>
                <c:pt idx="20">
                  <c:v>160718</c:v>
                </c:pt>
                <c:pt idx="21">
                  <c:v>160978</c:v>
                </c:pt>
                <c:pt idx="22">
                  <c:v>161223</c:v>
                </c:pt>
                <c:pt idx="23">
                  <c:v>161453</c:v>
                </c:pt>
                <c:pt idx="24">
                  <c:v>161690</c:v>
                </c:pt>
                <c:pt idx="25">
                  <c:v>161912</c:v>
                </c:pt>
                <c:pt idx="26">
                  <c:v>162124</c:v>
                </c:pt>
                <c:pt idx="27">
                  <c:v>162350</c:v>
                </c:pt>
                <c:pt idx="28">
                  <c:v>162564</c:v>
                </c:pt>
                <c:pt idx="29">
                  <c:v>162790</c:v>
                </c:pt>
                <c:pt idx="30">
                  <c:v>163026</c:v>
                </c:pt>
                <c:pt idx="31">
                  <c:v>163290</c:v>
                </c:pt>
                <c:pt idx="32">
                  <c:v>163570</c:v>
                </c:pt>
                <c:pt idx="33">
                  <c:v>163847</c:v>
                </c:pt>
                <c:pt idx="34">
                  <c:v>164107</c:v>
                </c:pt>
                <c:pt idx="35">
                  <c:v>164349</c:v>
                </c:pt>
                <c:pt idx="36">
                  <c:v>164588</c:v>
                </c:pt>
                <c:pt idx="37">
                  <c:v>164809</c:v>
                </c:pt>
                <c:pt idx="38">
                  <c:v>165018</c:v>
                </c:pt>
                <c:pt idx="39">
                  <c:v>165251</c:v>
                </c:pt>
                <c:pt idx="40">
                  <c:v>165463</c:v>
                </c:pt>
                <c:pt idx="41">
                  <c:v>165695</c:v>
                </c:pt>
                <c:pt idx="42">
                  <c:v>165931</c:v>
                </c:pt>
                <c:pt idx="43">
                  <c:v>166192</c:v>
                </c:pt>
                <c:pt idx="44">
                  <c:v>166473</c:v>
                </c:pt>
                <c:pt idx="45">
                  <c:v>166755</c:v>
                </c:pt>
                <c:pt idx="46">
                  <c:v>167023</c:v>
                </c:pt>
                <c:pt idx="47">
                  <c:v>167270</c:v>
                </c:pt>
                <c:pt idx="48">
                  <c:v>167513</c:v>
                </c:pt>
                <c:pt idx="49">
                  <c:v>167746</c:v>
                </c:pt>
                <c:pt idx="50">
                  <c:v>167977</c:v>
                </c:pt>
                <c:pt idx="51">
                  <c:v>168221</c:v>
                </c:pt>
                <c:pt idx="52">
                  <c:v>168436</c:v>
                </c:pt>
                <c:pt idx="53">
                  <c:v>168659</c:v>
                </c:pt>
                <c:pt idx="54">
                  <c:v>168903</c:v>
                </c:pt>
                <c:pt idx="55">
                  <c:v>169191</c:v>
                </c:pt>
                <c:pt idx="56">
                  <c:v>169488</c:v>
                </c:pt>
                <c:pt idx="57">
                  <c:v>169780</c:v>
                </c:pt>
                <c:pt idx="58">
                  <c:v>170063</c:v>
                </c:pt>
                <c:pt idx="59">
                  <c:v>170315</c:v>
                </c:pt>
                <c:pt idx="60">
                  <c:v>170571</c:v>
                </c:pt>
                <c:pt idx="61">
                  <c:v>170806</c:v>
                </c:pt>
                <c:pt idx="62">
                  <c:v>171029</c:v>
                </c:pt>
                <c:pt idx="63">
                  <c:v>171271</c:v>
                </c:pt>
                <c:pt idx="64">
                  <c:v>171501</c:v>
                </c:pt>
                <c:pt idx="65">
                  <c:v>171741</c:v>
                </c:pt>
                <c:pt idx="66">
                  <c:v>171984</c:v>
                </c:pt>
                <c:pt idx="67">
                  <c:v>172257</c:v>
                </c:pt>
                <c:pt idx="68">
                  <c:v>172538</c:v>
                </c:pt>
                <c:pt idx="69">
                  <c:v>172816</c:v>
                </c:pt>
                <c:pt idx="70">
                  <c:v>173070</c:v>
                </c:pt>
                <c:pt idx="71">
                  <c:v>173298</c:v>
                </c:pt>
                <c:pt idx="72">
                  <c:v>173533</c:v>
                </c:pt>
                <c:pt idx="73">
                  <c:v>173746</c:v>
                </c:pt>
                <c:pt idx="74">
                  <c:v>173945</c:v>
                </c:pt>
                <c:pt idx="75">
                  <c:v>174176</c:v>
                </c:pt>
                <c:pt idx="76">
                  <c:v>174397</c:v>
                </c:pt>
                <c:pt idx="77">
                  <c:v>174639</c:v>
                </c:pt>
                <c:pt idx="78">
                  <c:v>174882</c:v>
                </c:pt>
                <c:pt idx="79">
                  <c:v>175143</c:v>
                </c:pt>
                <c:pt idx="80">
                  <c:v>175413</c:v>
                </c:pt>
                <c:pt idx="81">
                  <c:v>175697</c:v>
                </c:pt>
                <c:pt idx="82">
                  <c:v>175966</c:v>
                </c:pt>
                <c:pt idx="83">
                  <c:v>176207</c:v>
                </c:pt>
                <c:pt idx="84">
                  <c:v>176447</c:v>
                </c:pt>
                <c:pt idx="85">
                  <c:v>176685</c:v>
                </c:pt>
                <c:pt idx="86">
                  <c:v>176905</c:v>
                </c:pt>
                <c:pt idx="87">
                  <c:v>177146</c:v>
                </c:pt>
                <c:pt idx="88">
                  <c:v>177365</c:v>
                </c:pt>
                <c:pt idx="89">
                  <c:v>177591</c:v>
                </c:pt>
                <c:pt idx="90">
                  <c:v>177830</c:v>
                </c:pt>
                <c:pt idx="91">
                  <c:v>178101</c:v>
                </c:pt>
                <c:pt idx="92">
                  <c:v>178376</c:v>
                </c:pt>
                <c:pt idx="93">
                  <c:v>178657</c:v>
                </c:pt>
                <c:pt idx="94">
                  <c:v>178921</c:v>
                </c:pt>
                <c:pt idx="95">
                  <c:v>179153</c:v>
                </c:pt>
                <c:pt idx="96">
                  <c:v>179386</c:v>
                </c:pt>
                <c:pt idx="97">
                  <c:v>179597</c:v>
                </c:pt>
                <c:pt idx="98">
                  <c:v>179788</c:v>
                </c:pt>
                <c:pt idx="99">
                  <c:v>180007</c:v>
                </c:pt>
                <c:pt idx="100">
                  <c:v>180222</c:v>
                </c:pt>
                <c:pt idx="101">
                  <c:v>180444</c:v>
                </c:pt>
                <c:pt idx="102">
                  <c:v>180671</c:v>
                </c:pt>
                <c:pt idx="103">
                  <c:v>180945</c:v>
                </c:pt>
                <c:pt idx="104">
                  <c:v>181238</c:v>
                </c:pt>
                <c:pt idx="105">
                  <c:v>181528</c:v>
                </c:pt>
                <c:pt idx="106">
                  <c:v>181796</c:v>
                </c:pt>
                <c:pt idx="107">
                  <c:v>182042</c:v>
                </c:pt>
                <c:pt idx="108">
                  <c:v>182287</c:v>
                </c:pt>
                <c:pt idx="109">
                  <c:v>182520</c:v>
                </c:pt>
                <c:pt idx="110">
                  <c:v>182742</c:v>
                </c:pt>
                <c:pt idx="111">
                  <c:v>182992</c:v>
                </c:pt>
                <c:pt idx="112">
                  <c:v>183217</c:v>
                </c:pt>
                <c:pt idx="113">
                  <c:v>183452</c:v>
                </c:pt>
                <c:pt idx="114">
                  <c:v>183691</c:v>
                </c:pt>
                <c:pt idx="115">
                  <c:v>183958</c:v>
                </c:pt>
                <c:pt idx="116">
                  <c:v>184243</c:v>
                </c:pt>
                <c:pt idx="117">
                  <c:v>184524</c:v>
                </c:pt>
                <c:pt idx="118">
                  <c:v>184783</c:v>
                </c:pt>
                <c:pt idx="119">
                  <c:v>185016</c:v>
                </c:pt>
                <c:pt idx="120">
                  <c:v>185242</c:v>
                </c:pt>
                <c:pt idx="121">
                  <c:v>185452</c:v>
                </c:pt>
                <c:pt idx="122">
                  <c:v>185650</c:v>
                </c:pt>
                <c:pt idx="123">
                  <c:v>185874</c:v>
                </c:pt>
                <c:pt idx="124">
                  <c:v>186087</c:v>
                </c:pt>
                <c:pt idx="125">
                  <c:v>186314</c:v>
                </c:pt>
                <c:pt idx="126">
                  <c:v>186538</c:v>
                </c:pt>
                <c:pt idx="127">
                  <c:v>186790</c:v>
                </c:pt>
                <c:pt idx="128">
                  <c:v>187058</c:v>
                </c:pt>
                <c:pt idx="129">
                  <c:v>187323</c:v>
                </c:pt>
                <c:pt idx="130">
                  <c:v>187574</c:v>
                </c:pt>
                <c:pt idx="131">
                  <c:v>187796</c:v>
                </c:pt>
                <c:pt idx="132">
                  <c:v>188013</c:v>
                </c:pt>
                <c:pt idx="133">
                  <c:v>188213</c:v>
                </c:pt>
                <c:pt idx="134">
                  <c:v>188387</c:v>
                </c:pt>
                <c:pt idx="135">
                  <c:v>188580</c:v>
                </c:pt>
                <c:pt idx="136">
                  <c:v>188790</c:v>
                </c:pt>
                <c:pt idx="137">
                  <c:v>189018</c:v>
                </c:pt>
                <c:pt idx="138">
                  <c:v>189242</c:v>
                </c:pt>
                <c:pt idx="139">
                  <c:v>189496</c:v>
                </c:pt>
                <c:pt idx="140">
                  <c:v>189761</c:v>
                </c:pt>
                <c:pt idx="141">
                  <c:v>190028</c:v>
                </c:pt>
                <c:pt idx="142">
                  <c:v>190265</c:v>
                </c:pt>
                <c:pt idx="143">
                  <c:v>190472</c:v>
                </c:pt>
                <c:pt idx="144">
                  <c:v>190668</c:v>
                </c:pt>
                <c:pt idx="145">
                  <c:v>190858</c:v>
                </c:pt>
                <c:pt idx="146">
                  <c:v>191047</c:v>
                </c:pt>
                <c:pt idx="147">
                  <c:v>191245</c:v>
                </c:pt>
                <c:pt idx="148">
                  <c:v>191447</c:v>
                </c:pt>
                <c:pt idx="149">
                  <c:v>191666</c:v>
                </c:pt>
                <c:pt idx="150">
                  <c:v>191889</c:v>
                </c:pt>
                <c:pt idx="151">
                  <c:v>192131</c:v>
                </c:pt>
                <c:pt idx="152">
                  <c:v>192376</c:v>
                </c:pt>
                <c:pt idx="153">
                  <c:v>192631</c:v>
                </c:pt>
                <c:pt idx="154">
                  <c:v>192847</c:v>
                </c:pt>
                <c:pt idx="155">
                  <c:v>193039</c:v>
                </c:pt>
                <c:pt idx="156">
                  <c:v>193223</c:v>
                </c:pt>
                <c:pt idx="157">
                  <c:v>193393</c:v>
                </c:pt>
                <c:pt idx="158">
                  <c:v>193540</c:v>
                </c:pt>
                <c:pt idx="159">
                  <c:v>193709</c:v>
                </c:pt>
                <c:pt idx="160">
                  <c:v>193888</c:v>
                </c:pt>
                <c:pt idx="161">
                  <c:v>194087</c:v>
                </c:pt>
                <c:pt idx="162">
                  <c:v>194303</c:v>
                </c:pt>
                <c:pt idx="163">
                  <c:v>194528</c:v>
                </c:pt>
                <c:pt idx="164">
                  <c:v>194761</c:v>
                </c:pt>
                <c:pt idx="165">
                  <c:v>194997</c:v>
                </c:pt>
                <c:pt idx="166">
                  <c:v>195195</c:v>
                </c:pt>
                <c:pt idx="167">
                  <c:v>195372</c:v>
                </c:pt>
                <c:pt idx="168">
                  <c:v>195539</c:v>
                </c:pt>
                <c:pt idx="169">
                  <c:v>195688</c:v>
                </c:pt>
                <c:pt idx="170">
                  <c:v>195831</c:v>
                </c:pt>
                <c:pt idx="171">
                  <c:v>195999</c:v>
                </c:pt>
                <c:pt idx="172">
                  <c:v>196178</c:v>
                </c:pt>
                <c:pt idx="173">
                  <c:v>196372</c:v>
                </c:pt>
                <c:pt idx="174">
                  <c:v>196560</c:v>
                </c:pt>
                <c:pt idx="175">
                  <c:v>196762</c:v>
                </c:pt>
                <c:pt idx="176">
                  <c:v>196984</c:v>
                </c:pt>
                <c:pt idx="177">
                  <c:v>197207</c:v>
                </c:pt>
                <c:pt idx="178">
                  <c:v>197398</c:v>
                </c:pt>
                <c:pt idx="179">
                  <c:v>197572</c:v>
                </c:pt>
                <c:pt idx="180">
                  <c:v>197736</c:v>
                </c:pt>
                <c:pt idx="181">
                  <c:v>197892</c:v>
                </c:pt>
                <c:pt idx="182">
                  <c:v>198037</c:v>
                </c:pt>
                <c:pt idx="183">
                  <c:v>198206</c:v>
                </c:pt>
                <c:pt idx="184">
                  <c:v>198363</c:v>
                </c:pt>
                <c:pt idx="185">
                  <c:v>198537</c:v>
                </c:pt>
                <c:pt idx="186">
                  <c:v>198712</c:v>
                </c:pt>
                <c:pt idx="187">
                  <c:v>198911</c:v>
                </c:pt>
                <c:pt idx="188">
                  <c:v>199113</c:v>
                </c:pt>
                <c:pt idx="189">
                  <c:v>199311</c:v>
                </c:pt>
                <c:pt idx="190">
                  <c:v>199498</c:v>
                </c:pt>
                <c:pt idx="191">
                  <c:v>199657</c:v>
                </c:pt>
                <c:pt idx="192">
                  <c:v>199808</c:v>
                </c:pt>
                <c:pt idx="193">
                  <c:v>199920</c:v>
                </c:pt>
                <c:pt idx="194">
                  <c:v>200056</c:v>
                </c:pt>
                <c:pt idx="195">
                  <c:v>200208</c:v>
                </c:pt>
                <c:pt idx="196">
                  <c:v>200361</c:v>
                </c:pt>
                <c:pt idx="197">
                  <c:v>200536</c:v>
                </c:pt>
                <c:pt idx="198">
                  <c:v>200706</c:v>
                </c:pt>
                <c:pt idx="199">
                  <c:v>200898</c:v>
                </c:pt>
                <c:pt idx="200">
                  <c:v>201095</c:v>
                </c:pt>
                <c:pt idx="201">
                  <c:v>201290</c:v>
                </c:pt>
                <c:pt idx="202">
                  <c:v>201466</c:v>
                </c:pt>
                <c:pt idx="203">
                  <c:v>201621</c:v>
                </c:pt>
                <c:pt idx="204">
                  <c:v>201760</c:v>
                </c:pt>
                <c:pt idx="205">
                  <c:v>201881</c:v>
                </c:pt>
                <c:pt idx="206">
                  <c:v>202023</c:v>
                </c:pt>
                <c:pt idx="207">
                  <c:v>202161</c:v>
                </c:pt>
                <c:pt idx="208">
                  <c:v>202331</c:v>
                </c:pt>
                <c:pt idx="209">
                  <c:v>202507</c:v>
                </c:pt>
                <c:pt idx="210">
                  <c:v>202677</c:v>
                </c:pt>
                <c:pt idx="211">
                  <c:v>202877</c:v>
                </c:pt>
                <c:pt idx="212">
                  <c:v>203090</c:v>
                </c:pt>
                <c:pt idx="213">
                  <c:v>203302</c:v>
                </c:pt>
                <c:pt idx="214">
                  <c:v>203500</c:v>
                </c:pt>
                <c:pt idx="215">
                  <c:v>203675</c:v>
                </c:pt>
                <c:pt idx="216">
                  <c:v>203849</c:v>
                </c:pt>
                <c:pt idx="217">
                  <c:v>204008</c:v>
                </c:pt>
                <c:pt idx="218">
                  <c:v>204156</c:v>
                </c:pt>
                <c:pt idx="219">
                  <c:v>204401</c:v>
                </c:pt>
                <c:pt idx="220">
                  <c:v>204607</c:v>
                </c:pt>
                <c:pt idx="221">
                  <c:v>204830</c:v>
                </c:pt>
                <c:pt idx="222">
                  <c:v>205052</c:v>
                </c:pt>
                <c:pt idx="223">
                  <c:v>205295</c:v>
                </c:pt>
                <c:pt idx="224">
                  <c:v>205540</c:v>
                </c:pt>
                <c:pt idx="225">
                  <c:v>205788</c:v>
                </c:pt>
                <c:pt idx="226">
                  <c:v>206024</c:v>
                </c:pt>
                <c:pt idx="227">
                  <c:v>206238</c:v>
                </c:pt>
                <c:pt idx="228">
                  <c:v>206466</c:v>
                </c:pt>
                <c:pt idx="229">
                  <c:v>206668</c:v>
                </c:pt>
                <c:pt idx="230">
                  <c:v>206855</c:v>
                </c:pt>
                <c:pt idx="231">
                  <c:v>207065</c:v>
                </c:pt>
                <c:pt idx="232">
                  <c:v>207260</c:v>
                </c:pt>
                <c:pt idx="233">
                  <c:v>207462</c:v>
                </c:pt>
                <c:pt idx="234">
                  <c:v>207661</c:v>
                </c:pt>
                <c:pt idx="235">
                  <c:v>207881</c:v>
                </c:pt>
                <c:pt idx="236">
                  <c:v>208114</c:v>
                </c:pt>
                <c:pt idx="237">
                  <c:v>208345</c:v>
                </c:pt>
                <c:pt idx="238">
                  <c:v>208555</c:v>
                </c:pt>
                <c:pt idx="239">
                  <c:v>208740</c:v>
                </c:pt>
                <c:pt idx="240">
                  <c:v>208917</c:v>
                </c:pt>
                <c:pt idx="241">
                  <c:v>209061</c:v>
                </c:pt>
                <c:pt idx="242">
                  <c:v>209212</c:v>
                </c:pt>
                <c:pt idx="243">
                  <c:v>209386</c:v>
                </c:pt>
                <c:pt idx="244">
                  <c:v>209545</c:v>
                </c:pt>
                <c:pt idx="245">
                  <c:v>209725</c:v>
                </c:pt>
                <c:pt idx="246">
                  <c:v>209896</c:v>
                </c:pt>
                <c:pt idx="247">
                  <c:v>210075</c:v>
                </c:pt>
                <c:pt idx="248">
                  <c:v>210278</c:v>
                </c:pt>
                <c:pt idx="249">
                  <c:v>210479</c:v>
                </c:pt>
                <c:pt idx="250">
                  <c:v>210656</c:v>
                </c:pt>
                <c:pt idx="251">
                  <c:v>210821</c:v>
                </c:pt>
                <c:pt idx="252">
                  <c:v>210985</c:v>
                </c:pt>
                <c:pt idx="253">
                  <c:v>211120</c:v>
                </c:pt>
                <c:pt idx="254">
                  <c:v>211254</c:v>
                </c:pt>
                <c:pt idx="255">
                  <c:v>211420</c:v>
                </c:pt>
                <c:pt idx="256">
                  <c:v>211577</c:v>
                </c:pt>
                <c:pt idx="257">
                  <c:v>211746</c:v>
                </c:pt>
                <c:pt idx="258">
                  <c:v>211909</c:v>
                </c:pt>
                <c:pt idx="259">
                  <c:v>212092</c:v>
                </c:pt>
                <c:pt idx="260">
                  <c:v>212289</c:v>
                </c:pt>
                <c:pt idx="261">
                  <c:v>212475</c:v>
                </c:pt>
                <c:pt idx="262">
                  <c:v>212634</c:v>
                </c:pt>
                <c:pt idx="263">
                  <c:v>212785</c:v>
                </c:pt>
                <c:pt idx="264">
                  <c:v>212932</c:v>
                </c:pt>
                <c:pt idx="265">
                  <c:v>213074</c:v>
                </c:pt>
                <c:pt idx="266">
                  <c:v>213211</c:v>
                </c:pt>
                <c:pt idx="267">
                  <c:v>213361</c:v>
                </c:pt>
                <c:pt idx="268">
                  <c:v>213513</c:v>
                </c:pt>
                <c:pt idx="269">
                  <c:v>213686</c:v>
                </c:pt>
                <c:pt idx="270">
                  <c:v>213854</c:v>
                </c:pt>
                <c:pt idx="271">
                  <c:v>214042</c:v>
                </c:pt>
                <c:pt idx="272">
                  <c:v>214246</c:v>
                </c:pt>
                <c:pt idx="273">
                  <c:v>214451</c:v>
                </c:pt>
                <c:pt idx="274">
                  <c:v>214625</c:v>
                </c:pt>
                <c:pt idx="275">
                  <c:v>214782</c:v>
                </c:pt>
                <c:pt idx="276">
                  <c:v>214931</c:v>
                </c:pt>
                <c:pt idx="277">
                  <c:v>215065</c:v>
                </c:pt>
                <c:pt idx="278">
                  <c:v>215198</c:v>
                </c:pt>
                <c:pt idx="279">
                  <c:v>215353</c:v>
                </c:pt>
                <c:pt idx="280">
                  <c:v>215523</c:v>
                </c:pt>
                <c:pt idx="281">
                  <c:v>215768</c:v>
                </c:pt>
                <c:pt idx="282">
                  <c:v>215973</c:v>
                </c:pt>
                <c:pt idx="283">
                  <c:v>216195</c:v>
                </c:pt>
                <c:pt idx="284">
                  <c:v>216393</c:v>
                </c:pt>
                <c:pt idx="285">
                  <c:v>216587</c:v>
                </c:pt>
                <c:pt idx="286">
                  <c:v>216771</c:v>
                </c:pt>
                <c:pt idx="287">
                  <c:v>216931</c:v>
                </c:pt>
                <c:pt idx="288">
                  <c:v>217095</c:v>
                </c:pt>
                <c:pt idx="289">
                  <c:v>217249</c:v>
                </c:pt>
                <c:pt idx="290">
                  <c:v>217381</c:v>
                </c:pt>
                <c:pt idx="291">
                  <c:v>217528</c:v>
                </c:pt>
                <c:pt idx="292">
                  <c:v>217685</c:v>
                </c:pt>
                <c:pt idx="293">
                  <c:v>217861</c:v>
                </c:pt>
                <c:pt idx="294">
                  <c:v>218035</c:v>
                </c:pt>
                <c:pt idx="295">
                  <c:v>218233</c:v>
                </c:pt>
                <c:pt idx="296">
                  <c:v>218440</c:v>
                </c:pt>
                <c:pt idx="297">
                  <c:v>218644</c:v>
                </c:pt>
                <c:pt idx="298">
                  <c:v>218834</c:v>
                </c:pt>
                <c:pt idx="299">
                  <c:v>219006</c:v>
                </c:pt>
                <c:pt idx="300">
                  <c:v>219179</c:v>
                </c:pt>
                <c:pt idx="301">
                  <c:v>219344</c:v>
                </c:pt>
                <c:pt idx="302">
                  <c:v>219504</c:v>
                </c:pt>
                <c:pt idx="303">
                  <c:v>219684</c:v>
                </c:pt>
                <c:pt idx="304">
                  <c:v>219859</c:v>
                </c:pt>
                <c:pt idx="305">
                  <c:v>220046</c:v>
                </c:pt>
                <c:pt idx="306">
                  <c:v>220239</c:v>
                </c:pt>
                <c:pt idx="307">
                  <c:v>220458</c:v>
                </c:pt>
                <c:pt idx="308">
                  <c:v>220688</c:v>
                </c:pt>
                <c:pt idx="309">
                  <c:v>220904</c:v>
                </c:pt>
                <c:pt idx="310">
                  <c:v>221109</c:v>
                </c:pt>
                <c:pt idx="311">
                  <c:v>221303</c:v>
                </c:pt>
                <c:pt idx="312">
                  <c:v>221477</c:v>
                </c:pt>
                <c:pt idx="313">
                  <c:v>221629</c:v>
                </c:pt>
                <c:pt idx="314">
                  <c:v>221792</c:v>
                </c:pt>
                <c:pt idx="315">
                  <c:v>221991</c:v>
                </c:pt>
                <c:pt idx="316">
                  <c:v>222176</c:v>
                </c:pt>
                <c:pt idx="317">
                  <c:v>222379</c:v>
                </c:pt>
                <c:pt idx="318">
                  <c:v>222585</c:v>
                </c:pt>
                <c:pt idx="319">
                  <c:v>222805</c:v>
                </c:pt>
                <c:pt idx="320">
                  <c:v>223053</c:v>
                </c:pt>
                <c:pt idx="321">
                  <c:v>223271</c:v>
                </c:pt>
                <c:pt idx="322">
                  <c:v>223477</c:v>
                </c:pt>
                <c:pt idx="323">
                  <c:v>223670</c:v>
                </c:pt>
                <c:pt idx="324">
                  <c:v>223865</c:v>
                </c:pt>
                <c:pt idx="325">
                  <c:v>224053</c:v>
                </c:pt>
                <c:pt idx="326">
                  <c:v>224235</c:v>
                </c:pt>
                <c:pt idx="327">
                  <c:v>224438</c:v>
                </c:pt>
                <c:pt idx="328">
                  <c:v>224632</c:v>
                </c:pt>
                <c:pt idx="329">
                  <c:v>224843</c:v>
                </c:pt>
                <c:pt idx="330">
                  <c:v>225055</c:v>
                </c:pt>
                <c:pt idx="331">
                  <c:v>225295</c:v>
                </c:pt>
                <c:pt idx="332">
                  <c:v>225547</c:v>
                </c:pt>
                <c:pt idx="333">
                  <c:v>225801</c:v>
                </c:pt>
                <c:pt idx="334">
                  <c:v>226027</c:v>
                </c:pt>
                <c:pt idx="335">
                  <c:v>226243</c:v>
                </c:pt>
                <c:pt idx="336">
                  <c:v>226451</c:v>
                </c:pt>
                <c:pt idx="337">
                  <c:v>226656</c:v>
                </c:pt>
                <c:pt idx="338">
                  <c:v>226849</c:v>
                </c:pt>
                <c:pt idx="339">
                  <c:v>227061</c:v>
                </c:pt>
                <c:pt idx="340">
                  <c:v>227251</c:v>
                </c:pt>
                <c:pt idx="341">
                  <c:v>227522</c:v>
                </c:pt>
                <c:pt idx="342">
                  <c:v>227726</c:v>
                </c:pt>
                <c:pt idx="343">
                  <c:v>227953</c:v>
                </c:pt>
                <c:pt idx="344">
                  <c:v>228186</c:v>
                </c:pt>
                <c:pt idx="345">
                  <c:v>228417</c:v>
                </c:pt>
                <c:pt idx="346">
                  <c:v>228612</c:v>
                </c:pt>
                <c:pt idx="347">
                  <c:v>228779</c:v>
                </c:pt>
                <c:pt idx="348">
                  <c:v>228937</c:v>
                </c:pt>
                <c:pt idx="349">
                  <c:v>229071</c:v>
                </c:pt>
                <c:pt idx="350">
                  <c:v>229224</c:v>
                </c:pt>
                <c:pt idx="351">
                  <c:v>229403</c:v>
                </c:pt>
                <c:pt idx="352">
                  <c:v>229575</c:v>
                </c:pt>
                <c:pt idx="353">
                  <c:v>229761</c:v>
                </c:pt>
                <c:pt idx="354">
                  <c:v>229966</c:v>
                </c:pt>
                <c:pt idx="355">
                  <c:v>230187</c:v>
                </c:pt>
                <c:pt idx="356">
                  <c:v>230412</c:v>
                </c:pt>
                <c:pt idx="357">
                  <c:v>230641</c:v>
                </c:pt>
                <c:pt idx="358">
                  <c:v>230822</c:v>
                </c:pt>
                <c:pt idx="359">
                  <c:v>230989</c:v>
                </c:pt>
                <c:pt idx="360">
                  <c:v>231157</c:v>
                </c:pt>
                <c:pt idx="361">
                  <c:v>231313</c:v>
                </c:pt>
                <c:pt idx="362">
                  <c:v>231470</c:v>
                </c:pt>
                <c:pt idx="363">
                  <c:v>231645</c:v>
                </c:pt>
                <c:pt idx="364">
                  <c:v>231809</c:v>
                </c:pt>
                <c:pt idx="365">
                  <c:v>231992</c:v>
                </c:pt>
                <c:pt idx="366">
                  <c:v>232188</c:v>
                </c:pt>
                <c:pt idx="367">
                  <c:v>232392</c:v>
                </c:pt>
                <c:pt idx="368">
                  <c:v>232599</c:v>
                </c:pt>
                <c:pt idx="369">
                  <c:v>232816</c:v>
                </c:pt>
                <c:pt idx="370">
                  <c:v>232993</c:v>
                </c:pt>
                <c:pt idx="371">
                  <c:v>233160</c:v>
                </c:pt>
                <c:pt idx="372">
                  <c:v>233322</c:v>
                </c:pt>
                <c:pt idx="373">
                  <c:v>233473</c:v>
                </c:pt>
                <c:pt idx="374">
                  <c:v>233613</c:v>
                </c:pt>
                <c:pt idx="375">
                  <c:v>233781</c:v>
                </c:pt>
                <c:pt idx="376">
                  <c:v>233922</c:v>
                </c:pt>
                <c:pt idx="377">
                  <c:v>234118</c:v>
                </c:pt>
                <c:pt idx="378">
                  <c:v>234307</c:v>
                </c:pt>
                <c:pt idx="379">
                  <c:v>234501</c:v>
                </c:pt>
                <c:pt idx="380">
                  <c:v>234701</c:v>
                </c:pt>
                <c:pt idx="381">
                  <c:v>234907</c:v>
                </c:pt>
                <c:pt idx="382">
                  <c:v>235078</c:v>
                </c:pt>
                <c:pt idx="383">
                  <c:v>235235</c:v>
                </c:pt>
                <c:pt idx="384">
                  <c:v>235385</c:v>
                </c:pt>
                <c:pt idx="385">
                  <c:v>235527</c:v>
                </c:pt>
                <c:pt idx="386">
                  <c:v>235675</c:v>
                </c:pt>
                <c:pt idx="387">
                  <c:v>235839</c:v>
                </c:pt>
                <c:pt idx="388">
                  <c:v>235993</c:v>
                </c:pt>
                <c:pt idx="389">
                  <c:v>236160</c:v>
                </c:pt>
                <c:pt idx="390">
                  <c:v>236348</c:v>
                </c:pt>
                <c:pt idx="391">
                  <c:v>236549</c:v>
                </c:pt>
                <c:pt idx="392">
                  <c:v>236760</c:v>
                </c:pt>
                <c:pt idx="393">
                  <c:v>236976</c:v>
                </c:pt>
                <c:pt idx="394">
                  <c:v>237159</c:v>
                </c:pt>
                <c:pt idx="395">
                  <c:v>237316</c:v>
                </c:pt>
                <c:pt idx="396">
                  <c:v>237468</c:v>
                </c:pt>
                <c:pt idx="397">
                  <c:v>237602</c:v>
                </c:pt>
                <c:pt idx="398">
                  <c:v>237732</c:v>
                </c:pt>
                <c:pt idx="399">
                  <c:v>237900</c:v>
                </c:pt>
                <c:pt idx="400">
                  <c:v>238074</c:v>
                </c:pt>
                <c:pt idx="401">
                  <c:v>238270</c:v>
                </c:pt>
                <c:pt idx="402">
                  <c:v>238466</c:v>
                </c:pt>
                <c:pt idx="403">
                  <c:v>238679</c:v>
                </c:pt>
                <c:pt idx="404">
                  <c:v>238898</c:v>
                </c:pt>
                <c:pt idx="405">
                  <c:v>239113</c:v>
                </c:pt>
                <c:pt idx="406">
                  <c:v>239307</c:v>
                </c:pt>
                <c:pt idx="407">
                  <c:v>239477</c:v>
                </c:pt>
                <c:pt idx="408">
                  <c:v>239638</c:v>
                </c:pt>
                <c:pt idx="409">
                  <c:v>239788</c:v>
                </c:pt>
                <c:pt idx="410">
                  <c:v>239928</c:v>
                </c:pt>
                <c:pt idx="411">
                  <c:v>240094</c:v>
                </c:pt>
                <c:pt idx="412">
                  <c:v>240271</c:v>
                </c:pt>
                <c:pt idx="413">
                  <c:v>240459</c:v>
                </c:pt>
                <c:pt idx="414">
                  <c:v>240651</c:v>
                </c:pt>
                <c:pt idx="415">
                  <c:v>240854</c:v>
                </c:pt>
                <c:pt idx="416">
                  <c:v>241068</c:v>
                </c:pt>
                <c:pt idx="417">
                  <c:v>241274</c:v>
                </c:pt>
                <c:pt idx="418">
                  <c:v>241467</c:v>
                </c:pt>
                <c:pt idx="419">
                  <c:v>241620</c:v>
                </c:pt>
                <c:pt idx="420">
                  <c:v>241784</c:v>
                </c:pt>
                <c:pt idx="421">
                  <c:v>241930</c:v>
                </c:pt>
                <c:pt idx="422">
                  <c:v>242079</c:v>
                </c:pt>
                <c:pt idx="423">
                  <c:v>242252</c:v>
                </c:pt>
                <c:pt idx="424">
                  <c:v>242423</c:v>
                </c:pt>
                <c:pt idx="425">
                  <c:v>242608</c:v>
                </c:pt>
                <c:pt idx="426">
                  <c:v>242804</c:v>
                </c:pt>
                <c:pt idx="427">
                  <c:v>243012</c:v>
                </c:pt>
                <c:pt idx="428">
                  <c:v>243223</c:v>
                </c:pt>
                <c:pt idx="429">
                  <c:v>243446</c:v>
                </c:pt>
                <c:pt idx="430">
                  <c:v>243639</c:v>
                </c:pt>
                <c:pt idx="431">
                  <c:v>243809</c:v>
                </c:pt>
                <c:pt idx="432">
                  <c:v>243981</c:v>
                </c:pt>
                <c:pt idx="433">
                  <c:v>244131</c:v>
                </c:pt>
                <c:pt idx="434">
                  <c:v>244279</c:v>
                </c:pt>
                <c:pt idx="435">
                  <c:v>244445</c:v>
                </c:pt>
                <c:pt idx="436">
                  <c:v>244610</c:v>
                </c:pt>
                <c:pt idx="437">
                  <c:v>244806</c:v>
                </c:pt>
                <c:pt idx="438">
                  <c:v>245021</c:v>
                </c:pt>
                <c:pt idx="439">
                  <c:v>245240</c:v>
                </c:pt>
                <c:pt idx="440">
                  <c:v>245464</c:v>
                </c:pt>
                <c:pt idx="441">
                  <c:v>245693</c:v>
                </c:pt>
                <c:pt idx="442">
                  <c:v>245884</c:v>
                </c:pt>
                <c:pt idx="443">
                  <c:v>246056</c:v>
                </c:pt>
                <c:pt idx="444">
                  <c:v>246224</c:v>
                </c:pt>
                <c:pt idx="445">
                  <c:v>246378</c:v>
                </c:pt>
                <c:pt idx="446">
                  <c:v>246530</c:v>
                </c:pt>
                <c:pt idx="447">
                  <c:v>246721</c:v>
                </c:pt>
                <c:pt idx="448">
                  <c:v>246906</c:v>
                </c:pt>
                <c:pt idx="449">
                  <c:v>247114</c:v>
                </c:pt>
                <c:pt idx="450">
                  <c:v>247342</c:v>
                </c:pt>
                <c:pt idx="451">
                  <c:v>247573</c:v>
                </c:pt>
                <c:pt idx="452">
                  <c:v>247816</c:v>
                </c:pt>
                <c:pt idx="453">
                  <c:v>248067</c:v>
                </c:pt>
                <c:pt idx="454">
                  <c:v>248281</c:v>
                </c:pt>
                <c:pt idx="455">
                  <c:v>248479</c:v>
                </c:pt>
                <c:pt idx="456">
                  <c:v>248659</c:v>
                </c:pt>
                <c:pt idx="457">
                  <c:v>248827</c:v>
                </c:pt>
                <c:pt idx="458">
                  <c:v>249012</c:v>
                </c:pt>
                <c:pt idx="459">
                  <c:v>249306</c:v>
                </c:pt>
                <c:pt idx="460">
                  <c:v>249565</c:v>
                </c:pt>
                <c:pt idx="461">
                  <c:v>249849</c:v>
                </c:pt>
                <c:pt idx="462">
                  <c:v>250132</c:v>
                </c:pt>
                <c:pt idx="463">
                  <c:v>250439</c:v>
                </c:pt>
                <c:pt idx="464">
                  <c:v>250751</c:v>
                </c:pt>
                <c:pt idx="465">
                  <c:v>251057</c:v>
                </c:pt>
                <c:pt idx="466">
                  <c:v>251346</c:v>
                </c:pt>
                <c:pt idx="467">
                  <c:v>251626</c:v>
                </c:pt>
                <c:pt idx="468">
                  <c:v>251889</c:v>
                </c:pt>
                <c:pt idx="469">
                  <c:v>252135</c:v>
                </c:pt>
                <c:pt idx="470">
                  <c:v>252372</c:v>
                </c:pt>
                <c:pt idx="471">
                  <c:v>252643</c:v>
                </c:pt>
                <c:pt idx="472">
                  <c:v>252913</c:v>
                </c:pt>
                <c:pt idx="473">
                  <c:v>253207</c:v>
                </c:pt>
                <c:pt idx="474">
                  <c:v>253493</c:v>
                </c:pt>
                <c:pt idx="475">
                  <c:v>253807</c:v>
                </c:pt>
                <c:pt idx="476">
                  <c:v>254126</c:v>
                </c:pt>
                <c:pt idx="477">
                  <c:v>254435</c:v>
                </c:pt>
                <c:pt idx="478">
                  <c:v>254718</c:v>
                </c:pt>
                <c:pt idx="479">
                  <c:v>254964</c:v>
                </c:pt>
                <c:pt idx="480">
                  <c:v>255214</c:v>
                </c:pt>
                <c:pt idx="481">
                  <c:v>255448</c:v>
                </c:pt>
                <c:pt idx="482">
                  <c:v>255703</c:v>
                </c:pt>
                <c:pt idx="483">
                  <c:v>255992</c:v>
                </c:pt>
                <c:pt idx="484">
                  <c:v>256285</c:v>
                </c:pt>
                <c:pt idx="485">
                  <c:v>256589</c:v>
                </c:pt>
                <c:pt idx="486">
                  <c:v>256894</c:v>
                </c:pt>
                <c:pt idx="487">
                  <c:v>257232</c:v>
                </c:pt>
                <c:pt idx="488">
                  <c:v>257548</c:v>
                </c:pt>
                <c:pt idx="489">
                  <c:v>257861</c:v>
                </c:pt>
                <c:pt idx="490">
                  <c:v>258147</c:v>
                </c:pt>
                <c:pt idx="491">
                  <c:v>258413</c:v>
                </c:pt>
                <c:pt idx="492">
                  <c:v>258679</c:v>
                </c:pt>
                <c:pt idx="493">
                  <c:v>258919</c:v>
                </c:pt>
                <c:pt idx="494">
                  <c:v>259152</c:v>
                </c:pt>
                <c:pt idx="495">
                  <c:v>259414</c:v>
                </c:pt>
                <c:pt idx="496">
                  <c:v>259680</c:v>
                </c:pt>
                <c:pt idx="497">
                  <c:v>259963</c:v>
                </c:pt>
                <c:pt idx="498">
                  <c:v>260255</c:v>
                </c:pt>
                <c:pt idx="499">
                  <c:v>260566</c:v>
                </c:pt>
                <c:pt idx="500">
                  <c:v>260867</c:v>
                </c:pt>
                <c:pt idx="501">
                  <c:v>261163</c:v>
                </c:pt>
                <c:pt idx="502">
                  <c:v>261425</c:v>
                </c:pt>
                <c:pt idx="503">
                  <c:v>261674</c:v>
                </c:pt>
                <c:pt idx="504">
                  <c:v>261919</c:v>
                </c:pt>
                <c:pt idx="505">
                  <c:v>262123</c:v>
                </c:pt>
                <c:pt idx="506">
                  <c:v>262352</c:v>
                </c:pt>
                <c:pt idx="507">
                  <c:v>262631</c:v>
                </c:pt>
                <c:pt idx="508">
                  <c:v>262877</c:v>
                </c:pt>
                <c:pt idx="509">
                  <c:v>263152</c:v>
                </c:pt>
                <c:pt idx="510">
                  <c:v>263436</c:v>
                </c:pt>
                <c:pt idx="511">
                  <c:v>263724</c:v>
                </c:pt>
                <c:pt idx="512">
                  <c:v>264017</c:v>
                </c:pt>
                <c:pt idx="513">
                  <c:v>264301</c:v>
                </c:pt>
                <c:pt idx="514">
                  <c:v>264559</c:v>
                </c:pt>
                <c:pt idx="515">
                  <c:v>264804</c:v>
                </c:pt>
                <c:pt idx="516">
                  <c:v>265044</c:v>
                </c:pt>
                <c:pt idx="517">
                  <c:v>265270</c:v>
                </c:pt>
                <c:pt idx="518">
                  <c:v>265495</c:v>
                </c:pt>
                <c:pt idx="519">
                  <c:v>265755</c:v>
                </c:pt>
                <c:pt idx="520">
                  <c:v>265998</c:v>
                </c:pt>
                <c:pt idx="521">
                  <c:v>266270</c:v>
                </c:pt>
                <c:pt idx="522">
                  <c:v>266557</c:v>
                </c:pt>
                <c:pt idx="523">
                  <c:v>266843</c:v>
                </c:pt>
                <c:pt idx="524">
                  <c:v>267152</c:v>
                </c:pt>
                <c:pt idx="525">
                  <c:v>267456</c:v>
                </c:pt>
                <c:pt idx="526">
                  <c:v>267715</c:v>
                </c:pt>
                <c:pt idx="527">
                  <c:v>267943</c:v>
                </c:pt>
                <c:pt idx="528">
                  <c:v>268151</c:v>
                </c:pt>
                <c:pt idx="529">
                  <c:v>268364</c:v>
                </c:pt>
                <c:pt idx="530">
                  <c:v>268595</c:v>
                </c:pt>
                <c:pt idx="531">
                  <c:v>268853</c:v>
                </c:pt>
                <c:pt idx="532">
                  <c:v>269108</c:v>
                </c:pt>
                <c:pt idx="533">
                  <c:v>269386</c:v>
                </c:pt>
                <c:pt idx="534">
                  <c:v>269667</c:v>
                </c:pt>
                <c:pt idx="535">
                  <c:v>269976</c:v>
                </c:pt>
                <c:pt idx="536">
                  <c:v>270284</c:v>
                </c:pt>
                <c:pt idx="537">
                  <c:v>270581</c:v>
                </c:pt>
                <c:pt idx="538">
                  <c:v>270878</c:v>
                </c:pt>
                <c:pt idx="539">
                  <c:v>271125</c:v>
                </c:pt>
                <c:pt idx="540">
                  <c:v>271360</c:v>
                </c:pt>
                <c:pt idx="541">
                  <c:v>271585</c:v>
                </c:pt>
                <c:pt idx="542">
                  <c:v>271821</c:v>
                </c:pt>
                <c:pt idx="543">
                  <c:v>272083</c:v>
                </c:pt>
                <c:pt idx="544">
                  <c:v>272342</c:v>
                </c:pt>
                <c:pt idx="545">
                  <c:v>272622</c:v>
                </c:pt>
                <c:pt idx="546">
                  <c:v>272912</c:v>
                </c:pt>
                <c:pt idx="547">
                  <c:v>273237</c:v>
                </c:pt>
                <c:pt idx="548">
                  <c:v>273553</c:v>
                </c:pt>
                <c:pt idx="549">
                  <c:v>273852</c:v>
                </c:pt>
                <c:pt idx="550">
                  <c:v>274126</c:v>
                </c:pt>
                <c:pt idx="551">
                  <c:v>274372</c:v>
                </c:pt>
                <c:pt idx="552">
                  <c:v>274626</c:v>
                </c:pt>
                <c:pt idx="553">
                  <c:v>274838</c:v>
                </c:pt>
                <c:pt idx="554">
                  <c:v>275047</c:v>
                </c:pt>
                <c:pt idx="555">
                  <c:v>275304</c:v>
                </c:pt>
                <c:pt idx="556">
                  <c:v>275564</c:v>
                </c:pt>
                <c:pt idx="557">
                  <c:v>275836</c:v>
                </c:pt>
                <c:pt idx="558">
                  <c:v>276115</c:v>
                </c:pt>
                <c:pt idx="559">
                  <c:v>276418</c:v>
                </c:pt>
                <c:pt idx="560">
                  <c:v>276714</c:v>
                </c:pt>
                <c:pt idx="561">
                  <c:v>277003</c:v>
                </c:pt>
                <c:pt idx="562">
                  <c:v>277277</c:v>
                </c:pt>
                <c:pt idx="563">
                  <c:v>277526</c:v>
                </c:pt>
                <c:pt idx="564">
                  <c:v>277790</c:v>
                </c:pt>
                <c:pt idx="565">
                  <c:v>277992</c:v>
                </c:pt>
                <c:pt idx="566">
                  <c:v>278198</c:v>
                </c:pt>
                <c:pt idx="567">
                  <c:v>278451</c:v>
                </c:pt>
                <c:pt idx="568">
                  <c:v>278717</c:v>
                </c:pt>
                <c:pt idx="569">
                  <c:v>279001</c:v>
                </c:pt>
                <c:pt idx="570">
                  <c:v>279295</c:v>
                </c:pt>
                <c:pt idx="571">
                  <c:v>279602</c:v>
                </c:pt>
                <c:pt idx="572">
                  <c:v>279903</c:v>
                </c:pt>
                <c:pt idx="573">
                  <c:v>280203</c:v>
                </c:pt>
                <c:pt idx="574">
                  <c:v>280471</c:v>
                </c:pt>
                <c:pt idx="575">
                  <c:v>280716</c:v>
                </c:pt>
                <c:pt idx="576">
                  <c:v>280976</c:v>
                </c:pt>
                <c:pt idx="577">
                  <c:v>281190</c:v>
                </c:pt>
                <c:pt idx="578">
                  <c:v>281409</c:v>
                </c:pt>
                <c:pt idx="579">
                  <c:v>281653</c:v>
                </c:pt>
                <c:pt idx="580">
                  <c:v>281877</c:v>
                </c:pt>
                <c:pt idx="581">
                  <c:v>282126</c:v>
                </c:pt>
                <c:pt idx="582">
                  <c:v>282385</c:v>
                </c:pt>
                <c:pt idx="583">
                  <c:v>282649</c:v>
                </c:pt>
                <c:pt idx="584">
                  <c:v>282925</c:v>
                </c:pt>
                <c:pt idx="585">
                  <c:v>283190</c:v>
                </c:pt>
                <c:pt idx="586">
                  <c:v>283439</c:v>
                </c:pt>
                <c:pt idx="587">
                  <c:v>283678</c:v>
                </c:pt>
                <c:pt idx="588">
                  <c:v>283900</c:v>
                </c:pt>
                <c:pt idx="589">
                  <c:v>284113</c:v>
                </c:pt>
                <c:pt idx="590">
                  <c:v>284322</c:v>
                </c:pt>
                <c:pt idx="591">
                  <c:v>284550</c:v>
                </c:pt>
                <c:pt idx="592">
                  <c:v>284775</c:v>
                </c:pt>
                <c:pt idx="593">
                  <c:v>285023</c:v>
                </c:pt>
                <c:pt idx="594">
                  <c:v>285267</c:v>
                </c:pt>
                <c:pt idx="595">
                  <c:v>285526</c:v>
                </c:pt>
                <c:pt idx="596">
                  <c:v>285795</c:v>
                </c:pt>
                <c:pt idx="597">
                  <c:v>286047</c:v>
                </c:pt>
                <c:pt idx="598">
                  <c:v>286288</c:v>
                </c:pt>
                <c:pt idx="599">
                  <c:v>286513</c:v>
                </c:pt>
                <c:pt idx="600">
                  <c:v>286728</c:v>
                </c:pt>
                <c:pt idx="601">
                  <c:v>286931</c:v>
                </c:pt>
                <c:pt idx="602">
                  <c:v>287125</c:v>
                </c:pt>
                <c:pt idx="603">
                  <c:v>287328</c:v>
                </c:pt>
                <c:pt idx="604">
                  <c:v>287552</c:v>
                </c:pt>
                <c:pt idx="605">
                  <c:v>287789</c:v>
                </c:pt>
                <c:pt idx="606">
                  <c:v>288028</c:v>
                </c:pt>
                <c:pt idx="607">
                  <c:v>288279</c:v>
                </c:pt>
                <c:pt idx="608">
                  <c:v>288535</c:v>
                </c:pt>
                <c:pt idx="609">
                  <c:v>288783</c:v>
                </c:pt>
                <c:pt idx="610">
                  <c:v>289016</c:v>
                </c:pt>
                <c:pt idx="611">
                  <c:v>289220</c:v>
                </c:pt>
                <c:pt idx="612">
                  <c:v>289421</c:v>
                </c:pt>
                <c:pt idx="613">
                  <c:v>289614</c:v>
                </c:pt>
                <c:pt idx="614">
                  <c:v>289808</c:v>
                </c:pt>
                <c:pt idx="615">
                  <c:v>290019</c:v>
                </c:pt>
                <c:pt idx="616">
                  <c:v>290237</c:v>
                </c:pt>
                <c:pt idx="617">
                  <c:v>290471</c:v>
                </c:pt>
                <c:pt idx="618">
                  <c:v>290704</c:v>
                </c:pt>
                <c:pt idx="619">
                  <c:v>290953</c:v>
                </c:pt>
                <c:pt idx="620">
                  <c:v>291199</c:v>
                </c:pt>
                <c:pt idx="621">
                  <c:v>291449</c:v>
                </c:pt>
                <c:pt idx="622">
                  <c:v>291679</c:v>
                </c:pt>
                <c:pt idx="623">
                  <c:v>291877</c:v>
                </c:pt>
                <c:pt idx="624">
                  <c:v>292057</c:v>
                </c:pt>
                <c:pt idx="625">
                  <c:v>292230</c:v>
                </c:pt>
                <c:pt idx="626">
                  <c:v>292420</c:v>
                </c:pt>
                <c:pt idx="627">
                  <c:v>292635</c:v>
                </c:pt>
                <c:pt idx="628">
                  <c:v>292850</c:v>
                </c:pt>
                <c:pt idx="629">
                  <c:v>293072</c:v>
                </c:pt>
                <c:pt idx="630">
                  <c:v>293310</c:v>
                </c:pt>
                <c:pt idx="631">
                  <c:v>293562</c:v>
                </c:pt>
                <c:pt idx="632">
                  <c:v>293811</c:v>
                </c:pt>
                <c:pt idx="633">
                  <c:v>294066</c:v>
                </c:pt>
                <c:pt idx="634">
                  <c:v>294300</c:v>
                </c:pt>
                <c:pt idx="635">
                  <c:v>294524</c:v>
                </c:pt>
                <c:pt idx="636">
                  <c:v>294741</c:v>
                </c:pt>
                <c:pt idx="637">
                  <c:v>294928</c:v>
                </c:pt>
                <c:pt idx="638">
                  <c:v>295107</c:v>
                </c:pt>
                <c:pt idx="639">
                  <c:v>295308</c:v>
                </c:pt>
                <c:pt idx="640">
                  <c:v>295518</c:v>
                </c:pt>
                <c:pt idx="641">
                  <c:v>295747</c:v>
                </c:pt>
                <c:pt idx="642">
                  <c:v>295994</c:v>
                </c:pt>
                <c:pt idx="643">
                  <c:v>296244</c:v>
                </c:pt>
                <c:pt idx="644">
                  <c:v>296508</c:v>
                </c:pt>
                <c:pt idx="645">
                  <c:v>296770</c:v>
                </c:pt>
                <c:pt idx="646">
                  <c:v>297001</c:v>
                </c:pt>
                <c:pt idx="647">
                  <c:v>297223</c:v>
                </c:pt>
                <c:pt idx="648">
                  <c:v>297435</c:v>
                </c:pt>
                <c:pt idx="649">
                  <c:v>297640</c:v>
                </c:pt>
                <c:pt idx="650">
                  <c:v>297842</c:v>
                </c:pt>
                <c:pt idx="651">
                  <c:v>298061</c:v>
                </c:pt>
                <c:pt idx="652">
                  <c:v>298273</c:v>
                </c:pt>
                <c:pt idx="653">
                  <c:v>298512</c:v>
                </c:pt>
                <c:pt idx="654">
                  <c:v>298766</c:v>
                </c:pt>
                <c:pt idx="655">
                  <c:v>299029</c:v>
                </c:pt>
                <c:pt idx="656">
                  <c:v>299316</c:v>
                </c:pt>
                <c:pt idx="657">
                  <c:v>299593</c:v>
                </c:pt>
                <c:pt idx="658">
                  <c:v>299848</c:v>
                </c:pt>
                <c:pt idx="659">
                  <c:v>300089</c:v>
                </c:pt>
                <c:pt idx="660">
                  <c:v>300320</c:v>
                </c:pt>
                <c:pt idx="661">
                  <c:v>300535</c:v>
                </c:pt>
                <c:pt idx="662">
                  <c:v>300748</c:v>
                </c:pt>
                <c:pt idx="663">
                  <c:v>300977</c:v>
                </c:pt>
                <c:pt idx="664">
                  <c:v>301200</c:v>
                </c:pt>
                <c:pt idx="665">
                  <c:v>301450</c:v>
                </c:pt>
                <c:pt idx="666">
                  <c:v>301714</c:v>
                </c:pt>
                <c:pt idx="667">
                  <c:v>301967</c:v>
                </c:pt>
                <c:pt idx="668">
                  <c:v>302244</c:v>
                </c:pt>
                <c:pt idx="669">
                  <c:v>302509</c:v>
                </c:pt>
                <c:pt idx="670">
                  <c:v>302754</c:v>
                </c:pt>
                <c:pt idx="671">
                  <c:v>302984</c:v>
                </c:pt>
                <c:pt idx="672">
                  <c:v>303204</c:v>
                </c:pt>
                <c:pt idx="673">
                  <c:v>303399</c:v>
                </c:pt>
                <c:pt idx="674">
                  <c:v>303593</c:v>
                </c:pt>
                <c:pt idx="675">
                  <c:v>303803</c:v>
                </c:pt>
                <c:pt idx="676">
                  <c:v>304006</c:v>
                </c:pt>
                <c:pt idx="677">
                  <c:v>304236</c:v>
                </c:pt>
                <c:pt idx="678">
                  <c:v>304483</c:v>
                </c:pt>
                <c:pt idx="679">
                  <c:v>304733</c:v>
                </c:pt>
                <c:pt idx="680">
                  <c:v>305006</c:v>
                </c:pt>
                <c:pt idx="681">
                  <c:v>305270</c:v>
                </c:pt>
                <c:pt idx="682">
                  <c:v>305510</c:v>
                </c:pt>
                <c:pt idx="683">
                  <c:v>305737</c:v>
                </c:pt>
                <c:pt idx="684">
                  <c:v>305952</c:v>
                </c:pt>
                <c:pt idx="685">
                  <c:v>306146</c:v>
                </c:pt>
                <c:pt idx="686">
                  <c:v>306339</c:v>
                </c:pt>
                <c:pt idx="687">
                  <c:v>306547</c:v>
                </c:pt>
                <c:pt idx="688">
                  <c:v>306749</c:v>
                </c:pt>
                <c:pt idx="689">
                  <c:v>306980</c:v>
                </c:pt>
                <c:pt idx="690">
                  <c:v>307226</c:v>
                </c:pt>
                <c:pt idx="691">
                  <c:v>307476</c:v>
                </c:pt>
                <c:pt idx="692">
                  <c:v>307750</c:v>
                </c:pt>
                <c:pt idx="693">
                  <c:v>308013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00-4A1B-BE96-9F370359FE71}"/>
            </c:ext>
          </c:extLst>
        </c:ser>
        <c:ser>
          <c:idx val="1"/>
          <c:order val="1"/>
          <c:tx>
            <c:v>예측치 Population</c:v>
          </c:tx>
          <c:spPr>
            <a:ln w="38100">
              <a:noFill/>
            </a:ln>
          </c:spPr>
          <c:xVal>
            <c:numRef>
              <c:f>US_population!$B$2:$B$695</c:f>
              <c:numCache>
                <c:formatCode>0_);[Red]\(0\)</c:formatCode>
                <c:ptCount val="6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</c:numCache>
            </c:numRef>
          </c:xVal>
          <c:yVal>
            <c:numRef>
              <c:f>US_population!$F$26:$F$719</c:f>
              <c:numCache>
                <c:formatCode>General</c:formatCode>
                <c:ptCount val="694"/>
                <c:pt idx="0">
                  <c:v>157215.24585657116</c:v>
                </c:pt>
                <c:pt idx="1">
                  <c:v>157426.8002451483</c:v>
                </c:pt>
                <c:pt idx="2">
                  <c:v>157638.35463372548</c:v>
                </c:pt>
                <c:pt idx="3">
                  <c:v>157849.90902230263</c:v>
                </c:pt>
                <c:pt idx="4">
                  <c:v>158061.46341087981</c:v>
                </c:pt>
                <c:pt idx="5">
                  <c:v>158273.01779945698</c:v>
                </c:pt>
                <c:pt idx="6">
                  <c:v>158484.57218803413</c:v>
                </c:pt>
                <c:pt idx="7">
                  <c:v>158696.12657661131</c:v>
                </c:pt>
                <c:pt idx="8">
                  <c:v>158907.68096518848</c:v>
                </c:pt>
                <c:pt idx="9">
                  <c:v>159119.23535376563</c:v>
                </c:pt>
                <c:pt idx="10">
                  <c:v>159330.78974234281</c:v>
                </c:pt>
                <c:pt idx="11">
                  <c:v>159542.34413091996</c:v>
                </c:pt>
                <c:pt idx="12">
                  <c:v>159753.89851949713</c:v>
                </c:pt>
                <c:pt idx="13">
                  <c:v>159965.45290807431</c:v>
                </c:pt>
                <c:pt idx="14">
                  <c:v>160177.00729665146</c:v>
                </c:pt>
                <c:pt idx="15">
                  <c:v>160388.56168522863</c:v>
                </c:pt>
                <c:pt idx="16">
                  <c:v>160600.11607380581</c:v>
                </c:pt>
                <c:pt idx="17">
                  <c:v>160811.67046238296</c:v>
                </c:pt>
                <c:pt idx="18">
                  <c:v>161023.22485096013</c:v>
                </c:pt>
                <c:pt idx="19">
                  <c:v>161234.77923953728</c:v>
                </c:pt>
                <c:pt idx="20">
                  <c:v>161446.33362811446</c:v>
                </c:pt>
                <c:pt idx="21">
                  <c:v>161657.88801669164</c:v>
                </c:pt>
                <c:pt idx="22">
                  <c:v>161869.44240526878</c:v>
                </c:pt>
                <c:pt idx="23">
                  <c:v>162080.99679384596</c:v>
                </c:pt>
                <c:pt idx="24">
                  <c:v>162292.55118242314</c:v>
                </c:pt>
                <c:pt idx="25">
                  <c:v>162504.10557100028</c:v>
                </c:pt>
                <c:pt idx="26">
                  <c:v>162715.65995957746</c:v>
                </c:pt>
                <c:pt idx="27">
                  <c:v>162927.21434815461</c:v>
                </c:pt>
                <c:pt idx="28">
                  <c:v>163138.76873673178</c:v>
                </c:pt>
                <c:pt idx="29">
                  <c:v>163350.32312530896</c:v>
                </c:pt>
                <c:pt idx="30">
                  <c:v>163561.87751388611</c:v>
                </c:pt>
                <c:pt idx="31">
                  <c:v>163773.43190246329</c:v>
                </c:pt>
                <c:pt idx="32">
                  <c:v>163984.98629104046</c:v>
                </c:pt>
                <c:pt idx="33">
                  <c:v>164196.54067961761</c:v>
                </c:pt>
                <c:pt idx="34">
                  <c:v>164408.09506819479</c:v>
                </c:pt>
                <c:pt idx="35">
                  <c:v>164619.64945677193</c:v>
                </c:pt>
                <c:pt idx="36">
                  <c:v>164831.20384534911</c:v>
                </c:pt>
                <c:pt idx="37">
                  <c:v>165042.75823392629</c:v>
                </c:pt>
                <c:pt idx="38">
                  <c:v>165254.31262250344</c:v>
                </c:pt>
                <c:pt idx="39">
                  <c:v>165465.86701108061</c:v>
                </c:pt>
                <c:pt idx="40">
                  <c:v>165677.42139965779</c:v>
                </c:pt>
                <c:pt idx="41">
                  <c:v>165888.97578823494</c:v>
                </c:pt>
                <c:pt idx="42">
                  <c:v>166100.53017681211</c:v>
                </c:pt>
                <c:pt idx="43">
                  <c:v>166312.08456538926</c:v>
                </c:pt>
                <c:pt idx="44">
                  <c:v>166523.63895396644</c:v>
                </c:pt>
                <c:pt idx="45">
                  <c:v>166735.19334254361</c:v>
                </c:pt>
                <c:pt idx="46">
                  <c:v>166946.74773112076</c:v>
                </c:pt>
                <c:pt idx="47">
                  <c:v>167158.30211969794</c:v>
                </c:pt>
                <c:pt idx="48">
                  <c:v>167369.85650827509</c:v>
                </c:pt>
                <c:pt idx="49">
                  <c:v>167581.41089685226</c:v>
                </c:pt>
                <c:pt idx="50">
                  <c:v>167792.96528542944</c:v>
                </c:pt>
                <c:pt idx="51">
                  <c:v>168004.51967400659</c:v>
                </c:pt>
                <c:pt idx="52">
                  <c:v>168216.07406258376</c:v>
                </c:pt>
                <c:pt idx="53">
                  <c:v>168427.62845116094</c:v>
                </c:pt>
                <c:pt idx="54">
                  <c:v>168639.18283973809</c:v>
                </c:pt>
                <c:pt idx="55">
                  <c:v>168850.73722831527</c:v>
                </c:pt>
                <c:pt idx="56">
                  <c:v>169062.29161689244</c:v>
                </c:pt>
                <c:pt idx="57">
                  <c:v>169273.84600546959</c:v>
                </c:pt>
                <c:pt idx="58">
                  <c:v>169485.40039404677</c:v>
                </c:pt>
                <c:pt idx="59">
                  <c:v>169696.95478262391</c:v>
                </c:pt>
                <c:pt idx="60">
                  <c:v>169908.50917120109</c:v>
                </c:pt>
                <c:pt idx="61">
                  <c:v>170120.06355977827</c:v>
                </c:pt>
                <c:pt idx="62">
                  <c:v>170331.61794835542</c:v>
                </c:pt>
                <c:pt idx="63">
                  <c:v>170543.17233693259</c:v>
                </c:pt>
                <c:pt idx="64">
                  <c:v>170754.72672550974</c:v>
                </c:pt>
                <c:pt idx="65">
                  <c:v>170966.28111408692</c:v>
                </c:pt>
                <c:pt idx="66">
                  <c:v>171177.83550266409</c:v>
                </c:pt>
                <c:pt idx="67">
                  <c:v>171389.38989124124</c:v>
                </c:pt>
                <c:pt idx="68">
                  <c:v>171600.94427981842</c:v>
                </c:pt>
                <c:pt idx="69">
                  <c:v>171812.49866839559</c:v>
                </c:pt>
                <c:pt idx="70">
                  <c:v>172024.05305697274</c:v>
                </c:pt>
                <c:pt idx="71">
                  <c:v>172235.60744554992</c:v>
                </c:pt>
                <c:pt idx="72">
                  <c:v>172447.1618341271</c:v>
                </c:pt>
                <c:pt idx="73">
                  <c:v>172658.71622270424</c:v>
                </c:pt>
                <c:pt idx="74">
                  <c:v>172870.27061128142</c:v>
                </c:pt>
                <c:pt idx="75">
                  <c:v>173081.82499985857</c:v>
                </c:pt>
                <c:pt idx="76">
                  <c:v>173293.37938843574</c:v>
                </c:pt>
                <c:pt idx="77">
                  <c:v>173504.93377701292</c:v>
                </c:pt>
                <c:pt idx="78">
                  <c:v>173716.48816559007</c:v>
                </c:pt>
                <c:pt idx="79">
                  <c:v>173928.04255416724</c:v>
                </c:pt>
                <c:pt idx="80">
                  <c:v>174139.59694274439</c:v>
                </c:pt>
                <c:pt idx="81">
                  <c:v>174351.15133132157</c:v>
                </c:pt>
                <c:pt idx="82">
                  <c:v>174562.70571989875</c:v>
                </c:pt>
                <c:pt idx="83">
                  <c:v>174774.26010847589</c:v>
                </c:pt>
                <c:pt idx="84">
                  <c:v>174985.81449705307</c:v>
                </c:pt>
                <c:pt idx="85">
                  <c:v>175197.36888563025</c:v>
                </c:pt>
                <c:pt idx="86">
                  <c:v>175408.92327420739</c:v>
                </c:pt>
                <c:pt idx="87">
                  <c:v>175620.47766278457</c:v>
                </c:pt>
                <c:pt idx="88">
                  <c:v>175832.03205136175</c:v>
                </c:pt>
                <c:pt idx="89">
                  <c:v>176043.5864399389</c:v>
                </c:pt>
                <c:pt idx="90">
                  <c:v>176255.14082851607</c:v>
                </c:pt>
                <c:pt idx="91">
                  <c:v>176466.69521709322</c:v>
                </c:pt>
                <c:pt idx="92">
                  <c:v>176678.2496056704</c:v>
                </c:pt>
                <c:pt idx="93">
                  <c:v>176889.80399424757</c:v>
                </c:pt>
                <c:pt idx="94">
                  <c:v>177101.35838282472</c:v>
                </c:pt>
                <c:pt idx="95">
                  <c:v>177312.9127714019</c:v>
                </c:pt>
                <c:pt idx="96">
                  <c:v>177524.46715997905</c:v>
                </c:pt>
                <c:pt idx="97">
                  <c:v>177736.02154855622</c:v>
                </c:pt>
                <c:pt idx="98">
                  <c:v>177947.5759371334</c:v>
                </c:pt>
                <c:pt idx="99">
                  <c:v>178159.13032571055</c:v>
                </c:pt>
                <c:pt idx="100">
                  <c:v>178370.68471428772</c:v>
                </c:pt>
                <c:pt idx="101">
                  <c:v>178582.23910286487</c:v>
                </c:pt>
                <c:pt idx="102">
                  <c:v>178793.79349144205</c:v>
                </c:pt>
                <c:pt idx="103">
                  <c:v>179005.34788001922</c:v>
                </c:pt>
                <c:pt idx="104">
                  <c:v>179216.90226859637</c:v>
                </c:pt>
                <c:pt idx="105">
                  <c:v>179428.45665717355</c:v>
                </c:pt>
                <c:pt idx="106">
                  <c:v>179640.01104575073</c:v>
                </c:pt>
                <c:pt idx="107">
                  <c:v>179851.56543432787</c:v>
                </c:pt>
                <c:pt idx="108">
                  <c:v>180063.11982290505</c:v>
                </c:pt>
                <c:pt idx="109">
                  <c:v>180274.67421148223</c:v>
                </c:pt>
                <c:pt idx="110">
                  <c:v>180486.22860005937</c:v>
                </c:pt>
                <c:pt idx="111">
                  <c:v>180697.78298863655</c:v>
                </c:pt>
                <c:pt idx="112">
                  <c:v>180909.3373772137</c:v>
                </c:pt>
                <c:pt idx="113">
                  <c:v>181120.89176579088</c:v>
                </c:pt>
                <c:pt idx="114">
                  <c:v>181332.44615436805</c:v>
                </c:pt>
                <c:pt idx="115">
                  <c:v>181544.0005429452</c:v>
                </c:pt>
                <c:pt idx="116">
                  <c:v>181755.55493152238</c:v>
                </c:pt>
                <c:pt idx="117">
                  <c:v>181967.10932009952</c:v>
                </c:pt>
                <c:pt idx="118">
                  <c:v>182178.6637086767</c:v>
                </c:pt>
                <c:pt idx="119">
                  <c:v>182390.21809725388</c:v>
                </c:pt>
                <c:pt idx="120">
                  <c:v>182601.77248583102</c:v>
                </c:pt>
                <c:pt idx="121">
                  <c:v>182813.3268744082</c:v>
                </c:pt>
                <c:pt idx="122">
                  <c:v>183024.88126298538</c:v>
                </c:pt>
                <c:pt idx="123">
                  <c:v>183236.43565156253</c:v>
                </c:pt>
                <c:pt idx="124">
                  <c:v>183447.9900401397</c:v>
                </c:pt>
                <c:pt idx="125">
                  <c:v>183659.54442871688</c:v>
                </c:pt>
                <c:pt idx="126">
                  <c:v>183871.09881729403</c:v>
                </c:pt>
                <c:pt idx="127">
                  <c:v>184082.6532058712</c:v>
                </c:pt>
                <c:pt idx="128">
                  <c:v>184294.20759444835</c:v>
                </c:pt>
                <c:pt idx="129">
                  <c:v>184505.76198302553</c:v>
                </c:pt>
                <c:pt idx="130">
                  <c:v>184717.3163716027</c:v>
                </c:pt>
                <c:pt idx="131">
                  <c:v>184928.87076017985</c:v>
                </c:pt>
                <c:pt idx="132">
                  <c:v>185140.42514875703</c:v>
                </c:pt>
                <c:pt idx="133">
                  <c:v>185351.97953733418</c:v>
                </c:pt>
                <c:pt idx="134">
                  <c:v>185563.53392591135</c:v>
                </c:pt>
                <c:pt idx="135">
                  <c:v>185775.08831448853</c:v>
                </c:pt>
                <c:pt idx="136">
                  <c:v>185986.64270306568</c:v>
                </c:pt>
                <c:pt idx="137">
                  <c:v>186198.19709164285</c:v>
                </c:pt>
                <c:pt idx="138">
                  <c:v>186409.75148022003</c:v>
                </c:pt>
                <c:pt idx="139">
                  <c:v>186621.30586879718</c:v>
                </c:pt>
                <c:pt idx="140">
                  <c:v>186832.86025737436</c:v>
                </c:pt>
                <c:pt idx="141">
                  <c:v>187044.41464595153</c:v>
                </c:pt>
                <c:pt idx="142">
                  <c:v>187255.96903452868</c:v>
                </c:pt>
                <c:pt idx="143">
                  <c:v>187467.52342310586</c:v>
                </c:pt>
                <c:pt idx="144">
                  <c:v>187679.077811683</c:v>
                </c:pt>
                <c:pt idx="145">
                  <c:v>187890.63220026018</c:v>
                </c:pt>
                <c:pt idx="146">
                  <c:v>188102.18658883736</c:v>
                </c:pt>
                <c:pt idx="147">
                  <c:v>188313.74097741451</c:v>
                </c:pt>
                <c:pt idx="148">
                  <c:v>188525.29536599168</c:v>
                </c:pt>
                <c:pt idx="149">
                  <c:v>188736.84975456883</c:v>
                </c:pt>
                <c:pt idx="150">
                  <c:v>188948.40414314601</c:v>
                </c:pt>
                <c:pt idx="151">
                  <c:v>189159.95853172318</c:v>
                </c:pt>
                <c:pt idx="152">
                  <c:v>189371.51292030033</c:v>
                </c:pt>
                <c:pt idx="153">
                  <c:v>189583.06730887751</c:v>
                </c:pt>
                <c:pt idx="154">
                  <c:v>189794.62169745466</c:v>
                </c:pt>
                <c:pt idx="155">
                  <c:v>190006.17608603183</c:v>
                </c:pt>
                <c:pt idx="156">
                  <c:v>190217.73047460901</c:v>
                </c:pt>
                <c:pt idx="157">
                  <c:v>190429.28486318619</c:v>
                </c:pt>
                <c:pt idx="158">
                  <c:v>190640.83925176333</c:v>
                </c:pt>
                <c:pt idx="159">
                  <c:v>190852.39364034051</c:v>
                </c:pt>
                <c:pt idx="160">
                  <c:v>191063.94802891766</c:v>
                </c:pt>
                <c:pt idx="161">
                  <c:v>191275.50241749483</c:v>
                </c:pt>
                <c:pt idx="162">
                  <c:v>191487.05680607201</c:v>
                </c:pt>
                <c:pt idx="163">
                  <c:v>191698.61119464916</c:v>
                </c:pt>
                <c:pt idx="164">
                  <c:v>191910.16558322634</c:v>
                </c:pt>
                <c:pt idx="165">
                  <c:v>192121.71997180348</c:v>
                </c:pt>
                <c:pt idx="166">
                  <c:v>192333.27436038066</c:v>
                </c:pt>
                <c:pt idx="167">
                  <c:v>192544.82874895784</c:v>
                </c:pt>
                <c:pt idx="168">
                  <c:v>192756.38313753498</c:v>
                </c:pt>
                <c:pt idx="169">
                  <c:v>192967.93752611216</c:v>
                </c:pt>
                <c:pt idx="170">
                  <c:v>193179.49191468931</c:v>
                </c:pt>
                <c:pt idx="171">
                  <c:v>193391.04630326648</c:v>
                </c:pt>
                <c:pt idx="172">
                  <c:v>193602.60069184366</c:v>
                </c:pt>
                <c:pt idx="173">
                  <c:v>193814.15508042084</c:v>
                </c:pt>
                <c:pt idx="174">
                  <c:v>194025.70946899799</c:v>
                </c:pt>
                <c:pt idx="175">
                  <c:v>194237.26385757516</c:v>
                </c:pt>
                <c:pt idx="176">
                  <c:v>194448.81824615231</c:v>
                </c:pt>
                <c:pt idx="177">
                  <c:v>194660.37263472949</c:v>
                </c:pt>
                <c:pt idx="178">
                  <c:v>194871.92702330666</c:v>
                </c:pt>
                <c:pt idx="179">
                  <c:v>195083.48141188381</c:v>
                </c:pt>
                <c:pt idx="180">
                  <c:v>195295.03580046099</c:v>
                </c:pt>
                <c:pt idx="181">
                  <c:v>195506.59018903814</c:v>
                </c:pt>
                <c:pt idx="182">
                  <c:v>195718.14457761531</c:v>
                </c:pt>
                <c:pt idx="183">
                  <c:v>195929.69896619249</c:v>
                </c:pt>
                <c:pt idx="184">
                  <c:v>196141.25335476964</c:v>
                </c:pt>
                <c:pt idx="185">
                  <c:v>196352.80774334681</c:v>
                </c:pt>
                <c:pt idx="186">
                  <c:v>196564.36213192396</c:v>
                </c:pt>
                <c:pt idx="187">
                  <c:v>196775.91652050114</c:v>
                </c:pt>
                <c:pt idx="188">
                  <c:v>196987.47090907831</c:v>
                </c:pt>
                <c:pt idx="189">
                  <c:v>197199.02529765549</c:v>
                </c:pt>
                <c:pt idx="190">
                  <c:v>197410.57968623264</c:v>
                </c:pt>
                <c:pt idx="191">
                  <c:v>197622.13407480979</c:v>
                </c:pt>
                <c:pt idx="192">
                  <c:v>197833.68846338696</c:v>
                </c:pt>
                <c:pt idx="193">
                  <c:v>198045.24285196414</c:v>
                </c:pt>
                <c:pt idx="194">
                  <c:v>198256.79724054132</c:v>
                </c:pt>
                <c:pt idx="195">
                  <c:v>198468.35162911846</c:v>
                </c:pt>
                <c:pt idx="196">
                  <c:v>198679.90601769564</c:v>
                </c:pt>
                <c:pt idx="197">
                  <c:v>198891.46040627279</c:v>
                </c:pt>
                <c:pt idx="198">
                  <c:v>199103.01479484997</c:v>
                </c:pt>
                <c:pt idx="199">
                  <c:v>199314.56918342714</c:v>
                </c:pt>
                <c:pt idx="200">
                  <c:v>199526.12357200429</c:v>
                </c:pt>
                <c:pt idx="201">
                  <c:v>199737.67796058147</c:v>
                </c:pt>
                <c:pt idx="202">
                  <c:v>199949.23234915861</c:v>
                </c:pt>
                <c:pt idx="203">
                  <c:v>200160.78673773579</c:v>
                </c:pt>
                <c:pt idx="204">
                  <c:v>200372.34112631297</c:v>
                </c:pt>
                <c:pt idx="205">
                  <c:v>200583.89551489012</c:v>
                </c:pt>
                <c:pt idx="206">
                  <c:v>200795.44990346729</c:v>
                </c:pt>
                <c:pt idx="207">
                  <c:v>201007.00429204444</c:v>
                </c:pt>
                <c:pt idx="208">
                  <c:v>201218.55868062162</c:v>
                </c:pt>
                <c:pt idx="209">
                  <c:v>201430.11306919879</c:v>
                </c:pt>
                <c:pt idx="210">
                  <c:v>201641.66745777597</c:v>
                </c:pt>
                <c:pt idx="211">
                  <c:v>201853.22184635312</c:v>
                </c:pt>
                <c:pt idx="212">
                  <c:v>202064.77623493029</c:v>
                </c:pt>
                <c:pt idx="213">
                  <c:v>202276.33062350744</c:v>
                </c:pt>
                <c:pt idx="214">
                  <c:v>202487.88501208462</c:v>
                </c:pt>
                <c:pt idx="215">
                  <c:v>202699.43940066179</c:v>
                </c:pt>
                <c:pt idx="216">
                  <c:v>202910.99378923894</c:v>
                </c:pt>
                <c:pt idx="217">
                  <c:v>203122.54817781612</c:v>
                </c:pt>
                <c:pt idx="218">
                  <c:v>203334.10256639327</c:v>
                </c:pt>
                <c:pt idx="219">
                  <c:v>203545.65695497044</c:v>
                </c:pt>
                <c:pt idx="220">
                  <c:v>203757.21134354762</c:v>
                </c:pt>
                <c:pt idx="221">
                  <c:v>203968.76573212477</c:v>
                </c:pt>
                <c:pt idx="222">
                  <c:v>204180.32012070194</c:v>
                </c:pt>
                <c:pt idx="223">
                  <c:v>204391.87450927909</c:v>
                </c:pt>
                <c:pt idx="224">
                  <c:v>204603.42889785627</c:v>
                </c:pt>
                <c:pt idx="225">
                  <c:v>204814.98328643345</c:v>
                </c:pt>
                <c:pt idx="226">
                  <c:v>205026.53767501062</c:v>
                </c:pt>
                <c:pt idx="227">
                  <c:v>205238.09206358777</c:v>
                </c:pt>
                <c:pt idx="228">
                  <c:v>205449.64645216495</c:v>
                </c:pt>
                <c:pt idx="229">
                  <c:v>205661.20084074209</c:v>
                </c:pt>
                <c:pt idx="230">
                  <c:v>205872.75522931927</c:v>
                </c:pt>
                <c:pt idx="231">
                  <c:v>206084.30961789645</c:v>
                </c:pt>
                <c:pt idx="232">
                  <c:v>206295.8640064736</c:v>
                </c:pt>
                <c:pt idx="233">
                  <c:v>206507.41839505077</c:v>
                </c:pt>
                <c:pt idx="234">
                  <c:v>206718.97278362792</c:v>
                </c:pt>
                <c:pt idx="235">
                  <c:v>206930.5271722051</c:v>
                </c:pt>
                <c:pt idx="236">
                  <c:v>207142.08156078227</c:v>
                </c:pt>
                <c:pt idx="237">
                  <c:v>207353.63594935942</c:v>
                </c:pt>
                <c:pt idx="238">
                  <c:v>207565.1903379366</c:v>
                </c:pt>
                <c:pt idx="239">
                  <c:v>207776.74472651375</c:v>
                </c:pt>
                <c:pt idx="240">
                  <c:v>207988.29911509092</c:v>
                </c:pt>
                <c:pt idx="241">
                  <c:v>208199.8535036681</c:v>
                </c:pt>
                <c:pt idx="242">
                  <c:v>208411.40789224528</c:v>
                </c:pt>
                <c:pt idx="243">
                  <c:v>208622.96228082242</c:v>
                </c:pt>
                <c:pt idx="244">
                  <c:v>208834.5166693996</c:v>
                </c:pt>
                <c:pt idx="245">
                  <c:v>209046.07105797675</c:v>
                </c:pt>
                <c:pt idx="246">
                  <c:v>209257.62544655392</c:v>
                </c:pt>
                <c:pt idx="247">
                  <c:v>209469.1798351311</c:v>
                </c:pt>
                <c:pt idx="248">
                  <c:v>209680.73422370825</c:v>
                </c:pt>
                <c:pt idx="249">
                  <c:v>209892.28861228543</c:v>
                </c:pt>
                <c:pt idx="250">
                  <c:v>210103.84300086257</c:v>
                </c:pt>
                <c:pt idx="251">
                  <c:v>210315.39738943975</c:v>
                </c:pt>
                <c:pt idx="252">
                  <c:v>210526.95177801693</c:v>
                </c:pt>
                <c:pt idx="253">
                  <c:v>210738.50616659407</c:v>
                </c:pt>
                <c:pt idx="254">
                  <c:v>210950.06055517125</c:v>
                </c:pt>
                <c:pt idx="255">
                  <c:v>211161.6149437484</c:v>
                </c:pt>
                <c:pt idx="256">
                  <c:v>211373.16933232557</c:v>
                </c:pt>
                <c:pt idx="257">
                  <c:v>211584.72372090275</c:v>
                </c:pt>
                <c:pt idx="258">
                  <c:v>211796.2781094799</c:v>
                </c:pt>
                <c:pt idx="259">
                  <c:v>212007.83249805708</c:v>
                </c:pt>
                <c:pt idx="260">
                  <c:v>212219.38688663422</c:v>
                </c:pt>
                <c:pt idx="261">
                  <c:v>212430.9412752114</c:v>
                </c:pt>
                <c:pt idx="262">
                  <c:v>212642.49566378858</c:v>
                </c:pt>
                <c:pt idx="263">
                  <c:v>212854.05005236575</c:v>
                </c:pt>
                <c:pt idx="264">
                  <c:v>213065.6044409429</c:v>
                </c:pt>
                <c:pt idx="265">
                  <c:v>213277.15882952008</c:v>
                </c:pt>
                <c:pt idx="266">
                  <c:v>213488.71321809723</c:v>
                </c:pt>
                <c:pt idx="267">
                  <c:v>213700.2676066744</c:v>
                </c:pt>
                <c:pt idx="268">
                  <c:v>213911.82199525158</c:v>
                </c:pt>
                <c:pt idx="269">
                  <c:v>214123.37638382873</c:v>
                </c:pt>
                <c:pt idx="270">
                  <c:v>214334.9307724059</c:v>
                </c:pt>
                <c:pt idx="271">
                  <c:v>214546.48516098305</c:v>
                </c:pt>
                <c:pt idx="272">
                  <c:v>214758.03954956023</c:v>
                </c:pt>
                <c:pt idx="273">
                  <c:v>214969.5939381374</c:v>
                </c:pt>
                <c:pt idx="274">
                  <c:v>215181.14832671455</c:v>
                </c:pt>
                <c:pt idx="275">
                  <c:v>215392.70271529173</c:v>
                </c:pt>
                <c:pt idx="276">
                  <c:v>215604.25710386888</c:v>
                </c:pt>
                <c:pt idx="277">
                  <c:v>215815.81149244605</c:v>
                </c:pt>
                <c:pt idx="278">
                  <c:v>216027.36588102323</c:v>
                </c:pt>
                <c:pt idx="279">
                  <c:v>216238.92026960041</c:v>
                </c:pt>
                <c:pt idx="280">
                  <c:v>216450.47465817755</c:v>
                </c:pt>
                <c:pt idx="281">
                  <c:v>216662.02904675473</c:v>
                </c:pt>
                <c:pt idx="282">
                  <c:v>216873.58343533188</c:v>
                </c:pt>
                <c:pt idx="283">
                  <c:v>217085.13782390906</c:v>
                </c:pt>
                <c:pt idx="284">
                  <c:v>217296.69221248623</c:v>
                </c:pt>
                <c:pt idx="285">
                  <c:v>217508.24660106338</c:v>
                </c:pt>
                <c:pt idx="286">
                  <c:v>217719.80098964056</c:v>
                </c:pt>
                <c:pt idx="287">
                  <c:v>217931.3553782177</c:v>
                </c:pt>
                <c:pt idx="288">
                  <c:v>218142.90976679488</c:v>
                </c:pt>
                <c:pt idx="289">
                  <c:v>218354.46415537206</c:v>
                </c:pt>
                <c:pt idx="290">
                  <c:v>218566.01854394921</c:v>
                </c:pt>
                <c:pt idx="291">
                  <c:v>218777.57293252638</c:v>
                </c:pt>
                <c:pt idx="292">
                  <c:v>218989.12732110353</c:v>
                </c:pt>
                <c:pt idx="293">
                  <c:v>219200.68170968071</c:v>
                </c:pt>
                <c:pt idx="294">
                  <c:v>219412.23609825788</c:v>
                </c:pt>
                <c:pt idx="295">
                  <c:v>219623.79048683506</c:v>
                </c:pt>
                <c:pt idx="296">
                  <c:v>219835.34487541221</c:v>
                </c:pt>
                <c:pt idx="297">
                  <c:v>220046.89926398938</c:v>
                </c:pt>
                <c:pt idx="298">
                  <c:v>220258.45365256653</c:v>
                </c:pt>
                <c:pt idx="299">
                  <c:v>220470.00804114371</c:v>
                </c:pt>
                <c:pt idx="300">
                  <c:v>220681.56242972089</c:v>
                </c:pt>
                <c:pt idx="301">
                  <c:v>220893.11681829803</c:v>
                </c:pt>
                <c:pt idx="302">
                  <c:v>221104.67120687521</c:v>
                </c:pt>
                <c:pt idx="303">
                  <c:v>221316.22559545236</c:v>
                </c:pt>
                <c:pt idx="304">
                  <c:v>221527.77998402953</c:v>
                </c:pt>
                <c:pt idx="305">
                  <c:v>221739.33437260671</c:v>
                </c:pt>
                <c:pt idx="306">
                  <c:v>221950.88876118386</c:v>
                </c:pt>
                <c:pt idx="307">
                  <c:v>222162.44314976103</c:v>
                </c:pt>
                <c:pt idx="308">
                  <c:v>222373.99753833818</c:v>
                </c:pt>
                <c:pt idx="309">
                  <c:v>222585.55192691536</c:v>
                </c:pt>
                <c:pt idx="310">
                  <c:v>222797.10631549254</c:v>
                </c:pt>
                <c:pt idx="311">
                  <c:v>223008.66070406971</c:v>
                </c:pt>
                <c:pt idx="312">
                  <c:v>223220.21509264686</c:v>
                </c:pt>
                <c:pt idx="313">
                  <c:v>223431.76948122401</c:v>
                </c:pt>
                <c:pt idx="314">
                  <c:v>223643.32386980118</c:v>
                </c:pt>
                <c:pt idx="315">
                  <c:v>223854.87825837836</c:v>
                </c:pt>
                <c:pt idx="316">
                  <c:v>224066.43264695554</c:v>
                </c:pt>
                <c:pt idx="317">
                  <c:v>224277.98703553269</c:v>
                </c:pt>
                <c:pt idx="318">
                  <c:v>224489.54142410986</c:v>
                </c:pt>
                <c:pt idx="319">
                  <c:v>224701.09581268701</c:v>
                </c:pt>
                <c:pt idx="320">
                  <c:v>224912.65020126419</c:v>
                </c:pt>
                <c:pt idx="321">
                  <c:v>225124.20458984136</c:v>
                </c:pt>
                <c:pt idx="322">
                  <c:v>225335.75897841851</c:v>
                </c:pt>
                <c:pt idx="323">
                  <c:v>225547.31336699569</c:v>
                </c:pt>
                <c:pt idx="324">
                  <c:v>225758.86775557284</c:v>
                </c:pt>
                <c:pt idx="325">
                  <c:v>225970.42214415001</c:v>
                </c:pt>
                <c:pt idx="326">
                  <c:v>226181.97653272719</c:v>
                </c:pt>
                <c:pt idx="327">
                  <c:v>226393.53092130437</c:v>
                </c:pt>
                <c:pt idx="328">
                  <c:v>226605.08530988151</c:v>
                </c:pt>
                <c:pt idx="329">
                  <c:v>226816.63969845866</c:v>
                </c:pt>
                <c:pt idx="330">
                  <c:v>227028.19408703584</c:v>
                </c:pt>
                <c:pt idx="331">
                  <c:v>227239.74847561301</c:v>
                </c:pt>
                <c:pt idx="332">
                  <c:v>227451.30286419019</c:v>
                </c:pt>
                <c:pt idx="333">
                  <c:v>227662.85725276734</c:v>
                </c:pt>
                <c:pt idx="334">
                  <c:v>227874.41164134449</c:v>
                </c:pt>
                <c:pt idx="335">
                  <c:v>228085.96602992166</c:v>
                </c:pt>
                <c:pt idx="336">
                  <c:v>228297.52041849884</c:v>
                </c:pt>
                <c:pt idx="337">
                  <c:v>228509.07480707602</c:v>
                </c:pt>
                <c:pt idx="338">
                  <c:v>228720.62919565316</c:v>
                </c:pt>
                <c:pt idx="339">
                  <c:v>228932.18358423034</c:v>
                </c:pt>
                <c:pt idx="340">
                  <c:v>229143.73797280749</c:v>
                </c:pt>
                <c:pt idx="341">
                  <c:v>229355.29236138467</c:v>
                </c:pt>
                <c:pt idx="342">
                  <c:v>229566.84674996184</c:v>
                </c:pt>
                <c:pt idx="343">
                  <c:v>229778.40113853902</c:v>
                </c:pt>
                <c:pt idx="344">
                  <c:v>229989.95552711617</c:v>
                </c:pt>
                <c:pt idx="345">
                  <c:v>230201.50991569331</c:v>
                </c:pt>
                <c:pt idx="346">
                  <c:v>230413.06430427049</c:v>
                </c:pt>
                <c:pt idx="347">
                  <c:v>230624.61869284767</c:v>
                </c:pt>
                <c:pt idx="348">
                  <c:v>230836.17308142484</c:v>
                </c:pt>
                <c:pt idx="349">
                  <c:v>231047.72747000199</c:v>
                </c:pt>
                <c:pt idx="350">
                  <c:v>231259.28185857914</c:v>
                </c:pt>
                <c:pt idx="351">
                  <c:v>231470.83624715632</c:v>
                </c:pt>
                <c:pt idx="352">
                  <c:v>231682.39063573349</c:v>
                </c:pt>
                <c:pt idx="353">
                  <c:v>231893.94502431067</c:v>
                </c:pt>
                <c:pt idx="354">
                  <c:v>232105.49941288782</c:v>
                </c:pt>
                <c:pt idx="355">
                  <c:v>232317.05380146499</c:v>
                </c:pt>
                <c:pt idx="356">
                  <c:v>232528.60819004214</c:v>
                </c:pt>
                <c:pt idx="357">
                  <c:v>232740.16257861932</c:v>
                </c:pt>
                <c:pt idx="358">
                  <c:v>232951.71696719649</c:v>
                </c:pt>
                <c:pt idx="359">
                  <c:v>233163.27135577367</c:v>
                </c:pt>
                <c:pt idx="360">
                  <c:v>233374.82574435082</c:v>
                </c:pt>
                <c:pt idx="361">
                  <c:v>233586.38013292797</c:v>
                </c:pt>
                <c:pt idx="362">
                  <c:v>233797.93452150514</c:v>
                </c:pt>
                <c:pt idx="363">
                  <c:v>234009.48891008232</c:v>
                </c:pt>
                <c:pt idx="364">
                  <c:v>234221.0432986595</c:v>
                </c:pt>
                <c:pt idx="365">
                  <c:v>234432.59768723664</c:v>
                </c:pt>
                <c:pt idx="366">
                  <c:v>234644.15207581379</c:v>
                </c:pt>
                <c:pt idx="367">
                  <c:v>234855.70646439097</c:v>
                </c:pt>
                <c:pt idx="368">
                  <c:v>235067.26085296815</c:v>
                </c:pt>
                <c:pt idx="369">
                  <c:v>235278.81524154532</c:v>
                </c:pt>
                <c:pt idx="370">
                  <c:v>235490.36963012247</c:v>
                </c:pt>
                <c:pt idx="371">
                  <c:v>235701.92401869965</c:v>
                </c:pt>
                <c:pt idx="372">
                  <c:v>235913.47840727679</c:v>
                </c:pt>
                <c:pt idx="373">
                  <c:v>236125.03279585397</c:v>
                </c:pt>
                <c:pt idx="374">
                  <c:v>236336.58718443115</c:v>
                </c:pt>
                <c:pt idx="375">
                  <c:v>236548.14157300832</c:v>
                </c:pt>
                <c:pt idx="376">
                  <c:v>236759.69596158547</c:v>
                </c:pt>
                <c:pt idx="377">
                  <c:v>236971.25035016262</c:v>
                </c:pt>
                <c:pt idx="378">
                  <c:v>237182.8047387398</c:v>
                </c:pt>
                <c:pt idx="379">
                  <c:v>237394.35912731697</c:v>
                </c:pt>
                <c:pt idx="380">
                  <c:v>237605.91351589415</c:v>
                </c:pt>
                <c:pt idx="381">
                  <c:v>237817.4679044713</c:v>
                </c:pt>
                <c:pt idx="382">
                  <c:v>238029.02229304845</c:v>
                </c:pt>
                <c:pt idx="383">
                  <c:v>238240.57668162562</c:v>
                </c:pt>
                <c:pt idx="384">
                  <c:v>238452.1310702028</c:v>
                </c:pt>
                <c:pt idx="385">
                  <c:v>238663.68545877998</c:v>
                </c:pt>
                <c:pt idx="386">
                  <c:v>238875.23984735712</c:v>
                </c:pt>
                <c:pt idx="387">
                  <c:v>239086.79423593427</c:v>
                </c:pt>
                <c:pt idx="388">
                  <c:v>239298.34862451145</c:v>
                </c:pt>
                <c:pt idx="389">
                  <c:v>239509.90301308862</c:v>
                </c:pt>
                <c:pt idx="390">
                  <c:v>239721.4574016658</c:v>
                </c:pt>
                <c:pt idx="391">
                  <c:v>239933.01179024295</c:v>
                </c:pt>
                <c:pt idx="392">
                  <c:v>240144.56617882013</c:v>
                </c:pt>
                <c:pt idx="393">
                  <c:v>240356.12056739727</c:v>
                </c:pt>
                <c:pt idx="394">
                  <c:v>240567.67495597445</c:v>
                </c:pt>
                <c:pt idx="395">
                  <c:v>240779.22934455163</c:v>
                </c:pt>
                <c:pt idx="396">
                  <c:v>240990.7837331288</c:v>
                </c:pt>
                <c:pt idx="397">
                  <c:v>241202.33812170595</c:v>
                </c:pt>
                <c:pt idx="398">
                  <c:v>241413.8925102831</c:v>
                </c:pt>
                <c:pt idx="399">
                  <c:v>241625.44689886027</c:v>
                </c:pt>
                <c:pt idx="400">
                  <c:v>241837.00128743745</c:v>
                </c:pt>
                <c:pt idx="401">
                  <c:v>242048.55567601463</c:v>
                </c:pt>
                <c:pt idx="402">
                  <c:v>242260.11006459178</c:v>
                </c:pt>
                <c:pt idx="403">
                  <c:v>242471.66445316892</c:v>
                </c:pt>
                <c:pt idx="404">
                  <c:v>242683.2188417461</c:v>
                </c:pt>
                <c:pt idx="405">
                  <c:v>242894.77323032328</c:v>
                </c:pt>
                <c:pt idx="406">
                  <c:v>243106.32761890045</c:v>
                </c:pt>
                <c:pt idx="407">
                  <c:v>243317.8820074776</c:v>
                </c:pt>
                <c:pt idx="408">
                  <c:v>243529.43639605478</c:v>
                </c:pt>
                <c:pt idx="409">
                  <c:v>243740.99078463193</c:v>
                </c:pt>
                <c:pt idx="410">
                  <c:v>243952.5451732091</c:v>
                </c:pt>
                <c:pt idx="411">
                  <c:v>244164.09956178628</c:v>
                </c:pt>
                <c:pt idx="412">
                  <c:v>244375.65395036346</c:v>
                </c:pt>
                <c:pt idx="413">
                  <c:v>244587.2083389406</c:v>
                </c:pt>
                <c:pt idx="414">
                  <c:v>244798.76272751775</c:v>
                </c:pt>
                <c:pt idx="415">
                  <c:v>245010.31711609493</c:v>
                </c:pt>
                <c:pt idx="416">
                  <c:v>245221.8715046721</c:v>
                </c:pt>
                <c:pt idx="417">
                  <c:v>245433.42589324928</c:v>
                </c:pt>
                <c:pt idx="418">
                  <c:v>245644.98028182643</c:v>
                </c:pt>
                <c:pt idx="419">
                  <c:v>245856.53467040358</c:v>
                </c:pt>
                <c:pt idx="420">
                  <c:v>246068.08905898075</c:v>
                </c:pt>
                <c:pt idx="421">
                  <c:v>246279.64344755793</c:v>
                </c:pt>
                <c:pt idx="422">
                  <c:v>246491.19783613511</c:v>
                </c:pt>
                <c:pt idx="423">
                  <c:v>246702.75222471225</c:v>
                </c:pt>
                <c:pt idx="424">
                  <c:v>246914.30661328943</c:v>
                </c:pt>
                <c:pt idx="425">
                  <c:v>247125.86100186658</c:v>
                </c:pt>
                <c:pt idx="426">
                  <c:v>247337.41539044376</c:v>
                </c:pt>
                <c:pt idx="427">
                  <c:v>247548.96977902093</c:v>
                </c:pt>
                <c:pt idx="428">
                  <c:v>247760.52416759811</c:v>
                </c:pt>
                <c:pt idx="429">
                  <c:v>247972.07855617526</c:v>
                </c:pt>
                <c:pt idx="430">
                  <c:v>248183.6329447524</c:v>
                </c:pt>
                <c:pt idx="431">
                  <c:v>248395.18733332958</c:v>
                </c:pt>
                <c:pt idx="432">
                  <c:v>248606.74172190676</c:v>
                </c:pt>
                <c:pt idx="433">
                  <c:v>248818.29611048393</c:v>
                </c:pt>
                <c:pt idx="434">
                  <c:v>249029.85049906108</c:v>
                </c:pt>
                <c:pt idx="435">
                  <c:v>249241.40488763823</c:v>
                </c:pt>
                <c:pt idx="436">
                  <c:v>249452.95927621541</c:v>
                </c:pt>
                <c:pt idx="437">
                  <c:v>249664.51366479258</c:v>
                </c:pt>
                <c:pt idx="438">
                  <c:v>249876.06805336976</c:v>
                </c:pt>
                <c:pt idx="439">
                  <c:v>250087.62244194691</c:v>
                </c:pt>
                <c:pt idx="440">
                  <c:v>250299.17683052408</c:v>
                </c:pt>
                <c:pt idx="441">
                  <c:v>250510.73121910123</c:v>
                </c:pt>
                <c:pt idx="442">
                  <c:v>250722.28560767841</c:v>
                </c:pt>
                <c:pt idx="443">
                  <c:v>250933.83999625558</c:v>
                </c:pt>
                <c:pt idx="444">
                  <c:v>251145.39438483276</c:v>
                </c:pt>
                <c:pt idx="445">
                  <c:v>251356.94877340991</c:v>
                </c:pt>
                <c:pt idx="446">
                  <c:v>251568.50316198706</c:v>
                </c:pt>
                <c:pt idx="447">
                  <c:v>251780.05755056423</c:v>
                </c:pt>
                <c:pt idx="448">
                  <c:v>251991.61193914141</c:v>
                </c:pt>
                <c:pt idx="449">
                  <c:v>252203.16632771859</c:v>
                </c:pt>
                <c:pt idx="450">
                  <c:v>252414.72071629573</c:v>
                </c:pt>
                <c:pt idx="451">
                  <c:v>252626.27510487288</c:v>
                </c:pt>
                <c:pt idx="452">
                  <c:v>252837.82949345006</c:v>
                </c:pt>
                <c:pt idx="453">
                  <c:v>253049.38388202724</c:v>
                </c:pt>
                <c:pt idx="454">
                  <c:v>253260.93827060441</c:v>
                </c:pt>
                <c:pt idx="455">
                  <c:v>253472.49265918156</c:v>
                </c:pt>
                <c:pt idx="456">
                  <c:v>253684.04704775871</c:v>
                </c:pt>
                <c:pt idx="457">
                  <c:v>253895.60143633588</c:v>
                </c:pt>
                <c:pt idx="458">
                  <c:v>254107.15582491306</c:v>
                </c:pt>
                <c:pt idx="459">
                  <c:v>254318.71021349024</c:v>
                </c:pt>
                <c:pt idx="460">
                  <c:v>254530.26460206739</c:v>
                </c:pt>
                <c:pt idx="461">
                  <c:v>254741.81899064456</c:v>
                </c:pt>
                <c:pt idx="462">
                  <c:v>254953.37337922171</c:v>
                </c:pt>
                <c:pt idx="463">
                  <c:v>255164.92776779889</c:v>
                </c:pt>
                <c:pt idx="464">
                  <c:v>255376.48215637606</c:v>
                </c:pt>
                <c:pt idx="465">
                  <c:v>255588.03654495324</c:v>
                </c:pt>
                <c:pt idx="466">
                  <c:v>255799.59093353039</c:v>
                </c:pt>
                <c:pt idx="467">
                  <c:v>256011.14532210754</c:v>
                </c:pt>
                <c:pt idx="468">
                  <c:v>256222.69971068471</c:v>
                </c:pt>
                <c:pt idx="469">
                  <c:v>256434.25409926189</c:v>
                </c:pt>
                <c:pt idx="470">
                  <c:v>256645.80848783907</c:v>
                </c:pt>
                <c:pt idx="471">
                  <c:v>256857.36287641621</c:v>
                </c:pt>
                <c:pt idx="472">
                  <c:v>257068.91726499336</c:v>
                </c:pt>
                <c:pt idx="473">
                  <c:v>257280.47165357054</c:v>
                </c:pt>
                <c:pt idx="474">
                  <c:v>257492.02604214771</c:v>
                </c:pt>
                <c:pt idx="475">
                  <c:v>257703.58043072489</c:v>
                </c:pt>
                <c:pt idx="476">
                  <c:v>257915.13481930204</c:v>
                </c:pt>
                <c:pt idx="477">
                  <c:v>258126.68920787922</c:v>
                </c:pt>
                <c:pt idx="478">
                  <c:v>258338.24359645636</c:v>
                </c:pt>
                <c:pt idx="479">
                  <c:v>258549.79798503354</c:v>
                </c:pt>
                <c:pt idx="480">
                  <c:v>258761.35237361072</c:v>
                </c:pt>
                <c:pt idx="481">
                  <c:v>258972.90676218789</c:v>
                </c:pt>
                <c:pt idx="482">
                  <c:v>259184.46115076504</c:v>
                </c:pt>
                <c:pt idx="483">
                  <c:v>259396.01553934219</c:v>
                </c:pt>
                <c:pt idx="484">
                  <c:v>259607.56992791936</c:v>
                </c:pt>
                <c:pt idx="485">
                  <c:v>259819.12431649654</c:v>
                </c:pt>
                <c:pt idx="486">
                  <c:v>260030.67870507372</c:v>
                </c:pt>
                <c:pt idx="487">
                  <c:v>260242.23309365087</c:v>
                </c:pt>
                <c:pt idx="488">
                  <c:v>260453.78748222801</c:v>
                </c:pt>
                <c:pt idx="489">
                  <c:v>260665.34187080519</c:v>
                </c:pt>
                <c:pt idx="490">
                  <c:v>260876.89625938237</c:v>
                </c:pt>
                <c:pt idx="491">
                  <c:v>261088.45064795954</c:v>
                </c:pt>
                <c:pt idx="492">
                  <c:v>261300.00503653669</c:v>
                </c:pt>
                <c:pt idx="493">
                  <c:v>261511.55942511387</c:v>
                </c:pt>
                <c:pt idx="494">
                  <c:v>261723.11381369102</c:v>
                </c:pt>
                <c:pt idx="495">
                  <c:v>261934.66820226819</c:v>
                </c:pt>
                <c:pt idx="496">
                  <c:v>262146.22259084537</c:v>
                </c:pt>
                <c:pt idx="497">
                  <c:v>262357.77697942255</c:v>
                </c:pt>
                <c:pt idx="498">
                  <c:v>262569.33136799966</c:v>
                </c:pt>
                <c:pt idx="499">
                  <c:v>262780.88575657684</c:v>
                </c:pt>
                <c:pt idx="500">
                  <c:v>262992.44014515402</c:v>
                </c:pt>
                <c:pt idx="501">
                  <c:v>263203.99453373119</c:v>
                </c:pt>
                <c:pt idx="502">
                  <c:v>263415.54892230837</c:v>
                </c:pt>
                <c:pt idx="503">
                  <c:v>263627.10331088549</c:v>
                </c:pt>
                <c:pt idx="504">
                  <c:v>263838.65769946267</c:v>
                </c:pt>
                <c:pt idx="505">
                  <c:v>264050.21208803984</c:v>
                </c:pt>
                <c:pt idx="506">
                  <c:v>264261.76647661702</c:v>
                </c:pt>
                <c:pt idx="507">
                  <c:v>264473.3208651942</c:v>
                </c:pt>
                <c:pt idx="508">
                  <c:v>264684.87525377132</c:v>
                </c:pt>
                <c:pt idx="509">
                  <c:v>264896.42964234855</c:v>
                </c:pt>
                <c:pt idx="510">
                  <c:v>265107.98403092567</c:v>
                </c:pt>
                <c:pt idx="511">
                  <c:v>265319.53841950285</c:v>
                </c:pt>
                <c:pt idx="512">
                  <c:v>265531.09280808002</c:v>
                </c:pt>
                <c:pt idx="513">
                  <c:v>265742.64719665714</c:v>
                </c:pt>
                <c:pt idx="514">
                  <c:v>265954.20158523438</c:v>
                </c:pt>
                <c:pt idx="515">
                  <c:v>266165.75597381149</c:v>
                </c:pt>
                <c:pt idx="516">
                  <c:v>266377.31036238867</c:v>
                </c:pt>
                <c:pt idx="517">
                  <c:v>266588.86475096585</c:v>
                </c:pt>
                <c:pt idx="518">
                  <c:v>266800.41913954302</c:v>
                </c:pt>
                <c:pt idx="519">
                  <c:v>267011.9735281202</c:v>
                </c:pt>
                <c:pt idx="520">
                  <c:v>267223.52791669732</c:v>
                </c:pt>
                <c:pt idx="521">
                  <c:v>267435.0823052745</c:v>
                </c:pt>
                <c:pt idx="522">
                  <c:v>267646.63669385167</c:v>
                </c:pt>
                <c:pt idx="523">
                  <c:v>267858.19108242885</c:v>
                </c:pt>
                <c:pt idx="524">
                  <c:v>268069.74547100603</c:v>
                </c:pt>
                <c:pt idx="525">
                  <c:v>268281.29985958315</c:v>
                </c:pt>
                <c:pt idx="526">
                  <c:v>268492.85424816032</c:v>
                </c:pt>
                <c:pt idx="527">
                  <c:v>268704.4086367375</c:v>
                </c:pt>
                <c:pt idx="528">
                  <c:v>268915.96302531468</c:v>
                </c:pt>
                <c:pt idx="529">
                  <c:v>269127.51741389185</c:v>
                </c:pt>
                <c:pt idx="530">
                  <c:v>269339.07180246897</c:v>
                </c:pt>
                <c:pt idx="531">
                  <c:v>269550.62619104615</c:v>
                </c:pt>
                <c:pt idx="532">
                  <c:v>269762.18057962332</c:v>
                </c:pt>
                <c:pt idx="533">
                  <c:v>269973.7349682005</c:v>
                </c:pt>
                <c:pt idx="534">
                  <c:v>270185.28935677768</c:v>
                </c:pt>
                <c:pt idx="535">
                  <c:v>270396.8437453548</c:v>
                </c:pt>
                <c:pt idx="536">
                  <c:v>270608.39813393197</c:v>
                </c:pt>
                <c:pt idx="537">
                  <c:v>270819.95252250915</c:v>
                </c:pt>
                <c:pt idx="538">
                  <c:v>271031.50691108633</c:v>
                </c:pt>
                <c:pt idx="539">
                  <c:v>271243.0612996635</c:v>
                </c:pt>
                <c:pt idx="540">
                  <c:v>271454.61568824062</c:v>
                </c:pt>
                <c:pt idx="541">
                  <c:v>271666.1700768178</c:v>
                </c:pt>
                <c:pt idx="542">
                  <c:v>271877.72446539497</c:v>
                </c:pt>
                <c:pt idx="543">
                  <c:v>272089.27885397215</c:v>
                </c:pt>
                <c:pt idx="544">
                  <c:v>272300.83324254933</c:v>
                </c:pt>
                <c:pt idx="545">
                  <c:v>272512.38763112645</c:v>
                </c:pt>
                <c:pt idx="546">
                  <c:v>272723.94201970368</c:v>
                </c:pt>
                <c:pt idx="547">
                  <c:v>272935.4964082808</c:v>
                </c:pt>
                <c:pt idx="548">
                  <c:v>273147.05079685798</c:v>
                </c:pt>
                <c:pt idx="549">
                  <c:v>273358.60518543515</c:v>
                </c:pt>
                <c:pt idx="550">
                  <c:v>273570.15957401233</c:v>
                </c:pt>
                <c:pt idx="551">
                  <c:v>273781.71396258951</c:v>
                </c:pt>
                <c:pt idx="552">
                  <c:v>273993.26835116663</c:v>
                </c:pt>
                <c:pt idx="553">
                  <c:v>274204.8227397438</c:v>
                </c:pt>
                <c:pt idx="554">
                  <c:v>274416.37712832098</c:v>
                </c:pt>
                <c:pt idx="555">
                  <c:v>274627.93151689816</c:v>
                </c:pt>
                <c:pt idx="556">
                  <c:v>274839.48590547533</c:v>
                </c:pt>
                <c:pt idx="557">
                  <c:v>275051.04029405245</c:v>
                </c:pt>
                <c:pt idx="558">
                  <c:v>275262.59468262963</c:v>
                </c:pt>
                <c:pt idx="559">
                  <c:v>275474.1490712068</c:v>
                </c:pt>
                <c:pt idx="560">
                  <c:v>275685.70345978398</c:v>
                </c:pt>
                <c:pt idx="561">
                  <c:v>275897.25784836116</c:v>
                </c:pt>
                <c:pt idx="562">
                  <c:v>276108.81223693828</c:v>
                </c:pt>
                <c:pt idx="563">
                  <c:v>276320.36662551545</c:v>
                </c:pt>
                <c:pt idx="564">
                  <c:v>276531.92101409263</c:v>
                </c:pt>
                <c:pt idx="565">
                  <c:v>276743.47540266981</c:v>
                </c:pt>
                <c:pt idx="566">
                  <c:v>276955.02979124698</c:v>
                </c:pt>
                <c:pt idx="567">
                  <c:v>277166.5841798241</c:v>
                </c:pt>
                <c:pt idx="568">
                  <c:v>277378.13856840128</c:v>
                </c:pt>
                <c:pt idx="569">
                  <c:v>277589.69295697846</c:v>
                </c:pt>
                <c:pt idx="570">
                  <c:v>277801.24734555563</c:v>
                </c:pt>
                <c:pt idx="571">
                  <c:v>278012.80173413281</c:v>
                </c:pt>
                <c:pt idx="572">
                  <c:v>278224.35612270993</c:v>
                </c:pt>
                <c:pt idx="573">
                  <c:v>278435.9105112871</c:v>
                </c:pt>
                <c:pt idx="574">
                  <c:v>278647.46489986428</c:v>
                </c:pt>
                <c:pt idx="575">
                  <c:v>278859.01928844146</c:v>
                </c:pt>
                <c:pt idx="576">
                  <c:v>279070.57367701863</c:v>
                </c:pt>
                <c:pt idx="577">
                  <c:v>279282.12806559575</c:v>
                </c:pt>
                <c:pt idx="578">
                  <c:v>279493.68245417293</c:v>
                </c:pt>
                <c:pt idx="579">
                  <c:v>279705.23684275011</c:v>
                </c:pt>
                <c:pt idx="580">
                  <c:v>279916.79123132728</c:v>
                </c:pt>
                <c:pt idx="581">
                  <c:v>280128.34561990446</c:v>
                </c:pt>
                <c:pt idx="582">
                  <c:v>280339.90000848158</c:v>
                </c:pt>
                <c:pt idx="583">
                  <c:v>280551.45439705881</c:v>
                </c:pt>
                <c:pt idx="584">
                  <c:v>280763.00878563593</c:v>
                </c:pt>
                <c:pt idx="585">
                  <c:v>280974.56317421311</c:v>
                </c:pt>
                <c:pt idx="586">
                  <c:v>281186.11756279028</c:v>
                </c:pt>
                <c:pt idx="587">
                  <c:v>281397.67195136746</c:v>
                </c:pt>
                <c:pt idx="588">
                  <c:v>281609.22633994464</c:v>
                </c:pt>
                <c:pt idx="589">
                  <c:v>281820.78072852176</c:v>
                </c:pt>
                <c:pt idx="590">
                  <c:v>282032.33511709893</c:v>
                </c:pt>
                <c:pt idx="591">
                  <c:v>282243.88950567611</c:v>
                </c:pt>
                <c:pt idx="592">
                  <c:v>282455.44389425329</c:v>
                </c:pt>
                <c:pt idx="593">
                  <c:v>282666.99828283046</c:v>
                </c:pt>
                <c:pt idx="594">
                  <c:v>282878.55267140758</c:v>
                </c:pt>
                <c:pt idx="595">
                  <c:v>283090.10705998476</c:v>
                </c:pt>
                <c:pt idx="596">
                  <c:v>283301.66144856194</c:v>
                </c:pt>
                <c:pt idx="597">
                  <c:v>283513.21583713911</c:v>
                </c:pt>
                <c:pt idx="598">
                  <c:v>283724.77022571629</c:v>
                </c:pt>
                <c:pt idx="599">
                  <c:v>283936.32461429341</c:v>
                </c:pt>
                <c:pt idx="600">
                  <c:v>284147.87900287058</c:v>
                </c:pt>
                <c:pt idx="601">
                  <c:v>284359.43339144776</c:v>
                </c:pt>
                <c:pt idx="602">
                  <c:v>284570.98778002494</c:v>
                </c:pt>
                <c:pt idx="603">
                  <c:v>284782.54216860211</c:v>
                </c:pt>
                <c:pt idx="604">
                  <c:v>284994.09655717923</c:v>
                </c:pt>
                <c:pt idx="605">
                  <c:v>285205.65094575641</c:v>
                </c:pt>
                <c:pt idx="606">
                  <c:v>285417.20533433359</c:v>
                </c:pt>
                <c:pt idx="607">
                  <c:v>285628.75972291076</c:v>
                </c:pt>
                <c:pt idx="608">
                  <c:v>285840.31411148794</c:v>
                </c:pt>
                <c:pt idx="609">
                  <c:v>286051.86850006506</c:v>
                </c:pt>
                <c:pt idx="610">
                  <c:v>286263.42288864224</c:v>
                </c:pt>
                <c:pt idx="611">
                  <c:v>286474.97727721941</c:v>
                </c:pt>
                <c:pt idx="612">
                  <c:v>286686.53166579659</c:v>
                </c:pt>
                <c:pt idx="613">
                  <c:v>286898.08605437377</c:v>
                </c:pt>
                <c:pt idx="614">
                  <c:v>287109.64044295088</c:v>
                </c:pt>
                <c:pt idx="615">
                  <c:v>287321.19483152812</c:v>
                </c:pt>
                <c:pt idx="616">
                  <c:v>287532.74922010524</c:v>
                </c:pt>
                <c:pt idx="617">
                  <c:v>287744.30360868241</c:v>
                </c:pt>
                <c:pt idx="618">
                  <c:v>287955.85799725959</c:v>
                </c:pt>
                <c:pt idx="619">
                  <c:v>288167.41238583671</c:v>
                </c:pt>
                <c:pt idx="620">
                  <c:v>288378.96677441394</c:v>
                </c:pt>
                <c:pt idx="621">
                  <c:v>288590.52116299106</c:v>
                </c:pt>
                <c:pt idx="622">
                  <c:v>288802.07555156824</c:v>
                </c:pt>
                <c:pt idx="623">
                  <c:v>289013.62994014542</c:v>
                </c:pt>
                <c:pt idx="624">
                  <c:v>289225.18432872253</c:v>
                </c:pt>
                <c:pt idx="625">
                  <c:v>289436.73871729977</c:v>
                </c:pt>
                <c:pt idx="626">
                  <c:v>289648.29310587689</c:v>
                </c:pt>
                <c:pt idx="627">
                  <c:v>289859.84749445406</c:v>
                </c:pt>
                <c:pt idx="628">
                  <c:v>290071.40188303124</c:v>
                </c:pt>
                <c:pt idx="629">
                  <c:v>290282.95627160842</c:v>
                </c:pt>
                <c:pt idx="630">
                  <c:v>290494.5106601856</c:v>
                </c:pt>
                <c:pt idx="631">
                  <c:v>290706.06504876271</c:v>
                </c:pt>
                <c:pt idx="632">
                  <c:v>290917.61943733989</c:v>
                </c:pt>
                <c:pt idx="633">
                  <c:v>291129.17382591707</c:v>
                </c:pt>
                <c:pt idx="634">
                  <c:v>291340.72821449424</c:v>
                </c:pt>
                <c:pt idx="635">
                  <c:v>291552.28260307142</c:v>
                </c:pt>
                <c:pt idx="636">
                  <c:v>291763.83699164854</c:v>
                </c:pt>
                <c:pt idx="637">
                  <c:v>291975.39138022577</c:v>
                </c:pt>
                <c:pt idx="638">
                  <c:v>292186.94576880289</c:v>
                </c:pt>
                <c:pt idx="639">
                  <c:v>292398.50015738007</c:v>
                </c:pt>
                <c:pt idx="640">
                  <c:v>292610.05454595725</c:v>
                </c:pt>
                <c:pt idx="641">
                  <c:v>292821.60893453436</c:v>
                </c:pt>
                <c:pt idx="642">
                  <c:v>293033.1633231116</c:v>
                </c:pt>
                <c:pt idx="643">
                  <c:v>293244.71771168872</c:v>
                </c:pt>
                <c:pt idx="644">
                  <c:v>293456.27210026589</c:v>
                </c:pt>
                <c:pt idx="645">
                  <c:v>293667.82648884307</c:v>
                </c:pt>
                <c:pt idx="646">
                  <c:v>293879.38087742019</c:v>
                </c:pt>
                <c:pt idx="647">
                  <c:v>294090.93526599742</c:v>
                </c:pt>
                <c:pt idx="648">
                  <c:v>294302.48965457454</c:v>
                </c:pt>
                <c:pt idx="649">
                  <c:v>294514.04404315172</c:v>
                </c:pt>
                <c:pt idx="650">
                  <c:v>294725.5984317289</c:v>
                </c:pt>
                <c:pt idx="651">
                  <c:v>294937.15282030602</c:v>
                </c:pt>
                <c:pt idx="652">
                  <c:v>295148.70720888325</c:v>
                </c:pt>
                <c:pt idx="653">
                  <c:v>295360.26159746037</c:v>
                </c:pt>
                <c:pt idx="654">
                  <c:v>295571.81598603755</c:v>
                </c:pt>
                <c:pt idx="655">
                  <c:v>295783.37037461472</c:v>
                </c:pt>
                <c:pt idx="656">
                  <c:v>295994.92476319184</c:v>
                </c:pt>
                <c:pt idx="657">
                  <c:v>296206.47915176908</c:v>
                </c:pt>
                <c:pt idx="658">
                  <c:v>296418.03354034619</c:v>
                </c:pt>
                <c:pt idx="659">
                  <c:v>296629.58792892337</c:v>
                </c:pt>
                <c:pt idx="660">
                  <c:v>296841.14231750055</c:v>
                </c:pt>
                <c:pt idx="661">
                  <c:v>297052.69670607767</c:v>
                </c:pt>
                <c:pt idx="662">
                  <c:v>297264.2510946549</c:v>
                </c:pt>
                <c:pt idx="663">
                  <c:v>297475.80548323202</c:v>
                </c:pt>
                <c:pt idx="664">
                  <c:v>297687.3598718092</c:v>
                </c:pt>
                <c:pt idx="665">
                  <c:v>297898.91426038637</c:v>
                </c:pt>
                <c:pt idx="666">
                  <c:v>298110.46864896355</c:v>
                </c:pt>
                <c:pt idx="667">
                  <c:v>298322.02303754073</c:v>
                </c:pt>
                <c:pt idx="668">
                  <c:v>298533.57742611784</c:v>
                </c:pt>
                <c:pt idx="669">
                  <c:v>298745.13181469502</c:v>
                </c:pt>
                <c:pt idx="670">
                  <c:v>298956.6862032722</c:v>
                </c:pt>
                <c:pt idx="671">
                  <c:v>299168.24059184938</c:v>
                </c:pt>
                <c:pt idx="672">
                  <c:v>299379.79498042655</c:v>
                </c:pt>
                <c:pt idx="673">
                  <c:v>299591.34936900367</c:v>
                </c:pt>
                <c:pt idx="674">
                  <c:v>299802.90375758091</c:v>
                </c:pt>
                <c:pt idx="675">
                  <c:v>300014.45814615802</c:v>
                </c:pt>
                <c:pt idx="676">
                  <c:v>300226.0125347352</c:v>
                </c:pt>
                <c:pt idx="677">
                  <c:v>300437.56692331238</c:v>
                </c:pt>
                <c:pt idx="678">
                  <c:v>300649.1213118895</c:v>
                </c:pt>
                <c:pt idx="679">
                  <c:v>300860.67570046673</c:v>
                </c:pt>
                <c:pt idx="680">
                  <c:v>301072.23008904385</c:v>
                </c:pt>
                <c:pt idx="681">
                  <c:v>301283.78447762103</c:v>
                </c:pt>
                <c:pt idx="682">
                  <c:v>301495.3388661982</c:v>
                </c:pt>
                <c:pt idx="683">
                  <c:v>301706.89325477532</c:v>
                </c:pt>
                <c:pt idx="684">
                  <c:v>301918.44764335256</c:v>
                </c:pt>
                <c:pt idx="685">
                  <c:v>302130.00203192967</c:v>
                </c:pt>
                <c:pt idx="686">
                  <c:v>302341.55642050685</c:v>
                </c:pt>
                <c:pt idx="687">
                  <c:v>302553.11080908403</c:v>
                </c:pt>
                <c:pt idx="688">
                  <c:v>302764.66519766115</c:v>
                </c:pt>
                <c:pt idx="689">
                  <c:v>302976.21958623838</c:v>
                </c:pt>
                <c:pt idx="690">
                  <c:v>303187.7739748155</c:v>
                </c:pt>
                <c:pt idx="691">
                  <c:v>303399.32836339268</c:v>
                </c:pt>
                <c:pt idx="692">
                  <c:v>303610.88275196985</c:v>
                </c:pt>
                <c:pt idx="693">
                  <c:v>303822.43714054697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00-4A1B-BE96-9F370359F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374495"/>
        <c:axId val="603368735"/>
      </c:scatterChart>
      <c:valAx>
        <c:axId val="603374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time</a:t>
                </a:r>
              </a:p>
            </c:rich>
          </c:tx>
          <c:overlay val="0"/>
        </c:title>
        <c:numFmt formatCode="0_);[Red]\(0\)" sourceLinked="1"/>
        <c:majorTickMark val="out"/>
        <c:minorTickMark val="none"/>
        <c:tickLblPos val="nextTo"/>
        <c:crossAx val="603368735"/>
        <c:crosses val="autoZero"/>
        <c:crossBetween val="midCat"/>
      </c:valAx>
      <c:valAx>
        <c:axId val="6033687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Population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337449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정규 확률도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US_population!$J$26:$J$719</c:f>
              <c:numCache>
                <c:formatCode>General</c:formatCode>
                <c:ptCount val="694"/>
                <c:pt idx="0">
                  <c:v>7.2046109510086456E-2</c:v>
                </c:pt>
                <c:pt idx="1">
                  <c:v>0.21613832853025938</c:v>
                </c:pt>
                <c:pt idx="2">
                  <c:v>0.36023054755043227</c:v>
                </c:pt>
                <c:pt idx="3">
                  <c:v>0.50432276657060526</c:v>
                </c:pt>
                <c:pt idx="4">
                  <c:v>0.64841498559077815</c:v>
                </c:pt>
                <c:pt idx="5">
                  <c:v>0.79250720461095103</c:v>
                </c:pt>
                <c:pt idx="6">
                  <c:v>0.93659942363112403</c:v>
                </c:pt>
                <c:pt idx="7">
                  <c:v>1.0806916426512967</c:v>
                </c:pt>
                <c:pt idx="8">
                  <c:v>1.2247838616714697</c:v>
                </c:pt>
                <c:pt idx="9">
                  <c:v>1.3688760806916427</c:v>
                </c:pt>
                <c:pt idx="10">
                  <c:v>1.5129682997118155</c:v>
                </c:pt>
                <c:pt idx="11">
                  <c:v>1.6570605187319885</c:v>
                </c:pt>
                <c:pt idx="12">
                  <c:v>1.8011527377521614</c:v>
                </c:pt>
                <c:pt idx="13">
                  <c:v>1.9452449567723342</c:v>
                </c:pt>
                <c:pt idx="14">
                  <c:v>2.0893371757925072</c:v>
                </c:pt>
                <c:pt idx="15">
                  <c:v>2.2334293948126804</c:v>
                </c:pt>
                <c:pt idx="16">
                  <c:v>2.3775216138328532</c:v>
                </c:pt>
                <c:pt idx="17">
                  <c:v>2.521613832853026</c:v>
                </c:pt>
                <c:pt idx="18">
                  <c:v>2.6657060518731992</c:v>
                </c:pt>
                <c:pt idx="19">
                  <c:v>2.809798270893372</c:v>
                </c:pt>
                <c:pt idx="20">
                  <c:v>2.9538904899135447</c:v>
                </c:pt>
                <c:pt idx="21">
                  <c:v>3.097982708933718</c:v>
                </c:pt>
                <c:pt idx="22">
                  <c:v>3.2420749279538907</c:v>
                </c:pt>
                <c:pt idx="23">
                  <c:v>3.3861671469740635</c:v>
                </c:pt>
                <c:pt idx="24">
                  <c:v>3.5302593659942367</c:v>
                </c:pt>
                <c:pt idx="25">
                  <c:v>3.6743515850144095</c:v>
                </c:pt>
                <c:pt idx="26">
                  <c:v>3.8184438040345823</c:v>
                </c:pt>
                <c:pt idx="27">
                  <c:v>3.9625360230547551</c:v>
                </c:pt>
                <c:pt idx="28">
                  <c:v>4.1066282420749278</c:v>
                </c:pt>
                <c:pt idx="29">
                  <c:v>4.250720461095101</c:v>
                </c:pt>
                <c:pt idx="30">
                  <c:v>4.3948126801152743</c:v>
                </c:pt>
                <c:pt idx="31">
                  <c:v>4.5389048991354466</c:v>
                </c:pt>
                <c:pt idx="32">
                  <c:v>4.6829971181556198</c:v>
                </c:pt>
                <c:pt idx="33">
                  <c:v>4.827089337175793</c:v>
                </c:pt>
                <c:pt idx="34">
                  <c:v>4.9711815561959654</c:v>
                </c:pt>
                <c:pt idx="35">
                  <c:v>5.1152737752161386</c:v>
                </c:pt>
                <c:pt idx="36">
                  <c:v>5.2593659942363118</c:v>
                </c:pt>
                <c:pt idx="37">
                  <c:v>5.4034582132564841</c:v>
                </c:pt>
                <c:pt idx="38">
                  <c:v>5.5475504322766573</c:v>
                </c:pt>
                <c:pt idx="39">
                  <c:v>5.6916426512968306</c:v>
                </c:pt>
                <c:pt idx="40">
                  <c:v>5.8357348703170029</c:v>
                </c:pt>
                <c:pt idx="41">
                  <c:v>5.9798270893371761</c:v>
                </c:pt>
                <c:pt idx="42">
                  <c:v>6.1239193083573493</c:v>
                </c:pt>
                <c:pt idx="43">
                  <c:v>6.2680115273775217</c:v>
                </c:pt>
                <c:pt idx="44">
                  <c:v>6.4121037463976949</c:v>
                </c:pt>
                <c:pt idx="45">
                  <c:v>6.5561959654178681</c:v>
                </c:pt>
                <c:pt idx="46">
                  <c:v>6.7002881844380404</c:v>
                </c:pt>
                <c:pt idx="47">
                  <c:v>6.8443804034582136</c:v>
                </c:pt>
                <c:pt idx="48">
                  <c:v>6.9884726224783869</c:v>
                </c:pt>
                <c:pt idx="49">
                  <c:v>7.1325648414985592</c:v>
                </c:pt>
                <c:pt idx="50">
                  <c:v>7.2766570605187324</c:v>
                </c:pt>
                <c:pt idx="51">
                  <c:v>7.4207492795389047</c:v>
                </c:pt>
                <c:pt idx="52">
                  <c:v>7.5648414985590779</c:v>
                </c:pt>
                <c:pt idx="53">
                  <c:v>7.7089337175792512</c:v>
                </c:pt>
                <c:pt idx="54">
                  <c:v>7.8530259365994235</c:v>
                </c:pt>
                <c:pt idx="55">
                  <c:v>7.9971181556195967</c:v>
                </c:pt>
                <c:pt idx="56">
                  <c:v>8.141210374639769</c:v>
                </c:pt>
                <c:pt idx="57">
                  <c:v>8.2853025936599423</c:v>
                </c:pt>
                <c:pt idx="58">
                  <c:v>8.4293948126801155</c:v>
                </c:pt>
                <c:pt idx="59">
                  <c:v>8.5734870317002887</c:v>
                </c:pt>
                <c:pt idx="60">
                  <c:v>8.7175792507204619</c:v>
                </c:pt>
                <c:pt idx="61">
                  <c:v>8.8616714697406351</c:v>
                </c:pt>
                <c:pt idx="62">
                  <c:v>9.0057636887608066</c:v>
                </c:pt>
                <c:pt idx="63">
                  <c:v>9.1498559077809798</c:v>
                </c:pt>
                <c:pt idx="64">
                  <c:v>9.293948126801153</c:v>
                </c:pt>
                <c:pt idx="65">
                  <c:v>9.4380403458213262</c:v>
                </c:pt>
                <c:pt idx="66">
                  <c:v>9.5821325648414994</c:v>
                </c:pt>
                <c:pt idx="67">
                  <c:v>9.7262247838616709</c:v>
                </c:pt>
                <c:pt idx="68">
                  <c:v>9.8703170028818441</c:v>
                </c:pt>
                <c:pt idx="69">
                  <c:v>10.014409221902017</c:v>
                </c:pt>
                <c:pt idx="70">
                  <c:v>10.158501440922191</c:v>
                </c:pt>
                <c:pt idx="71">
                  <c:v>10.302593659942364</c:v>
                </c:pt>
                <c:pt idx="72">
                  <c:v>10.446685878962537</c:v>
                </c:pt>
                <c:pt idx="73">
                  <c:v>10.590778097982708</c:v>
                </c:pt>
                <c:pt idx="74">
                  <c:v>10.734870317002882</c:v>
                </c:pt>
                <c:pt idx="75">
                  <c:v>10.878962536023055</c:v>
                </c:pt>
                <c:pt idx="76">
                  <c:v>11.023054755043228</c:v>
                </c:pt>
                <c:pt idx="77">
                  <c:v>11.167146974063401</c:v>
                </c:pt>
                <c:pt idx="78">
                  <c:v>11.311239193083575</c:v>
                </c:pt>
                <c:pt idx="79">
                  <c:v>11.455331412103746</c:v>
                </c:pt>
                <c:pt idx="80">
                  <c:v>11.599423631123919</c:v>
                </c:pt>
                <c:pt idx="81">
                  <c:v>11.743515850144092</c:v>
                </c:pt>
                <c:pt idx="82">
                  <c:v>11.887608069164266</c:v>
                </c:pt>
                <c:pt idx="83">
                  <c:v>12.031700288184439</c:v>
                </c:pt>
                <c:pt idx="84">
                  <c:v>12.175792507204612</c:v>
                </c:pt>
                <c:pt idx="85">
                  <c:v>12.319884726224783</c:v>
                </c:pt>
                <c:pt idx="86">
                  <c:v>12.463976945244957</c:v>
                </c:pt>
                <c:pt idx="87">
                  <c:v>12.60806916426513</c:v>
                </c:pt>
                <c:pt idx="88">
                  <c:v>12.752161383285303</c:v>
                </c:pt>
                <c:pt idx="89">
                  <c:v>12.896253602305476</c:v>
                </c:pt>
                <c:pt idx="90">
                  <c:v>13.04034582132565</c:v>
                </c:pt>
                <c:pt idx="91">
                  <c:v>13.184438040345821</c:v>
                </c:pt>
                <c:pt idx="92">
                  <c:v>13.328530259365994</c:v>
                </c:pt>
                <c:pt idx="93">
                  <c:v>13.472622478386167</c:v>
                </c:pt>
                <c:pt idx="94">
                  <c:v>13.616714697406341</c:v>
                </c:pt>
                <c:pt idx="95">
                  <c:v>13.760806916426514</c:v>
                </c:pt>
                <c:pt idx="96">
                  <c:v>13.904899135446687</c:v>
                </c:pt>
                <c:pt idx="97">
                  <c:v>14.048991354466859</c:v>
                </c:pt>
                <c:pt idx="98">
                  <c:v>14.193083573487032</c:v>
                </c:pt>
                <c:pt idx="99">
                  <c:v>14.337175792507205</c:v>
                </c:pt>
                <c:pt idx="100">
                  <c:v>14.481268011527378</c:v>
                </c:pt>
                <c:pt idx="101">
                  <c:v>14.625360230547551</c:v>
                </c:pt>
                <c:pt idx="102">
                  <c:v>14.769452449567723</c:v>
                </c:pt>
                <c:pt idx="103">
                  <c:v>14.913544668587896</c:v>
                </c:pt>
                <c:pt idx="104">
                  <c:v>15.057636887608069</c:v>
                </c:pt>
                <c:pt idx="105">
                  <c:v>15.201729106628243</c:v>
                </c:pt>
                <c:pt idx="106">
                  <c:v>15.345821325648416</c:v>
                </c:pt>
                <c:pt idx="107">
                  <c:v>15.489913544668589</c:v>
                </c:pt>
                <c:pt idx="108">
                  <c:v>15.63400576368876</c:v>
                </c:pt>
                <c:pt idx="109">
                  <c:v>15.778097982708934</c:v>
                </c:pt>
                <c:pt idx="110">
                  <c:v>15.922190201729107</c:v>
                </c:pt>
                <c:pt idx="111">
                  <c:v>16.066282420749278</c:v>
                </c:pt>
                <c:pt idx="112">
                  <c:v>16.210374639769451</c:v>
                </c:pt>
                <c:pt idx="113">
                  <c:v>16.354466858789625</c:v>
                </c:pt>
                <c:pt idx="114">
                  <c:v>16.498559077809798</c:v>
                </c:pt>
                <c:pt idx="115">
                  <c:v>16.642651296829971</c:v>
                </c:pt>
                <c:pt idx="116">
                  <c:v>16.786743515850144</c:v>
                </c:pt>
                <c:pt idx="117">
                  <c:v>16.930835734870318</c:v>
                </c:pt>
                <c:pt idx="118">
                  <c:v>17.074927953890491</c:v>
                </c:pt>
                <c:pt idx="119">
                  <c:v>17.219020172910664</c:v>
                </c:pt>
                <c:pt idx="120">
                  <c:v>17.363112391930837</c:v>
                </c:pt>
                <c:pt idx="121">
                  <c:v>17.50720461095101</c:v>
                </c:pt>
                <c:pt idx="122">
                  <c:v>17.651296829971184</c:v>
                </c:pt>
                <c:pt idx="123">
                  <c:v>17.795389048991353</c:v>
                </c:pt>
                <c:pt idx="124">
                  <c:v>17.939481268011527</c:v>
                </c:pt>
                <c:pt idx="125">
                  <c:v>18.0835734870317</c:v>
                </c:pt>
                <c:pt idx="126">
                  <c:v>18.227665706051873</c:v>
                </c:pt>
                <c:pt idx="127">
                  <c:v>18.371757925072046</c:v>
                </c:pt>
                <c:pt idx="128">
                  <c:v>18.515850144092219</c:v>
                </c:pt>
                <c:pt idx="129">
                  <c:v>18.659942363112393</c:v>
                </c:pt>
                <c:pt idx="130">
                  <c:v>18.804034582132566</c:v>
                </c:pt>
                <c:pt idx="131">
                  <c:v>18.948126801152739</c:v>
                </c:pt>
                <c:pt idx="132">
                  <c:v>19.092219020172912</c:v>
                </c:pt>
                <c:pt idx="133">
                  <c:v>19.236311239193085</c:v>
                </c:pt>
                <c:pt idx="134">
                  <c:v>19.380403458213255</c:v>
                </c:pt>
                <c:pt idx="135">
                  <c:v>19.524495677233428</c:v>
                </c:pt>
                <c:pt idx="136">
                  <c:v>19.668587896253602</c:v>
                </c:pt>
                <c:pt idx="137">
                  <c:v>19.812680115273775</c:v>
                </c:pt>
                <c:pt idx="138">
                  <c:v>19.956772334293948</c:v>
                </c:pt>
                <c:pt idx="139">
                  <c:v>20.100864553314121</c:v>
                </c:pt>
                <c:pt idx="140">
                  <c:v>20.244956772334294</c:v>
                </c:pt>
                <c:pt idx="141">
                  <c:v>20.389048991354468</c:v>
                </c:pt>
                <c:pt idx="142">
                  <c:v>20.533141210374641</c:v>
                </c:pt>
                <c:pt idx="143">
                  <c:v>20.677233429394814</c:v>
                </c:pt>
                <c:pt idx="144">
                  <c:v>20.821325648414987</c:v>
                </c:pt>
                <c:pt idx="145">
                  <c:v>20.965417867435161</c:v>
                </c:pt>
                <c:pt idx="146">
                  <c:v>21.10951008645533</c:v>
                </c:pt>
                <c:pt idx="147">
                  <c:v>21.253602305475503</c:v>
                </c:pt>
                <c:pt idx="148">
                  <c:v>21.397694524495677</c:v>
                </c:pt>
                <c:pt idx="149">
                  <c:v>21.54178674351585</c:v>
                </c:pt>
                <c:pt idx="150">
                  <c:v>21.685878962536023</c:v>
                </c:pt>
                <c:pt idx="151">
                  <c:v>21.829971181556196</c:v>
                </c:pt>
                <c:pt idx="152">
                  <c:v>21.97406340057637</c:v>
                </c:pt>
                <c:pt idx="153">
                  <c:v>22.118155619596543</c:v>
                </c:pt>
                <c:pt idx="154">
                  <c:v>22.262247838616716</c:v>
                </c:pt>
                <c:pt idx="155">
                  <c:v>22.406340057636889</c:v>
                </c:pt>
                <c:pt idx="156">
                  <c:v>22.550432276657062</c:v>
                </c:pt>
                <c:pt idx="157">
                  <c:v>22.694524495677236</c:v>
                </c:pt>
                <c:pt idx="158">
                  <c:v>22.838616714697405</c:v>
                </c:pt>
                <c:pt idx="159">
                  <c:v>22.982708933717579</c:v>
                </c:pt>
                <c:pt idx="160">
                  <c:v>23.126801152737752</c:v>
                </c:pt>
                <c:pt idx="161">
                  <c:v>23.270893371757925</c:v>
                </c:pt>
                <c:pt idx="162">
                  <c:v>23.414985590778098</c:v>
                </c:pt>
                <c:pt idx="163">
                  <c:v>23.559077809798271</c:v>
                </c:pt>
                <c:pt idx="164">
                  <c:v>23.703170028818445</c:v>
                </c:pt>
                <c:pt idx="165">
                  <c:v>23.847262247838618</c:v>
                </c:pt>
                <c:pt idx="166">
                  <c:v>23.991354466858791</c:v>
                </c:pt>
                <c:pt idx="167">
                  <c:v>24.135446685878964</c:v>
                </c:pt>
                <c:pt idx="168">
                  <c:v>24.279538904899137</c:v>
                </c:pt>
                <c:pt idx="169">
                  <c:v>24.423631123919307</c:v>
                </c:pt>
                <c:pt idx="170">
                  <c:v>24.56772334293948</c:v>
                </c:pt>
                <c:pt idx="171">
                  <c:v>24.711815561959654</c:v>
                </c:pt>
                <c:pt idx="172">
                  <c:v>24.855907780979827</c:v>
                </c:pt>
                <c:pt idx="173">
                  <c:v>25</c:v>
                </c:pt>
                <c:pt idx="174">
                  <c:v>25.144092219020173</c:v>
                </c:pt>
                <c:pt idx="175">
                  <c:v>25.288184438040346</c:v>
                </c:pt>
                <c:pt idx="176">
                  <c:v>25.43227665706052</c:v>
                </c:pt>
                <c:pt idx="177">
                  <c:v>25.576368876080693</c:v>
                </c:pt>
                <c:pt idx="178">
                  <c:v>25.720461095100866</c:v>
                </c:pt>
                <c:pt idx="179">
                  <c:v>25.864553314121039</c:v>
                </c:pt>
                <c:pt idx="180">
                  <c:v>26.008645533141213</c:v>
                </c:pt>
                <c:pt idx="181">
                  <c:v>26.152737752161382</c:v>
                </c:pt>
                <c:pt idx="182">
                  <c:v>26.296829971181555</c:v>
                </c:pt>
                <c:pt idx="183">
                  <c:v>26.440922190201729</c:v>
                </c:pt>
                <c:pt idx="184">
                  <c:v>26.585014409221902</c:v>
                </c:pt>
                <c:pt idx="185">
                  <c:v>26.729106628242075</c:v>
                </c:pt>
                <c:pt idx="186">
                  <c:v>26.873198847262248</c:v>
                </c:pt>
                <c:pt idx="187">
                  <c:v>27.017291066282421</c:v>
                </c:pt>
                <c:pt idx="188">
                  <c:v>27.161383285302595</c:v>
                </c:pt>
                <c:pt idx="189">
                  <c:v>27.305475504322768</c:v>
                </c:pt>
                <c:pt idx="190">
                  <c:v>27.449567723342941</c:v>
                </c:pt>
                <c:pt idx="191">
                  <c:v>27.593659942363114</c:v>
                </c:pt>
                <c:pt idx="192">
                  <c:v>27.737752161383288</c:v>
                </c:pt>
                <c:pt idx="193">
                  <c:v>27.881844380403457</c:v>
                </c:pt>
                <c:pt idx="194">
                  <c:v>28.02593659942363</c:v>
                </c:pt>
                <c:pt idx="195">
                  <c:v>28.170028818443804</c:v>
                </c:pt>
                <c:pt idx="196">
                  <c:v>28.314121037463977</c:v>
                </c:pt>
                <c:pt idx="197">
                  <c:v>28.45821325648415</c:v>
                </c:pt>
                <c:pt idx="198">
                  <c:v>28.602305475504323</c:v>
                </c:pt>
                <c:pt idx="199">
                  <c:v>28.746397694524497</c:v>
                </c:pt>
                <c:pt idx="200">
                  <c:v>28.89048991354467</c:v>
                </c:pt>
                <c:pt idx="201">
                  <c:v>29.034582132564843</c:v>
                </c:pt>
                <c:pt idx="202">
                  <c:v>29.178674351585016</c:v>
                </c:pt>
                <c:pt idx="203">
                  <c:v>29.322766570605189</c:v>
                </c:pt>
                <c:pt idx="204">
                  <c:v>29.466858789625359</c:v>
                </c:pt>
                <c:pt idx="205">
                  <c:v>29.610951008645532</c:v>
                </c:pt>
                <c:pt idx="206">
                  <c:v>29.755043227665706</c:v>
                </c:pt>
                <c:pt idx="207">
                  <c:v>29.899135446685879</c:v>
                </c:pt>
                <c:pt idx="208">
                  <c:v>30.043227665706052</c:v>
                </c:pt>
                <c:pt idx="209">
                  <c:v>30.187319884726225</c:v>
                </c:pt>
                <c:pt idx="210">
                  <c:v>30.331412103746398</c:v>
                </c:pt>
                <c:pt idx="211">
                  <c:v>30.475504322766572</c:v>
                </c:pt>
                <c:pt idx="212">
                  <c:v>30.619596541786745</c:v>
                </c:pt>
                <c:pt idx="213">
                  <c:v>30.763688760806918</c:v>
                </c:pt>
                <c:pt idx="214">
                  <c:v>30.907780979827091</c:v>
                </c:pt>
                <c:pt idx="215">
                  <c:v>31.051873198847264</c:v>
                </c:pt>
                <c:pt idx="216">
                  <c:v>31.195965417867434</c:v>
                </c:pt>
                <c:pt idx="217">
                  <c:v>31.340057636887607</c:v>
                </c:pt>
                <c:pt idx="218">
                  <c:v>31.484149855907781</c:v>
                </c:pt>
                <c:pt idx="219">
                  <c:v>31.628242074927954</c:v>
                </c:pt>
                <c:pt idx="220">
                  <c:v>31.772334293948127</c:v>
                </c:pt>
                <c:pt idx="221">
                  <c:v>31.9164265129683</c:v>
                </c:pt>
                <c:pt idx="222">
                  <c:v>32.060518731988473</c:v>
                </c:pt>
                <c:pt idx="223">
                  <c:v>32.20461095100864</c:v>
                </c:pt>
                <c:pt idx="224">
                  <c:v>32.348703170028813</c:v>
                </c:pt>
                <c:pt idx="225">
                  <c:v>32.492795389048986</c:v>
                </c:pt>
                <c:pt idx="226">
                  <c:v>32.636887608069159</c:v>
                </c:pt>
                <c:pt idx="227">
                  <c:v>32.780979827089332</c:v>
                </c:pt>
                <c:pt idx="228">
                  <c:v>32.925072046109506</c:v>
                </c:pt>
                <c:pt idx="229">
                  <c:v>33.069164265129679</c:v>
                </c:pt>
                <c:pt idx="230">
                  <c:v>33.213256484149852</c:v>
                </c:pt>
                <c:pt idx="231">
                  <c:v>33.357348703170025</c:v>
                </c:pt>
                <c:pt idx="232">
                  <c:v>33.501440922190199</c:v>
                </c:pt>
                <c:pt idx="233">
                  <c:v>33.645533141210372</c:v>
                </c:pt>
                <c:pt idx="234">
                  <c:v>33.789625360230545</c:v>
                </c:pt>
                <c:pt idx="235">
                  <c:v>33.933717579250718</c:v>
                </c:pt>
                <c:pt idx="236">
                  <c:v>34.077809798270891</c:v>
                </c:pt>
                <c:pt idx="237">
                  <c:v>34.221902017291065</c:v>
                </c:pt>
                <c:pt idx="238">
                  <c:v>34.365994236311238</c:v>
                </c:pt>
                <c:pt idx="239">
                  <c:v>34.510086455331411</c:v>
                </c:pt>
                <c:pt idx="240">
                  <c:v>34.654178674351584</c:v>
                </c:pt>
                <c:pt idx="241">
                  <c:v>34.798270893371757</c:v>
                </c:pt>
                <c:pt idx="242">
                  <c:v>34.942363112391931</c:v>
                </c:pt>
                <c:pt idx="243">
                  <c:v>35.086455331412104</c:v>
                </c:pt>
                <c:pt idx="244">
                  <c:v>35.230547550432277</c:v>
                </c:pt>
                <c:pt idx="245">
                  <c:v>35.374639769452443</c:v>
                </c:pt>
                <c:pt idx="246">
                  <c:v>35.518731988472616</c:v>
                </c:pt>
                <c:pt idx="247">
                  <c:v>35.66282420749279</c:v>
                </c:pt>
                <c:pt idx="248">
                  <c:v>35.806916426512963</c:v>
                </c:pt>
                <c:pt idx="249">
                  <c:v>35.951008645533136</c:v>
                </c:pt>
                <c:pt idx="250">
                  <c:v>36.095100864553309</c:v>
                </c:pt>
                <c:pt idx="251">
                  <c:v>36.239193083573483</c:v>
                </c:pt>
                <c:pt idx="252">
                  <c:v>36.383285302593656</c:v>
                </c:pt>
                <c:pt idx="253">
                  <c:v>36.527377521613829</c:v>
                </c:pt>
                <c:pt idx="254">
                  <c:v>36.671469740634002</c:v>
                </c:pt>
                <c:pt idx="255">
                  <c:v>36.815561959654175</c:v>
                </c:pt>
                <c:pt idx="256">
                  <c:v>36.959654178674349</c:v>
                </c:pt>
                <c:pt idx="257">
                  <c:v>37.103746397694522</c:v>
                </c:pt>
                <c:pt idx="258">
                  <c:v>37.247838616714695</c:v>
                </c:pt>
                <c:pt idx="259">
                  <c:v>37.391930835734868</c:v>
                </c:pt>
                <c:pt idx="260">
                  <c:v>37.536023054755042</c:v>
                </c:pt>
                <c:pt idx="261">
                  <c:v>37.680115273775215</c:v>
                </c:pt>
                <c:pt idx="262">
                  <c:v>37.824207492795388</c:v>
                </c:pt>
                <c:pt idx="263">
                  <c:v>37.968299711815561</c:v>
                </c:pt>
                <c:pt idx="264">
                  <c:v>38.112391930835734</c:v>
                </c:pt>
                <c:pt idx="265">
                  <c:v>38.256484149855908</c:v>
                </c:pt>
                <c:pt idx="266">
                  <c:v>38.400576368876081</c:v>
                </c:pt>
                <c:pt idx="267">
                  <c:v>38.544668587896254</c:v>
                </c:pt>
                <c:pt idx="268">
                  <c:v>38.68876080691642</c:v>
                </c:pt>
                <c:pt idx="269">
                  <c:v>38.832853025936593</c:v>
                </c:pt>
                <c:pt idx="270">
                  <c:v>38.976945244956767</c:v>
                </c:pt>
                <c:pt idx="271">
                  <c:v>39.12103746397694</c:v>
                </c:pt>
                <c:pt idx="272">
                  <c:v>39.265129682997113</c:v>
                </c:pt>
                <c:pt idx="273">
                  <c:v>39.409221902017286</c:v>
                </c:pt>
                <c:pt idx="274">
                  <c:v>39.553314121037459</c:v>
                </c:pt>
                <c:pt idx="275">
                  <c:v>39.697406340057633</c:v>
                </c:pt>
                <c:pt idx="276">
                  <c:v>39.841498559077806</c:v>
                </c:pt>
                <c:pt idx="277">
                  <c:v>39.985590778097979</c:v>
                </c:pt>
                <c:pt idx="278">
                  <c:v>40.129682997118152</c:v>
                </c:pt>
                <c:pt idx="279">
                  <c:v>40.273775216138326</c:v>
                </c:pt>
                <c:pt idx="280">
                  <c:v>40.417867435158499</c:v>
                </c:pt>
                <c:pt idx="281">
                  <c:v>40.561959654178672</c:v>
                </c:pt>
                <c:pt idx="282">
                  <c:v>40.706051873198845</c:v>
                </c:pt>
                <c:pt idx="283">
                  <c:v>40.850144092219018</c:v>
                </c:pt>
                <c:pt idx="284">
                  <c:v>40.994236311239192</c:v>
                </c:pt>
                <c:pt idx="285">
                  <c:v>41.138328530259365</c:v>
                </c:pt>
                <c:pt idx="286">
                  <c:v>41.282420749279538</c:v>
                </c:pt>
                <c:pt idx="287">
                  <c:v>41.426512968299711</c:v>
                </c:pt>
                <c:pt idx="288">
                  <c:v>41.570605187319885</c:v>
                </c:pt>
                <c:pt idx="289">
                  <c:v>41.714697406340058</c:v>
                </c:pt>
                <c:pt idx="290">
                  <c:v>41.858789625360231</c:v>
                </c:pt>
                <c:pt idx="291">
                  <c:v>42.002881844380397</c:v>
                </c:pt>
                <c:pt idx="292">
                  <c:v>42.14697406340057</c:v>
                </c:pt>
                <c:pt idx="293">
                  <c:v>42.291066282420744</c:v>
                </c:pt>
                <c:pt idx="294">
                  <c:v>42.435158501440917</c:v>
                </c:pt>
                <c:pt idx="295">
                  <c:v>42.57925072046109</c:v>
                </c:pt>
                <c:pt idx="296">
                  <c:v>42.723342939481263</c:v>
                </c:pt>
                <c:pt idx="297">
                  <c:v>42.867435158501436</c:v>
                </c:pt>
                <c:pt idx="298">
                  <c:v>43.01152737752161</c:v>
                </c:pt>
                <c:pt idx="299">
                  <c:v>43.155619596541783</c:v>
                </c:pt>
                <c:pt idx="300">
                  <c:v>43.299711815561956</c:v>
                </c:pt>
                <c:pt idx="301">
                  <c:v>43.443804034582129</c:v>
                </c:pt>
                <c:pt idx="302">
                  <c:v>43.587896253602302</c:v>
                </c:pt>
                <c:pt idx="303">
                  <c:v>43.731988472622476</c:v>
                </c:pt>
                <c:pt idx="304">
                  <c:v>43.876080691642649</c:v>
                </c:pt>
                <c:pt idx="305">
                  <c:v>44.020172910662822</c:v>
                </c:pt>
                <c:pt idx="306">
                  <c:v>44.164265129682995</c:v>
                </c:pt>
                <c:pt idx="307">
                  <c:v>44.308357348703169</c:v>
                </c:pt>
                <c:pt idx="308">
                  <c:v>44.452449567723342</c:v>
                </c:pt>
                <c:pt idx="309">
                  <c:v>44.596541786743515</c:v>
                </c:pt>
                <c:pt idx="310">
                  <c:v>44.740634005763688</c:v>
                </c:pt>
                <c:pt idx="311">
                  <c:v>44.884726224783861</c:v>
                </c:pt>
                <c:pt idx="312">
                  <c:v>45.028818443804035</c:v>
                </c:pt>
                <c:pt idx="313">
                  <c:v>45.172910662824208</c:v>
                </c:pt>
                <c:pt idx="314">
                  <c:v>45.317002881844381</c:v>
                </c:pt>
                <c:pt idx="315">
                  <c:v>45.461095100864547</c:v>
                </c:pt>
                <c:pt idx="316">
                  <c:v>45.60518731988472</c:v>
                </c:pt>
                <c:pt idx="317">
                  <c:v>45.749279538904894</c:v>
                </c:pt>
                <c:pt idx="318">
                  <c:v>45.893371757925067</c:v>
                </c:pt>
                <c:pt idx="319">
                  <c:v>46.03746397694524</c:v>
                </c:pt>
                <c:pt idx="320">
                  <c:v>46.181556195965413</c:v>
                </c:pt>
                <c:pt idx="321">
                  <c:v>46.325648414985586</c:v>
                </c:pt>
                <c:pt idx="322">
                  <c:v>46.46974063400576</c:v>
                </c:pt>
                <c:pt idx="323">
                  <c:v>46.613832853025933</c:v>
                </c:pt>
                <c:pt idx="324">
                  <c:v>46.757925072046106</c:v>
                </c:pt>
                <c:pt idx="325">
                  <c:v>46.902017291066279</c:v>
                </c:pt>
                <c:pt idx="326">
                  <c:v>47.046109510086453</c:v>
                </c:pt>
                <c:pt idx="327">
                  <c:v>47.190201729106626</c:v>
                </c:pt>
                <c:pt idx="328">
                  <c:v>47.334293948126799</c:v>
                </c:pt>
                <c:pt idx="329">
                  <c:v>47.478386167146972</c:v>
                </c:pt>
                <c:pt idx="330">
                  <c:v>47.622478386167145</c:v>
                </c:pt>
                <c:pt idx="331">
                  <c:v>47.766570605187319</c:v>
                </c:pt>
                <c:pt idx="332">
                  <c:v>47.910662824207492</c:v>
                </c:pt>
                <c:pt idx="333">
                  <c:v>48.054755043227665</c:v>
                </c:pt>
                <c:pt idx="334">
                  <c:v>48.198847262247838</c:v>
                </c:pt>
                <c:pt idx="335">
                  <c:v>48.342939481268012</c:v>
                </c:pt>
                <c:pt idx="336">
                  <c:v>48.487031700288185</c:v>
                </c:pt>
                <c:pt idx="337">
                  <c:v>48.631123919308358</c:v>
                </c:pt>
                <c:pt idx="338">
                  <c:v>48.775216138328524</c:v>
                </c:pt>
                <c:pt idx="339">
                  <c:v>48.919308357348697</c:v>
                </c:pt>
                <c:pt idx="340">
                  <c:v>49.063400576368871</c:v>
                </c:pt>
                <c:pt idx="341">
                  <c:v>49.207492795389044</c:v>
                </c:pt>
                <c:pt idx="342">
                  <c:v>49.351585014409217</c:v>
                </c:pt>
                <c:pt idx="343">
                  <c:v>49.49567723342939</c:v>
                </c:pt>
                <c:pt idx="344">
                  <c:v>49.639769452449563</c:v>
                </c:pt>
                <c:pt idx="345">
                  <c:v>49.783861671469737</c:v>
                </c:pt>
                <c:pt idx="346">
                  <c:v>49.92795389048991</c:v>
                </c:pt>
                <c:pt idx="347">
                  <c:v>50.072046109510083</c:v>
                </c:pt>
                <c:pt idx="348">
                  <c:v>50.216138328530256</c:v>
                </c:pt>
                <c:pt idx="349">
                  <c:v>50.360230547550429</c:v>
                </c:pt>
                <c:pt idx="350">
                  <c:v>50.504322766570603</c:v>
                </c:pt>
                <c:pt idx="351">
                  <c:v>50.648414985590776</c:v>
                </c:pt>
                <c:pt idx="352">
                  <c:v>50.792507204610949</c:v>
                </c:pt>
                <c:pt idx="353">
                  <c:v>50.936599423631122</c:v>
                </c:pt>
                <c:pt idx="354">
                  <c:v>51.080691642651296</c:v>
                </c:pt>
                <c:pt idx="355">
                  <c:v>51.224783861671469</c:v>
                </c:pt>
                <c:pt idx="356">
                  <c:v>51.368876080691642</c:v>
                </c:pt>
                <c:pt idx="357">
                  <c:v>51.512968299711815</c:v>
                </c:pt>
                <c:pt idx="358">
                  <c:v>51.657060518731988</c:v>
                </c:pt>
                <c:pt idx="359">
                  <c:v>51.801152737752162</c:v>
                </c:pt>
                <c:pt idx="360">
                  <c:v>51.945244956772335</c:v>
                </c:pt>
                <c:pt idx="361">
                  <c:v>52.089337175792501</c:v>
                </c:pt>
                <c:pt idx="362">
                  <c:v>52.233429394812674</c:v>
                </c:pt>
                <c:pt idx="363">
                  <c:v>52.377521613832847</c:v>
                </c:pt>
                <c:pt idx="364">
                  <c:v>52.521613832853021</c:v>
                </c:pt>
                <c:pt idx="365">
                  <c:v>52.665706051873194</c:v>
                </c:pt>
                <c:pt idx="366">
                  <c:v>52.809798270893367</c:v>
                </c:pt>
                <c:pt idx="367">
                  <c:v>52.95389048991354</c:v>
                </c:pt>
                <c:pt idx="368">
                  <c:v>53.097982708933714</c:v>
                </c:pt>
                <c:pt idx="369">
                  <c:v>53.242074927953887</c:v>
                </c:pt>
                <c:pt idx="370">
                  <c:v>53.38616714697406</c:v>
                </c:pt>
                <c:pt idx="371">
                  <c:v>53.530259365994233</c:v>
                </c:pt>
                <c:pt idx="372">
                  <c:v>53.674351585014406</c:v>
                </c:pt>
                <c:pt idx="373">
                  <c:v>53.81844380403458</c:v>
                </c:pt>
                <c:pt idx="374">
                  <c:v>53.962536023054753</c:v>
                </c:pt>
                <c:pt idx="375">
                  <c:v>54.106628242074926</c:v>
                </c:pt>
                <c:pt idx="376">
                  <c:v>54.250720461095099</c:v>
                </c:pt>
                <c:pt idx="377">
                  <c:v>54.394812680115272</c:v>
                </c:pt>
                <c:pt idx="378">
                  <c:v>54.538904899135446</c:v>
                </c:pt>
                <c:pt idx="379">
                  <c:v>54.682997118155619</c:v>
                </c:pt>
                <c:pt idx="380">
                  <c:v>54.827089337175792</c:v>
                </c:pt>
                <c:pt idx="381">
                  <c:v>54.971181556195965</c:v>
                </c:pt>
                <c:pt idx="382">
                  <c:v>55.115273775216139</c:v>
                </c:pt>
                <c:pt idx="383">
                  <c:v>55.259365994236312</c:v>
                </c:pt>
                <c:pt idx="384">
                  <c:v>55.403458213256485</c:v>
                </c:pt>
                <c:pt idx="385">
                  <c:v>55.547550432276651</c:v>
                </c:pt>
                <c:pt idx="386">
                  <c:v>55.691642651296824</c:v>
                </c:pt>
                <c:pt idx="387">
                  <c:v>55.835734870316998</c:v>
                </c:pt>
                <c:pt idx="388">
                  <c:v>55.979827089337171</c:v>
                </c:pt>
                <c:pt idx="389">
                  <c:v>56.123919308357344</c:v>
                </c:pt>
                <c:pt idx="390">
                  <c:v>56.268011527377517</c:v>
                </c:pt>
                <c:pt idx="391">
                  <c:v>56.41210374639769</c:v>
                </c:pt>
                <c:pt idx="392">
                  <c:v>56.556195965417864</c:v>
                </c:pt>
                <c:pt idx="393">
                  <c:v>56.700288184438037</c:v>
                </c:pt>
                <c:pt idx="394">
                  <c:v>56.84438040345821</c:v>
                </c:pt>
                <c:pt idx="395">
                  <c:v>56.988472622478383</c:v>
                </c:pt>
                <c:pt idx="396">
                  <c:v>57.132564841498557</c:v>
                </c:pt>
                <c:pt idx="397">
                  <c:v>57.27665706051873</c:v>
                </c:pt>
                <c:pt idx="398">
                  <c:v>57.420749279538903</c:v>
                </c:pt>
                <c:pt idx="399">
                  <c:v>57.564841498559076</c:v>
                </c:pt>
                <c:pt idx="400">
                  <c:v>57.708933717579249</c:v>
                </c:pt>
                <c:pt idx="401">
                  <c:v>57.853025936599423</c:v>
                </c:pt>
                <c:pt idx="402">
                  <c:v>57.997118155619596</c:v>
                </c:pt>
                <c:pt idx="403">
                  <c:v>58.141210374639769</c:v>
                </c:pt>
                <c:pt idx="404">
                  <c:v>58.285302593659942</c:v>
                </c:pt>
                <c:pt idx="405">
                  <c:v>58.429394812680115</c:v>
                </c:pt>
                <c:pt idx="406">
                  <c:v>58.573487031700289</c:v>
                </c:pt>
                <c:pt idx="407">
                  <c:v>58.717579250720462</c:v>
                </c:pt>
                <c:pt idx="408">
                  <c:v>58.861671469740628</c:v>
                </c:pt>
                <c:pt idx="409">
                  <c:v>59.005763688760801</c:v>
                </c:pt>
                <c:pt idx="410">
                  <c:v>59.149855907780974</c:v>
                </c:pt>
                <c:pt idx="411">
                  <c:v>59.293948126801148</c:v>
                </c:pt>
                <c:pt idx="412">
                  <c:v>59.438040345821321</c:v>
                </c:pt>
                <c:pt idx="413">
                  <c:v>59.582132564841494</c:v>
                </c:pt>
                <c:pt idx="414">
                  <c:v>59.726224783861667</c:v>
                </c:pt>
                <c:pt idx="415">
                  <c:v>59.870317002881841</c:v>
                </c:pt>
                <c:pt idx="416">
                  <c:v>60.014409221902014</c:v>
                </c:pt>
                <c:pt idx="417">
                  <c:v>60.158501440922187</c:v>
                </c:pt>
                <c:pt idx="418">
                  <c:v>60.30259365994236</c:v>
                </c:pt>
                <c:pt idx="419">
                  <c:v>60.446685878962533</c:v>
                </c:pt>
                <c:pt idx="420">
                  <c:v>60.590778097982707</c:v>
                </c:pt>
                <c:pt idx="421">
                  <c:v>60.73487031700288</c:v>
                </c:pt>
                <c:pt idx="422">
                  <c:v>60.878962536023053</c:v>
                </c:pt>
                <c:pt idx="423">
                  <c:v>61.023054755043226</c:v>
                </c:pt>
                <c:pt idx="424">
                  <c:v>61.1671469740634</c:v>
                </c:pt>
                <c:pt idx="425">
                  <c:v>61.311239193083573</c:v>
                </c:pt>
                <c:pt idx="426">
                  <c:v>61.455331412103746</c:v>
                </c:pt>
                <c:pt idx="427">
                  <c:v>61.599423631123919</c:v>
                </c:pt>
                <c:pt idx="428">
                  <c:v>61.743515850144092</c:v>
                </c:pt>
                <c:pt idx="429">
                  <c:v>61.887608069164266</c:v>
                </c:pt>
                <c:pt idx="430">
                  <c:v>62.031700288184439</c:v>
                </c:pt>
                <c:pt idx="431">
                  <c:v>62.175792507204605</c:v>
                </c:pt>
                <c:pt idx="432">
                  <c:v>62.319884726224778</c:v>
                </c:pt>
                <c:pt idx="433">
                  <c:v>62.463976945244951</c:v>
                </c:pt>
                <c:pt idx="434">
                  <c:v>62.608069164265125</c:v>
                </c:pt>
                <c:pt idx="435">
                  <c:v>62.752161383285298</c:v>
                </c:pt>
                <c:pt idx="436">
                  <c:v>62.896253602305471</c:v>
                </c:pt>
                <c:pt idx="437">
                  <c:v>63.040345821325644</c:v>
                </c:pt>
                <c:pt idx="438">
                  <c:v>63.184438040345817</c:v>
                </c:pt>
                <c:pt idx="439">
                  <c:v>63.328530259365991</c:v>
                </c:pt>
                <c:pt idx="440">
                  <c:v>63.472622478386164</c:v>
                </c:pt>
                <c:pt idx="441">
                  <c:v>63.616714697406337</c:v>
                </c:pt>
                <c:pt idx="442">
                  <c:v>63.76080691642651</c:v>
                </c:pt>
                <c:pt idx="443">
                  <c:v>63.904899135446684</c:v>
                </c:pt>
                <c:pt idx="444">
                  <c:v>64.048991354466864</c:v>
                </c:pt>
                <c:pt idx="445">
                  <c:v>64.19308357348703</c:v>
                </c:pt>
                <c:pt idx="446">
                  <c:v>64.337175792507196</c:v>
                </c:pt>
                <c:pt idx="447">
                  <c:v>64.481268011527376</c:v>
                </c:pt>
                <c:pt idx="448">
                  <c:v>64.625360230547543</c:v>
                </c:pt>
                <c:pt idx="449">
                  <c:v>64.769452449567723</c:v>
                </c:pt>
                <c:pt idx="450">
                  <c:v>64.913544668587889</c:v>
                </c:pt>
                <c:pt idx="451">
                  <c:v>65.057636887608069</c:v>
                </c:pt>
                <c:pt idx="452">
                  <c:v>65.201729106628235</c:v>
                </c:pt>
                <c:pt idx="453">
                  <c:v>65.345821325648416</c:v>
                </c:pt>
                <c:pt idx="454">
                  <c:v>65.489913544668582</c:v>
                </c:pt>
                <c:pt idx="455">
                  <c:v>65.634005763688762</c:v>
                </c:pt>
                <c:pt idx="456">
                  <c:v>65.778097982708928</c:v>
                </c:pt>
                <c:pt idx="457">
                  <c:v>65.922190201729109</c:v>
                </c:pt>
                <c:pt idx="458">
                  <c:v>66.066282420749275</c:v>
                </c:pt>
                <c:pt idx="459">
                  <c:v>66.210374639769455</c:v>
                </c:pt>
                <c:pt idx="460">
                  <c:v>66.354466858789621</c:v>
                </c:pt>
                <c:pt idx="461">
                  <c:v>66.498559077809801</c:v>
                </c:pt>
                <c:pt idx="462">
                  <c:v>66.642651296829968</c:v>
                </c:pt>
                <c:pt idx="463">
                  <c:v>66.786743515850148</c:v>
                </c:pt>
                <c:pt idx="464">
                  <c:v>66.930835734870314</c:v>
                </c:pt>
                <c:pt idx="465">
                  <c:v>67.074927953890494</c:v>
                </c:pt>
                <c:pt idx="466">
                  <c:v>67.21902017291066</c:v>
                </c:pt>
                <c:pt idx="467">
                  <c:v>67.363112391930827</c:v>
                </c:pt>
                <c:pt idx="468">
                  <c:v>67.507204610951007</c:v>
                </c:pt>
                <c:pt idx="469">
                  <c:v>67.651296829971173</c:v>
                </c:pt>
                <c:pt idx="470">
                  <c:v>67.795389048991353</c:v>
                </c:pt>
                <c:pt idx="471">
                  <c:v>67.939481268011519</c:v>
                </c:pt>
                <c:pt idx="472">
                  <c:v>68.0835734870317</c:v>
                </c:pt>
                <c:pt idx="473">
                  <c:v>68.227665706051866</c:v>
                </c:pt>
                <c:pt idx="474">
                  <c:v>68.371757925072046</c:v>
                </c:pt>
                <c:pt idx="475">
                  <c:v>68.515850144092212</c:v>
                </c:pt>
                <c:pt idx="476">
                  <c:v>68.659942363112393</c:v>
                </c:pt>
                <c:pt idx="477">
                  <c:v>68.804034582132559</c:v>
                </c:pt>
                <c:pt idx="478">
                  <c:v>68.948126801152739</c:v>
                </c:pt>
                <c:pt idx="479">
                  <c:v>69.092219020172905</c:v>
                </c:pt>
                <c:pt idx="480">
                  <c:v>69.236311239193085</c:v>
                </c:pt>
                <c:pt idx="481">
                  <c:v>69.380403458213252</c:v>
                </c:pt>
                <c:pt idx="482">
                  <c:v>69.524495677233432</c:v>
                </c:pt>
                <c:pt idx="483">
                  <c:v>69.668587896253598</c:v>
                </c:pt>
                <c:pt idx="484">
                  <c:v>69.812680115273778</c:v>
                </c:pt>
                <c:pt idx="485">
                  <c:v>69.956772334293944</c:v>
                </c:pt>
                <c:pt idx="486">
                  <c:v>70.100864553314125</c:v>
                </c:pt>
                <c:pt idx="487">
                  <c:v>70.244956772334291</c:v>
                </c:pt>
                <c:pt idx="488">
                  <c:v>70.389048991354471</c:v>
                </c:pt>
                <c:pt idx="489">
                  <c:v>70.533141210374637</c:v>
                </c:pt>
                <c:pt idx="490">
                  <c:v>70.677233429394803</c:v>
                </c:pt>
                <c:pt idx="491">
                  <c:v>70.821325648414984</c:v>
                </c:pt>
                <c:pt idx="492">
                  <c:v>70.96541786743515</c:v>
                </c:pt>
                <c:pt idx="493">
                  <c:v>71.10951008645533</c:v>
                </c:pt>
                <c:pt idx="494">
                  <c:v>71.253602305475496</c:v>
                </c:pt>
                <c:pt idx="495">
                  <c:v>71.397694524495677</c:v>
                </c:pt>
                <c:pt idx="496">
                  <c:v>71.541786743515843</c:v>
                </c:pt>
                <c:pt idx="497">
                  <c:v>71.685878962536023</c:v>
                </c:pt>
                <c:pt idx="498">
                  <c:v>71.829971181556189</c:v>
                </c:pt>
                <c:pt idx="499">
                  <c:v>71.97406340057637</c:v>
                </c:pt>
                <c:pt idx="500">
                  <c:v>72.118155619596536</c:v>
                </c:pt>
                <c:pt idx="501">
                  <c:v>72.262247838616716</c:v>
                </c:pt>
                <c:pt idx="502">
                  <c:v>72.406340057636882</c:v>
                </c:pt>
                <c:pt idx="503">
                  <c:v>72.550432276657062</c:v>
                </c:pt>
                <c:pt idx="504">
                  <c:v>72.694524495677229</c:v>
                </c:pt>
                <c:pt idx="505">
                  <c:v>72.838616714697409</c:v>
                </c:pt>
                <c:pt idx="506">
                  <c:v>72.982708933717575</c:v>
                </c:pt>
                <c:pt idx="507">
                  <c:v>73.126801152737755</c:v>
                </c:pt>
                <c:pt idx="508">
                  <c:v>73.270893371757921</c:v>
                </c:pt>
                <c:pt idx="509">
                  <c:v>73.414985590778102</c:v>
                </c:pt>
                <c:pt idx="510">
                  <c:v>73.559077809798268</c:v>
                </c:pt>
                <c:pt idx="511">
                  <c:v>73.703170028818448</c:v>
                </c:pt>
                <c:pt idx="512">
                  <c:v>73.847262247838614</c:v>
                </c:pt>
                <c:pt idx="513">
                  <c:v>73.99135446685878</c:v>
                </c:pt>
                <c:pt idx="514">
                  <c:v>74.135446685878961</c:v>
                </c:pt>
                <c:pt idx="515">
                  <c:v>74.279538904899127</c:v>
                </c:pt>
                <c:pt idx="516">
                  <c:v>74.423631123919307</c:v>
                </c:pt>
                <c:pt idx="517">
                  <c:v>74.567723342939473</c:v>
                </c:pt>
                <c:pt idx="518">
                  <c:v>74.711815561959654</c:v>
                </c:pt>
                <c:pt idx="519">
                  <c:v>74.85590778097982</c:v>
                </c:pt>
                <c:pt idx="520">
                  <c:v>75</c:v>
                </c:pt>
                <c:pt idx="521">
                  <c:v>75.144092219020166</c:v>
                </c:pt>
                <c:pt idx="522">
                  <c:v>75.288184438040346</c:v>
                </c:pt>
                <c:pt idx="523">
                  <c:v>75.432276657060513</c:v>
                </c:pt>
                <c:pt idx="524">
                  <c:v>75.576368876080693</c:v>
                </c:pt>
                <c:pt idx="525">
                  <c:v>75.720461095100859</c:v>
                </c:pt>
                <c:pt idx="526">
                  <c:v>75.864553314121039</c:v>
                </c:pt>
                <c:pt idx="527">
                  <c:v>76.008645533141205</c:v>
                </c:pt>
                <c:pt idx="528">
                  <c:v>76.152737752161386</c:v>
                </c:pt>
                <c:pt idx="529">
                  <c:v>76.296829971181552</c:v>
                </c:pt>
                <c:pt idx="530">
                  <c:v>76.440922190201732</c:v>
                </c:pt>
                <c:pt idx="531">
                  <c:v>76.585014409221898</c:v>
                </c:pt>
                <c:pt idx="532">
                  <c:v>76.729106628242079</c:v>
                </c:pt>
                <c:pt idx="533">
                  <c:v>76.873198847262245</c:v>
                </c:pt>
                <c:pt idx="534">
                  <c:v>77.017291066282425</c:v>
                </c:pt>
                <c:pt idx="535">
                  <c:v>77.161383285302591</c:v>
                </c:pt>
                <c:pt idx="536">
                  <c:v>77.305475504322757</c:v>
                </c:pt>
                <c:pt idx="537">
                  <c:v>77.449567723342938</c:v>
                </c:pt>
                <c:pt idx="538">
                  <c:v>77.593659942363104</c:v>
                </c:pt>
                <c:pt idx="539">
                  <c:v>77.737752161383284</c:v>
                </c:pt>
                <c:pt idx="540">
                  <c:v>77.88184438040345</c:v>
                </c:pt>
                <c:pt idx="541">
                  <c:v>78.02593659942363</c:v>
                </c:pt>
                <c:pt idx="542">
                  <c:v>78.170028818443797</c:v>
                </c:pt>
                <c:pt idx="543">
                  <c:v>78.314121037463977</c:v>
                </c:pt>
                <c:pt idx="544">
                  <c:v>78.458213256484143</c:v>
                </c:pt>
                <c:pt idx="545">
                  <c:v>78.602305475504323</c:v>
                </c:pt>
                <c:pt idx="546">
                  <c:v>78.746397694524489</c:v>
                </c:pt>
                <c:pt idx="547">
                  <c:v>78.89048991354467</c:v>
                </c:pt>
                <c:pt idx="548">
                  <c:v>79.034582132564836</c:v>
                </c:pt>
                <c:pt idx="549">
                  <c:v>79.178674351585016</c:v>
                </c:pt>
                <c:pt idx="550">
                  <c:v>79.322766570605182</c:v>
                </c:pt>
                <c:pt idx="551">
                  <c:v>79.466858789625363</c:v>
                </c:pt>
                <c:pt idx="552">
                  <c:v>79.610951008645529</c:v>
                </c:pt>
                <c:pt idx="553">
                  <c:v>79.755043227665709</c:v>
                </c:pt>
                <c:pt idx="554">
                  <c:v>79.899135446685875</c:v>
                </c:pt>
                <c:pt idx="555">
                  <c:v>80.043227665706056</c:v>
                </c:pt>
                <c:pt idx="556">
                  <c:v>80.187319884726222</c:v>
                </c:pt>
                <c:pt idx="557">
                  <c:v>80.331412103746402</c:v>
                </c:pt>
                <c:pt idx="558">
                  <c:v>80.475504322766568</c:v>
                </c:pt>
                <c:pt idx="559">
                  <c:v>80.619596541786734</c:v>
                </c:pt>
                <c:pt idx="560">
                  <c:v>80.763688760806915</c:v>
                </c:pt>
                <c:pt idx="561">
                  <c:v>80.907780979827081</c:v>
                </c:pt>
                <c:pt idx="562">
                  <c:v>81.051873198847261</c:v>
                </c:pt>
                <c:pt idx="563">
                  <c:v>81.195965417867427</c:v>
                </c:pt>
                <c:pt idx="564">
                  <c:v>81.340057636887607</c:v>
                </c:pt>
                <c:pt idx="565">
                  <c:v>81.484149855907773</c:v>
                </c:pt>
                <c:pt idx="566">
                  <c:v>81.628242074927954</c:v>
                </c:pt>
                <c:pt idx="567">
                  <c:v>81.77233429394812</c:v>
                </c:pt>
                <c:pt idx="568">
                  <c:v>81.9164265129683</c:v>
                </c:pt>
                <c:pt idx="569">
                  <c:v>82.060518731988466</c:v>
                </c:pt>
                <c:pt idx="570">
                  <c:v>82.204610951008647</c:v>
                </c:pt>
                <c:pt idx="571">
                  <c:v>82.348703170028813</c:v>
                </c:pt>
                <c:pt idx="572">
                  <c:v>82.492795389048993</c:v>
                </c:pt>
                <c:pt idx="573">
                  <c:v>82.636887608069159</c:v>
                </c:pt>
                <c:pt idx="574">
                  <c:v>82.78097982708934</c:v>
                </c:pt>
                <c:pt idx="575">
                  <c:v>82.925072046109506</c:v>
                </c:pt>
                <c:pt idx="576">
                  <c:v>83.069164265129686</c:v>
                </c:pt>
                <c:pt idx="577">
                  <c:v>83.213256484149852</c:v>
                </c:pt>
                <c:pt idx="578">
                  <c:v>83.357348703170032</c:v>
                </c:pt>
                <c:pt idx="579">
                  <c:v>83.501440922190199</c:v>
                </c:pt>
                <c:pt idx="580">
                  <c:v>83.645533141210379</c:v>
                </c:pt>
                <c:pt idx="581">
                  <c:v>83.789625360230545</c:v>
                </c:pt>
                <c:pt idx="582">
                  <c:v>83.933717579250711</c:v>
                </c:pt>
                <c:pt idx="583">
                  <c:v>84.077809798270891</c:v>
                </c:pt>
                <c:pt idx="584">
                  <c:v>84.221902017291058</c:v>
                </c:pt>
                <c:pt idx="585">
                  <c:v>84.365994236311238</c:v>
                </c:pt>
                <c:pt idx="586">
                  <c:v>84.510086455331404</c:v>
                </c:pt>
                <c:pt idx="587">
                  <c:v>84.654178674351584</c:v>
                </c:pt>
                <c:pt idx="588">
                  <c:v>84.79827089337175</c:v>
                </c:pt>
                <c:pt idx="589">
                  <c:v>84.942363112391931</c:v>
                </c:pt>
                <c:pt idx="590">
                  <c:v>85.086455331412097</c:v>
                </c:pt>
                <c:pt idx="591">
                  <c:v>85.230547550432277</c:v>
                </c:pt>
                <c:pt idx="592">
                  <c:v>85.374639769452443</c:v>
                </c:pt>
                <c:pt idx="593">
                  <c:v>85.518731988472624</c:v>
                </c:pt>
                <c:pt idx="594">
                  <c:v>85.66282420749279</c:v>
                </c:pt>
                <c:pt idx="595">
                  <c:v>85.80691642651297</c:v>
                </c:pt>
                <c:pt idx="596">
                  <c:v>85.951008645533136</c:v>
                </c:pt>
                <c:pt idx="597">
                  <c:v>86.095100864553316</c:v>
                </c:pt>
                <c:pt idx="598">
                  <c:v>86.239193083573483</c:v>
                </c:pt>
                <c:pt idx="599">
                  <c:v>86.383285302593663</c:v>
                </c:pt>
                <c:pt idx="600">
                  <c:v>86.527377521613829</c:v>
                </c:pt>
                <c:pt idx="601">
                  <c:v>86.671469740634009</c:v>
                </c:pt>
                <c:pt idx="602">
                  <c:v>86.815561959654175</c:v>
                </c:pt>
                <c:pt idx="603">
                  <c:v>86.959654178674356</c:v>
                </c:pt>
                <c:pt idx="604">
                  <c:v>87.103746397694522</c:v>
                </c:pt>
                <c:pt idx="605">
                  <c:v>87.247838616714702</c:v>
                </c:pt>
                <c:pt idx="606">
                  <c:v>87.391930835734868</c:v>
                </c:pt>
                <c:pt idx="607">
                  <c:v>87.536023054755034</c:v>
                </c:pt>
                <c:pt idx="608">
                  <c:v>87.680115273775215</c:v>
                </c:pt>
                <c:pt idx="609">
                  <c:v>87.824207492795381</c:v>
                </c:pt>
                <c:pt idx="610">
                  <c:v>87.968299711815561</c:v>
                </c:pt>
                <c:pt idx="611">
                  <c:v>88.112391930835727</c:v>
                </c:pt>
                <c:pt idx="612">
                  <c:v>88.256484149855908</c:v>
                </c:pt>
                <c:pt idx="613">
                  <c:v>88.400576368876074</c:v>
                </c:pt>
                <c:pt idx="614">
                  <c:v>88.544668587896254</c:v>
                </c:pt>
                <c:pt idx="615">
                  <c:v>88.68876080691642</c:v>
                </c:pt>
                <c:pt idx="616">
                  <c:v>88.8328530259366</c:v>
                </c:pt>
                <c:pt idx="617">
                  <c:v>88.976945244956767</c:v>
                </c:pt>
                <c:pt idx="618">
                  <c:v>89.121037463976947</c:v>
                </c:pt>
                <c:pt idx="619">
                  <c:v>89.265129682997113</c:v>
                </c:pt>
                <c:pt idx="620">
                  <c:v>89.409221902017293</c:v>
                </c:pt>
                <c:pt idx="621">
                  <c:v>89.553314121037459</c:v>
                </c:pt>
                <c:pt idx="622">
                  <c:v>89.69740634005764</c:v>
                </c:pt>
                <c:pt idx="623">
                  <c:v>89.841498559077806</c:v>
                </c:pt>
                <c:pt idx="624">
                  <c:v>89.985590778097986</c:v>
                </c:pt>
                <c:pt idx="625">
                  <c:v>90.129682997118152</c:v>
                </c:pt>
                <c:pt idx="626">
                  <c:v>90.273775216138333</c:v>
                </c:pt>
                <c:pt idx="627">
                  <c:v>90.417867435158499</c:v>
                </c:pt>
                <c:pt idx="628">
                  <c:v>90.561959654178679</c:v>
                </c:pt>
                <c:pt idx="629">
                  <c:v>90.706051873198845</c:v>
                </c:pt>
                <c:pt idx="630">
                  <c:v>90.850144092219011</c:v>
                </c:pt>
                <c:pt idx="631">
                  <c:v>90.994236311239192</c:v>
                </c:pt>
                <c:pt idx="632">
                  <c:v>91.138328530259358</c:v>
                </c:pt>
                <c:pt idx="633">
                  <c:v>91.282420749279538</c:v>
                </c:pt>
                <c:pt idx="634">
                  <c:v>91.426512968299704</c:v>
                </c:pt>
                <c:pt idx="635">
                  <c:v>91.570605187319885</c:v>
                </c:pt>
                <c:pt idx="636">
                  <c:v>91.714697406340051</c:v>
                </c:pt>
                <c:pt idx="637">
                  <c:v>91.858789625360231</c:v>
                </c:pt>
                <c:pt idx="638">
                  <c:v>92.002881844380397</c:v>
                </c:pt>
                <c:pt idx="639">
                  <c:v>92.146974063400577</c:v>
                </c:pt>
                <c:pt idx="640">
                  <c:v>92.291066282420744</c:v>
                </c:pt>
                <c:pt idx="641">
                  <c:v>92.435158501440924</c:v>
                </c:pt>
                <c:pt idx="642">
                  <c:v>92.57925072046109</c:v>
                </c:pt>
                <c:pt idx="643">
                  <c:v>92.72334293948127</c:v>
                </c:pt>
                <c:pt idx="644">
                  <c:v>92.867435158501436</c:v>
                </c:pt>
                <c:pt idx="645">
                  <c:v>93.011527377521617</c:v>
                </c:pt>
                <c:pt idx="646">
                  <c:v>93.155619596541783</c:v>
                </c:pt>
                <c:pt idx="647">
                  <c:v>93.299711815561963</c:v>
                </c:pt>
                <c:pt idx="648">
                  <c:v>93.443804034582129</c:v>
                </c:pt>
                <c:pt idx="649">
                  <c:v>93.58789625360231</c:v>
                </c:pt>
                <c:pt idx="650">
                  <c:v>93.731988472622476</c:v>
                </c:pt>
                <c:pt idx="651">
                  <c:v>93.876080691642656</c:v>
                </c:pt>
                <c:pt idx="652">
                  <c:v>94.020172910662822</c:v>
                </c:pt>
                <c:pt idx="653">
                  <c:v>94.164265129682988</c:v>
                </c:pt>
                <c:pt idx="654">
                  <c:v>94.308357348703169</c:v>
                </c:pt>
                <c:pt idx="655">
                  <c:v>94.452449567723335</c:v>
                </c:pt>
                <c:pt idx="656">
                  <c:v>94.596541786743515</c:v>
                </c:pt>
                <c:pt idx="657">
                  <c:v>94.740634005763681</c:v>
                </c:pt>
                <c:pt idx="658">
                  <c:v>94.884726224783861</c:v>
                </c:pt>
                <c:pt idx="659">
                  <c:v>95.028818443804028</c:v>
                </c:pt>
                <c:pt idx="660">
                  <c:v>95.172910662824208</c:v>
                </c:pt>
                <c:pt idx="661">
                  <c:v>95.317002881844374</c:v>
                </c:pt>
                <c:pt idx="662">
                  <c:v>95.461095100864554</c:v>
                </c:pt>
                <c:pt idx="663">
                  <c:v>95.60518731988472</c:v>
                </c:pt>
                <c:pt idx="664">
                  <c:v>95.749279538904901</c:v>
                </c:pt>
                <c:pt idx="665">
                  <c:v>95.893371757925067</c:v>
                </c:pt>
                <c:pt idx="666">
                  <c:v>96.037463976945247</c:v>
                </c:pt>
                <c:pt idx="667">
                  <c:v>96.181556195965413</c:v>
                </c:pt>
                <c:pt idx="668">
                  <c:v>96.325648414985594</c:v>
                </c:pt>
                <c:pt idx="669">
                  <c:v>96.46974063400576</c:v>
                </c:pt>
                <c:pt idx="670">
                  <c:v>96.61383285302594</c:v>
                </c:pt>
                <c:pt idx="671">
                  <c:v>96.757925072046106</c:v>
                </c:pt>
                <c:pt idx="672">
                  <c:v>96.902017291066286</c:v>
                </c:pt>
                <c:pt idx="673">
                  <c:v>97.046109510086453</c:v>
                </c:pt>
                <c:pt idx="674">
                  <c:v>97.190201729106633</c:v>
                </c:pt>
                <c:pt idx="675">
                  <c:v>97.334293948126799</c:v>
                </c:pt>
                <c:pt idx="676">
                  <c:v>97.478386167146965</c:v>
                </c:pt>
                <c:pt idx="677">
                  <c:v>97.622478386167145</c:v>
                </c:pt>
                <c:pt idx="678">
                  <c:v>97.766570605187312</c:v>
                </c:pt>
                <c:pt idx="679">
                  <c:v>97.910662824207492</c:v>
                </c:pt>
                <c:pt idx="680">
                  <c:v>98.054755043227658</c:v>
                </c:pt>
                <c:pt idx="681">
                  <c:v>98.198847262247838</c:v>
                </c:pt>
                <c:pt idx="682">
                  <c:v>98.342939481268004</c:v>
                </c:pt>
                <c:pt idx="683">
                  <c:v>98.487031700288185</c:v>
                </c:pt>
                <c:pt idx="684">
                  <c:v>98.631123919308351</c:v>
                </c:pt>
                <c:pt idx="685">
                  <c:v>98.775216138328531</c:v>
                </c:pt>
                <c:pt idx="686">
                  <c:v>98.919308357348697</c:v>
                </c:pt>
                <c:pt idx="687">
                  <c:v>99.063400576368878</c:v>
                </c:pt>
                <c:pt idx="688">
                  <c:v>99.207492795389044</c:v>
                </c:pt>
                <c:pt idx="689">
                  <c:v>99.351585014409224</c:v>
                </c:pt>
                <c:pt idx="690">
                  <c:v>99.49567723342939</c:v>
                </c:pt>
                <c:pt idx="691">
                  <c:v>99.639769452449571</c:v>
                </c:pt>
                <c:pt idx="692">
                  <c:v>99.783861671469737</c:v>
                </c:pt>
                <c:pt idx="693">
                  <c:v>99.927953890489917</c:v>
                </c:pt>
              </c:numCache>
            </c:numRef>
          </c:xVal>
          <c:yVal>
            <c:numRef>
              <c:f>US_population!$K$26:$K$719</c:f>
              <c:numCache>
                <c:formatCode>General</c:formatCode>
                <c:ptCount val="694"/>
                <c:pt idx="0">
                  <c:v>156309</c:v>
                </c:pt>
                <c:pt idx="1">
                  <c:v>156527</c:v>
                </c:pt>
                <c:pt idx="2">
                  <c:v>156731</c:v>
                </c:pt>
                <c:pt idx="3">
                  <c:v>156943</c:v>
                </c:pt>
                <c:pt idx="4">
                  <c:v>157140</c:v>
                </c:pt>
                <c:pt idx="5">
                  <c:v>157343</c:v>
                </c:pt>
                <c:pt idx="6">
                  <c:v>157553</c:v>
                </c:pt>
                <c:pt idx="7">
                  <c:v>157798</c:v>
                </c:pt>
                <c:pt idx="8">
                  <c:v>158053</c:v>
                </c:pt>
                <c:pt idx="9">
                  <c:v>158306</c:v>
                </c:pt>
                <c:pt idx="10">
                  <c:v>158451</c:v>
                </c:pt>
                <c:pt idx="11">
                  <c:v>158757</c:v>
                </c:pt>
                <c:pt idx="12">
                  <c:v>158973</c:v>
                </c:pt>
                <c:pt idx="13">
                  <c:v>159170</c:v>
                </c:pt>
                <c:pt idx="14">
                  <c:v>159349</c:v>
                </c:pt>
                <c:pt idx="15">
                  <c:v>159556</c:v>
                </c:pt>
                <c:pt idx="16">
                  <c:v>159745</c:v>
                </c:pt>
                <c:pt idx="17">
                  <c:v>159956</c:v>
                </c:pt>
                <c:pt idx="18">
                  <c:v>160184</c:v>
                </c:pt>
                <c:pt idx="19">
                  <c:v>160449</c:v>
                </c:pt>
                <c:pt idx="20">
                  <c:v>160718</c:v>
                </c:pt>
                <c:pt idx="21">
                  <c:v>160978</c:v>
                </c:pt>
                <c:pt idx="22">
                  <c:v>161223</c:v>
                </c:pt>
                <c:pt idx="23">
                  <c:v>161453</c:v>
                </c:pt>
                <c:pt idx="24">
                  <c:v>161690</c:v>
                </c:pt>
                <c:pt idx="25">
                  <c:v>161912</c:v>
                </c:pt>
                <c:pt idx="26">
                  <c:v>162124</c:v>
                </c:pt>
                <c:pt idx="27">
                  <c:v>162350</c:v>
                </c:pt>
                <c:pt idx="28">
                  <c:v>162564</c:v>
                </c:pt>
                <c:pt idx="29">
                  <c:v>162790</c:v>
                </c:pt>
                <c:pt idx="30">
                  <c:v>163026</c:v>
                </c:pt>
                <c:pt idx="31">
                  <c:v>163290</c:v>
                </c:pt>
                <c:pt idx="32">
                  <c:v>163570</c:v>
                </c:pt>
                <c:pt idx="33">
                  <c:v>163847</c:v>
                </c:pt>
                <c:pt idx="34">
                  <c:v>164107</c:v>
                </c:pt>
                <c:pt idx="35">
                  <c:v>164349</c:v>
                </c:pt>
                <c:pt idx="36">
                  <c:v>164588</c:v>
                </c:pt>
                <c:pt idx="37">
                  <c:v>164809</c:v>
                </c:pt>
                <c:pt idx="38">
                  <c:v>165018</c:v>
                </c:pt>
                <c:pt idx="39">
                  <c:v>165251</c:v>
                </c:pt>
                <c:pt idx="40">
                  <c:v>165463</c:v>
                </c:pt>
                <c:pt idx="41">
                  <c:v>165695</c:v>
                </c:pt>
                <c:pt idx="42">
                  <c:v>165931</c:v>
                </c:pt>
                <c:pt idx="43">
                  <c:v>166192</c:v>
                </c:pt>
                <c:pt idx="44">
                  <c:v>166473</c:v>
                </c:pt>
                <c:pt idx="45">
                  <c:v>166755</c:v>
                </c:pt>
                <c:pt idx="46">
                  <c:v>167023</c:v>
                </c:pt>
                <c:pt idx="47">
                  <c:v>167270</c:v>
                </c:pt>
                <c:pt idx="48">
                  <c:v>167513</c:v>
                </c:pt>
                <c:pt idx="49">
                  <c:v>167746</c:v>
                </c:pt>
                <c:pt idx="50">
                  <c:v>167977</c:v>
                </c:pt>
                <c:pt idx="51">
                  <c:v>168221</c:v>
                </c:pt>
                <c:pt idx="52">
                  <c:v>168436</c:v>
                </c:pt>
                <c:pt idx="53">
                  <c:v>168659</c:v>
                </c:pt>
                <c:pt idx="54">
                  <c:v>168903</c:v>
                </c:pt>
                <c:pt idx="55">
                  <c:v>169191</c:v>
                </c:pt>
                <c:pt idx="56">
                  <c:v>169488</c:v>
                </c:pt>
                <c:pt idx="57">
                  <c:v>169780</c:v>
                </c:pt>
                <c:pt idx="58">
                  <c:v>170063</c:v>
                </c:pt>
                <c:pt idx="59">
                  <c:v>170315</c:v>
                </c:pt>
                <c:pt idx="60">
                  <c:v>170571</c:v>
                </c:pt>
                <c:pt idx="61">
                  <c:v>170806</c:v>
                </c:pt>
                <c:pt idx="62">
                  <c:v>171029</c:v>
                </c:pt>
                <c:pt idx="63">
                  <c:v>171271</c:v>
                </c:pt>
                <c:pt idx="64">
                  <c:v>171501</c:v>
                </c:pt>
                <c:pt idx="65">
                  <c:v>171741</c:v>
                </c:pt>
                <c:pt idx="66">
                  <c:v>171984</c:v>
                </c:pt>
                <c:pt idx="67">
                  <c:v>172257</c:v>
                </c:pt>
                <c:pt idx="68">
                  <c:v>172538</c:v>
                </c:pt>
                <c:pt idx="69">
                  <c:v>172816</c:v>
                </c:pt>
                <c:pt idx="70">
                  <c:v>173070</c:v>
                </c:pt>
                <c:pt idx="71">
                  <c:v>173298</c:v>
                </c:pt>
                <c:pt idx="72">
                  <c:v>173533</c:v>
                </c:pt>
                <c:pt idx="73">
                  <c:v>173746</c:v>
                </c:pt>
                <c:pt idx="74">
                  <c:v>173945</c:v>
                </c:pt>
                <c:pt idx="75">
                  <c:v>174176</c:v>
                </c:pt>
                <c:pt idx="76">
                  <c:v>174397</c:v>
                </c:pt>
                <c:pt idx="77">
                  <c:v>174639</c:v>
                </c:pt>
                <c:pt idx="78">
                  <c:v>174882</c:v>
                </c:pt>
                <c:pt idx="79">
                  <c:v>175143</c:v>
                </c:pt>
                <c:pt idx="80">
                  <c:v>175413</c:v>
                </c:pt>
                <c:pt idx="81">
                  <c:v>175697</c:v>
                </c:pt>
                <c:pt idx="82">
                  <c:v>175966</c:v>
                </c:pt>
                <c:pt idx="83">
                  <c:v>176207</c:v>
                </c:pt>
                <c:pt idx="84">
                  <c:v>176447</c:v>
                </c:pt>
                <c:pt idx="85">
                  <c:v>176685</c:v>
                </c:pt>
                <c:pt idx="86">
                  <c:v>176905</c:v>
                </c:pt>
                <c:pt idx="87">
                  <c:v>177146</c:v>
                </c:pt>
                <c:pt idx="88">
                  <c:v>177365</c:v>
                </c:pt>
                <c:pt idx="89">
                  <c:v>177591</c:v>
                </c:pt>
                <c:pt idx="90">
                  <c:v>177830</c:v>
                </c:pt>
                <c:pt idx="91">
                  <c:v>178101</c:v>
                </c:pt>
                <c:pt idx="92">
                  <c:v>178376</c:v>
                </c:pt>
                <c:pt idx="93">
                  <c:v>178657</c:v>
                </c:pt>
                <c:pt idx="94">
                  <c:v>178921</c:v>
                </c:pt>
                <c:pt idx="95">
                  <c:v>179153</c:v>
                </c:pt>
                <c:pt idx="96">
                  <c:v>179386</c:v>
                </c:pt>
                <c:pt idx="97">
                  <c:v>179597</c:v>
                </c:pt>
                <c:pt idx="98">
                  <c:v>179788</c:v>
                </c:pt>
                <c:pt idx="99">
                  <c:v>180007</c:v>
                </c:pt>
                <c:pt idx="100">
                  <c:v>180222</c:v>
                </c:pt>
                <c:pt idx="101">
                  <c:v>180444</c:v>
                </c:pt>
                <c:pt idx="102">
                  <c:v>180671</c:v>
                </c:pt>
                <c:pt idx="103">
                  <c:v>180945</c:v>
                </c:pt>
                <c:pt idx="104">
                  <c:v>181238</c:v>
                </c:pt>
                <c:pt idx="105">
                  <c:v>181528</c:v>
                </c:pt>
                <c:pt idx="106">
                  <c:v>181796</c:v>
                </c:pt>
                <c:pt idx="107">
                  <c:v>182042</c:v>
                </c:pt>
                <c:pt idx="108">
                  <c:v>182287</c:v>
                </c:pt>
                <c:pt idx="109">
                  <c:v>182520</c:v>
                </c:pt>
                <c:pt idx="110">
                  <c:v>182742</c:v>
                </c:pt>
                <c:pt idx="111">
                  <c:v>182992</c:v>
                </c:pt>
                <c:pt idx="112">
                  <c:v>183217</c:v>
                </c:pt>
                <c:pt idx="113">
                  <c:v>183452</c:v>
                </c:pt>
                <c:pt idx="114">
                  <c:v>183691</c:v>
                </c:pt>
                <c:pt idx="115">
                  <c:v>183958</c:v>
                </c:pt>
                <c:pt idx="116">
                  <c:v>184243</c:v>
                </c:pt>
                <c:pt idx="117">
                  <c:v>184524</c:v>
                </c:pt>
                <c:pt idx="118">
                  <c:v>184783</c:v>
                </c:pt>
                <c:pt idx="119">
                  <c:v>185016</c:v>
                </c:pt>
                <c:pt idx="120">
                  <c:v>185242</c:v>
                </c:pt>
                <c:pt idx="121">
                  <c:v>185452</c:v>
                </c:pt>
                <c:pt idx="122">
                  <c:v>185650</c:v>
                </c:pt>
                <c:pt idx="123">
                  <c:v>185874</c:v>
                </c:pt>
                <c:pt idx="124">
                  <c:v>186087</c:v>
                </c:pt>
                <c:pt idx="125">
                  <c:v>186314</c:v>
                </c:pt>
                <c:pt idx="126">
                  <c:v>186538</c:v>
                </c:pt>
                <c:pt idx="127">
                  <c:v>186790</c:v>
                </c:pt>
                <c:pt idx="128">
                  <c:v>187058</c:v>
                </c:pt>
                <c:pt idx="129">
                  <c:v>187323</c:v>
                </c:pt>
                <c:pt idx="130">
                  <c:v>187574</c:v>
                </c:pt>
                <c:pt idx="131">
                  <c:v>187796</c:v>
                </c:pt>
                <c:pt idx="132">
                  <c:v>188013</c:v>
                </c:pt>
                <c:pt idx="133">
                  <c:v>188213</c:v>
                </c:pt>
                <c:pt idx="134">
                  <c:v>188387</c:v>
                </c:pt>
                <c:pt idx="135">
                  <c:v>188580</c:v>
                </c:pt>
                <c:pt idx="136">
                  <c:v>188790</c:v>
                </c:pt>
                <c:pt idx="137">
                  <c:v>189018</c:v>
                </c:pt>
                <c:pt idx="138">
                  <c:v>189242</c:v>
                </c:pt>
                <c:pt idx="139">
                  <c:v>189496</c:v>
                </c:pt>
                <c:pt idx="140">
                  <c:v>189761</c:v>
                </c:pt>
                <c:pt idx="141">
                  <c:v>190028</c:v>
                </c:pt>
                <c:pt idx="142">
                  <c:v>190265</c:v>
                </c:pt>
                <c:pt idx="143">
                  <c:v>190472</c:v>
                </c:pt>
                <c:pt idx="144">
                  <c:v>190668</c:v>
                </c:pt>
                <c:pt idx="145">
                  <c:v>190858</c:v>
                </c:pt>
                <c:pt idx="146">
                  <c:v>191047</c:v>
                </c:pt>
                <c:pt idx="147">
                  <c:v>191245</c:v>
                </c:pt>
                <c:pt idx="148">
                  <c:v>191447</c:v>
                </c:pt>
                <c:pt idx="149">
                  <c:v>191666</c:v>
                </c:pt>
                <c:pt idx="150">
                  <c:v>191889</c:v>
                </c:pt>
                <c:pt idx="151">
                  <c:v>192131</c:v>
                </c:pt>
                <c:pt idx="152">
                  <c:v>192376</c:v>
                </c:pt>
                <c:pt idx="153">
                  <c:v>192631</c:v>
                </c:pt>
                <c:pt idx="154">
                  <c:v>192847</c:v>
                </c:pt>
                <c:pt idx="155">
                  <c:v>193039</c:v>
                </c:pt>
                <c:pt idx="156">
                  <c:v>193223</c:v>
                </c:pt>
                <c:pt idx="157">
                  <c:v>193393</c:v>
                </c:pt>
                <c:pt idx="158">
                  <c:v>193540</c:v>
                </c:pt>
                <c:pt idx="159">
                  <c:v>193709</c:v>
                </c:pt>
                <c:pt idx="160">
                  <c:v>193888</c:v>
                </c:pt>
                <c:pt idx="161">
                  <c:v>194087</c:v>
                </c:pt>
                <c:pt idx="162">
                  <c:v>194303</c:v>
                </c:pt>
                <c:pt idx="163">
                  <c:v>194528</c:v>
                </c:pt>
                <c:pt idx="164">
                  <c:v>194761</c:v>
                </c:pt>
                <c:pt idx="165">
                  <c:v>194997</c:v>
                </c:pt>
                <c:pt idx="166">
                  <c:v>195195</c:v>
                </c:pt>
                <c:pt idx="167">
                  <c:v>195372</c:v>
                </c:pt>
                <c:pt idx="168">
                  <c:v>195539</c:v>
                </c:pt>
                <c:pt idx="169">
                  <c:v>195688</c:v>
                </c:pt>
                <c:pt idx="170">
                  <c:v>195831</c:v>
                </c:pt>
                <c:pt idx="171">
                  <c:v>195999</c:v>
                </c:pt>
                <c:pt idx="172">
                  <c:v>196178</c:v>
                </c:pt>
                <c:pt idx="173">
                  <c:v>196372</c:v>
                </c:pt>
                <c:pt idx="174">
                  <c:v>196560</c:v>
                </c:pt>
                <c:pt idx="175">
                  <c:v>196762</c:v>
                </c:pt>
                <c:pt idx="176">
                  <c:v>196984</c:v>
                </c:pt>
                <c:pt idx="177">
                  <c:v>197207</c:v>
                </c:pt>
                <c:pt idx="178">
                  <c:v>197398</c:v>
                </c:pt>
                <c:pt idx="179">
                  <c:v>197572</c:v>
                </c:pt>
                <c:pt idx="180">
                  <c:v>197736</c:v>
                </c:pt>
                <c:pt idx="181">
                  <c:v>197892</c:v>
                </c:pt>
                <c:pt idx="182">
                  <c:v>198037</c:v>
                </c:pt>
                <c:pt idx="183">
                  <c:v>198206</c:v>
                </c:pt>
                <c:pt idx="184">
                  <c:v>198363</c:v>
                </c:pt>
                <c:pt idx="185">
                  <c:v>198537</c:v>
                </c:pt>
                <c:pt idx="186">
                  <c:v>198712</c:v>
                </c:pt>
                <c:pt idx="187">
                  <c:v>198911</c:v>
                </c:pt>
                <c:pt idx="188">
                  <c:v>199113</c:v>
                </c:pt>
                <c:pt idx="189">
                  <c:v>199311</c:v>
                </c:pt>
                <c:pt idx="190">
                  <c:v>199498</c:v>
                </c:pt>
                <c:pt idx="191">
                  <c:v>199657</c:v>
                </c:pt>
                <c:pt idx="192">
                  <c:v>199808</c:v>
                </c:pt>
                <c:pt idx="193">
                  <c:v>199920</c:v>
                </c:pt>
                <c:pt idx="194">
                  <c:v>200056</c:v>
                </c:pt>
                <c:pt idx="195">
                  <c:v>200208</c:v>
                </c:pt>
                <c:pt idx="196">
                  <c:v>200361</c:v>
                </c:pt>
                <c:pt idx="197">
                  <c:v>200536</c:v>
                </c:pt>
                <c:pt idx="198">
                  <c:v>200706</c:v>
                </c:pt>
                <c:pt idx="199">
                  <c:v>200898</c:v>
                </c:pt>
                <c:pt idx="200">
                  <c:v>201095</c:v>
                </c:pt>
                <c:pt idx="201">
                  <c:v>201290</c:v>
                </c:pt>
                <c:pt idx="202">
                  <c:v>201466</c:v>
                </c:pt>
                <c:pt idx="203">
                  <c:v>201621</c:v>
                </c:pt>
                <c:pt idx="204">
                  <c:v>201760</c:v>
                </c:pt>
                <c:pt idx="205">
                  <c:v>201881</c:v>
                </c:pt>
                <c:pt idx="206">
                  <c:v>202023</c:v>
                </c:pt>
                <c:pt idx="207">
                  <c:v>202161</c:v>
                </c:pt>
                <c:pt idx="208">
                  <c:v>202331</c:v>
                </c:pt>
                <c:pt idx="209">
                  <c:v>202507</c:v>
                </c:pt>
                <c:pt idx="210">
                  <c:v>202677</c:v>
                </c:pt>
                <c:pt idx="211">
                  <c:v>202877</c:v>
                </c:pt>
                <c:pt idx="212">
                  <c:v>203090</c:v>
                </c:pt>
                <c:pt idx="213">
                  <c:v>203302</c:v>
                </c:pt>
                <c:pt idx="214">
                  <c:v>203500</c:v>
                </c:pt>
                <c:pt idx="215">
                  <c:v>203675</c:v>
                </c:pt>
                <c:pt idx="216">
                  <c:v>203849</c:v>
                </c:pt>
                <c:pt idx="217">
                  <c:v>204008</c:v>
                </c:pt>
                <c:pt idx="218">
                  <c:v>204156</c:v>
                </c:pt>
                <c:pt idx="219">
                  <c:v>204401</c:v>
                </c:pt>
                <c:pt idx="220">
                  <c:v>204607</c:v>
                </c:pt>
                <c:pt idx="221">
                  <c:v>204830</c:v>
                </c:pt>
                <c:pt idx="222">
                  <c:v>205052</c:v>
                </c:pt>
                <c:pt idx="223">
                  <c:v>205295</c:v>
                </c:pt>
                <c:pt idx="224">
                  <c:v>205540</c:v>
                </c:pt>
                <c:pt idx="225">
                  <c:v>205788</c:v>
                </c:pt>
                <c:pt idx="226">
                  <c:v>206024</c:v>
                </c:pt>
                <c:pt idx="227">
                  <c:v>206238</c:v>
                </c:pt>
                <c:pt idx="228">
                  <c:v>206466</c:v>
                </c:pt>
                <c:pt idx="229">
                  <c:v>206668</c:v>
                </c:pt>
                <c:pt idx="230">
                  <c:v>206855</c:v>
                </c:pt>
                <c:pt idx="231">
                  <c:v>207065</c:v>
                </c:pt>
                <c:pt idx="232">
                  <c:v>207260</c:v>
                </c:pt>
                <c:pt idx="233">
                  <c:v>207462</c:v>
                </c:pt>
                <c:pt idx="234">
                  <c:v>207661</c:v>
                </c:pt>
                <c:pt idx="235">
                  <c:v>207881</c:v>
                </c:pt>
                <c:pt idx="236">
                  <c:v>208114</c:v>
                </c:pt>
                <c:pt idx="237">
                  <c:v>208345</c:v>
                </c:pt>
                <c:pt idx="238">
                  <c:v>208555</c:v>
                </c:pt>
                <c:pt idx="239">
                  <c:v>208740</c:v>
                </c:pt>
                <c:pt idx="240">
                  <c:v>208917</c:v>
                </c:pt>
                <c:pt idx="241">
                  <c:v>209061</c:v>
                </c:pt>
                <c:pt idx="242">
                  <c:v>209212</c:v>
                </c:pt>
                <c:pt idx="243">
                  <c:v>209386</c:v>
                </c:pt>
                <c:pt idx="244">
                  <c:v>209545</c:v>
                </c:pt>
                <c:pt idx="245">
                  <c:v>209725</c:v>
                </c:pt>
                <c:pt idx="246">
                  <c:v>209896</c:v>
                </c:pt>
                <c:pt idx="247">
                  <c:v>210075</c:v>
                </c:pt>
                <c:pt idx="248">
                  <c:v>210278</c:v>
                </c:pt>
                <c:pt idx="249">
                  <c:v>210479</c:v>
                </c:pt>
                <c:pt idx="250">
                  <c:v>210656</c:v>
                </c:pt>
                <c:pt idx="251">
                  <c:v>210821</c:v>
                </c:pt>
                <c:pt idx="252">
                  <c:v>210985</c:v>
                </c:pt>
                <c:pt idx="253">
                  <c:v>211120</c:v>
                </c:pt>
                <c:pt idx="254">
                  <c:v>211254</c:v>
                </c:pt>
                <c:pt idx="255">
                  <c:v>211420</c:v>
                </c:pt>
                <c:pt idx="256">
                  <c:v>211577</c:v>
                </c:pt>
                <c:pt idx="257">
                  <c:v>211746</c:v>
                </c:pt>
                <c:pt idx="258">
                  <c:v>211909</c:v>
                </c:pt>
                <c:pt idx="259">
                  <c:v>212092</c:v>
                </c:pt>
                <c:pt idx="260">
                  <c:v>212289</c:v>
                </c:pt>
                <c:pt idx="261">
                  <c:v>212475</c:v>
                </c:pt>
                <c:pt idx="262">
                  <c:v>212634</c:v>
                </c:pt>
                <c:pt idx="263">
                  <c:v>212785</c:v>
                </c:pt>
                <c:pt idx="264">
                  <c:v>212932</c:v>
                </c:pt>
                <c:pt idx="265">
                  <c:v>213074</c:v>
                </c:pt>
                <c:pt idx="266">
                  <c:v>213211</c:v>
                </c:pt>
                <c:pt idx="267">
                  <c:v>213361</c:v>
                </c:pt>
                <c:pt idx="268">
                  <c:v>213513</c:v>
                </c:pt>
                <c:pt idx="269">
                  <c:v>213686</c:v>
                </c:pt>
                <c:pt idx="270">
                  <c:v>213854</c:v>
                </c:pt>
                <c:pt idx="271">
                  <c:v>214042</c:v>
                </c:pt>
                <c:pt idx="272">
                  <c:v>214246</c:v>
                </c:pt>
                <c:pt idx="273">
                  <c:v>214451</c:v>
                </c:pt>
                <c:pt idx="274">
                  <c:v>214625</c:v>
                </c:pt>
                <c:pt idx="275">
                  <c:v>214782</c:v>
                </c:pt>
                <c:pt idx="276">
                  <c:v>214931</c:v>
                </c:pt>
                <c:pt idx="277">
                  <c:v>215065</c:v>
                </c:pt>
                <c:pt idx="278">
                  <c:v>215198</c:v>
                </c:pt>
                <c:pt idx="279">
                  <c:v>215353</c:v>
                </c:pt>
                <c:pt idx="280">
                  <c:v>215523</c:v>
                </c:pt>
                <c:pt idx="281">
                  <c:v>215768</c:v>
                </c:pt>
                <c:pt idx="282">
                  <c:v>215973</c:v>
                </c:pt>
                <c:pt idx="283">
                  <c:v>216195</c:v>
                </c:pt>
                <c:pt idx="284">
                  <c:v>216393</c:v>
                </c:pt>
                <c:pt idx="285">
                  <c:v>216587</c:v>
                </c:pt>
                <c:pt idx="286">
                  <c:v>216771</c:v>
                </c:pt>
                <c:pt idx="287">
                  <c:v>216931</c:v>
                </c:pt>
                <c:pt idx="288">
                  <c:v>217095</c:v>
                </c:pt>
                <c:pt idx="289">
                  <c:v>217249</c:v>
                </c:pt>
                <c:pt idx="290">
                  <c:v>217381</c:v>
                </c:pt>
                <c:pt idx="291">
                  <c:v>217528</c:v>
                </c:pt>
                <c:pt idx="292">
                  <c:v>217685</c:v>
                </c:pt>
                <c:pt idx="293">
                  <c:v>217861</c:v>
                </c:pt>
                <c:pt idx="294">
                  <c:v>218035</c:v>
                </c:pt>
                <c:pt idx="295">
                  <c:v>218233</c:v>
                </c:pt>
                <c:pt idx="296">
                  <c:v>218440</c:v>
                </c:pt>
                <c:pt idx="297">
                  <c:v>218644</c:v>
                </c:pt>
                <c:pt idx="298">
                  <c:v>218834</c:v>
                </c:pt>
                <c:pt idx="299">
                  <c:v>219006</c:v>
                </c:pt>
                <c:pt idx="300">
                  <c:v>219179</c:v>
                </c:pt>
                <c:pt idx="301">
                  <c:v>219344</c:v>
                </c:pt>
                <c:pt idx="302">
                  <c:v>219504</c:v>
                </c:pt>
                <c:pt idx="303">
                  <c:v>219684</c:v>
                </c:pt>
                <c:pt idx="304">
                  <c:v>219859</c:v>
                </c:pt>
                <c:pt idx="305">
                  <c:v>220046</c:v>
                </c:pt>
                <c:pt idx="306">
                  <c:v>220239</c:v>
                </c:pt>
                <c:pt idx="307">
                  <c:v>220458</c:v>
                </c:pt>
                <c:pt idx="308">
                  <c:v>220688</c:v>
                </c:pt>
                <c:pt idx="309">
                  <c:v>220904</c:v>
                </c:pt>
                <c:pt idx="310">
                  <c:v>221109</c:v>
                </c:pt>
                <c:pt idx="311">
                  <c:v>221303</c:v>
                </c:pt>
                <c:pt idx="312">
                  <c:v>221477</c:v>
                </c:pt>
                <c:pt idx="313">
                  <c:v>221629</c:v>
                </c:pt>
                <c:pt idx="314">
                  <c:v>221792</c:v>
                </c:pt>
                <c:pt idx="315">
                  <c:v>221991</c:v>
                </c:pt>
                <c:pt idx="316">
                  <c:v>222176</c:v>
                </c:pt>
                <c:pt idx="317">
                  <c:v>222379</c:v>
                </c:pt>
                <c:pt idx="318">
                  <c:v>222585</c:v>
                </c:pt>
                <c:pt idx="319">
                  <c:v>222805</c:v>
                </c:pt>
                <c:pt idx="320">
                  <c:v>223053</c:v>
                </c:pt>
                <c:pt idx="321">
                  <c:v>223271</c:v>
                </c:pt>
                <c:pt idx="322">
                  <c:v>223477</c:v>
                </c:pt>
                <c:pt idx="323">
                  <c:v>223670</c:v>
                </c:pt>
                <c:pt idx="324">
                  <c:v>223865</c:v>
                </c:pt>
                <c:pt idx="325">
                  <c:v>224053</c:v>
                </c:pt>
                <c:pt idx="326">
                  <c:v>224235</c:v>
                </c:pt>
                <c:pt idx="327">
                  <c:v>224438</c:v>
                </c:pt>
                <c:pt idx="328">
                  <c:v>224632</c:v>
                </c:pt>
                <c:pt idx="329">
                  <c:v>224843</c:v>
                </c:pt>
                <c:pt idx="330">
                  <c:v>225055</c:v>
                </c:pt>
                <c:pt idx="331">
                  <c:v>225295</c:v>
                </c:pt>
                <c:pt idx="332">
                  <c:v>225547</c:v>
                </c:pt>
                <c:pt idx="333">
                  <c:v>225801</c:v>
                </c:pt>
                <c:pt idx="334">
                  <c:v>226027</c:v>
                </c:pt>
                <c:pt idx="335">
                  <c:v>226243</c:v>
                </c:pt>
                <c:pt idx="336">
                  <c:v>226451</c:v>
                </c:pt>
                <c:pt idx="337">
                  <c:v>226656</c:v>
                </c:pt>
                <c:pt idx="338">
                  <c:v>226849</c:v>
                </c:pt>
                <c:pt idx="339">
                  <c:v>227061</c:v>
                </c:pt>
                <c:pt idx="340">
                  <c:v>227251</c:v>
                </c:pt>
                <c:pt idx="341">
                  <c:v>227522</c:v>
                </c:pt>
                <c:pt idx="342">
                  <c:v>227726</c:v>
                </c:pt>
                <c:pt idx="343">
                  <c:v>227953</c:v>
                </c:pt>
                <c:pt idx="344">
                  <c:v>228186</c:v>
                </c:pt>
                <c:pt idx="345">
                  <c:v>228417</c:v>
                </c:pt>
                <c:pt idx="346">
                  <c:v>228612</c:v>
                </c:pt>
                <c:pt idx="347">
                  <c:v>228779</c:v>
                </c:pt>
                <c:pt idx="348">
                  <c:v>228937</c:v>
                </c:pt>
                <c:pt idx="349">
                  <c:v>229071</c:v>
                </c:pt>
                <c:pt idx="350">
                  <c:v>229224</c:v>
                </c:pt>
                <c:pt idx="351">
                  <c:v>229403</c:v>
                </c:pt>
                <c:pt idx="352">
                  <c:v>229575</c:v>
                </c:pt>
                <c:pt idx="353">
                  <c:v>229761</c:v>
                </c:pt>
                <c:pt idx="354">
                  <c:v>229966</c:v>
                </c:pt>
                <c:pt idx="355">
                  <c:v>230187</c:v>
                </c:pt>
                <c:pt idx="356">
                  <c:v>230412</c:v>
                </c:pt>
                <c:pt idx="357">
                  <c:v>230641</c:v>
                </c:pt>
                <c:pt idx="358">
                  <c:v>230822</c:v>
                </c:pt>
                <c:pt idx="359">
                  <c:v>230989</c:v>
                </c:pt>
                <c:pt idx="360">
                  <c:v>231157</c:v>
                </c:pt>
                <c:pt idx="361">
                  <c:v>231313</c:v>
                </c:pt>
                <c:pt idx="362">
                  <c:v>231470</c:v>
                </c:pt>
                <c:pt idx="363">
                  <c:v>231645</c:v>
                </c:pt>
                <c:pt idx="364">
                  <c:v>231809</c:v>
                </c:pt>
                <c:pt idx="365">
                  <c:v>231992</c:v>
                </c:pt>
                <c:pt idx="366">
                  <c:v>232188</c:v>
                </c:pt>
                <c:pt idx="367">
                  <c:v>232392</c:v>
                </c:pt>
                <c:pt idx="368">
                  <c:v>232599</c:v>
                </c:pt>
                <c:pt idx="369">
                  <c:v>232816</c:v>
                </c:pt>
                <c:pt idx="370">
                  <c:v>232993</c:v>
                </c:pt>
                <c:pt idx="371">
                  <c:v>233160</c:v>
                </c:pt>
                <c:pt idx="372">
                  <c:v>233322</c:v>
                </c:pt>
                <c:pt idx="373">
                  <c:v>233473</c:v>
                </c:pt>
                <c:pt idx="374">
                  <c:v>233613</c:v>
                </c:pt>
                <c:pt idx="375">
                  <c:v>233781</c:v>
                </c:pt>
                <c:pt idx="376">
                  <c:v>233922</c:v>
                </c:pt>
                <c:pt idx="377">
                  <c:v>234118</c:v>
                </c:pt>
                <c:pt idx="378">
                  <c:v>234307</c:v>
                </c:pt>
                <c:pt idx="379">
                  <c:v>234501</c:v>
                </c:pt>
                <c:pt idx="380">
                  <c:v>234701</c:v>
                </c:pt>
                <c:pt idx="381">
                  <c:v>234907</c:v>
                </c:pt>
                <c:pt idx="382">
                  <c:v>235078</c:v>
                </c:pt>
                <c:pt idx="383">
                  <c:v>235235</c:v>
                </c:pt>
                <c:pt idx="384">
                  <c:v>235385</c:v>
                </c:pt>
                <c:pt idx="385">
                  <c:v>235527</c:v>
                </c:pt>
                <c:pt idx="386">
                  <c:v>235675</c:v>
                </c:pt>
                <c:pt idx="387">
                  <c:v>235839</c:v>
                </c:pt>
                <c:pt idx="388">
                  <c:v>235993</c:v>
                </c:pt>
                <c:pt idx="389">
                  <c:v>236160</c:v>
                </c:pt>
                <c:pt idx="390">
                  <c:v>236348</c:v>
                </c:pt>
                <c:pt idx="391">
                  <c:v>236549</c:v>
                </c:pt>
                <c:pt idx="392">
                  <c:v>236760</c:v>
                </c:pt>
                <c:pt idx="393">
                  <c:v>236976</c:v>
                </c:pt>
                <c:pt idx="394">
                  <c:v>237159</c:v>
                </c:pt>
                <c:pt idx="395">
                  <c:v>237316</c:v>
                </c:pt>
                <c:pt idx="396">
                  <c:v>237468</c:v>
                </c:pt>
                <c:pt idx="397">
                  <c:v>237602</c:v>
                </c:pt>
                <c:pt idx="398">
                  <c:v>237732</c:v>
                </c:pt>
                <c:pt idx="399">
                  <c:v>237900</c:v>
                </c:pt>
                <c:pt idx="400">
                  <c:v>238074</c:v>
                </c:pt>
                <c:pt idx="401">
                  <c:v>238270</c:v>
                </c:pt>
                <c:pt idx="402">
                  <c:v>238466</c:v>
                </c:pt>
                <c:pt idx="403">
                  <c:v>238679</c:v>
                </c:pt>
                <c:pt idx="404">
                  <c:v>238898</c:v>
                </c:pt>
                <c:pt idx="405">
                  <c:v>239113</c:v>
                </c:pt>
                <c:pt idx="406">
                  <c:v>239307</c:v>
                </c:pt>
                <c:pt idx="407">
                  <c:v>239477</c:v>
                </c:pt>
                <c:pt idx="408">
                  <c:v>239638</c:v>
                </c:pt>
                <c:pt idx="409">
                  <c:v>239788</c:v>
                </c:pt>
                <c:pt idx="410">
                  <c:v>239928</c:v>
                </c:pt>
                <c:pt idx="411">
                  <c:v>240094</c:v>
                </c:pt>
                <c:pt idx="412">
                  <c:v>240271</c:v>
                </c:pt>
                <c:pt idx="413">
                  <c:v>240459</c:v>
                </c:pt>
                <c:pt idx="414">
                  <c:v>240651</c:v>
                </c:pt>
                <c:pt idx="415">
                  <c:v>240854</c:v>
                </c:pt>
                <c:pt idx="416">
                  <c:v>241068</c:v>
                </c:pt>
                <c:pt idx="417">
                  <c:v>241274</c:v>
                </c:pt>
                <c:pt idx="418">
                  <c:v>241467</c:v>
                </c:pt>
                <c:pt idx="419">
                  <c:v>241620</c:v>
                </c:pt>
                <c:pt idx="420">
                  <c:v>241784</c:v>
                </c:pt>
                <c:pt idx="421">
                  <c:v>241930</c:v>
                </c:pt>
                <c:pt idx="422">
                  <c:v>242079</c:v>
                </c:pt>
                <c:pt idx="423">
                  <c:v>242252</c:v>
                </c:pt>
                <c:pt idx="424">
                  <c:v>242423</c:v>
                </c:pt>
                <c:pt idx="425">
                  <c:v>242608</c:v>
                </c:pt>
                <c:pt idx="426">
                  <c:v>242804</c:v>
                </c:pt>
                <c:pt idx="427">
                  <c:v>243012</c:v>
                </c:pt>
                <c:pt idx="428">
                  <c:v>243223</c:v>
                </c:pt>
                <c:pt idx="429">
                  <c:v>243446</c:v>
                </c:pt>
                <c:pt idx="430">
                  <c:v>243639</c:v>
                </c:pt>
                <c:pt idx="431">
                  <c:v>243809</c:v>
                </c:pt>
                <c:pt idx="432">
                  <c:v>243981</c:v>
                </c:pt>
                <c:pt idx="433">
                  <c:v>244131</c:v>
                </c:pt>
                <c:pt idx="434">
                  <c:v>244279</c:v>
                </c:pt>
                <c:pt idx="435">
                  <c:v>244445</c:v>
                </c:pt>
                <c:pt idx="436">
                  <c:v>244610</c:v>
                </c:pt>
                <c:pt idx="437">
                  <c:v>244806</c:v>
                </c:pt>
                <c:pt idx="438">
                  <c:v>245021</c:v>
                </c:pt>
                <c:pt idx="439">
                  <c:v>245240</c:v>
                </c:pt>
                <c:pt idx="440">
                  <c:v>245464</c:v>
                </c:pt>
                <c:pt idx="441">
                  <c:v>245693</c:v>
                </c:pt>
                <c:pt idx="442">
                  <c:v>245884</c:v>
                </c:pt>
                <c:pt idx="443">
                  <c:v>246056</c:v>
                </c:pt>
                <c:pt idx="444">
                  <c:v>246224</c:v>
                </c:pt>
                <c:pt idx="445">
                  <c:v>246378</c:v>
                </c:pt>
                <c:pt idx="446">
                  <c:v>246530</c:v>
                </c:pt>
                <c:pt idx="447">
                  <c:v>246721</c:v>
                </c:pt>
                <c:pt idx="448">
                  <c:v>246906</c:v>
                </c:pt>
                <c:pt idx="449">
                  <c:v>247114</c:v>
                </c:pt>
                <c:pt idx="450">
                  <c:v>247342</c:v>
                </c:pt>
                <c:pt idx="451">
                  <c:v>247573</c:v>
                </c:pt>
                <c:pt idx="452">
                  <c:v>247816</c:v>
                </c:pt>
                <c:pt idx="453">
                  <c:v>248067</c:v>
                </c:pt>
                <c:pt idx="454">
                  <c:v>248281</c:v>
                </c:pt>
                <c:pt idx="455">
                  <c:v>248479</c:v>
                </c:pt>
                <c:pt idx="456">
                  <c:v>248659</c:v>
                </c:pt>
                <c:pt idx="457">
                  <c:v>248827</c:v>
                </c:pt>
                <c:pt idx="458">
                  <c:v>249012</c:v>
                </c:pt>
                <c:pt idx="459">
                  <c:v>249306</c:v>
                </c:pt>
                <c:pt idx="460">
                  <c:v>249565</c:v>
                </c:pt>
                <c:pt idx="461">
                  <c:v>249849</c:v>
                </c:pt>
                <c:pt idx="462">
                  <c:v>250132</c:v>
                </c:pt>
                <c:pt idx="463">
                  <c:v>250439</c:v>
                </c:pt>
                <c:pt idx="464">
                  <c:v>250751</c:v>
                </c:pt>
                <c:pt idx="465">
                  <c:v>251057</c:v>
                </c:pt>
                <c:pt idx="466">
                  <c:v>251346</c:v>
                </c:pt>
                <c:pt idx="467">
                  <c:v>251626</c:v>
                </c:pt>
                <c:pt idx="468">
                  <c:v>251889</c:v>
                </c:pt>
                <c:pt idx="469">
                  <c:v>252135</c:v>
                </c:pt>
                <c:pt idx="470">
                  <c:v>252372</c:v>
                </c:pt>
                <c:pt idx="471">
                  <c:v>252643</c:v>
                </c:pt>
                <c:pt idx="472">
                  <c:v>252913</c:v>
                </c:pt>
                <c:pt idx="473">
                  <c:v>253207</c:v>
                </c:pt>
                <c:pt idx="474">
                  <c:v>253493</c:v>
                </c:pt>
                <c:pt idx="475">
                  <c:v>253807</c:v>
                </c:pt>
                <c:pt idx="476">
                  <c:v>254126</c:v>
                </c:pt>
                <c:pt idx="477">
                  <c:v>254435</c:v>
                </c:pt>
                <c:pt idx="478">
                  <c:v>254718</c:v>
                </c:pt>
                <c:pt idx="479">
                  <c:v>254964</c:v>
                </c:pt>
                <c:pt idx="480">
                  <c:v>255214</c:v>
                </c:pt>
                <c:pt idx="481">
                  <c:v>255448</c:v>
                </c:pt>
                <c:pt idx="482">
                  <c:v>255703</c:v>
                </c:pt>
                <c:pt idx="483">
                  <c:v>255992</c:v>
                </c:pt>
                <c:pt idx="484">
                  <c:v>256285</c:v>
                </c:pt>
                <c:pt idx="485">
                  <c:v>256589</c:v>
                </c:pt>
                <c:pt idx="486">
                  <c:v>256894</c:v>
                </c:pt>
                <c:pt idx="487">
                  <c:v>257232</c:v>
                </c:pt>
                <c:pt idx="488">
                  <c:v>257548</c:v>
                </c:pt>
                <c:pt idx="489">
                  <c:v>257861</c:v>
                </c:pt>
                <c:pt idx="490">
                  <c:v>258147</c:v>
                </c:pt>
                <c:pt idx="491">
                  <c:v>258413</c:v>
                </c:pt>
                <c:pt idx="492">
                  <c:v>258679</c:v>
                </c:pt>
                <c:pt idx="493">
                  <c:v>258919</c:v>
                </c:pt>
                <c:pt idx="494">
                  <c:v>259152</c:v>
                </c:pt>
                <c:pt idx="495">
                  <c:v>259414</c:v>
                </c:pt>
                <c:pt idx="496">
                  <c:v>259680</c:v>
                </c:pt>
                <c:pt idx="497">
                  <c:v>259963</c:v>
                </c:pt>
                <c:pt idx="498">
                  <c:v>260255</c:v>
                </c:pt>
                <c:pt idx="499">
                  <c:v>260566</c:v>
                </c:pt>
                <c:pt idx="500">
                  <c:v>260867</c:v>
                </c:pt>
                <c:pt idx="501">
                  <c:v>261163</c:v>
                </c:pt>
                <c:pt idx="502">
                  <c:v>261425</c:v>
                </c:pt>
                <c:pt idx="503">
                  <c:v>261674</c:v>
                </c:pt>
                <c:pt idx="504">
                  <c:v>261919</c:v>
                </c:pt>
                <c:pt idx="505">
                  <c:v>262123</c:v>
                </c:pt>
                <c:pt idx="506">
                  <c:v>262352</c:v>
                </c:pt>
                <c:pt idx="507">
                  <c:v>262631</c:v>
                </c:pt>
                <c:pt idx="508">
                  <c:v>262877</c:v>
                </c:pt>
                <c:pt idx="509">
                  <c:v>263152</c:v>
                </c:pt>
                <c:pt idx="510">
                  <c:v>263436</c:v>
                </c:pt>
                <c:pt idx="511">
                  <c:v>263724</c:v>
                </c:pt>
                <c:pt idx="512">
                  <c:v>264017</c:v>
                </c:pt>
                <c:pt idx="513">
                  <c:v>264301</c:v>
                </c:pt>
                <c:pt idx="514">
                  <c:v>264559</c:v>
                </c:pt>
                <c:pt idx="515">
                  <c:v>264804</c:v>
                </c:pt>
                <c:pt idx="516">
                  <c:v>265044</c:v>
                </c:pt>
                <c:pt idx="517">
                  <c:v>265270</c:v>
                </c:pt>
                <c:pt idx="518">
                  <c:v>265495</c:v>
                </c:pt>
                <c:pt idx="519">
                  <c:v>265755</c:v>
                </c:pt>
                <c:pt idx="520">
                  <c:v>265998</c:v>
                </c:pt>
                <c:pt idx="521">
                  <c:v>266270</c:v>
                </c:pt>
                <c:pt idx="522">
                  <c:v>266557</c:v>
                </c:pt>
                <c:pt idx="523">
                  <c:v>266843</c:v>
                </c:pt>
                <c:pt idx="524">
                  <c:v>267152</c:v>
                </c:pt>
                <c:pt idx="525">
                  <c:v>267456</c:v>
                </c:pt>
                <c:pt idx="526">
                  <c:v>267715</c:v>
                </c:pt>
                <c:pt idx="527">
                  <c:v>267943</c:v>
                </c:pt>
                <c:pt idx="528">
                  <c:v>268151</c:v>
                </c:pt>
                <c:pt idx="529">
                  <c:v>268364</c:v>
                </c:pt>
                <c:pt idx="530">
                  <c:v>268595</c:v>
                </c:pt>
                <c:pt idx="531">
                  <c:v>268853</c:v>
                </c:pt>
                <c:pt idx="532">
                  <c:v>269108</c:v>
                </c:pt>
                <c:pt idx="533">
                  <c:v>269386</c:v>
                </c:pt>
                <c:pt idx="534">
                  <c:v>269667</c:v>
                </c:pt>
                <c:pt idx="535">
                  <c:v>269976</c:v>
                </c:pt>
                <c:pt idx="536">
                  <c:v>270284</c:v>
                </c:pt>
                <c:pt idx="537">
                  <c:v>270581</c:v>
                </c:pt>
                <c:pt idx="538">
                  <c:v>270878</c:v>
                </c:pt>
                <c:pt idx="539">
                  <c:v>271125</c:v>
                </c:pt>
                <c:pt idx="540">
                  <c:v>271360</c:v>
                </c:pt>
                <c:pt idx="541">
                  <c:v>271585</c:v>
                </c:pt>
                <c:pt idx="542">
                  <c:v>271821</c:v>
                </c:pt>
                <c:pt idx="543">
                  <c:v>272083</c:v>
                </c:pt>
                <c:pt idx="544">
                  <c:v>272342</c:v>
                </c:pt>
                <c:pt idx="545">
                  <c:v>272622</c:v>
                </c:pt>
                <c:pt idx="546">
                  <c:v>272912</c:v>
                </c:pt>
                <c:pt idx="547">
                  <c:v>273237</c:v>
                </c:pt>
                <c:pt idx="548">
                  <c:v>273553</c:v>
                </c:pt>
                <c:pt idx="549">
                  <c:v>273852</c:v>
                </c:pt>
                <c:pt idx="550">
                  <c:v>274126</c:v>
                </c:pt>
                <c:pt idx="551">
                  <c:v>274372</c:v>
                </c:pt>
                <c:pt idx="552">
                  <c:v>274626</c:v>
                </c:pt>
                <c:pt idx="553">
                  <c:v>274838</c:v>
                </c:pt>
                <c:pt idx="554">
                  <c:v>275047</c:v>
                </c:pt>
                <c:pt idx="555">
                  <c:v>275304</c:v>
                </c:pt>
                <c:pt idx="556">
                  <c:v>275564</c:v>
                </c:pt>
                <c:pt idx="557">
                  <c:v>275836</c:v>
                </c:pt>
                <c:pt idx="558">
                  <c:v>276115</c:v>
                </c:pt>
                <c:pt idx="559">
                  <c:v>276418</c:v>
                </c:pt>
                <c:pt idx="560">
                  <c:v>276714</c:v>
                </c:pt>
                <c:pt idx="561">
                  <c:v>277003</c:v>
                </c:pt>
                <c:pt idx="562">
                  <c:v>277277</c:v>
                </c:pt>
                <c:pt idx="563">
                  <c:v>277526</c:v>
                </c:pt>
                <c:pt idx="564">
                  <c:v>277790</c:v>
                </c:pt>
                <c:pt idx="565">
                  <c:v>277992</c:v>
                </c:pt>
                <c:pt idx="566">
                  <c:v>278198</c:v>
                </c:pt>
                <c:pt idx="567">
                  <c:v>278451</c:v>
                </c:pt>
                <c:pt idx="568">
                  <c:v>278717</c:v>
                </c:pt>
                <c:pt idx="569">
                  <c:v>279001</c:v>
                </c:pt>
                <c:pt idx="570">
                  <c:v>279295</c:v>
                </c:pt>
                <c:pt idx="571">
                  <c:v>279602</c:v>
                </c:pt>
                <c:pt idx="572">
                  <c:v>279903</c:v>
                </c:pt>
                <c:pt idx="573">
                  <c:v>280203</c:v>
                </c:pt>
                <c:pt idx="574">
                  <c:v>280471</c:v>
                </c:pt>
                <c:pt idx="575">
                  <c:v>280716</c:v>
                </c:pt>
                <c:pt idx="576">
                  <c:v>280976</c:v>
                </c:pt>
                <c:pt idx="577">
                  <c:v>281190</c:v>
                </c:pt>
                <c:pt idx="578">
                  <c:v>281409</c:v>
                </c:pt>
                <c:pt idx="579">
                  <c:v>281653</c:v>
                </c:pt>
                <c:pt idx="580">
                  <c:v>281877</c:v>
                </c:pt>
                <c:pt idx="581">
                  <c:v>282126</c:v>
                </c:pt>
                <c:pt idx="582">
                  <c:v>282385</c:v>
                </c:pt>
                <c:pt idx="583">
                  <c:v>282649</c:v>
                </c:pt>
                <c:pt idx="584">
                  <c:v>282925</c:v>
                </c:pt>
                <c:pt idx="585">
                  <c:v>283190</c:v>
                </c:pt>
                <c:pt idx="586">
                  <c:v>283439</c:v>
                </c:pt>
                <c:pt idx="587">
                  <c:v>283678</c:v>
                </c:pt>
                <c:pt idx="588">
                  <c:v>283900</c:v>
                </c:pt>
                <c:pt idx="589">
                  <c:v>284113</c:v>
                </c:pt>
                <c:pt idx="590">
                  <c:v>284322</c:v>
                </c:pt>
                <c:pt idx="591">
                  <c:v>284550</c:v>
                </c:pt>
                <c:pt idx="592">
                  <c:v>284775</c:v>
                </c:pt>
                <c:pt idx="593">
                  <c:v>285023</c:v>
                </c:pt>
                <c:pt idx="594">
                  <c:v>285267</c:v>
                </c:pt>
                <c:pt idx="595">
                  <c:v>285526</c:v>
                </c:pt>
                <c:pt idx="596">
                  <c:v>285795</c:v>
                </c:pt>
                <c:pt idx="597">
                  <c:v>286047</c:v>
                </c:pt>
                <c:pt idx="598">
                  <c:v>286288</c:v>
                </c:pt>
                <c:pt idx="599">
                  <c:v>286513</c:v>
                </c:pt>
                <c:pt idx="600">
                  <c:v>286728</c:v>
                </c:pt>
                <c:pt idx="601">
                  <c:v>286931</c:v>
                </c:pt>
                <c:pt idx="602">
                  <c:v>287125</c:v>
                </c:pt>
                <c:pt idx="603">
                  <c:v>287328</c:v>
                </c:pt>
                <c:pt idx="604">
                  <c:v>287552</c:v>
                </c:pt>
                <c:pt idx="605">
                  <c:v>287789</c:v>
                </c:pt>
                <c:pt idx="606">
                  <c:v>288028</c:v>
                </c:pt>
                <c:pt idx="607">
                  <c:v>288279</c:v>
                </c:pt>
                <c:pt idx="608">
                  <c:v>288535</c:v>
                </c:pt>
                <c:pt idx="609">
                  <c:v>288783</c:v>
                </c:pt>
                <c:pt idx="610">
                  <c:v>289016</c:v>
                </c:pt>
                <c:pt idx="611">
                  <c:v>289220</c:v>
                </c:pt>
                <c:pt idx="612">
                  <c:v>289421</c:v>
                </c:pt>
                <c:pt idx="613">
                  <c:v>289614</c:v>
                </c:pt>
                <c:pt idx="614">
                  <c:v>289808</c:v>
                </c:pt>
                <c:pt idx="615">
                  <c:v>290019</c:v>
                </c:pt>
                <c:pt idx="616">
                  <c:v>290237</c:v>
                </c:pt>
                <c:pt idx="617">
                  <c:v>290471</c:v>
                </c:pt>
                <c:pt idx="618">
                  <c:v>290704</c:v>
                </c:pt>
                <c:pt idx="619">
                  <c:v>290953</c:v>
                </c:pt>
                <c:pt idx="620">
                  <c:v>291199</c:v>
                </c:pt>
                <c:pt idx="621">
                  <c:v>291449</c:v>
                </c:pt>
                <c:pt idx="622">
                  <c:v>291679</c:v>
                </c:pt>
                <c:pt idx="623">
                  <c:v>291877</c:v>
                </c:pt>
                <c:pt idx="624">
                  <c:v>292057</c:v>
                </c:pt>
                <c:pt idx="625">
                  <c:v>292230</c:v>
                </c:pt>
                <c:pt idx="626">
                  <c:v>292420</c:v>
                </c:pt>
                <c:pt idx="627">
                  <c:v>292635</c:v>
                </c:pt>
                <c:pt idx="628">
                  <c:v>292850</c:v>
                </c:pt>
                <c:pt idx="629">
                  <c:v>293072</c:v>
                </c:pt>
                <c:pt idx="630">
                  <c:v>293310</c:v>
                </c:pt>
                <c:pt idx="631">
                  <c:v>293562</c:v>
                </c:pt>
                <c:pt idx="632">
                  <c:v>293811</c:v>
                </c:pt>
                <c:pt idx="633">
                  <c:v>294066</c:v>
                </c:pt>
                <c:pt idx="634">
                  <c:v>294300</c:v>
                </c:pt>
                <c:pt idx="635">
                  <c:v>294524</c:v>
                </c:pt>
                <c:pt idx="636">
                  <c:v>294741</c:v>
                </c:pt>
                <c:pt idx="637">
                  <c:v>294928</c:v>
                </c:pt>
                <c:pt idx="638">
                  <c:v>295107</c:v>
                </c:pt>
                <c:pt idx="639">
                  <c:v>295308</c:v>
                </c:pt>
                <c:pt idx="640">
                  <c:v>295518</c:v>
                </c:pt>
                <c:pt idx="641">
                  <c:v>295747</c:v>
                </c:pt>
                <c:pt idx="642">
                  <c:v>295994</c:v>
                </c:pt>
                <c:pt idx="643">
                  <c:v>296244</c:v>
                </c:pt>
                <c:pt idx="644">
                  <c:v>296508</c:v>
                </c:pt>
                <c:pt idx="645">
                  <c:v>296770</c:v>
                </c:pt>
                <c:pt idx="646">
                  <c:v>297001</c:v>
                </c:pt>
                <c:pt idx="647">
                  <c:v>297223</c:v>
                </c:pt>
                <c:pt idx="648">
                  <c:v>297435</c:v>
                </c:pt>
                <c:pt idx="649">
                  <c:v>297640</c:v>
                </c:pt>
                <c:pt idx="650">
                  <c:v>297842</c:v>
                </c:pt>
                <c:pt idx="651">
                  <c:v>298061</c:v>
                </c:pt>
                <c:pt idx="652">
                  <c:v>298273</c:v>
                </c:pt>
                <c:pt idx="653">
                  <c:v>298512</c:v>
                </c:pt>
                <c:pt idx="654">
                  <c:v>298766</c:v>
                </c:pt>
                <c:pt idx="655">
                  <c:v>299029</c:v>
                </c:pt>
                <c:pt idx="656">
                  <c:v>299316</c:v>
                </c:pt>
                <c:pt idx="657">
                  <c:v>299593</c:v>
                </c:pt>
                <c:pt idx="658">
                  <c:v>299848</c:v>
                </c:pt>
                <c:pt idx="659">
                  <c:v>300089</c:v>
                </c:pt>
                <c:pt idx="660">
                  <c:v>300320</c:v>
                </c:pt>
                <c:pt idx="661">
                  <c:v>300535</c:v>
                </c:pt>
                <c:pt idx="662">
                  <c:v>300748</c:v>
                </c:pt>
                <c:pt idx="663">
                  <c:v>300977</c:v>
                </c:pt>
                <c:pt idx="664">
                  <c:v>301200</c:v>
                </c:pt>
                <c:pt idx="665">
                  <c:v>301450</c:v>
                </c:pt>
                <c:pt idx="666">
                  <c:v>301714</c:v>
                </c:pt>
                <c:pt idx="667">
                  <c:v>301967</c:v>
                </c:pt>
                <c:pt idx="668">
                  <c:v>302244</c:v>
                </c:pt>
                <c:pt idx="669">
                  <c:v>302509</c:v>
                </c:pt>
                <c:pt idx="670">
                  <c:v>302754</c:v>
                </c:pt>
                <c:pt idx="671">
                  <c:v>302984</c:v>
                </c:pt>
                <c:pt idx="672">
                  <c:v>303204</c:v>
                </c:pt>
                <c:pt idx="673">
                  <c:v>303399</c:v>
                </c:pt>
                <c:pt idx="674">
                  <c:v>303593</c:v>
                </c:pt>
                <c:pt idx="675">
                  <c:v>303803</c:v>
                </c:pt>
                <c:pt idx="676">
                  <c:v>304006</c:v>
                </c:pt>
                <c:pt idx="677">
                  <c:v>304236</c:v>
                </c:pt>
                <c:pt idx="678">
                  <c:v>304483</c:v>
                </c:pt>
                <c:pt idx="679">
                  <c:v>304733</c:v>
                </c:pt>
                <c:pt idx="680">
                  <c:v>305006</c:v>
                </c:pt>
                <c:pt idx="681">
                  <c:v>305270</c:v>
                </c:pt>
                <c:pt idx="682">
                  <c:v>305510</c:v>
                </c:pt>
                <c:pt idx="683">
                  <c:v>305737</c:v>
                </c:pt>
                <c:pt idx="684">
                  <c:v>305952</c:v>
                </c:pt>
                <c:pt idx="685">
                  <c:v>306146</c:v>
                </c:pt>
                <c:pt idx="686">
                  <c:v>306339</c:v>
                </c:pt>
                <c:pt idx="687">
                  <c:v>306547</c:v>
                </c:pt>
                <c:pt idx="688">
                  <c:v>306749</c:v>
                </c:pt>
                <c:pt idx="689">
                  <c:v>306980</c:v>
                </c:pt>
                <c:pt idx="690">
                  <c:v>307226</c:v>
                </c:pt>
                <c:pt idx="691">
                  <c:v>307476</c:v>
                </c:pt>
                <c:pt idx="692">
                  <c:v>307750</c:v>
                </c:pt>
                <c:pt idx="693">
                  <c:v>308013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F0-4153-9F5E-4172ACFDB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427055"/>
        <c:axId val="513429455"/>
      </c:scatterChart>
      <c:valAx>
        <c:axId val="513427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표본 백분율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3429455"/>
        <c:crosses val="autoZero"/>
        <c:crossBetween val="midCat"/>
      </c:valAx>
      <c:valAx>
        <c:axId val="5134294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Population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34270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주  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'14주차 2교시'!$B$96:$B$105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'14주차 2교시'!$D$136:$D$145</c:f>
              <c:numCache>
                <c:formatCode>General</c:formatCode>
                <c:ptCount val="10"/>
                <c:pt idx="0">
                  <c:v>-6.9090909090909918</c:v>
                </c:pt>
                <c:pt idx="1">
                  <c:v>9.5818181818181074</c:v>
                </c:pt>
                <c:pt idx="2">
                  <c:v>-1.9272727272727934</c:v>
                </c:pt>
                <c:pt idx="3">
                  <c:v>-1.4363636363636942</c:v>
                </c:pt>
                <c:pt idx="4">
                  <c:v>3.0545454545454049</c:v>
                </c:pt>
                <c:pt idx="5">
                  <c:v>-2.4545454545454959</c:v>
                </c:pt>
                <c:pt idx="6">
                  <c:v>6.0363636363634896</c:v>
                </c:pt>
                <c:pt idx="7">
                  <c:v>-9.4727272727274112</c:v>
                </c:pt>
                <c:pt idx="8">
                  <c:v>3.018181818181688</c:v>
                </c:pt>
                <c:pt idx="9">
                  <c:v>0.50909090909078714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94-4542-BD1A-A1E44FA6E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273375"/>
        <c:axId val="553275295"/>
      </c:scatterChart>
      <c:valAx>
        <c:axId val="553273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주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53275295"/>
        <c:crosses val="autoZero"/>
        <c:crossBetween val="midCat"/>
      </c:valAx>
      <c:valAx>
        <c:axId val="5532752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32733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PC_Sales!$C$1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PC_Sales!$A$2:$A$45</c:f>
              <c:strCache>
                <c:ptCount val="44"/>
                <c:pt idx="0">
                  <c:v>Q1-95</c:v>
                </c:pt>
                <c:pt idx="1">
                  <c:v>Q2-95</c:v>
                </c:pt>
                <c:pt idx="2">
                  <c:v>Q3-95</c:v>
                </c:pt>
                <c:pt idx="3">
                  <c:v>Q4-95</c:v>
                </c:pt>
                <c:pt idx="4">
                  <c:v>Q1-96</c:v>
                </c:pt>
                <c:pt idx="5">
                  <c:v>Q2-96</c:v>
                </c:pt>
                <c:pt idx="6">
                  <c:v>Q3-96</c:v>
                </c:pt>
                <c:pt idx="7">
                  <c:v>Q4-96</c:v>
                </c:pt>
                <c:pt idx="8">
                  <c:v>Q1-97</c:v>
                </c:pt>
                <c:pt idx="9">
                  <c:v>Q2-97</c:v>
                </c:pt>
                <c:pt idx="10">
                  <c:v>Q3-97</c:v>
                </c:pt>
                <c:pt idx="11">
                  <c:v>Q4-97</c:v>
                </c:pt>
                <c:pt idx="12">
                  <c:v>Q1-98</c:v>
                </c:pt>
                <c:pt idx="13">
                  <c:v>Q2-98</c:v>
                </c:pt>
                <c:pt idx="14">
                  <c:v>Q3-98</c:v>
                </c:pt>
                <c:pt idx="15">
                  <c:v>Q4-98</c:v>
                </c:pt>
                <c:pt idx="16">
                  <c:v>Q1-99</c:v>
                </c:pt>
                <c:pt idx="17">
                  <c:v>Q2-99</c:v>
                </c:pt>
                <c:pt idx="18">
                  <c:v>Q3-99</c:v>
                </c:pt>
                <c:pt idx="19">
                  <c:v>Q4-99</c:v>
                </c:pt>
                <c:pt idx="20">
                  <c:v>Q1-00</c:v>
                </c:pt>
                <c:pt idx="21">
                  <c:v>Q2-00</c:v>
                </c:pt>
                <c:pt idx="22">
                  <c:v>Q3-00</c:v>
                </c:pt>
                <c:pt idx="23">
                  <c:v>Q4-00</c:v>
                </c:pt>
                <c:pt idx="24">
                  <c:v>Q1-01</c:v>
                </c:pt>
                <c:pt idx="25">
                  <c:v>Q2-01</c:v>
                </c:pt>
                <c:pt idx="26">
                  <c:v>Q3-01</c:v>
                </c:pt>
                <c:pt idx="27">
                  <c:v>Q4-01</c:v>
                </c:pt>
                <c:pt idx="28">
                  <c:v>Q1-02</c:v>
                </c:pt>
                <c:pt idx="29">
                  <c:v>Q2-02</c:v>
                </c:pt>
                <c:pt idx="30">
                  <c:v>Q3-02</c:v>
                </c:pt>
                <c:pt idx="31">
                  <c:v>Q4-02</c:v>
                </c:pt>
                <c:pt idx="32">
                  <c:v>Q1-03</c:v>
                </c:pt>
                <c:pt idx="33">
                  <c:v>Q2-03</c:v>
                </c:pt>
                <c:pt idx="34">
                  <c:v>Q3-03</c:v>
                </c:pt>
                <c:pt idx="35">
                  <c:v>Q4-03</c:v>
                </c:pt>
                <c:pt idx="36">
                  <c:v>Q1-04</c:v>
                </c:pt>
                <c:pt idx="37">
                  <c:v>Q2-04</c:v>
                </c:pt>
                <c:pt idx="38">
                  <c:v>Q3-04</c:v>
                </c:pt>
                <c:pt idx="39">
                  <c:v>Q4-04</c:v>
                </c:pt>
                <c:pt idx="40">
                  <c:v>Q1-05</c:v>
                </c:pt>
                <c:pt idx="41">
                  <c:v>Q2-05</c:v>
                </c:pt>
                <c:pt idx="42">
                  <c:v>Q3-05</c:v>
                </c:pt>
                <c:pt idx="43">
                  <c:v>Q4-05</c:v>
                </c:pt>
              </c:strCache>
            </c:strRef>
          </c:cat>
          <c:val>
            <c:numRef>
              <c:f>PC_Sales!$C$2:$C$45</c:f>
              <c:numCache>
                <c:formatCode>0.00</c:formatCode>
                <c:ptCount val="44"/>
                <c:pt idx="0">
                  <c:v>61.14</c:v>
                </c:pt>
                <c:pt idx="1">
                  <c:v>64.069999999999993</c:v>
                </c:pt>
                <c:pt idx="2">
                  <c:v>66.180000000000007</c:v>
                </c:pt>
                <c:pt idx="3">
                  <c:v>72.760000000000005</c:v>
                </c:pt>
                <c:pt idx="4">
                  <c:v>84.7</c:v>
                </c:pt>
                <c:pt idx="5">
                  <c:v>90.05</c:v>
                </c:pt>
                <c:pt idx="6">
                  <c:v>106.06</c:v>
                </c:pt>
                <c:pt idx="7">
                  <c:v>118.21</c:v>
                </c:pt>
                <c:pt idx="8">
                  <c:v>134.38</c:v>
                </c:pt>
                <c:pt idx="9">
                  <c:v>154.66999999999999</c:v>
                </c:pt>
                <c:pt idx="10">
                  <c:v>157.41</c:v>
                </c:pt>
                <c:pt idx="11">
                  <c:v>147.16</c:v>
                </c:pt>
                <c:pt idx="12">
                  <c:v>156.43</c:v>
                </c:pt>
                <c:pt idx="13">
                  <c:v>154.32</c:v>
                </c:pt>
                <c:pt idx="14">
                  <c:v>169.04</c:v>
                </c:pt>
                <c:pt idx="15">
                  <c:v>192.86</c:v>
                </c:pt>
                <c:pt idx="16">
                  <c:v>185.08</c:v>
                </c:pt>
                <c:pt idx="17">
                  <c:v>201.42</c:v>
                </c:pt>
                <c:pt idx="18">
                  <c:v>221.54</c:v>
                </c:pt>
                <c:pt idx="19">
                  <c:v>216.38</c:v>
                </c:pt>
                <c:pt idx="20">
                  <c:v>243.48</c:v>
                </c:pt>
                <c:pt idx="21">
                  <c:v>252.39</c:v>
                </c:pt>
                <c:pt idx="22">
                  <c:v>239.93</c:v>
                </c:pt>
                <c:pt idx="23">
                  <c:v>256.16000000000003</c:v>
                </c:pt>
                <c:pt idx="24">
                  <c:v>249.74</c:v>
                </c:pt>
                <c:pt idx="25">
                  <c:v>278.02</c:v>
                </c:pt>
                <c:pt idx="26">
                  <c:v>300.32</c:v>
                </c:pt>
                <c:pt idx="27">
                  <c:v>403.81</c:v>
                </c:pt>
                <c:pt idx="28">
                  <c:v>430.9</c:v>
                </c:pt>
                <c:pt idx="29">
                  <c:v>428.63</c:v>
                </c:pt>
                <c:pt idx="30">
                  <c:v>485.29</c:v>
                </c:pt>
                <c:pt idx="31">
                  <c:v>513.91999999999996</c:v>
                </c:pt>
                <c:pt idx="32">
                  <c:v>544.99</c:v>
                </c:pt>
                <c:pt idx="33">
                  <c:v>570.80999999999995</c:v>
                </c:pt>
                <c:pt idx="34">
                  <c:v>584.30999999999995</c:v>
                </c:pt>
                <c:pt idx="35">
                  <c:v>700.19</c:v>
                </c:pt>
                <c:pt idx="36">
                  <c:v>723.98</c:v>
                </c:pt>
                <c:pt idx="37">
                  <c:v>821.9</c:v>
                </c:pt>
                <c:pt idx="38">
                  <c:v>889.26</c:v>
                </c:pt>
                <c:pt idx="39">
                  <c:v>935.33</c:v>
                </c:pt>
                <c:pt idx="40">
                  <c:v>983.21</c:v>
                </c:pt>
                <c:pt idx="41">
                  <c:v>987.81</c:v>
                </c:pt>
                <c:pt idx="42">
                  <c:v>1074.58</c:v>
                </c:pt>
                <c:pt idx="43">
                  <c:v>1324.97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D7-474D-9A5B-14AB8194A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373535"/>
        <c:axId val="603368735"/>
      </c:lineChart>
      <c:catAx>
        <c:axId val="60337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3368735"/>
        <c:crosses val="autoZero"/>
        <c:auto val="1"/>
        <c:lblAlgn val="ctr"/>
        <c:lblOffset val="100"/>
        <c:noMultiLvlLbl val="0"/>
      </c:catAx>
      <c:valAx>
        <c:axId val="60336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337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454031481358945E-2"/>
          <c:y val="4.8056711251704888E-2"/>
          <c:w val="0.88782608056345902"/>
          <c:h val="0.93595342066957787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PC_Sales!$B$2:$B$45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xVal>
          <c:yVal>
            <c:numRef>
              <c:f>PC_Sales!$C$2:$C$45</c:f>
              <c:numCache>
                <c:formatCode>0.00</c:formatCode>
                <c:ptCount val="44"/>
                <c:pt idx="0">
                  <c:v>61.14</c:v>
                </c:pt>
                <c:pt idx="1">
                  <c:v>64.069999999999993</c:v>
                </c:pt>
                <c:pt idx="2">
                  <c:v>66.180000000000007</c:v>
                </c:pt>
                <c:pt idx="3">
                  <c:v>72.760000000000005</c:v>
                </c:pt>
                <c:pt idx="4">
                  <c:v>84.7</c:v>
                </c:pt>
                <c:pt idx="5">
                  <c:v>90.05</c:v>
                </c:pt>
                <c:pt idx="6">
                  <c:v>106.06</c:v>
                </c:pt>
                <c:pt idx="7">
                  <c:v>118.21</c:v>
                </c:pt>
                <c:pt idx="8">
                  <c:v>134.38</c:v>
                </c:pt>
                <c:pt idx="9">
                  <c:v>154.66999999999999</c:v>
                </c:pt>
                <c:pt idx="10">
                  <c:v>157.41</c:v>
                </c:pt>
                <c:pt idx="11">
                  <c:v>147.16</c:v>
                </c:pt>
                <c:pt idx="12">
                  <c:v>156.43</c:v>
                </c:pt>
                <c:pt idx="13">
                  <c:v>154.32</c:v>
                </c:pt>
                <c:pt idx="14">
                  <c:v>169.04</c:v>
                </c:pt>
                <c:pt idx="15">
                  <c:v>192.86</c:v>
                </c:pt>
                <c:pt idx="16">
                  <c:v>185.08</c:v>
                </c:pt>
                <c:pt idx="17">
                  <c:v>201.42</c:v>
                </c:pt>
                <c:pt idx="18">
                  <c:v>221.54</c:v>
                </c:pt>
                <c:pt idx="19">
                  <c:v>216.38</c:v>
                </c:pt>
                <c:pt idx="20">
                  <c:v>243.48</c:v>
                </c:pt>
                <c:pt idx="21">
                  <c:v>252.39</c:v>
                </c:pt>
                <c:pt idx="22">
                  <c:v>239.93</c:v>
                </c:pt>
                <c:pt idx="23">
                  <c:v>256.16000000000003</c:v>
                </c:pt>
                <c:pt idx="24">
                  <c:v>249.74</c:v>
                </c:pt>
                <c:pt idx="25">
                  <c:v>278.02</c:v>
                </c:pt>
                <c:pt idx="26">
                  <c:v>300.32</c:v>
                </c:pt>
                <c:pt idx="27">
                  <c:v>403.81</c:v>
                </c:pt>
                <c:pt idx="28">
                  <c:v>430.9</c:v>
                </c:pt>
                <c:pt idx="29">
                  <c:v>428.63</c:v>
                </c:pt>
                <c:pt idx="30">
                  <c:v>485.29</c:v>
                </c:pt>
                <c:pt idx="31">
                  <c:v>513.91999999999996</c:v>
                </c:pt>
                <c:pt idx="32">
                  <c:v>544.99</c:v>
                </c:pt>
                <c:pt idx="33">
                  <c:v>570.80999999999995</c:v>
                </c:pt>
                <c:pt idx="34">
                  <c:v>584.30999999999995</c:v>
                </c:pt>
                <c:pt idx="35">
                  <c:v>700.19</c:v>
                </c:pt>
                <c:pt idx="36">
                  <c:v>723.98</c:v>
                </c:pt>
                <c:pt idx="37">
                  <c:v>821.9</c:v>
                </c:pt>
                <c:pt idx="38">
                  <c:v>889.26</c:v>
                </c:pt>
                <c:pt idx="39">
                  <c:v>935.33</c:v>
                </c:pt>
                <c:pt idx="40">
                  <c:v>983.21</c:v>
                </c:pt>
                <c:pt idx="41">
                  <c:v>987.81</c:v>
                </c:pt>
                <c:pt idx="42">
                  <c:v>1074.58</c:v>
                </c:pt>
                <c:pt idx="43">
                  <c:v>1324.97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20-4A68-A0DA-1EB5BD404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367775"/>
        <c:axId val="603374495"/>
      </c:scatterChart>
      <c:valAx>
        <c:axId val="60336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3374495"/>
        <c:crosses val="autoZero"/>
        <c:crossBetween val="midCat"/>
      </c:valAx>
      <c:valAx>
        <c:axId val="60337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3367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PC_Sales!$E$1</c:f>
              <c:strCache>
                <c:ptCount val="1"/>
                <c:pt idx="0">
                  <c:v>log(sales)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PC_Sales!$D$2:$D$45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xVal>
          <c:yVal>
            <c:numRef>
              <c:f>PC_Sales!$E$2:$E$45</c:f>
              <c:numCache>
                <c:formatCode>General</c:formatCode>
                <c:ptCount val="44"/>
                <c:pt idx="0">
                  <c:v>4.1131663164626886</c:v>
                </c:pt>
                <c:pt idx="1">
                  <c:v>4.1599762356509302</c:v>
                </c:pt>
                <c:pt idx="2">
                  <c:v>4.1923783024934664</c:v>
                </c:pt>
                <c:pt idx="3">
                  <c:v>4.2871663536499218</c:v>
                </c:pt>
                <c:pt idx="4">
                  <c:v>4.4391156016580089</c:v>
                </c:pt>
                <c:pt idx="5">
                  <c:v>4.5003650716219648</c:v>
                </c:pt>
                <c:pt idx="6">
                  <c:v>4.6640049717089838</c:v>
                </c:pt>
                <c:pt idx="7">
                  <c:v>4.7724627037622858</c:v>
                </c:pt>
                <c:pt idx="8">
                  <c:v>4.9006716074920043</c:v>
                </c:pt>
                <c:pt idx="9">
                  <c:v>5.0412938150500484</c:v>
                </c:pt>
                <c:pt idx="10">
                  <c:v>5.0588538663667304</c:v>
                </c:pt>
                <c:pt idx="11">
                  <c:v>4.9915204302365739</c:v>
                </c:pt>
                <c:pt idx="12">
                  <c:v>5.0526086255736793</c:v>
                </c:pt>
                <c:pt idx="13">
                  <c:v>5.0390283685974735</c:v>
                </c:pt>
                <c:pt idx="14">
                  <c:v>5.1301353733078008</c:v>
                </c:pt>
                <c:pt idx="15">
                  <c:v>5.2619645370822381</c:v>
                </c:pt>
                <c:pt idx="16">
                  <c:v>5.2207881640387992</c:v>
                </c:pt>
                <c:pt idx="17">
                  <c:v>5.3053922802199986</c:v>
                </c:pt>
                <c:pt idx="18">
                  <c:v>5.4006031600887869</c:v>
                </c:pt>
                <c:pt idx="19">
                  <c:v>5.3770361212594278</c:v>
                </c:pt>
                <c:pt idx="20">
                  <c:v>5.4950348036257237</c:v>
                </c:pt>
                <c:pt idx="21">
                  <c:v>5.5309755102308316</c:v>
                </c:pt>
                <c:pt idx="22">
                  <c:v>5.4803472141323297</c:v>
                </c:pt>
                <c:pt idx="23">
                  <c:v>5.5458022492484043</c:v>
                </c:pt>
                <c:pt idx="24">
                  <c:v>5.5204203766869995</c:v>
                </c:pt>
                <c:pt idx="25">
                  <c:v>5.6276930535489464</c:v>
                </c:pt>
                <c:pt idx="26">
                  <c:v>5.7048485728381984</c:v>
                </c:pt>
                <c:pt idx="27">
                  <c:v>6.0009444703071138</c:v>
                </c:pt>
                <c:pt idx="28">
                  <c:v>6.0658760446217919</c:v>
                </c:pt>
                <c:pt idx="29">
                  <c:v>6.0605940759235617</c:v>
                </c:pt>
                <c:pt idx="30">
                  <c:v>6.1847466503880293</c:v>
                </c:pt>
                <c:pt idx="31">
                  <c:v>6.2420676113183422</c:v>
                </c:pt>
                <c:pt idx="32">
                  <c:v>6.3007674458710525</c:v>
                </c:pt>
                <c:pt idx="33">
                  <c:v>6.3470564047204192</c:v>
                </c:pt>
                <c:pt idx="34">
                  <c:v>6.3704316639099181</c:v>
                </c:pt>
                <c:pt idx="35">
                  <c:v>6.5513517267847634</c:v>
                </c:pt>
                <c:pt idx="36">
                  <c:v>6.5847637676947661</c:v>
                </c:pt>
                <c:pt idx="37">
                  <c:v>6.7116187331544541</c:v>
                </c:pt>
                <c:pt idx="38">
                  <c:v>6.7903896561968784</c:v>
                </c:pt>
                <c:pt idx="39">
                  <c:v>6.8408994081960719</c:v>
                </c:pt>
                <c:pt idx="40">
                  <c:v>6.8908227290707282</c:v>
                </c:pt>
                <c:pt idx="41">
                  <c:v>6.8954903715620652</c:v>
                </c:pt>
                <c:pt idx="42">
                  <c:v>6.9796851665451234</c:v>
                </c:pt>
                <c:pt idx="43">
                  <c:v>7.189145096654566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0C-4A66-8C14-78649563D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60831"/>
        <c:axId val="89661791"/>
      </c:scatterChart>
      <c:valAx>
        <c:axId val="89660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61791"/>
        <c:crosses val="autoZero"/>
        <c:crossBetween val="midCat"/>
      </c:valAx>
      <c:valAx>
        <c:axId val="8966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60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time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PC_Sales!$D$2:$D$45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xVal>
          <c:yVal>
            <c:numRef>
              <c:f>PC_Sales!$C$72:$C$115</c:f>
              <c:numCache>
                <c:formatCode>General</c:formatCode>
                <c:ptCount val="44"/>
                <c:pt idx="0">
                  <c:v>-7.0193366842064009E-2</c:v>
                </c:pt>
                <c:pt idx="1">
                  <c:v>-8.9717991675116515E-2</c:v>
                </c:pt>
                <c:pt idx="2">
                  <c:v>-0.12365046885387354</c:v>
                </c:pt>
                <c:pt idx="3">
                  <c:v>-9.5196961718712281E-2</c:v>
                </c:pt>
                <c:pt idx="4">
                  <c:v>-9.5822577319184532E-3</c:v>
                </c:pt>
                <c:pt idx="5">
                  <c:v>-1.4667331789255833E-2</c:v>
                </c:pt>
                <c:pt idx="6">
                  <c:v>8.2638024276469046E-2</c:v>
                </c:pt>
                <c:pt idx="7">
                  <c:v>0.12476121230847781</c:v>
                </c:pt>
                <c:pt idx="8">
                  <c:v>0.18663557201690217</c:v>
                </c:pt>
                <c:pt idx="9">
                  <c:v>0.26092323555365304</c:v>
                </c:pt>
                <c:pt idx="10">
                  <c:v>0.21214874284904184</c:v>
                </c:pt>
                <c:pt idx="11">
                  <c:v>7.8480762697591189E-2</c:v>
                </c:pt>
                <c:pt idx="12">
                  <c:v>7.3234414013403359E-2</c:v>
                </c:pt>
                <c:pt idx="13">
                  <c:v>-6.6803869840965646E-3</c:v>
                </c:pt>
                <c:pt idx="14">
                  <c:v>1.8092073704937484E-2</c:v>
                </c:pt>
                <c:pt idx="15">
                  <c:v>8.3586693458081562E-2</c:v>
                </c:pt>
                <c:pt idx="16">
                  <c:v>-2.3924223606651474E-2</c:v>
                </c:pt>
                <c:pt idx="17">
                  <c:v>-5.6546514467452624E-3</c:v>
                </c:pt>
                <c:pt idx="18">
                  <c:v>2.3221684400748899E-2</c:v>
                </c:pt>
                <c:pt idx="19">
                  <c:v>-6.6679898449903519E-2</c:v>
                </c:pt>
                <c:pt idx="20">
                  <c:v>-1.5015760104900799E-2</c:v>
                </c:pt>
                <c:pt idx="21">
                  <c:v>-4.5409597521087086E-2</c:v>
                </c:pt>
                <c:pt idx="22">
                  <c:v>-0.16237243764088216</c:v>
                </c:pt>
                <c:pt idx="23">
                  <c:v>-0.16325194654610176</c:v>
                </c:pt>
                <c:pt idx="24">
                  <c:v>-0.25496836312879978</c:v>
                </c:pt>
                <c:pt idx="25">
                  <c:v>-0.21403023028814605</c:v>
                </c:pt>
                <c:pt idx="26">
                  <c:v>-0.20320925502018827</c:v>
                </c:pt>
                <c:pt idx="27">
                  <c:v>2.6552098427433002E-2</c:v>
                </c:pt>
                <c:pt idx="28">
                  <c:v>2.514912872081787E-2</c:v>
                </c:pt>
                <c:pt idx="29">
                  <c:v>-4.6467383998705536E-2</c:v>
                </c:pt>
                <c:pt idx="30">
                  <c:v>1.1350646444468815E-2</c:v>
                </c:pt>
                <c:pt idx="31">
                  <c:v>2.3370633534876006E-3</c:v>
                </c:pt>
                <c:pt idx="32">
                  <c:v>-5.2976461150961995E-3</c:v>
                </c:pt>
                <c:pt idx="33">
                  <c:v>-2.5343231287022761E-2</c:v>
                </c:pt>
                <c:pt idx="34">
                  <c:v>-6.8302516118817103E-2</c:v>
                </c:pt>
                <c:pt idx="35">
                  <c:v>4.6283002734734957E-2</c:v>
                </c:pt>
                <c:pt idx="36">
                  <c:v>1.3360499623443545E-2</c:v>
                </c:pt>
                <c:pt idx="37">
                  <c:v>7.3880921061837412E-2</c:v>
                </c:pt>
                <c:pt idx="38">
                  <c:v>8.6317300082968451E-2</c:v>
                </c:pt>
                <c:pt idx="39">
                  <c:v>7.0492508060868708E-2</c:v>
                </c:pt>
                <c:pt idx="40">
                  <c:v>5.4081284914231809E-2</c:v>
                </c:pt>
                <c:pt idx="41">
                  <c:v>-7.5856166157253213E-3</c:v>
                </c:pt>
                <c:pt idx="42">
                  <c:v>1.0274634346038702E-2</c:v>
                </c:pt>
                <c:pt idx="43">
                  <c:v>0.1534000204341881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B4-41EA-B99C-15CC80434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453183"/>
        <c:axId val="690453663"/>
      </c:scatterChart>
      <c:valAx>
        <c:axId val="690453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0453663"/>
        <c:crosses val="autoZero"/>
        <c:crossBetween val="midCat"/>
      </c:valAx>
      <c:valAx>
        <c:axId val="6904536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04531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time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log(sales)</c:v>
          </c:tx>
          <c:spPr>
            <a:ln w="38100">
              <a:noFill/>
            </a:ln>
          </c:spPr>
          <c:xVal>
            <c:numRef>
              <c:f>PC_Sales!$D$2:$D$45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xVal>
          <c:yVal>
            <c:numRef>
              <c:f>PC_Sales!$E$2:$E$45</c:f>
              <c:numCache>
                <c:formatCode>General</c:formatCode>
                <c:ptCount val="44"/>
                <c:pt idx="0">
                  <c:v>4.1131663164626886</c:v>
                </c:pt>
                <c:pt idx="1">
                  <c:v>4.1599762356509302</c:v>
                </c:pt>
                <c:pt idx="2">
                  <c:v>4.1923783024934664</c:v>
                </c:pt>
                <c:pt idx="3">
                  <c:v>4.2871663536499218</c:v>
                </c:pt>
                <c:pt idx="4">
                  <c:v>4.4391156016580089</c:v>
                </c:pt>
                <c:pt idx="5">
                  <c:v>4.5003650716219648</c:v>
                </c:pt>
                <c:pt idx="6">
                  <c:v>4.6640049717089838</c:v>
                </c:pt>
                <c:pt idx="7">
                  <c:v>4.7724627037622858</c:v>
                </c:pt>
                <c:pt idx="8">
                  <c:v>4.9006716074920043</c:v>
                </c:pt>
                <c:pt idx="9">
                  <c:v>5.0412938150500484</c:v>
                </c:pt>
                <c:pt idx="10">
                  <c:v>5.0588538663667304</c:v>
                </c:pt>
                <c:pt idx="11">
                  <c:v>4.9915204302365739</c:v>
                </c:pt>
                <c:pt idx="12">
                  <c:v>5.0526086255736793</c:v>
                </c:pt>
                <c:pt idx="13">
                  <c:v>5.0390283685974735</c:v>
                </c:pt>
                <c:pt idx="14">
                  <c:v>5.1301353733078008</c:v>
                </c:pt>
                <c:pt idx="15">
                  <c:v>5.2619645370822381</c:v>
                </c:pt>
                <c:pt idx="16">
                  <c:v>5.2207881640387992</c:v>
                </c:pt>
                <c:pt idx="17">
                  <c:v>5.3053922802199986</c:v>
                </c:pt>
                <c:pt idx="18">
                  <c:v>5.4006031600887869</c:v>
                </c:pt>
                <c:pt idx="19">
                  <c:v>5.3770361212594278</c:v>
                </c:pt>
                <c:pt idx="20">
                  <c:v>5.4950348036257237</c:v>
                </c:pt>
                <c:pt idx="21">
                  <c:v>5.5309755102308316</c:v>
                </c:pt>
                <c:pt idx="22">
                  <c:v>5.4803472141323297</c:v>
                </c:pt>
                <c:pt idx="23">
                  <c:v>5.5458022492484043</c:v>
                </c:pt>
                <c:pt idx="24">
                  <c:v>5.5204203766869995</c:v>
                </c:pt>
                <c:pt idx="25">
                  <c:v>5.6276930535489464</c:v>
                </c:pt>
                <c:pt idx="26">
                  <c:v>5.7048485728381984</c:v>
                </c:pt>
                <c:pt idx="27">
                  <c:v>6.0009444703071138</c:v>
                </c:pt>
                <c:pt idx="28">
                  <c:v>6.0658760446217919</c:v>
                </c:pt>
                <c:pt idx="29">
                  <c:v>6.0605940759235617</c:v>
                </c:pt>
                <c:pt idx="30">
                  <c:v>6.1847466503880293</c:v>
                </c:pt>
                <c:pt idx="31">
                  <c:v>6.2420676113183422</c:v>
                </c:pt>
                <c:pt idx="32">
                  <c:v>6.3007674458710525</c:v>
                </c:pt>
                <c:pt idx="33">
                  <c:v>6.3470564047204192</c:v>
                </c:pt>
                <c:pt idx="34">
                  <c:v>6.3704316639099181</c:v>
                </c:pt>
                <c:pt idx="35">
                  <c:v>6.5513517267847634</c:v>
                </c:pt>
                <c:pt idx="36">
                  <c:v>6.5847637676947661</c:v>
                </c:pt>
                <c:pt idx="37">
                  <c:v>6.7116187331544541</c:v>
                </c:pt>
                <c:pt idx="38">
                  <c:v>6.7903896561968784</c:v>
                </c:pt>
                <c:pt idx="39">
                  <c:v>6.8408994081960719</c:v>
                </c:pt>
                <c:pt idx="40">
                  <c:v>6.8908227290707282</c:v>
                </c:pt>
                <c:pt idx="41">
                  <c:v>6.8954903715620652</c:v>
                </c:pt>
                <c:pt idx="42">
                  <c:v>6.9796851665451234</c:v>
                </c:pt>
                <c:pt idx="43">
                  <c:v>7.189145096654566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64-4FD5-BCD3-BF92E437E48C}"/>
            </c:ext>
          </c:extLst>
        </c:ser>
        <c:ser>
          <c:idx val="1"/>
          <c:order val="1"/>
          <c:tx>
            <c:v>예측치 log(sales)</c:v>
          </c:tx>
          <c:spPr>
            <a:ln w="38100">
              <a:noFill/>
            </a:ln>
          </c:spPr>
          <c:xVal>
            <c:numRef>
              <c:f>PC_Sales!$D$2:$D$45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xVal>
          <c:yVal>
            <c:numRef>
              <c:f>PC_Sales!$B$72:$B$115</c:f>
              <c:numCache>
                <c:formatCode>General</c:formatCode>
                <c:ptCount val="44"/>
                <c:pt idx="0">
                  <c:v>4.1833596833047526</c:v>
                </c:pt>
                <c:pt idx="1">
                  <c:v>4.2496942273260467</c:v>
                </c:pt>
                <c:pt idx="2">
                  <c:v>4.31602877134734</c:v>
                </c:pt>
                <c:pt idx="3">
                  <c:v>4.3823633153686341</c:v>
                </c:pt>
                <c:pt idx="4">
                  <c:v>4.4486978593899273</c:v>
                </c:pt>
                <c:pt idx="5">
                  <c:v>4.5150324034112206</c:v>
                </c:pt>
                <c:pt idx="6">
                  <c:v>4.5813669474325147</c:v>
                </c:pt>
                <c:pt idx="7">
                  <c:v>4.647701491453808</c:v>
                </c:pt>
                <c:pt idx="8">
                  <c:v>4.7140360354751021</c:v>
                </c:pt>
                <c:pt idx="9">
                  <c:v>4.7803705794963953</c:v>
                </c:pt>
                <c:pt idx="10">
                  <c:v>4.8467051235176886</c:v>
                </c:pt>
                <c:pt idx="11">
                  <c:v>4.9130396675389827</c:v>
                </c:pt>
                <c:pt idx="12">
                  <c:v>4.9793742115602759</c:v>
                </c:pt>
                <c:pt idx="13">
                  <c:v>5.0457087555815701</c:v>
                </c:pt>
                <c:pt idx="14">
                  <c:v>5.1120432996028633</c:v>
                </c:pt>
                <c:pt idx="15">
                  <c:v>5.1783778436241565</c:v>
                </c:pt>
                <c:pt idx="16">
                  <c:v>5.2447123876454507</c:v>
                </c:pt>
                <c:pt idx="17">
                  <c:v>5.3110469316667439</c:v>
                </c:pt>
                <c:pt idx="18">
                  <c:v>5.377381475688038</c:v>
                </c:pt>
                <c:pt idx="19">
                  <c:v>5.4437160197093313</c:v>
                </c:pt>
                <c:pt idx="20">
                  <c:v>5.5100505637306245</c:v>
                </c:pt>
                <c:pt idx="21">
                  <c:v>5.5763851077519186</c:v>
                </c:pt>
                <c:pt idx="22">
                  <c:v>5.6427196517732119</c:v>
                </c:pt>
                <c:pt idx="23">
                  <c:v>5.709054195794506</c:v>
                </c:pt>
                <c:pt idx="24">
                  <c:v>5.7753887398157993</c:v>
                </c:pt>
                <c:pt idx="25">
                  <c:v>5.8417232838370925</c:v>
                </c:pt>
                <c:pt idx="26">
                  <c:v>5.9080578278583866</c:v>
                </c:pt>
                <c:pt idx="27">
                  <c:v>5.9743923718796808</c:v>
                </c:pt>
                <c:pt idx="28">
                  <c:v>6.040726915900974</c:v>
                </c:pt>
                <c:pt idx="29">
                  <c:v>6.1070614599222672</c:v>
                </c:pt>
                <c:pt idx="30">
                  <c:v>6.1733960039435605</c:v>
                </c:pt>
                <c:pt idx="31">
                  <c:v>6.2397305479648546</c:v>
                </c:pt>
                <c:pt idx="32">
                  <c:v>6.3060650919861487</c:v>
                </c:pt>
                <c:pt idx="33">
                  <c:v>6.372399636007442</c:v>
                </c:pt>
                <c:pt idx="34">
                  <c:v>6.4387341800287352</c:v>
                </c:pt>
                <c:pt idx="35">
                  <c:v>6.5050687240500285</c:v>
                </c:pt>
                <c:pt idx="36">
                  <c:v>6.5714032680713226</c:v>
                </c:pt>
                <c:pt idx="37">
                  <c:v>6.6377378120926167</c:v>
                </c:pt>
                <c:pt idx="38">
                  <c:v>6.7040723561139099</c:v>
                </c:pt>
                <c:pt idx="39">
                  <c:v>6.7704069001352032</c:v>
                </c:pt>
                <c:pt idx="40">
                  <c:v>6.8367414441564964</c:v>
                </c:pt>
                <c:pt idx="41">
                  <c:v>6.9030759881777906</c:v>
                </c:pt>
                <c:pt idx="42">
                  <c:v>6.9694105321990847</c:v>
                </c:pt>
                <c:pt idx="43">
                  <c:v>7.0357450762203779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64-4FD5-BCD3-BF92E437E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954959"/>
        <c:axId val="787956399"/>
      </c:scatterChart>
      <c:valAx>
        <c:axId val="7879549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7956399"/>
        <c:crosses val="autoZero"/>
        <c:crossBetween val="midCat"/>
      </c:valAx>
      <c:valAx>
        <c:axId val="7879563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log(sales)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795495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정규 확률도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PC_Sales!$F$72:$F$115</c:f>
              <c:numCache>
                <c:formatCode>General</c:formatCode>
                <c:ptCount val="44"/>
                <c:pt idx="0">
                  <c:v>1.1363636363636365</c:v>
                </c:pt>
                <c:pt idx="1">
                  <c:v>3.4090909090909092</c:v>
                </c:pt>
                <c:pt idx="2">
                  <c:v>5.6818181818181825</c:v>
                </c:pt>
                <c:pt idx="3">
                  <c:v>7.954545454545455</c:v>
                </c:pt>
                <c:pt idx="4">
                  <c:v>10.227272727272728</c:v>
                </c:pt>
                <c:pt idx="5">
                  <c:v>12.500000000000002</c:v>
                </c:pt>
                <c:pt idx="6">
                  <c:v>14.772727272727273</c:v>
                </c:pt>
                <c:pt idx="7">
                  <c:v>17.045454545454547</c:v>
                </c:pt>
                <c:pt idx="8">
                  <c:v>19.31818181818182</c:v>
                </c:pt>
                <c:pt idx="9">
                  <c:v>21.590909090909093</c:v>
                </c:pt>
                <c:pt idx="10">
                  <c:v>23.863636363636367</c:v>
                </c:pt>
                <c:pt idx="11">
                  <c:v>26.13636363636364</c:v>
                </c:pt>
                <c:pt idx="12">
                  <c:v>28.40909090909091</c:v>
                </c:pt>
                <c:pt idx="13">
                  <c:v>30.681818181818183</c:v>
                </c:pt>
                <c:pt idx="14">
                  <c:v>32.954545454545453</c:v>
                </c:pt>
                <c:pt idx="15">
                  <c:v>35.227272727272727</c:v>
                </c:pt>
                <c:pt idx="16">
                  <c:v>37.5</c:v>
                </c:pt>
                <c:pt idx="17">
                  <c:v>39.772727272727273</c:v>
                </c:pt>
                <c:pt idx="18">
                  <c:v>42.045454545454547</c:v>
                </c:pt>
                <c:pt idx="19">
                  <c:v>44.31818181818182</c:v>
                </c:pt>
                <c:pt idx="20">
                  <c:v>46.590909090909093</c:v>
                </c:pt>
                <c:pt idx="21">
                  <c:v>48.863636363636367</c:v>
                </c:pt>
                <c:pt idx="22">
                  <c:v>51.13636363636364</c:v>
                </c:pt>
                <c:pt idx="23">
                  <c:v>53.409090909090914</c:v>
                </c:pt>
                <c:pt idx="24">
                  <c:v>55.68181818181818</c:v>
                </c:pt>
                <c:pt idx="25">
                  <c:v>57.954545454545453</c:v>
                </c:pt>
                <c:pt idx="26">
                  <c:v>60.227272727272727</c:v>
                </c:pt>
                <c:pt idx="27">
                  <c:v>62.5</c:v>
                </c:pt>
                <c:pt idx="28">
                  <c:v>64.77272727272728</c:v>
                </c:pt>
                <c:pt idx="29">
                  <c:v>67.045454545454561</c:v>
                </c:pt>
                <c:pt idx="30">
                  <c:v>69.318181818181827</c:v>
                </c:pt>
                <c:pt idx="31">
                  <c:v>71.590909090909108</c:v>
                </c:pt>
                <c:pt idx="32">
                  <c:v>73.863636363636374</c:v>
                </c:pt>
                <c:pt idx="33">
                  <c:v>76.13636363636364</c:v>
                </c:pt>
                <c:pt idx="34">
                  <c:v>78.409090909090921</c:v>
                </c:pt>
                <c:pt idx="35">
                  <c:v>80.681818181818187</c:v>
                </c:pt>
                <c:pt idx="36">
                  <c:v>82.954545454545467</c:v>
                </c:pt>
                <c:pt idx="37">
                  <c:v>85.227272727272734</c:v>
                </c:pt>
                <c:pt idx="38">
                  <c:v>87.500000000000014</c:v>
                </c:pt>
                <c:pt idx="39">
                  <c:v>89.77272727272728</c:v>
                </c:pt>
                <c:pt idx="40">
                  <c:v>92.045454545454561</c:v>
                </c:pt>
                <c:pt idx="41">
                  <c:v>94.318181818181827</c:v>
                </c:pt>
                <c:pt idx="42">
                  <c:v>96.590909090909108</c:v>
                </c:pt>
                <c:pt idx="43">
                  <c:v>98.863636363636374</c:v>
                </c:pt>
              </c:numCache>
            </c:numRef>
          </c:xVal>
          <c:yVal>
            <c:numRef>
              <c:f>PC_Sales!$G$72:$G$115</c:f>
              <c:numCache>
                <c:formatCode>General</c:formatCode>
                <c:ptCount val="44"/>
                <c:pt idx="0">
                  <c:v>4.1131663164626886</c:v>
                </c:pt>
                <c:pt idx="1">
                  <c:v>4.1599762356509302</c:v>
                </c:pt>
                <c:pt idx="2">
                  <c:v>4.1923783024934664</c:v>
                </c:pt>
                <c:pt idx="3">
                  <c:v>4.2871663536499218</c:v>
                </c:pt>
                <c:pt idx="4">
                  <c:v>4.4391156016580089</c:v>
                </c:pt>
                <c:pt idx="5">
                  <c:v>4.5003650716219648</c:v>
                </c:pt>
                <c:pt idx="6">
                  <c:v>4.6640049717089838</c:v>
                </c:pt>
                <c:pt idx="7">
                  <c:v>4.7724627037622858</c:v>
                </c:pt>
                <c:pt idx="8">
                  <c:v>4.9006716074920043</c:v>
                </c:pt>
                <c:pt idx="9">
                  <c:v>4.9915204302365739</c:v>
                </c:pt>
                <c:pt idx="10">
                  <c:v>5.0390283685974735</c:v>
                </c:pt>
                <c:pt idx="11">
                  <c:v>5.0412938150500484</c:v>
                </c:pt>
                <c:pt idx="12">
                  <c:v>5.0526086255736793</c:v>
                </c:pt>
                <c:pt idx="13">
                  <c:v>5.0588538663667304</c:v>
                </c:pt>
                <c:pt idx="14">
                  <c:v>5.1301353733078008</c:v>
                </c:pt>
                <c:pt idx="15">
                  <c:v>5.2207881640387992</c:v>
                </c:pt>
                <c:pt idx="16">
                  <c:v>5.2619645370822381</c:v>
                </c:pt>
                <c:pt idx="17">
                  <c:v>5.3053922802199986</c:v>
                </c:pt>
                <c:pt idx="18">
                  <c:v>5.3770361212594278</c:v>
                </c:pt>
                <c:pt idx="19">
                  <c:v>5.4006031600887869</c:v>
                </c:pt>
                <c:pt idx="20">
                  <c:v>5.4803472141323297</c:v>
                </c:pt>
                <c:pt idx="21">
                  <c:v>5.4950348036257237</c:v>
                </c:pt>
                <c:pt idx="22">
                  <c:v>5.5204203766869995</c:v>
                </c:pt>
                <c:pt idx="23">
                  <c:v>5.5309755102308316</c:v>
                </c:pt>
                <c:pt idx="24">
                  <c:v>5.5458022492484043</c:v>
                </c:pt>
                <c:pt idx="25">
                  <c:v>5.6276930535489464</c:v>
                </c:pt>
                <c:pt idx="26">
                  <c:v>5.7048485728381984</c:v>
                </c:pt>
                <c:pt idx="27">
                  <c:v>6.0009444703071138</c:v>
                </c:pt>
                <c:pt idx="28">
                  <c:v>6.0605940759235617</c:v>
                </c:pt>
                <c:pt idx="29">
                  <c:v>6.0658760446217919</c:v>
                </c:pt>
                <c:pt idx="30">
                  <c:v>6.1847466503880293</c:v>
                </c:pt>
                <c:pt idx="31">
                  <c:v>6.2420676113183422</c:v>
                </c:pt>
                <c:pt idx="32">
                  <c:v>6.3007674458710525</c:v>
                </c:pt>
                <c:pt idx="33">
                  <c:v>6.3470564047204192</c:v>
                </c:pt>
                <c:pt idx="34">
                  <c:v>6.3704316639099181</c:v>
                </c:pt>
                <c:pt idx="35">
                  <c:v>6.5513517267847634</c:v>
                </c:pt>
                <c:pt idx="36">
                  <c:v>6.5847637676947661</c:v>
                </c:pt>
                <c:pt idx="37">
                  <c:v>6.7116187331544541</c:v>
                </c:pt>
                <c:pt idx="38">
                  <c:v>6.7903896561968784</c:v>
                </c:pt>
                <c:pt idx="39">
                  <c:v>6.8408994081960719</c:v>
                </c:pt>
                <c:pt idx="40">
                  <c:v>6.8908227290707282</c:v>
                </c:pt>
                <c:pt idx="41">
                  <c:v>6.8954903715620652</c:v>
                </c:pt>
                <c:pt idx="42">
                  <c:v>6.9796851665451234</c:v>
                </c:pt>
                <c:pt idx="43">
                  <c:v>7.189145096654566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69-47D7-B452-93D42DF32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353055"/>
        <c:axId val="552357375"/>
      </c:scatterChart>
      <c:valAx>
        <c:axId val="552353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표본 백분율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2357375"/>
        <c:crosses val="autoZero"/>
        <c:crossBetween val="midCat"/>
      </c:valAx>
      <c:valAx>
        <c:axId val="5523573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log(sales)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23530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주 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판매량</c:v>
          </c:tx>
          <c:spPr>
            <a:ln w="38100">
              <a:noFill/>
            </a:ln>
          </c:spPr>
          <c:xVal>
            <c:numRef>
              <c:f>'14주차 2교시'!$B$96:$B$105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'14주차 2교시'!$C$96:$C$105</c:f>
              <c:numCache>
                <c:formatCode>0</c:formatCode>
                <c:ptCount val="10"/>
                <c:pt idx="0">
                  <c:v>700</c:v>
                </c:pt>
                <c:pt idx="1">
                  <c:v>724</c:v>
                </c:pt>
                <c:pt idx="2">
                  <c:v>720</c:v>
                </c:pt>
                <c:pt idx="3">
                  <c:v>728</c:v>
                </c:pt>
                <c:pt idx="4">
                  <c:v>740</c:v>
                </c:pt>
                <c:pt idx="5">
                  <c:v>742</c:v>
                </c:pt>
                <c:pt idx="6">
                  <c:v>758</c:v>
                </c:pt>
                <c:pt idx="7">
                  <c:v>750</c:v>
                </c:pt>
                <c:pt idx="8">
                  <c:v>770</c:v>
                </c:pt>
                <c:pt idx="9">
                  <c:v>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8-480F-8FA5-CA4A48BBABC6}"/>
            </c:ext>
          </c:extLst>
        </c:ser>
        <c:ser>
          <c:idx val="1"/>
          <c:order val="1"/>
          <c:tx>
            <c:v>예측치 판매량</c:v>
          </c:tx>
          <c:spPr>
            <a:ln w="38100">
              <a:noFill/>
            </a:ln>
          </c:spPr>
          <c:xVal>
            <c:numRef>
              <c:f>'14주차 2교시'!$B$96:$B$105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'14주차 2교시'!$C$136:$C$145</c:f>
              <c:numCache>
                <c:formatCode>General</c:formatCode>
                <c:ptCount val="10"/>
                <c:pt idx="0">
                  <c:v>706.90909090909099</c:v>
                </c:pt>
                <c:pt idx="1">
                  <c:v>714.41818181818189</c:v>
                </c:pt>
                <c:pt idx="2">
                  <c:v>721.92727272727279</c:v>
                </c:pt>
                <c:pt idx="3">
                  <c:v>729.43636363636369</c:v>
                </c:pt>
                <c:pt idx="4">
                  <c:v>736.9454545454546</c:v>
                </c:pt>
                <c:pt idx="5">
                  <c:v>744.4545454545455</c:v>
                </c:pt>
                <c:pt idx="6">
                  <c:v>751.96363636363651</c:v>
                </c:pt>
                <c:pt idx="7">
                  <c:v>759.47272727272741</c:v>
                </c:pt>
                <c:pt idx="8">
                  <c:v>766.98181818181831</c:v>
                </c:pt>
                <c:pt idx="9">
                  <c:v>774.49090909090921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B8-480F-8FA5-CA4A48BBA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28863"/>
        <c:axId val="89329823"/>
      </c:scatterChart>
      <c:valAx>
        <c:axId val="89328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주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89329823"/>
        <c:crosses val="autoZero"/>
        <c:crossBetween val="midCat"/>
      </c:valAx>
      <c:valAx>
        <c:axId val="893298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판매량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8932886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정규 확률도</a:t>
            </a:r>
          </a:p>
        </c:rich>
      </c:tx>
      <c:layout>
        <c:manualLayout>
          <c:xMode val="edge"/>
          <c:yMode val="edge"/>
          <c:x val="0.40798390092373754"/>
          <c:y val="4.0127005400920637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'14주차 2교시'!$G$136:$G$145</c:f>
              <c:numCache>
                <c:formatCode>General</c:formatCode>
                <c:ptCount val="1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</c:numCache>
            </c:numRef>
          </c:xVal>
          <c:yVal>
            <c:numRef>
              <c:f>'14주차 2교시'!$H$136:$H$145</c:f>
              <c:numCache>
                <c:formatCode>General</c:formatCode>
                <c:ptCount val="10"/>
                <c:pt idx="0">
                  <c:v>700</c:v>
                </c:pt>
                <c:pt idx="1">
                  <c:v>720</c:v>
                </c:pt>
                <c:pt idx="2">
                  <c:v>724</c:v>
                </c:pt>
                <c:pt idx="3">
                  <c:v>728</c:v>
                </c:pt>
                <c:pt idx="4">
                  <c:v>740</c:v>
                </c:pt>
                <c:pt idx="5">
                  <c:v>742</c:v>
                </c:pt>
                <c:pt idx="6">
                  <c:v>750</c:v>
                </c:pt>
                <c:pt idx="7">
                  <c:v>758</c:v>
                </c:pt>
                <c:pt idx="8">
                  <c:v>770</c:v>
                </c:pt>
                <c:pt idx="9">
                  <c:v>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B1-4804-B488-91A9A7198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953935"/>
        <c:axId val="88912415"/>
      </c:scatterChart>
      <c:valAx>
        <c:axId val="2125953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표본 백분율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912415"/>
        <c:crosses val="autoZero"/>
        <c:crossBetween val="midCat"/>
      </c:valAx>
      <c:valAx>
        <c:axId val="889124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판매량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59539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'14주차 2교시'!$B$96:$B$105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'14주차 2교시'!$C$96:$C$105</c:f>
              <c:numCache>
                <c:formatCode>0</c:formatCode>
                <c:ptCount val="10"/>
                <c:pt idx="0">
                  <c:v>700</c:v>
                </c:pt>
                <c:pt idx="1">
                  <c:v>724</c:v>
                </c:pt>
                <c:pt idx="2">
                  <c:v>720</c:v>
                </c:pt>
                <c:pt idx="3">
                  <c:v>728</c:v>
                </c:pt>
                <c:pt idx="4">
                  <c:v>740</c:v>
                </c:pt>
                <c:pt idx="5">
                  <c:v>742</c:v>
                </c:pt>
                <c:pt idx="6">
                  <c:v>758</c:v>
                </c:pt>
                <c:pt idx="7">
                  <c:v>750</c:v>
                </c:pt>
                <c:pt idx="8">
                  <c:v>770</c:v>
                </c:pt>
                <c:pt idx="9">
                  <c:v>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FB-4324-AD32-72FF898E5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693855"/>
        <c:axId val="542694335"/>
      </c:scatterChart>
      <c:valAx>
        <c:axId val="54269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2694335"/>
        <c:crosses val="autoZero"/>
        <c:crossBetween val="midCat"/>
      </c:valAx>
      <c:valAx>
        <c:axId val="54269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269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99930008748906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'House Sales(span=3)'!$C$1</c:f>
              <c:strCache>
                <c:ptCount val="1"/>
                <c:pt idx="0">
                  <c:v>Houses Sold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'House Sales(span=3)'!$A$2:$A$226</c:f>
              <c:numCache>
                <c:formatCode>mmm\-yy</c:formatCode>
                <c:ptCount val="225"/>
                <c:pt idx="0">
                  <c:v>33239</c:v>
                </c:pt>
                <c:pt idx="1">
                  <c:v>33270</c:v>
                </c:pt>
                <c:pt idx="2">
                  <c:v>33298</c:v>
                </c:pt>
                <c:pt idx="3">
                  <c:v>33329</c:v>
                </c:pt>
                <c:pt idx="4">
                  <c:v>33359</c:v>
                </c:pt>
                <c:pt idx="5">
                  <c:v>33390</c:v>
                </c:pt>
                <c:pt idx="6">
                  <c:v>33420</c:v>
                </c:pt>
                <c:pt idx="7">
                  <c:v>33451</c:v>
                </c:pt>
                <c:pt idx="8">
                  <c:v>33482</c:v>
                </c:pt>
                <c:pt idx="9">
                  <c:v>33512</c:v>
                </c:pt>
                <c:pt idx="10">
                  <c:v>33543</c:v>
                </c:pt>
                <c:pt idx="11">
                  <c:v>33573</c:v>
                </c:pt>
                <c:pt idx="12">
                  <c:v>33604</c:v>
                </c:pt>
                <c:pt idx="13">
                  <c:v>33635</c:v>
                </c:pt>
                <c:pt idx="14">
                  <c:v>33664</c:v>
                </c:pt>
                <c:pt idx="15">
                  <c:v>33695</c:v>
                </c:pt>
                <c:pt idx="16">
                  <c:v>33725</c:v>
                </c:pt>
                <c:pt idx="17">
                  <c:v>33756</c:v>
                </c:pt>
                <c:pt idx="18">
                  <c:v>33786</c:v>
                </c:pt>
                <c:pt idx="19">
                  <c:v>33817</c:v>
                </c:pt>
                <c:pt idx="20">
                  <c:v>33848</c:v>
                </c:pt>
                <c:pt idx="21">
                  <c:v>33878</c:v>
                </c:pt>
                <c:pt idx="22">
                  <c:v>33909</c:v>
                </c:pt>
                <c:pt idx="23">
                  <c:v>33939</c:v>
                </c:pt>
                <c:pt idx="24">
                  <c:v>33970</c:v>
                </c:pt>
                <c:pt idx="25">
                  <c:v>34001</c:v>
                </c:pt>
                <c:pt idx="26">
                  <c:v>34029</c:v>
                </c:pt>
                <c:pt idx="27">
                  <c:v>34060</c:v>
                </c:pt>
                <c:pt idx="28">
                  <c:v>34090</c:v>
                </c:pt>
                <c:pt idx="29">
                  <c:v>34121</c:v>
                </c:pt>
                <c:pt idx="30">
                  <c:v>34151</c:v>
                </c:pt>
                <c:pt idx="31">
                  <c:v>34182</c:v>
                </c:pt>
                <c:pt idx="32">
                  <c:v>34213</c:v>
                </c:pt>
                <c:pt idx="33">
                  <c:v>34243</c:v>
                </c:pt>
                <c:pt idx="34">
                  <c:v>34274</c:v>
                </c:pt>
                <c:pt idx="35">
                  <c:v>34304</c:v>
                </c:pt>
                <c:pt idx="36">
                  <c:v>34335</c:v>
                </c:pt>
                <c:pt idx="37">
                  <c:v>34366</c:v>
                </c:pt>
                <c:pt idx="38">
                  <c:v>34394</c:v>
                </c:pt>
                <c:pt idx="39">
                  <c:v>34425</c:v>
                </c:pt>
                <c:pt idx="40">
                  <c:v>34455</c:v>
                </c:pt>
                <c:pt idx="41">
                  <c:v>34486</c:v>
                </c:pt>
                <c:pt idx="42">
                  <c:v>34516</c:v>
                </c:pt>
                <c:pt idx="43">
                  <c:v>34547</c:v>
                </c:pt>
                <c:pt idx="44">
                  <c:v>34578</c:v>
                </c:pt>
                <c:pt idx="45">
                  <c:v>34608</c:v>
                </c:pt>
                <c:pt idx="46">
                  <c:v>34639</c:v>
                </c:pt>
                <c:pt idx="47">
                  <c:v>34669</c:v>
                </c:pt>
                <c:pt idx="48">
                  <c:v>34700</c:v>
                </c:pt>
                <c:pt idx="49">
                  <c:v>34731</c:v>
                </c:pt>
                <c:pt idx="50">
                  <c:v>34759</c:v>
                </c:pt>
                <c:pt idx="51">
                  <c:v>34790</c:v>
                </c:pt>
                <c:pt idx="52">
                  <c:v>34820</c:v>
                </c:pt>
                <c:pt idx="53">
                  <c:v>34851</c:v>
                </c:pt>
                <c:pt idx="54">
                  <c:v>34881</c:v>
                </c:pt>
                <c:pt idx="55">
                  <c:v>34912</c:v>
                </c:pt>
                <c:pt idx="56">
                  <c:v>34943</c:v>
                </c:pt>
                <c:pt idx="57">
                  <c:v>34973</c:v>
                </c:pt>
                <c:pt idx="58">
                  <c:v>35004</c:v>
                </c:pt>
                <c:pt idx="59">
                  <c:v>35034</c:v>
                </c:pt>
                <c:pt idx="60">
                  <c:v>35065</c:v>
                </c:pt>
                <c:pt idx="61">
                  <c:v>35096</c:v>
                </c:pt>
                <c:pt idx="62">
                  <c:v>35125</c:v>
                </c:pt>
                <c:pt idx="63">
                  <c:v>35156</c:v>
                </c:pt>
                <c:pt idx="64">
                  <c:v>35186</c:v>
                </c:pt>
                <c:pt idx="65">
                  <c:v>35217</c:v>
                </c:pt>
                <c:pt idx="66">
                  <c:v>35247</c:v>
                </c:pt>
                <c:pt idx="67">
                  <c:v>35278</c:v>
                </c:pt>
                <c:pt idx="68">
                  <c:v>35309</c:v>
                </c:pt>
                <c:pt idx="69">
                  <c:v>35339</c:v>
                </c:pt>
                <c:pt idx="70">
                  <c:v>35370</c:v>
                </c:pt>
                <c:pt idx="71">
                  <c:v>35400</c:v>
                </c:pt>
                <c:pt idx="72">
                  <c:v>35431</c:v>
                </c:pt>
                <c:pt idx="73">
                  <c:v>35462</c:v>
                </c:pt>
                <c:pt idx="74">
                  <c:v>35490</c:v>
                </c:pt>
                <c:pt idx="75">
                  <c:v>35521</c:v>
                </c:pt>
                <c:pt idx="76">
                  <c:v>35551</c:v>
                </c:pt>
                <c:pt idx="77">
                  <c:v>35582</c:v>
                </c:pt>
                <c:pt idx="78">
                  <c:v>35612</c:v>
                </c:pt>
                <c:pt idx="79">
                  <c:v>35643</c:v>
                </c:pt>
                <c:pt idx="80">
                  <c:v>35674</c:v>
                </c:pt>
                <c:pt idx="81">
                  <c:v>35704</c:v>
                </c:pt>
                <c:pt idx="82">
                  <c:v>35735</c:v>
                </c:pt>
                <c:pt idx="83">
                  <c:v>35765</c:v>
                </c:pt>
                <c:pt idx="84">
                  <c:v>35796</c:v>
                </c:pt>
                <c:pt idx="85">
                  <c:v>35827</c:v>
                </c:pt>
                <c:pt idx="86">
                  <c:v>35855</c:v>
                </c:pt>
                <c:pt idx="87">
                  <c:v>35886</c:v>
                </c:pt>
                <c:pt idx="88">
                  <c:v>35916</c:v>
                </c:pt>
                <c:pt idx="89">
                  <c:v>35947</c:v>
                </c:pt>
                <c:pt idx="90">
                  <c:v>35977</c:v>
                </c:pt>
                <c:pt idx="91">
                  <c:v>36008</c:v>
                </c:pt>
                <c:pt idx="92">
                  <c:v>36039</c:v>
                </c:pt>
                <c:pt idx="93">
                  <c:v>36069</c:v>
                </c:pt>
                <c:pt idx="94">
                  <c:v>36100</c:v>
                </c:pt>
                <c:pt idx="95">
                  <c:v>36130</c:v>
                </c:pt>
                <c:pt idx="96">
                  <c:v>36161</c:v>
                </c:pt>
                <c:pt idx="97">
                  <c:v>36192</c:v>
                </c:pt>
                <c:pt idx="98">
                  <c:v>36220</c:v>
                </c:pt>
                <c:pt idx="99">
                  <c:v>36251</c:v>
                </c:pt>
                <c:pt idx="100">
                  <c:v>36281</c:v>
                </c:pt>
                <c:pt idx="101">
                  <c:v>36312</c:v>
                </c:pt>
                <c:pt idx="102">
                  <c:v>36342</c:v>
                </c:pt>
                <c:pt idx="103">
                  <c:v>36373</c:v>
                </c:pt>
                <c:pt idx="104">
                  <c:v>36404</c:v>
                </c:pt>
                <c:pt idx="105">
                  <c:v>36434</c:v>
                </c:pt>
                <c:pt idx="106">
                  <c:v>36465</c:v>
                </c:pt>
                <c:pt idx="107">
                  <c:v>36495</c:v>
                </c:pt>
                <c:pt idx="108">
                  <c:v>36526</c:v>
                </c:pt>
                <c:pt idx="109">
                  <c:v>36557</c:v>
                </c:pt>
                <c:pt idx="110">
                  <c:v>36586</c:v>
                </c:pt>
                <c:pt idx="111">
                  <c:v>36617</c:v>
                </c:pt>
                <c:pt idx="112">
                  <c:v>36647</c:v>
                </c:pt>
                <c:pt idx="113">
                  <c:v>36678</c:v>
                </c:pt>
                <c:pt idx="114">
                  <c:v>36708</c:v>
                </c:pt>
                <c:pt idx="115">
                  <c:v>36739</c:v>
                </c:pt>
                <c:pt idx="116">
                  <c:v>36770</c:v>
                </c:pt>
                <c:pt idx="117">
                  <c:v>36800</c:v>
                </c:pt>
                <c:pt idx="118">
                  <c:v>36831</c:v>
                </c:pt>
                <c:pt idx="119">
                  <c:v>36861</c:v>
                </c:pt>
                <c:pt idx="120">
                  <c:v>36892</c:v>
                </c:pt>
                <c:pt idx="121">
                  <c:v>36923</c:v>
                </c:pt>
                <c:pt idx="122">
                  <c:v>36951</c:v>
                </c:pt>
                <c:pt idx="123">
                  <c:v>36982</c:v>
                </c:pt>
                <c:pt idx="124">
                  <c:v>37012</c:v>
                </c:pt>
                <c:pt idx="125">
                  <c:v>37043</c:v>
                </c:pt>
                <c:pt idx="126">
                  <c:v>37073</c:v>
                </c:pt>
                <c:pt idx="127">
                  <c:v>37104</c:v>
                </c:pt>
                <c:pt idx="128">
                  <c:v>37135</c:v>
                </c:pt>
                <c:pt idx="129">
                  <c:v>37165</c:v>
                </c:pt>
                <c:pt idx="130">
                  <c:v>37196</c:v>
                </c:pt>
                <c:pt idx="131">
                  <c:v>37226</c:v>
                </c:pt>
                <c:pt idx="132">
                  <c:v>37257</c:v>
                </c:pt>
                <c:pt idx="133">
                  <c:v>37288</c:v>
                </c:pt>
                <c:pt idx="134">
                  <c:v>37316</c:v>
                </c:pt>
                <c:pt idx="135">
                  <c:v>37347</c:v>
                </c:pt>
                <c:pt idx="136">
                  <c:v>37377</c:v>
                </c:pt>
                <c:pt idx="137">
                  <c:v>37408</c:v>
                </c:pt>
                <c:pt idx="138">
                  <c:v>37438</c:v>
                </c:pt>
                <c:pt idx="139">
                  <c:v>37469</c:v>
                </c:pt>
                <c:pt idx="140">
                  <c:v>37500</c:v>
                </c:pt>
                <c:pt idx="141">
                  <c:v>37530</c:v>
                </c:pt>
                <c:pt idx="142">
                  <c:v>37561</c:v>
                </c:pt>
                <c:pt idx="143">
                  <c:v>37591</c:v>
                </c:pt>
                <c:pt idx="144">
                  <c:v>37622</c:v>
                </c:pt>
                <c:pt idx="145">
                  <c:v>37653</c:v>
                </c:pt>
                <c:pt idx="146">
                  <c:v>37681</c:v>
                </c:pt>
                <c:pt idx="147">
                  <c:v>37712</c:v>
                </c:pt>
                <c:pt idx="148">
                  <c:v>37742</c:v>
                </c:pt>
                <c:pt idx="149">
                  <c:v>37773</c:v>
                </c:pt>
                <c:pt idx="150">
                  <c:v>37803</c:v>
                </c:pt>
                <c:pt idx="151">
                  <c:v>37834</c:v>
                </c:pt>
                <c:pt idx="152">
                  <c:v>37865</c:v>
                </c:pt>
                <c:pt idx="153">
                  <c:v>37895</c:v>
                </c:pt>
                <c:pt idx="154">
                  <c:v>37926</c:v>
                </c:pt>
                <c:pt idx="155">
                  <c:v>37956</c:v>
                </c:pt>
                <c:pt idx="156">
                  <c:v>37987</c:v>
                </c:pt>
                <c:pt idx="157">
                  <c:v>38018</c:v>
                </c:pt>
                <c:pt idx="158">
                  <c:v>38047</c:v>
                </c:pt>
                <c:pt idx="159">
                  <c:v>38078</c:v>
                </c:pt>
                <c:pt idx="160">
                  <c:v>38108</c:v>
                </c:pt>
                <c:pt idx="161">
                  <c:v>38139</c:v>
                </c:pt>
                <c:pt idx="162">
                  <c:v>38169</c:v>
                </c:pt>
                <c:pt idx="163">
                  <c:v>38200</c:v>
                </c:pt>
                <c:pt idx="164">
                  <c:v>38231</c:v>
                </c:pt>
                <c:pt idx="165">
                  <c:v>38261</c:v>
                </c:pt>
                <c:pt idx="166">
                  <c:v>38292</c:v>
                </c:pt>
                <c:pt idx="167">
                  <c:v>38322</c:v>
                </c:pt>
                <c:pt idx="168">
                  <c:v>38353</c:v>
                </c:pt>
                <c:pt idx="169">
                  <c:v>38384</c:v>
                </c:pt>
                <c:pt idx="170">
                  <c:v>38412</c:v>
                </c:pt>
                <c:pt idx="171">
                  <c:v>38443</c:v>
                </c:pt>
                <c:pt idx="172">
                  <c:v>38473</c:v>
                </c:pt>
                <c:pt idx="173">
                  <c:v>38504</c:v>
                </c:pt>
                <c:pt idx="174">
                  <c:v>38534</c:v>
                </c:pt>
                <c:pt idx="175">
                  <c:v>38565</c:v>
                </c:pt>
                <c:pt idx="176">
                  <c:v>38596</c:v>
                </c:pt>
                <c:pt idx="177">
                  <c:v>38626</c:v>
                </c:pt>
                <c:pt idx="178">
                  <c:v>38657</c:v>
                </c:pt>
                <c:pt idx="179">
                  <c:v>38687</c:v>
                </c:pt>
                <c:pt idx="180">
                  <c:v>38718</c:v>
                </c:pt>
                <c:pt idx="181">
                  <c:v>38749</c:v>
                </c:pt>
                <c:pt idx="182">
                  <c:v>38777</c:v>
                </c:pt>
                <c:pt idx="183">
                  <c:v>38808</c:v>
                </c:pt>
                <c:pt idx="184">
                  <c:v>38838</c:v>
                </c:pt>
                <c:pt idx="185">
                  <c:v>38869</c:v>
                </c:pt>
                <c:pt idx="186">
                  <c:v>38899</c:v>
                </c:pt>
                <c:pt idx="187">
                  <c:v>38930</c:v>
                </c:pt>
                <c:pt idx="188">
                  <c:v>38961</c:v>
                </c:pt>
                <c:pt idx="189">
                  <c:v>38991</c:v>
                </c:pt>
                <c:pt idx="190">
                  <c:v>39022</c:v>
                </c:pt>
                <c:pt idx="191">
                  <c:v>39052</c:v>
                </c:pt>
                <c:pt idx="192">
                  <c:v>39083</c:v>
                </c:pt>
                <c:pt idx="193">
                  <c:v>39114</c:v>
                </c:pt>
                <c:pt idx="194">
                  <c:v>39142</c:v>
                </c:pt>
                <c:pt idx="195">
                  <c:v>39173</c:v>
                </c:pt>
                <c:pt idx="196">
                  <c:v>39203</c:v>
                </c:pt>
                <c:pt idx="197">
                  <c:v>39234</c:v>
                </c:pt>
                <c:pt idx="198">
                  <c:v>39264</c:v>
                </c:pt>
                <c:pt idx="199">
                  <c:v>39295</c:v>
                </c:pt>
                <c:pt idx="200">
                  <c:v>39326</c:v>
                </c:pt>
                <c:pt idx="201">
                  <c:v>39356</c:v>
                </c:pt>
                <c:pt idx="202">
                  <c:v>39387</c:v>
                </c:pt>
                <c:pt idx="203">
                  <c:v>39417</c:v>
                </c:pt>
                <c:pt idx="204">
                  <c:v>39448</c:v>
                </c:pt>
                <c:pt idx="205">
                  <c:v>39479</c:v>
                </c:pt>
                <c:pt idx="206">
                  <c:v>39508</c:v>
                </c:pt>
                <c:pt idx="207">
                  <c:v>39539</c:v>
                </c:pt>
                <c:pt idx="208">
                  <c:v>39569</c:v>
                </c:pt>
                <c:pt idx="209">
                  <c:v>39600</c:v>
                </c:pt>
                <c:pt idx="210">
                  <c:v>39630</c:v>
                </c:pt>
                <c:pt idx="211">
                  <c:v>39661</c:v>
                </c:pt>
                <c:pt idx="212">
                  <c:v>39692</c:v>
                </c:pt>
                <c:pt idx="213">
                  <c:v>39722</c:v>
                </c:pt>
                <c:pt idx="214">
                  <c:v>39753</c:v>
                </c:pt>
                <c:pt idx="215">
                  <c:v>39783</c:v>
                </c:pt>
                <c:pt idx="216">
                  <c:v>39814</c:v>
                </c:pt>
                <c:pt idx="217">
                  <c:v>39845</c:v>
                </c:pt>
                <c:pt idx="218">
                  <c:v>39873</c:v>
                </c:pt>
                <c:pt idx="219">
                  <c:v>39904</c:v>
                </c:pt>
                <c:pt idx="220">
                  <c:v>39934</c:v>
                </c:pt>
                <c:pt idx="221">
                  <c:v>39965</c:v>
                </c:pt>
                <c:pt idx="222">
                  <c:v>39995</c:v>
                </c:pt>
                <c:pt idx="223">
                  <c:v>40026</c:v>
                </c:pt>
                <c:pt idx="224">
                  <c:v>40057</c:v>
                </c:pt>
              </c:numCache>
            </c:numRef>
          </c:cat>
          <c:val>
            <c:numRef>
              <c:f>'House Sales(span=3)'!$C$2:$C$226</c:f>
              <c:numCache>
                <c:formatCode>General</c:formatCode>
                <c:ptCount val="225"/>
                <c:pt idx="0">
                  <c:v>401</c:v>
                </c:pt>
                <c:pt idx="1">
                  <c:v>482</c:v>
                </c:pt>
                <c:pt idx="2">
                  <c:v>507</c:v>
                </c:pt>
                <c:pt idx="3">
                  <c:v>508</c:v>
                </c:pt>
                <c:pt idx="4">
                  <c:v>517</c:v>
                </c:pt>
                <c:pt idx="5">
                  <c:v>516</c:v>
                </c:pt>
                <c:pt idx="6">
                  <c:v>511</c:v>
                </c:pt>
                <c:pt idx="7">
                  <c:v>526</c:v>
                </c:pt>
                <c:pt idx="8">
                  <c:v>487</c:v>
                </c:pt>
                <c:pt idx="9">
                  <c:v>524</c:v>
                </c:pt>
                <c:pt idx="10">
                  <c:v>575</c:v>
                </c:pt>
                <c:pt idx="11">
                  <c:v>558</c:v>
                </c:pt>
                <c:pt idx="12">
                  <c:v>676</c:v>
                </c:pt>
                <c:pt idx="13">
                  <c:v>639</c:v>
                </c:pt>
                <c:pt idx="14">
                  <c:v>554</c:v>
                </c:pt>
                <c:pt idx="15">
                  <c:v>546</c:v>
                </c:pt>
                <c:pt idx="16">
                  <c:v>554</c:v>
                </c:pt>
                <c:pt idx="17">
                  <c:v>596</c:v>
                </c:pt>
                <c:pt idx="18">
                  <c:v>627</c:v>
                </c:pt>
                <c:pt idx="19">
                  <c:v>636</c:v>
                </c:pt>
                <c:pt idx="20">
                  <c:v>650</c:v>
                </c:pt>
                <c:pt idx="21">
                  <c:v>621</c:v>
                </c:pt>
                <c:pt idx="22">
                  <c:v>614</c:v>
                </c:pt>
                <c:pt idx="23">
                  <c:v>650</c:v>
                </c:pt>
                <c:pt idx="24">
                  <c:v>596</c:v>
                </c:pt>
                <c:pt idx="25">
                  <c:v>604</c:v>
                </c:pt>
                <c:pt idx="26">
                  <c:v>602</c:v>
                </c:pt>
                <c:pt idx="27">
                  <c:v>701</c:v>
                </c:pt>
                <c:pt idx="28">
                  <c:v>626</c:v>
                </c:pt>
                <c:pt idx="29">
                  <c:v>653</c:v>
                </c:pt>
                <c:pt idx="30">
                  <c:v>655</c:v>
                </c:pt>
                <c:pt idx="31">
                  <c:v>645</c:v>
                </c:pt>
                <c:pt idx="32">
                  <c:v>726</c:v>
                </c:pt>
                <c:pt idx="33">
                  <c:v>704</c:v>
                </c:pt>
                <c:pt idx="34">
                  <c:v>769</c:v>
                </c:pt>
                <c:pt idx="35">
                  <c:v>812</c:v>
                </c:pt>
                <c:pt idx="36">
                  <c:v>619</c:v>
                </c:pt>
                <c:pt idx="37">
                  <c:v>686</c:v>
                </c:pt>
                <c:pt idx="38">
                  <c:v>747</c:v>
                </c:pt>
                <c:pt idx="39">
                  <c:v>692</c:v>
                </c:pt>
                <c:pt idx="40">
                  <c:v>691</c:v>
                </c:pt>
                <c:pt idx="41">
                  <c:v>621</c:v>
                </c:pt>
                <c:pt idx="42">
                  <c:v>628</c:v>
                </c:pt>
                <c:pt idx="43">
                  <c:v>656</c:v>
                </c:pt>
                <c:pt idx="44">
                  <c:v>677</c:v>
                </c:pt>
                <c:pt idx="45">
                  <c:v>715</c:v>
                </c:pt>
                <c:pt idx="46">
                  <c:v>646</c:v>
                </c:pt>
                <c:pt idx="47">
                  <c:v>629</c:v>
                </c:pt>
                <c:pt idx="48">
                  <c:v>626</c:v>
                </c:pt>
                <c:pt idx="49">
                  <c:v>559</c:v>
                </c:pt>
                <c:pt idx="50">
                  <c:v>616</c:v>
                </c:pt>
                <c:pt idx="51">
                  <c:v>621</c:v>
                </c:pt>
                <c:pt idx="52">
                  <c:v>674</c:v>
                </c:pt>
                <c:pt idx="53">
                  <c:v>725</c:v>
                </c:pt>
                <c:pt idx="54">
                  <c:v>765</c:v>
                </c:pt>
                <c:pt idx="55">
                  <c:v>701</c:v>
                </c:pt>
                <c:pt idx="56">
                  <c:v>678</c:v>
                </c:pt>
                <c:pt idx="57">
                  <c:v>696</c:v>
                </c:pt>
                <c:pt idx="58">
                  <c:v>664</c:v>
                </c:pt>
                <c:pt idx="59">
                  <c:v>709</c:v>
                </c:pt>
                <c:pt idx="60">
                  <c:v>714</c:v>
                </c:pt>
                <c:pt idx="61">
                  <c:v>769</c:v>
                </c:pt>
                <c:pt idx="62">
                  <c:v>721</c:v>
                </c:pt>
                <c:pt idx="63">
                  <c:v>736</c:v>
                </c:pt>
                <c:pt idx="64">
                  <c:v>746</c:v>
                </c:pt>
                <c:pt idx="65">
                  <c:v>721</c:v>
                </c:pt>
                <c:pt idx="66">
                  <c:v>770</c:v>
                </c:pt>
                <c:pt idx="67">
                  <c:v>826</c:v>
                </c:pt>
                <c:pt idx="68">
                  <c:v>770</c:v>
                </c:pt>
                <c:pt idx="69">
                  <c:v>720</c:v>
                </c:pt>
                <c:pt idx="70">
                  <c:v>771</c:v>
                </c:pt>
                <c:pt idx="71">
                  <c:v>805</c:v>
                </c:pt>
                <c:pt idx="72">
                  <c:v>830</c:v>
                </c:pt>
                <c:pt idx="73">
                  <c:v>801</c:v>
                </c:pt>
                <c:pt idx="74">
                  <c:v>831</c:v>
                </c:pt>
                <c:pt idx="75">
                  <c:v>744</c:v>
                </c:pt>
                <c:pt idx="76">
                  <c:v>760</c:v>
                </c:pt>
                <c:pt idx="77">
                  <c:v>793</c:v>
                </c:pt>
                <c:pt idx="78">
                  <c:v>805</c:v>
                </c:pt>
                <c:pt idx="79">
                  <c:v>815</c:v>
                </c:pt>
                <c:pt idx="80">
                  <c:v>840</c:v>
                </c:pt>
                <c:pt idx="81">
                  <c:v>800</c:v>
                </c:pt>
                <c:pt idx="82">
                  <c:v>864</c:v>
                </c:pt>
                <c:pt idx="83">
                  <c:v>793</c:v>
                </c:pt>
                <c:pt idx="84">
                  <c:v>872</c:v>
                </c:pt>
                <c:pt idx="85">
                  <c:v>866</c:v>
                </c:pt>
                <c:pt idx="86">
                  <c:v>836</c:v>
                </c:pt>
                <c:pt idx="87">
                  <c:v>866</c:v>
                </c:pt>
                <c:pt idx="88">
                  <c:v>887</c:v>
                </c:pt>
                <c:pt idx="89">
                  <c:v>923</c:v>
                </c:pt>
                <c:pt idx="90">
                  <c:v>876</c:v>
                </c:pt>
                <c:pt idx="91">
                  <c:v>846</c:v>
                </c:pt>
                <c:pt idx="92">
                  <c:v>864</c:v>
                </c:pt>
                <c:pt idx="93">
                  <c:v>893</c:v>
                </c:pt>
                <c:pt idx="94">
                  <c:v>995</c:v>
                </c:pt>
                <c:pt idx="95">
                  <c:v>949</c:v>
                </c:pt>
                <c:pt idx="96">
                  <c:v>875</c:v>
                </c:pt>
                <c:pt idx="97">
                  <c:v>848</c:v>
                </c:pt>
                <c:pt idx="98">
                  <c:v>863</c:v>
                </c:pt>
                <c:pt idx="99">
                  <c:v>918</c:v>
                </c:pt>
                <c:pt idx="100">
                  <c:v>888</c:v>
                </c:pt>
                <c:pt idx="101">
                  <c:v>923</c:v>
                </c:pt>
                <c:pt idx="102">
                  <c:v>900</c:v>
                </c:pt>
                <c:pt idx="103">
                  <c:v>893</c:v>
                </c:pt>
                <c:pt idx="104">
                  <c:v>826</c:v>
                </c:pt>
                <c:pt idx="105">
                  <c:v>872</c:v>
                </c:pt>
                <c:pt idx="106">
                  <c:v>863</c:v>
                </c:pt>
                <c:pt idx="107">
                  <c:v>873</c:v>
                </c:pt>
                <c:pt idx="108">
                  <c:v>873</c:v>
                </c:pt>
                <c:pt idx="109">
                  <c:v>856</c:v>
                </c:pt>
                <c:pt idx="110">
                  <c:v>900</c:v>
                </c:pt>
                <c:pt idx="111">
                  <c:v>841</c:v>
                </c:pt>
                <c:pt idx="112">
                  <c:v>857</c:v>
                </c:pt>
                <c:pt idx="113">
                  <c:v>793</c:v>
                </c:pt>
                <c:pt idx="114">
                  <c:v>887</c:v>
                </c:pt>
                <c:pt idx="115">
                  <c:v>848</c:v>
                </c:pt>
                <c:pt idx="116">
                  <c:v>912</c:v>
                </c:pt>
                <c:pt idx="117">
                  <c:v>933</c:v>
                </c:pt>
                <c:pt idx="118">
                  <c:v>880</c:v>
                </c:pt>
                <c:pt idx="119">
                  <c:v>983</c:v>
                </c:pt>
                <c:pt idx="120">
                  <c:v>936</c:v>
                </c:pt>
                <c:pt idx="121">
                  <c:v>963</c:v>
                </c:pt>
                <c:pt idx="122">
                  <c:v>939</c:v>
                </c:pt>
                <c:pt idx="123">
                  <c:v>909</c:v>
                </c:pt>
                <c:pt idx="124">
                  <c:v>885</c:v>
                </c:pt>
                <c:pt idx="125">
                  <c:v>882</c:v>
                </c:pt>
                <c:pt idx="126">
                  <c:v>880</c:v>
                </c:pt>
                <c:pt idx="127">
                  <c:v>866</c:v>
                </c:pt>
                <c:pt idx="128">
                  <c:v>853</c:v>
                </c:pt>
                <c:pt idx="129">
                  <c:v>871</c:v>
                </c:pt>
                <c:pt idx="130">
                  <c:v>924</c:v>
                </c:pt>
                <c:pt idx="131">
                  <c:v>979</c:v>
                </c:pt>
                <c:pt idx="132">
                  <c:v>880</c:v>
                </c:pt>
                <c:pt idx="133">
                  <c:v>948</c:v>
                </c:pt>
                <c:pt idx="134">
                  <c:v>923</c:v>
                </c:pt>
                <c:pt idx="135">
                  <c:v>936</c:v>
                </c:pt>
                <c:pt idx="136">
                  <c:v>978</c:v>
                </c:pt>
                <c:pt idx="137">
                  <c:v>957</c:v>
                </c:pt>
                <c:pt idx="138">
                  <c:v>956</c:v>
                </c:pt>
                <c:pt idx="139">
                  <c:v>1014</c:v>
                </c:pt>
                <c:pt idx="140">
                  <c:v>1044</c:v>
                </c:pt>
                <c:pt idx="141">
                  <c:v>1006</c:v>
                </c:pt>
                <c:pt idx="142">
                  <c:v>1024</c:v>
                </c:pt>
                <c:pt idx="143">
                  <c:v>1048</c:v>
                </c:pt>
                <c:pt idx="144">
                  <c:v>999</c:v>
                </c:pt>
                <c:pt idx="145">
                  <c:v>936</c:v>
                </c:pt>
                <c:pt idx="146">
                  <c:v>999</c:v>
                </c:pt>
                <c:pt idx="147">
                  <c:v>1012</c:v>
                </c:pt>
                <c:pt idx="148">
                  <c:v>1078</c:v>
                </c:pt>
                <c:pt idx="149">
                  <c:v>1193</c:v>
                </c:pt>
                <c:pt idx="150">
                  <c:v>1168</c:v>
                </c:pt>
                <c:pt idx="151">
                  <c:v>1206</c:v>
                </c:pt>
                <c:pt idx="152">
                  <c:v>1131</c:v>
                </c:pt>
                <c:pt idx="153">
                  <c:v>1144</c:v>
                </c:pt>
                <c:pt idx="154">
                  <c:v>1093</c:v>
                </c:pt>
                <c:pt idx="155">
                  <c:v>1129</c:v>
                </c:pt>
                <c:pt idx="156">
                  <c:v>1165</c:v>
                </c:pt>
                <c:pt idx="157">
                  <c:v>1159</c:v>
                </c:pt>
                <c:pt idx="158">
                  <c:v>1276</c:v>
                </c:pt>
                <c:pt idx="159">
                  <c:v>1186</c:v>
                </c:pt>
                <c:pt idx="160">
                  <c:v>1241</c:v>
                </c:pt>
                <c:pt idx="161">
                  <c:v>1180</c:v>
                </c:pt>
                <c:pt idx="162">
                  <c:v>1088</c:v>
                </c:pt>
                <c:pt idx="163">
                  <c:v>1175</c:v>
                </c:pt>
                <c:pt idx="164">
                  <c:v>1214</c:v>
                </c:pt>
                <c:pt idx="165">
                  <c:v>1305</c:v>
                </c:pt>
                <c:pt idx="166">
                  <c:v>1179</c:v>
                </c:pt>
                <c:pt idx="167">
                  <c:v>1242</c:v>
                </c:pt>
                <c:pt idx="168">
                  <c:v>1203</c:v>
                </c:pt>
                <c:pt idx="169">
                  <c:v>1319</c:v>
                </c:pt>
                <c:pt idx="170">
                  <c:v>1328</c:v>
                </c:pt>
                <c:pt idx="171">
                  <c:v>1260</c:v>
                </c:pt>
                <c:pt idx="172">
                  <c:v>1286</c:v>
                </c:pt>
                <c:pt idx="173">
                  <c:v>1274</c:v>
                </c:pt>
                <c:pt idx="174">
                  <c:v>1389</c:v>
                </c:pt>
                <c:pt idx="175">
                  <c:v>1255</c:v>
                </c:pt>
                <c:pt idx="176">
                  <c:v>1244</c:v>
                </c:pt>
                <c:pt idx="177">
                  <c:v>1336</c:v>
                </c:pt>
                <c:pt idx="178">
                  <c:v>1214</c:v>
                </c:pt>
                <c:pt idx="179">
                  <c:v>1239</c:v>
                </c:pt>
                <c:pt idx="180">
                  <c:v>1174</c:v>
                </c:pt>
                <c:pt idx="181">
                  <c:v>1061</c:v>
                </c:pt>
                <c:pt idx="182">
                  <c:v>1116</c:v>
                </c:pt>
                <c:pt idx="183">
                  <c:v>1123</c:v>
                </c:pt>
                <c:pt idx="184">
                  <c:v>1086</c:v>
                </c:pt>
                <c:pt idx="185">
                  <c:v>1074</c:v>
                </c:pt>
                <c:pt idx="186">
                  <c:v>965</c:v>
                </c:pt>
                <c:pt idx="187">
                  <c:v>1035</c:v>
                </c:pt>
                <c:pt idx="188">
                  <c:v>1016</c:v>
                </c:pt>
                <c:pt idx="189">
                  <c:v>941</c:v>
                </c:pt>
                <c:pt idx="190">
                  <c:v>1003</c:v>
                </c:pt>
                <c:pt idx="191">
                  <c:v>998</c:v>
                </c:pt>
                <c:pt idx="192">
                  <c:v>891</c:v>
                </c:pt>
                <c:pt idx="193">
                  <c:v>828</c:v>
                </c:pt>
                <c:pt idx="194">
                  <c:v>833</c:v>
                </c:pt>
                <c:pt idx="195">
                  <c:v>887</c:v>
                </c:pt>
                <c:pt idx="196">
                  <c:v>842</c:v>
                </c:pt>
                <c:pt idx="197">
                  <c:v>793</c:v>
                </c:pt>
                <c:pt idx="198">
                  <c:v>778</c:v>
                </c:pt>
                <c:pt idx="199">
                  <c:v>699</c:v>
                </c:pt>
                <c:pt idx="200">
                  <c:v>686</c:v>
                </c:pt>
                <c:pt idx="201">
                  <c:v>727</c:v>
                </c:pt>
                <c:pt idx="202">
                  <c:v>641</c:v>
                </c:pt>
                <c:pt idx="203">
                  <c:v>619</c:v>
                </c:pt>
                <c:pt idx="204">
                  <c:v>608</c:v>
                </c:pt>
                <c:pt idx="205">
                  <c:v>576</c:v>
                </c:pt>
                <c:pt idx="206">
                  <c:v>509</c:v>
                </c:pt>
                <c:pt idx="207">
                  <c:v>533</c:v>
                </c:pt>
                <c:pt idx="208">
                  <c:v>509</c:v>
                </c:pt>
                <c:pt idx="209">
                  <c:v>488</c:v>
                </c:pt>
                <c:pt idx="210">
                  <c:v>500</c:v>
                </c:pt>
                <c:pt idx="211">
                  <c:v>444</c:v>
                </c:pt>
                <c:pt idx="212">
                  <c:v>436</c:v>
                </c:pt>
                <c:pt idx="213">
                  <c:v>409</c:v>
                </c:pt>
                <c:pt idx="214">
                  <c:v>390</c:v>
                </c:pt>
                <c:pt idx="215">
                  <c:v>374</c:v>
                </c:pt>
                <c:pt idx="216">
                  <c:v>329</c:v>
                </c:pt>
                <c:pt idx="217">
                  <c:v>354</c:v>
                </c:pt>
                <c:pt idx="218">
                  <c:v>332</c:v>
                </c:pt>
                <c:pt idx="219">
                  <c:v>345</c:v>
                </c:pt>
                <c:pt idx="220">
                  <c:v>371</c:v>
                </c:pt>
                <c:pt idx="221">
                  <c:v>399</c:v>
                </c:pt>
                <c:pt idx="222">
                  <c:v>413</c:v>
                </c:pt>
                <c:pt idx="223">
                  <c:v>417</c:v>
                </c:pt>
                <c:pt idx="224">
                  <c:v>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1A-41A1-9511-337931688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372687"/>
        <c:axId val="720369807"/>
      </c:lineChart>
      <c:dateAx>
        <c:axId val="720372687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0369807"/>
        <c:crosses val="autoZero"/>
        <c:auto val="1"/>
        <c:lblOffset val="100"/>
        <c:baseTimeUnit val="months"/>
      </c:dateAx>
      <c:valAx>
        <c:axId val="72036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037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US_population!$C$1</c:f>
              <c:strCache>
                <c:ptCount val="1"/>
                <c:pt idx="0">
                  <c:v>Population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888523428242358E-3"/>
                  <c:y val="-9.10119174292402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US_population!$A$2:$A$695</c:f>
              <c:numCache>
                <c:formatCode>mmm\-yy</c:formatCode>
                <c:ptCount val="694"/>
                <c:pt idx="0">
                  <c:v>18994</c:v>
                </c:pt>
                <c:pt idx="1">
                  <c:v>19025</c:v>
                </c:pt>
                <c:pt idx="2">
                  <c:v>19054</c:v>
                </c:pt>
                <c:pt idx="3">
                  <c:v>19085</c:v>
                </c:pt>
                <c:pt idx="4">
                  <c:v>19115</c:v>
                </c:pt>
                <c:pt idx="5">
                  <c:v>19146</c:v>
                </c:pt>
                <c:pt idx="6">
                  <c:v>19176</c:v>
                </c:pt>
                <c:pt idx="7">
                  <c:v>19207</c:v>
                </c:pt>
                <c:pt idx="8">
                  <c:v>19238</c:v>
                </c:pt>
                <c:pt idx="9">
                  <c:v>19268</c:v>
                </c:pt>
                <c:pt idx="10">
                  <c:v>19299</c:v>
                </c:pt>
                <c:pt idx="11">
                  <c:v>19329</c:v>
                </c:pt>
                <c:pt idx="12">
                  <c:v>19360</c:v>
                </c:pt>
                <c:pt idx="13">
                  <c:v>19391</c:v>
                </c:pt>
                <c:pt idx="14">
                  <c:v>19419</c:v>
                </c:pt>
                <c:pt idx="15">
                  <c:v>19450</c:v>
                </c:pt>
                <c:pt idx="16">
                  <c:v>19480</c:v>
                </c:pt>
                <c:pt idx="17">
                  <c:v>19511</c:v>
                </c:pt>
                <c:pt idx="18">
                  <c:v>19541</c:v>
                </c:pt>
                <c:pt idx="19">
                  <c:v>19572</c:v>
                </c:pt>
                <c:pt idx="20">
                  <c:v>19603</c:v>
                </c:pt>
                <c:pt idx="21">
                  <c:v>19633</c:v>
                </c:pt>
                <c:pt idx="22">
                  <c:v>19664</c:v>
                </c:pt>
                <c:pt idx="23">
                  <c:v>19694</c:v>
                </c:pt>
                <c:pt idx="24">
                  <c:v>19725</c:v>
                </c:pt>
                <c:pt idx="25">
                  <c:v>19756</c:v>
                </c:pt>
                <c:pt idx="26">
                  <c:v>19784</c:v>
                </c:pt>
                <c:pt idx="27">
                  <c:v>19815</c:v>
                </c:pt>
                <c:pt idx="28">
                  <c:v>19845</c:v>
                </c:pt>
                <c:pt idx="29">
                  <c:v>19876</c:v>
                </c:pt>
                <c:pt idx="30">
                  <c:v>19906</c:v>
                </c:pt>
                <c:pt idx="31">
                  <c:v>19937</c:v>
                </c:pt>
                <c:pt idx="32">
                  <c:v>19968</c:v>
                </c:pt>
                <c:pt idx="33">
                  <c:v>19998</c:v>
                </c:pt>
                <c:pt idx="34">
                  <c:v>20029</c:v>
                </c:pt>
                <c:pt idx="35">
                  <c:v>20059</c:v>
                </c:pt>
                <c:pt idx="36">
                  <c:v>20090</c:v>
                </c:pt>
                <c:pt idx="37">
                  <c:v>20121</c:v>
                </c:pt>
                <c:pt idx="38">
                  <c:v>20149</c:v>
                </c:pt>
                <c:pt idx="39">
                  <c:v>20180</c:v>
                </c:pt>
                <c:pt idx="40">
                  <c:v>20210</c:v>
                </c:pt>
                <c:pt idx="41">
                  <c:v>20241</c:v>
                </c:pt>
                <c:pt idx="42">
                  <c:v>20271</c:v>
                </c:pt>
                <c:pt idx="43">
                  <c:v>20302</c:v>
                </c:pt>
                <c:pt idx="44">
                  <c:v>20333</c:v>
                </c:pt>
                <c:pt idx="45">
                  <c:v>20363</c:v>
                </c:pt>
                <c:pt idx="46">
                  <c:v>20394</c:v>
                </c:pt>
                <c:pt idx="47">
                  <c:v>20424</c:v>
                </c:pt>
                <c:pt idx="48">
                  <c:v>20455</c:v>
                </c:pt>
                <c:pt idx="49">
                  <c:v>20486</c:v>
                </c:pt>
                <c:pt idx="50">
                  <c:v>20515</c:v>
                </c:pt>
                <c:pt idx="51">
                  <c:v>20546</c:v>
                </c:pt>
                <c:pt idx="52">
                  <c:v>20576</c:v>
                </c:pt>
                <c:pt idx="53">
                  <c:v>20607</c:v>
                </c:pt>
                <c:pt idx="54">
                  <c:v>20637</c:v>
                </c:pt>
                <c:pt idx="55">
                  <c:v>20668</c:v>
                </c:pt>
                <c:pt idx="56">
                  <c:v>20699</c:v>
                </c:pt>
                <c:pt idx="57">
                  <c:v>20729</c:v>
                </c:pt>
                <c:pt idx="58">
                  <c:v>20760</c:v>
                </c:pt>
                <c:pt idx="59">
                  <c:v>20790</c:v>
                </c:pt>
                <c:pt idx="60">
                  <c:v>20821</c:v>
                </c:pt>
                <c:pt idx="61">
                  <c:v>20852</c:v>
                </c:pt>
                <c:pt idx="62">
                  <c:v>20880</c:v>
                </c:pt>
                <c:pt idx="63">
                  <c:v>20911</c:v>
                </c:pt>
                <c:pt idx="64">
                  <c:v>20941</c:v>
                </c:pt>
                <c:pt idx="65">
                  <c:v>20972</c:v>
                </c:pt>
                <c:pt idx="66">
                  <c:v>21002</c:v>
                </c:pt>
                <c:pt idx="67">
                  <c:v>21033</c:v>
                </c:pt>
                <c:pt idx="68">
                  <c:v>21064</c:v>
                </c:pt>
                <c:pt idx="69">
                  <c:v>21094</c:v>
                </c:pt>
                <c:pt idx="70">
                  <c:v>21125</c:v>
                </c:pt>
                <c:pt idx="71">
                  <c:v>21155</c:v>
                </c:pt>
                <c:pt idx="72">
                  <c:v>21186</c:v>
                </c:pt>
                <c:pt idx="73">
                  <c:v>21217</c:v>
                </c:pt>
                <c:pt idx="74">
                  <c:v>21245</c:v>
                </c:pt>
                <c:pt idx="75">
                  <c:v>21276</c:v>
                </c:pt>
                <c:pt idx="76">
                  <c:v>21306</c:v>
                </c:pt>
                <c:pt idx="77">
                  <c:v>21337</c:v>
                </c:pt>
                <c:pt idx="78">
                  <c:v>21367</c:v>
                </c:pt>
                <c:pt idx="79">
                  <c:v>21398</c:v>
                </c:pt>
                <c:pt idx="80">
                  <c:v>21429</c:v>
                </c:pt>
                <c:pt idx="81">
                  <c:v>21459</c:v>
                </c:pt>
                <c:pt idx="82">
                  <c:v>21490</c:v>
                </c:pt>
                <c:pt idx="83">
                  <c:v>21520</c:v>
                </c:pt>
                <c:pt idx="84">
                  <c:v>21551</c:v>
                </c:pt>
                <c:pt idx="85">
                  <c:v>21582</c:v>
                </c:pt>
                <c:pt idx="86">
                  <c:v>21610</c:v>
                </c:pt>
                <c:pt idx="87">
                  <c:v>21641</c:v>
                </c:pt>
                <c:pt idx="88">
                  <c:v>21671</c:v>
                </c:pt>
                <c:pt idx="89">
                  <c:v>21702</c:v>
                </c:pt>
                <c:pt idx="90">
                  <c:v>21732</c:v>
                </c:pt>
                <c:pt idx="91">
                  <c:v>21763</c:v>
                </c:pt>
                <c:pt idx="92">
                  <c:v>21794</c:v>
                </c:pt>
                <c:pt idx="93">
                  <c:v>21824</c:v>
                </c:pt>
                <c:pt idx="94">
                  <c:v>21855</c:v>
                </c:pt>
                <c:pt idx="95">
                  <c:v>21885</c:v>
                </c:pt>
                <c:pt idx="96">
                  <c:v>21916</c:v>
                </c:pt>
                <c:pt idx="97">
                  <c:v>21947</c:v>
                </c:pt>
                <c:pt idx="98">
                  <c:v>21976</c:v>
                </c:pt>
                <c:pt idx="99">
                  <c:v>22007</c:v>
                </c:pt>
                <c:pt idx="100">
                  <c:v>22037</c:v>
                </c:pt>
                <c:pt idx="101">
                  <c:v>22068</c:v>
                </c:pt>
                <c:pt idx="102">
                  <c:v>22098</c:v>
                </c:pt>
                <c:pt idx="103">
                  <c:v>22129</c:v>
                </c:pt>
                <c:pt idx="104">
                  <c:v>22160</c:v>
                </c:pt>
                <c:pt idx="105">
                  <c:v>22190</c:v>
                </c:pt>
                <c:pt idx="106">
                  <c:v>22221</c:v>
                </c:pt>
                <c:pt idx="107">
                  <c:v>22251</c:v>
                </c:pt>
                <c:pt idx="108">
                  <c:v>22282</c:v>
                </c:pt>
                <c:pt idx="109">
                  <c:v>22313</c:v>
                </c:pt>
                <c:pt idx="110">
                  <c:v>22341</c:v>
                </c:pt>
                <c:pt idx="111">
                  <c:v>22372</c:v>
                </c:pt>
                <c:pt idx="112">
                  <c:v>22402</c:v>
                </c:pt>
                <c:pt idx="113">
                  <c:v>22433</c:v>
                </c:pt>
                <c:pt idx="114">
                  <c:v>22463</c:v>
                </c:pt>
                <c:pt idx="115">
                  <c:v>22494</c:v>
                </c:pt>
                <c:pt idx="116">
                  <c:v>22525</c:v>
                </c:pt>
                <c:pt idx="117">
                  <c:v>22555</c:v>
                </c:pt>
                <c:pt idx="118">
                  <c:v>22586</c:v>
                </c:pt>
                <c:pt idx="119">
                  <c:v>22616</c:v>
                </c:pt>
                <c:pt idx="120">
                  <c:v>22647</c:v>
                </c:pt>
                <c:pt idx="121">
                  <c:v>22678</c:v>
                </c:pt>
                <c:pt idx="122">
                  <c:v>22706</c:v>
                </c:pt>
                <c:pt idx="123">
                  <c:v>22737</c:v>
                </c:pt>
                <c:pt idx="124">
                  <c:v>22767</c:v>
                </c:pt>
                <c:pt idx="125">
                  <c:v>22798</c:v>
                </c:pt>
                <c:pt idx="126">
                  <c:v>22828</c:v>
                </c:pt>
                <c:pt idx="127">
                  <c:v>22859</c:v>
                </c:pt>
                <c:pt idx="128">
                  <c:v>22890</c:v>
                </c:pt>
                <c:pt idx="129">
                  <c:v>22920</c:v>
                </c:pt>
                <c:pt idx="130">
                  <c:v>22951</c:v>
                </c:pt>
                <c:pt idx="131">
                  <c:v>22981</c:v>
                </c:pt>
                <c:pt idx="132">
                  <c:v>23012</c:v>
                </c:pt>
                <c:pt idx="133">
                  <c:v>23043</c:v>
                </c:pt>
                <c:pt idx="134">
                  <c:v>23071</c:v>
                </c:pt>
                <c:pt idx="135">
                  <c:v>23102</c:v>
                </c:pt>
                <c:pt idx="136">
                  <c:v>23132</c:v>
                </c:pt>
                <c:pt idx="137">
                  <c:v>23163</c:v>
                </c:pt>
                <c:pt idx="138">
                  <c:v>23193</c:v>
                </c:pt>
                <c:pt idx="139">
                  <c:v>23224</c:v>
                </c:pt>
                <c:pt idx="140">
                  <c:v>23255</c:v>
                </c:pt>
                <c:pt idx="141">
                  <c:v>23285</c:v>
                </c:pt>
                <c:pt idx="142">
                  <c:v>23316</c:v>
                </c:pt>
                <c:pt idx="143">
                  <c:v>23346</c:v>
                </c:pt>
                <c:pt idx="144">
                  <c:v>23377</c:v>
                </c:pt>
                <c:pt idx="145">
                  <c:v>23408</c:v>
                </c:pt>
                <c:pt idx="146">
                  <c:v>23437</c:v>
                </c:pt>
                <c:pt idx="147">
                  <c:v>23468</c:v>
                </c:pt>
                <c:pt idx="148">
                  <c:v>23498</c:v>
                </c:pt>
                <c:pt idx="149">
                  <c:v>23529</c:v>
                </c:pt>
                <c:pt idx="150">
                  <c:v>23559</c:v>
                </c:pt>
                <c:pt idx="151">
                  <c:v>23590</c:v>
                </c:pt>
                <c:pt idx="152">
                  <c:v>23621</c:v>
                </c:pt>
                <c:pt idx="153">
                  <c:v>23651</c:v>
                </c:pt>
                <c:pt idx="154">
                  <c:v>23682</c:v>
                </c:pt>
                <c:pt idx="155">
                  <c:v>23712</c:v>
                </c:pt>
                <c:pt idx="156">
                  <c:v>23743</c:v>
                </c:pt>
                <c:pt idx="157">
                  <c:v>23774</c:v>
                </c:pt>
                <c:pt idx="158">
                  <c:v>23802</c:v>
                </c:pt>
                <c:pt idx="159">
                  <c:v>23833</c:v>
                </c:pt>
                <c:pt idx="160">
                  <c:v>23863</c:v>
                </c:pt>
                <c:pt idx="161">
                  <c:v>23894</c:v>
                </c:pt>
                <c:pt idx="162">
                  <c:v>23924</c:v>
                </c:pt>
                <c:pt idx="163">
                  <c:v>23955</c:v>
                </c:pt>
                <c:pt idx="164">
                  <c:v>23986</c:v>
                </c:pt>
                <c:pt idx="165">
                  <c:v>24016</c:v>
                </c:pt>
                <c:pt idx="166">
                  <c:v>24047</c:v>
                </c:pt>
                <c:pt idx="167">
                  <c:v>24077</c:v>
                </c:pt>
                <c:pt idx="168">
                  <c:v>24108</c:v>
                </c:pt>
                <c:pt idx="169">
                  <c:v>24139</c:v>
                </c:pt>
                <c:pt idx="170">
                  <c:v>24167</c:v>
                </c:pt>
                <c:pt idx="171">
                  <c:v>24198</c:v>
                </c:pt>
                <c:pt idx="172">
                  <c:v>24228</c:v>
                </c:pt>
                <c:pt idx="173">
                  <c:v>24259</c:v>
                </c:pt>
                <c:pt idx="174">
                  <c:v>24289</c:v>
                </c:pt>
                <c:pt idx="175">
                  <c:v>24320</c:v>
                </c:pt>
                <c:pt idx="176">
                  <c:v>24351</c:v>
                </c:pt>
                <c:pt idx="177">
                  <c:v>24381</c:v>
                </c:pt>
                <c:pt idx="178">
                  <c:v>24412</c:v>
                </c:pt>
                <c:pt idx="179">
                  <c:v>24442</c:v>
                </c:pt>
                <c:pt idx="180">
                  <c:v>24473</c:v>
                </c:pt>
                <c:pt idx="181">
                  <c:v>24504</c:v>
                </c:pt>
                <c:pt idx="182">
                  <c:v>24532</c:v>
                </c:pt>
                <c:pt idx="183">
                  <c:v>24563</c:v>
                </c:pt>
                <c:pt idx="184">
                  <c:v>24593</c:v>
                </c:pt>
                <c:pt idx="185">
                  <c:v>24624</c:v>
                </c:pt>
                <c:pt idx="186">
                  <c:v>24654</c:v>
                </c:pt>
                <c:pt idx="187">
                  <c:v>24685</c:v>
                </c:pt>
                <c:pt idx="188">
                  <c:v>24716</c:v>
                </c:pt>
                <c:pt idx="189">
                  <c:v>24746</c:v>
                </c:pt>
                <c:pt idx="190">
                  <c:v>24777</c:v>
                </c:pt>
                <c:pt idx="191">
                  <c:v>24807</c:v>
                </c:pt>
                <c:pt idx="192">
                  <c:v>24838</c:v>
                </c:pt>
                <c:pt idx="193">
                  <c:v>24869</c:v>
                </c:pt>
                <c:pt idx="194">
                  <c:v>24898</c:v>
                </c:pt>
                <c:pt idx="195">
                  <c:v>24929</c:v>
                </c:pt>
                <c:pt idx="196">
                  <c:v>24959</c:v>
                </c:pt>
                <c:pt idx="197">
                  <c:v>24990</c:v>
                </c:pt>
                <c:pt idx="198">
                  <c:v>25020</c:v>
                </c:pt>
                <c:pt idx="199">
                  <c:v>25051</c:v>
                </c:pt>
                <c:pt idx="200">
                  <c:v>25082</c:v>
                </c:pt>
                <c:pt idx="201">
                  <c:v>25112</c:v>
                </c:pt>
                <c:pt idx="202">
                  <c:v>25143</c:v>
                </c:pt>
                <c:pt idx="203">
                  <c:v>25173</c:v>
                </c:pt>
                <c:pt idx="204">
                  <c:v>25204</c:v>
                </c:pt>
                <c:pt idx="205">
                  <c:v>25235</c:v>
                </c:pt>
                <c:pt idx="206">
                  <c:v>25263</c:v>
                </c:pt>
                <c:pt idx="207">
                  <c:v>25294</c:v>
                </c:pt>
                <c:pt idx="208">
                  <c:v>25324</c:v>
                </c:pt>
                <c:pt idx="209">
                  <c:v>25355</c:v>
                </c:pt>
                <c:pt idx="210">
                  <c:v>25385</c:v>
                </c:pt>
                <c:pt idx="211">
                  <c:v>25416</c:v>
                </c:pt>
                <c:pt idx="212">
                  <c:v>25447</c:v>
                </c:pt>
                <c:pt idx="213">
                  <c:v>25477</c:v>
                </c:pt>
                <c:pt idx="214">
                  <c:v>25508</c:v>
                </c:pt>
                <c:pt idx="215">
                  <c:v>25538</c:v>
                </c:pt>
                <c:pt idx="216">
                  <c:v>25569</c:v>
                </c:pt>
                <c:pt idx="217">
                  <c:v>25600</c:v>
                </c:pt>
                <c:pt idx="218">
                  <c:v>25628</c:v>
                </c:pt>
                <c:pt idx="219">
                  <c:v>25659</c:v>
                </c:pt>
                <c:pt idx="220">
                  <c:v>25689</c:v>
                </c:pt>
                <c:pt idx="221">
                  <c:v>25720</c:v>
                </c:pt>
                <c:pt idx="222">
                  <c:v>25750</c:v>
                </c:pt>
                <c:pt idx="223">
                  <c:v>25781</c:v>
                </c:pt>
                <c:pt idx="224">
                  <c:v>25812</c:v>
                </c:pt>
                <c:pt idx="225">
                  <c:v>25842</c:v>
                </c:pt>
                <c:pt idx="226">
                  <c:v>25873</c:v>
                </c:pt>
                <c:pt idx="227">
                  <c:v>25903</c:v>
                </c:pt>
                <c:pt idx="228">
                  <c:v>25934</c:v>
                </c:pt>
                <c:pt idx="229">
                  <c:v>25965</c:v>
                </c:pt>
                <c:pt idx="230">
                  <c:v>25993</c:v>
                </c:pt>
                <c:pt idx="231">
                  <c:v>26024</c:v>
                </c:pt>
                <c:pt idx="232">
                  <c:v>26054</c:v>
                </c:pt>
                <c:pt idx="233">
                  <c:v>26085</c:v>
                </c:pt>
                <c:pt idx="234">
                  <c:v>26115</c:v>
                </c:pt>
                <c:pt idx="235">
                  <c:v>26146</c:v>
                </c:pt>
                <c:pt idx="236">
                  <c:v>26177</c:v>
                </c:pt>
                <c:pt idx="237">
                  <c:v>26207</c:v>
                </c:pt>
                <c:pt idx="238">
                  <c:v>26238</c:v>
                </c:pt>
                <c:pt idx="239">
                  <c:v>26268</c:v>
                </c:pt>
                <c:pt idx="240">
                  <c:v>26299</c:v>
                </c:pt>
                <c:pt idx="241">
                  <c:v>26330</c:v>
                </c:pt>
                <c:pt idx="242">
                  <c:v>26359</c:v>
                </c:pt>
                <c:pt idx="243">
                  <c:v>26390</c:v>
                </c:pt>
                <c:pt idx="244">
                  <c:v>26420</c:v>
                </c:pt>
                <c:pt idx="245">
                  <c:v>26451</c:v>
                </c:pt>
                <c:pt idx="246">
                  <c:v>26481</c:v>
                </c:pt>
                <c:pt idx="247">
                  <c:v>26512</c:v>
                </c:pt>
                <c:pt idx="248">
                  <c:v>26543</c:v>
                </c:pt>
                <c:pt idx="249">
                  <c:v>26573</c:v>
                </c:pt>
                <c:pt idx="250">
                  <c:v>26604</c:v>
                </c:pt>
                <c:pt idx="251">
                  <c:v>26634</c:v>
                </c:pt>
                <c:pt idx="252">
                  <c:v>26665</c:v>
                </c:pt>
                <c:pt idx="253">
                  <c:v>26696</c:v>
                </c:pt>
                <c:pt idx="254">
                  <c:v>26724</c:v>
                </c:pt>
                <c:pt idx="255">
                  <c:v>26755</c:v>
                </c:pt>
                <c:pt idx="256">
                  <c:v>26785</c:v>
                </c:pt>
                <c:pt idx="257">
                  <c:v>26816</c:v>
                </c:pt>
                <c:pt idx="258">
                  <c:v>26846</c:v>
                </c:pt>
                <c:pt idx="259">
                  <c:v>26877</c:v>
                </c:pt>
                <c:pt idx="260">
                  <c:v>26908</c:v>
                </c:pt>
                <c:pt idx="261">
                  <c:v>26938</c:v>
                </c:pt>
                <c:pt idx="262">
                  <c:v>26969</c:v>
                </c:pt>
                <c:pt idx="263">
                  <c:v>26999</c:v>
                </c:pt>
                <c:pt idx="264">
                  <c:v>27030</c:v>
                </c:pt>
                <c:pt idx="265">
                  <c:v>27061</c:v>
                </c:pt>
                <c:pt idx="266">
                  <c:v>27089</c:v>
                </c:pt>
                <c:pt idx="267">
                  <c:v>27120</c:v>
                </c:pt>
                <c:pt idx="268">
                  <c:v>27150</c:v>
                </c:pt>
                <c:pt idx="269">
                  <c:v>27181</c:v>
                </c:pt>
                <c:pt idx="270">
                  <c:v>27211</c:v>
                </c:pt>
                <c:pt idx="271">
                  <c:v>27242</c:v>
                </c:pt>
                <c:pt idx="272">
                  <c:v>27273</c:v>
                </c:pt>
                <c:pt idx="273">
                  <c:v>27303</c:v>
                </c:pt>
                <c:pt idx="274">
                  <c:v>27334</c:v>
                </c:pt>
                <c:pt idx="275">
                  <c:v>27364</c:v>
                </c:pt>
                <c:pt idx="276">
                  <c:v>27395</c:v>
                </c:pt>
                <c:pt idx="277">
                  <c:v>27426</c:v>
                </c:pt>
                <c:pt idx="278">
                  <c:v>27454</c:v>
                </c:pt>
                <c:pt idx="279">
                  <c:v>27485</c:v>
                </c:pt>
                <c:pt idx="280">
                  <c:v>27515</c:v>
                </c:pt>
                <c:pt idx="281">
                  <c:v>27546</c:v>
                </c:pt>
                <c:pt idx="282">
                  <c:v>27576</c:v>
                </c:pt>
                <c:pt idx="283">
                  <c:v>27607</c:v>
                </c:pt>
                <c:pt idx="284">
                  <c:v>27638</c:v>
                </c:pt>
                <c:pt idx="285">
                  <c:v>27668</c:v>
                </c:pt>
                <c:pt idx="286">
                  <c:v>27699</c:v>
                </c:pt>
                <c:pt idx="287">
                  <c:v>27729</c:v>
                </c:pt>
                <c:pt idx="288">
                  <c:v>27760</c:v>
                </c:pt>
                <c:pt idx="289">
                  <c:v>27791</c:v>
                </c:pt>
                <c:pt idx="290">
                  <c:v>27820</c:v>
                </c:pt>
                <c:pt idx="291">
                  <c:v>27851</c:v>
                </c:pt>
                <c:pt idx="292">
                  <c:v>27881</c:v>
                </c:pt>
                <c:pt idx="293">
                  <c:v>27912</c:v>
                </c:pt>
                <c:pt idx="294">
                  <c:v>27942</c:v>
                </c:pt>
                <c:pt idx="295">
                  <c:v>27973</c:v>
                </c:pt>
                <c:pt idx="296">
                  <c:v>28004</c:v>
                </c:pt>
                <c:pt idx="297">
                  <c:v>28034</c:v>
                </c:pt>
                <c:pt idx="298">
                  <c:v>28065</c:v>
                </c:pt>
                <c:pt idx="299">
                  <c:v>28095</c:v>
                </c:pt>
                <c:pt idx="300">
                  <c:v>28126</c:v>
                </c:pt>
                <c:pt idx="301">
                  <c:v>28157</c:v>
                </c:pt>
                <c:pt idx="302">
                  <c:v>28185</c:v>
                </c:pt>
                <c:pt idx="303">
                  <c:v>28216</c:v>
                </c:pt>
                <c:pt idx="304">
                  <c:v>28246</c:v>
                </c:pt>
                <c:pt idx="305">
                  <c:v>28277</c:v>
                </c:pt>
                <c:pt idx="306">
                  <c:v>28307</c:v>
                </c:pt>
                <c:pt idx="307">
                  <c:v>28338</c:v>
                </c:pt>
                <c:pt idx="308">
                  <c:v>28369</c:v>
                </c:pt>
                <c:pt idx="309">
                  <c:v>28399</c:v>
                </c:pt>
                <c:pt idx="310">
                  <c:v>28430</c:v>
                </c:pt>
                <c:pt idx="311">
                  <c:v>28460</c:v>
                </c:pt>
                <c:pt idx="312">
                  <c:v>28491</c:v>
                </c:pt>
                <c:pt idx="313">
                  <c:v>28522</c:v>
                </c:pt>
                <c:pt idx="314">
                  <c:v>28550</c:v>
                </c:pt>
                <c:pt idx="315">
                  <c:v>28581</c:v>
                </c:pt>
                <c:pt idx="316">
                  <c:v>28611</c:v>
                </c:pt>
                <c:pt idx="317">
                  <c:v>28642</c:v>
                </c:pt>
                <c:pt idx="318">
                  <c:v>28672</c:v>
                </c:pt>
                <c:pt idx="319">
                  <c:v>28703</c:v>
                </c:pt>
                <c:pt idx="320">
                  <c:v>28734</c:v>
                </c:pt>
                <c:pt idx="321">
                  <c:v>28764</c:v>
                </c:pt>
                <c:pt idx="322">
                  <c:v>28795</c:v>
                </c:pt>
                <c:pt idx="323">
                  <c:v>28825</c:v>
                </c:pt>
                <c:pt idx="324">
                  <c:v>28856</c:v>
                </c:pt>
                <c:pt idx="325">
                  <c:v>28887</c:v>
                </c:pt>
                <c:pt idx="326">
                  <c:v>28915</c:v>
                </c:pt>
                <c:pt idx="327">
                  <c:v>28946</c:v>
                </c:pt>
                <c:pt idx="328">
                  <c:v>28976</c:v>
                </c:pt>
                <c:pt idx="329">
                  <c:v>29007</c:v>
                </c:pt>
                <c:pt idx="330">
                  <c:v>29037</c:v>
                </c:pt>
                <c:pt idx="331">
                  <c:v>29068</c:v>
                </c:pt>
                <c:pt idx="332">
                  <c:v>29099</c:v>
                </c:pt>
                <c:pt idx="333">
                  <c:v>29129</c:v>
                </c:pt>
                <c:pt idx="334">
                  <c:v>29160</c:v>
                </c:pt>
                <c:pt idx="335">
                  <c:v>29190</c:v>
                </c:pt>
                <c:pt idx="336">
                  <c:v>29221</c:v>
                </c:pt>
                <c:pt idx="337">
                  <c:v>29252</c:v>
                </c:pt>
                <c:pt idx="338">
                  <c:v>29281</c:v>
                </c:pt>
                <c:pt idx="339">
                  <c:v>29312</c:v>
                </c:pt>
                <c:pt idx="340">
                  <c:v>29342</c:v>
                </c:pt>
                <c:pt idx="341">
                  <c:v>29373</c:v>
                </c:pt>
                <c:pt idx="342">
                  <c:v>29403</c:v>
                </c:pt>
                <c:pt idx="343">
                  <c:v>29434</c:v>
                </c:pt>
                <c:pt idx="344">
                  <c:v>29465</c:v>
                </c:pt>
                <c:pt idx="345">
                  <c:v>29495</c:v>
                </c:pt>
                <c:pt idx="346">
                  <c:v>29526</c:v>
                </c:pt>
                <c:pt idx="347">
                  <c:v>29556</c:v>
                </c:pt>
                <c:pt idx="348">
                  <c:v>29587</c:v>
                </c:pt>
                <c:pt idx="349">
                  <c:v>29618</c:v>
                </c:pt>
                <c:pt idx="350">
                  <c:v>29646</c:v>
                </c:pt>
                <c:pt idx="351">
                  <c:v>29677</c:v>
                </c:pt>
                <c:pt idx="352">
                  <c:v>29707</c:v>
                </c:pt>
                <c:pt idx="353">
                  <c:v>29738</c:v>
                </c:pt>
                <c:pt idx="354">
                  <c:v>29768</c:v>
                </c:pt>
                <c:pt idx="355">
                  <c:v>29799</c:v>
                </c:pt>
                <c:pt idx="356">
                  <c:v>29830</c:v>
                </c:pt>
                <c:pt idx="357">
                  <c:v>29860</c:v>
                </c:pt>
                <c:pt idx="358">
                  <c:v>29891</c:v>
                </c:pt>
                <c:pt idx="359">
                  <c:v>29921</c:v>
                </c:pt>
                <c:pt idx="360">
                  <c:v>29952</c:v>
                </c:pt>
                <c:pt idx="361">
                  <c:v>29983</c:v>
                </c:pt>
                <c:pt idx="362">
                  <c:v>30011</c:v>
                </c:pt>
                <c:pt idx="363">
                  <c:v>30042</c:v>
                </c:pt>
                <c:pt idx="364">
                  <c:v>30072</c:v>
                </c:pt>
                <c:pt idx="365">
                  <c:v>30103</c:v>
                </c:pt>
                <c:pt idx="366">
                  <c:v>30133</c:v>
                </c:pt>
                <c:pt idx="367">
                  <c:v>30164</c:v>
                </c:pt>
                <c:pt idx="368">
                  <c:v>30195</c:v>
                </c:pt>
                <c:pt idx="369">
                  <c:v>30225</c:v>
                </c:pt>
                <c:pt idx="370">
                  <c:v>30256</c:v>
                </c:pt>
                <c:pt idx="371">
                  <c:v>30286</c:v>
                </c:pt>
                <c:pt idx="372">
                  <c:v>30317</c:v>
                </c:pt>
                <c:pt idx="373">
                  <c:v>30348</c:v>
                </c:pt>
                <c:pt idx="374">
                  <c:v>30376</c:v>
                </c:pt>
                <c:pt idx="375">
                  <c:v>30407</c:v>
                </c:pt>
                <c:pt idx="376">
                  <c:v>30437</c:v>
                </c:pt>
                <c:pt idx="377">
                  <c:v>30468</c:v>
                </c:pt>
                <c:pt idx="378">
                  <c:v>30498</c:v>
                </c:pt>
                <c:pt idx="379">
                  <c:v>30529</c:v>
                </c:pt>
                <c:pt idx="380">
                  <c:v>30560</c:v>
                </c:pt>
                <c:pt idx="381">
                  <c:v>30590</c:v>
                </c:pt>
                <c:pt idx="382">
                  <c:v>30621</c:v>
                </c:pt>
                <c:pt idx="383">
                  <c:v>30651</c:v>
                </c:pt>
                <c:pt idx="384">
                  <c:v>30682</c:v>
                </c:pt>
                <c:pt idx="385">
                  <c:v>30713</c:v>
                </c:pt>
                <c:pt idx="386">
                  <c:v>30742</c:v>
                </c:pt>
                <c:pt idx="387">
                  <c:v>30773</c:v>
                </c:pt>
                <c:pt idx="388">
                  <c:v>30803</c:v>
                </c:pt>
                <c:pt idx="389">
                  <c:v>30834</c:v>
                </c:pt>
                <c:pt idx="390">
                  <c:v>30864</c:v>
                </c:pt>
                <c:pt idx="391">
                  <c:v>30895</c:v>
                </c:pt>
                <c:pt idx="392">
                  <c:v>30926</c:v>
                </c:pt>
                <c:pt idx="393">
                  <c:v>30956</c:v>
                </c:pt>
                <c:pt idx="394">
                  <c:v>30987</c:v>
                </c:pt>
                <c:pt idx="395">
                  <c:v>31017</c:v>
                </c:pt>
                <c:pt idx="396">
                  <c:v>31048</c:v>
                </c:pt>
                <c:pt idx="397">
                  <c:v>31079</c:v>
                </c:pt>
                <c:pt idx="398">
                  <c:v>31107</c:v>
                </c:pt>
                <c:pt idx="399">
                  <c:v>31138</c:v>
                </c:pt>
                <c:pt idx="400">
                  <c:v>31168</c:v>
                </c:pt>
                <c:pt idx="401">
                  <c:v>31199</c:v>
                </c:pt>
                <c:pt idx="402">
                  <c:v>31229</c:v>
                </c:pt>
                <c:pt idx="403">
                  <c:v>31260</c:v>
                </c:pt>
                <c:pt idx="404">
                  <c:v>31291</c:v>
                </c:pt>
                <c:pt idx="405">
                  <c:v>31321</c:v>
                </c:pt>
                <c:pt idx="406">
                  <c:v>31352</c:v>
                </c:pt>
                <c:pt idx="407">
                  <c:v>31382</c:v>
                </c:pt>
                <c:pt idx="408">
                  <c:v>31413</c:v>
                </c:pt>
                <c:pt idx="409">
                  <c:v>31444</c:v>
                </c:pt>
                <c:pt idx="410">
                  <c:v>31472</c:v>
                </c:pt>
                <c:pt idx="411">
                  <c:v>31503</c:v>
                </c:pt>
                <c:pt idx="412">
                  <c:v>31533</c:v>
                </c:pt>
                <c:pt idx="413">
                  <c:v>31564</c:v>
                </c:pt>
                <c:pt idx="414">
                  <c:v>31594</c:v>
                </c:pt>
                <c:pt idx="415">
                  <c:v>31625</c:v>
                </c:pt>
                <c:pt idx="416">
                  <c:v>31656</c:v>
                </c:pt>
                <c:pt idx="417">
                  <c:v>31686</c:v>
                </c:pt>
                <c:pt idx="418">
                  <c:v>31717</c:v>
                </c:pt>
                <c:pt idx="419">
                  <c:v>31747</c:v>
                </c:pt>
                <c:pt idx="420">
                  <c:v>31778</c:v>
                </c:pt>
                <c:pt idx="421">
                  <c:v>31809</c:v>
                </c:pt>
                <c:pt idx="422">
                  <c:v>31837</c:v>
                </c:pt>
                <c:pt idx="423">
                  <c:v>31868</c:v>
                </c:pt>
                <c:pt idx="424">
                  <c:v>31898</c:v>
                </c:pt>
                <c:pt idx="425">
                  <c:v>31929</c:v>
                </c:pt>
                <c:pt idx="426">
                  <c:v>31959</c:v>
                </c:pt>
                <c:pt idx="427">
                  <c:v>31990</c:v>
                </c:pt>
                <c:pt idx="428">
                  <c:v>32021</c:v>
                </c:pt>
                <c:pt idx="429">
                  <c:v>32051</c:v>
                </c:pt>
                <c:pt idx="430">
                  <c:v>32082</c:v>
                </c:pt>
                <c:pt idx="431">
                  <c:v>32112</c:v>
                </c:pt>
                <c:pt idx="432">
                  <c:v>32143</c:v>
                </c:pt>
                <c:pt idx="433">
                  <c:v>32174</c:v>
                </c:pt>
                <c:pt idx="434">
                  <c:v>32203</c:v>
                </c:pt>
                <c:pt idx="435">
                  <c:v>32234</c:v>
                </c:pt>
                <c:pt idx="436">
                  <c:v>32264</c:v>
                </c:pt>
                <c:pt idx="437">
                  <c:v>32295</c:v>
                </c:pt>
                <c:pt idx="438">
                  <c:v>32325</c:v>
                </c:pt>
                <c:pt idx="439">
                  <c:v>32356</c:v>
                </c:pt>
                <c:pt idx="440">
                  <c:v>32387</c:v>
                </c:pt>
                <c:pt idx="441">
                  <c:v>32417</c:v>
                </c:pt>
                <c:pt idx="442">
                  <c:v>32448</c:v>
                </c:pt>
                <c:pt idx="443">
                  <c:v>32478</c:v>
                </c:pt>
                <c:pt idx="444">
                  <c:v>32509</c:v>
                </c:pt>
                <c:pt idx="445">
                  <c:v>32540</c:v>
                </c:pt>
                <c:pt idx="446">
                  <c:v>32568</c:v>
                </c:pt>
                <c:pt idx="447">
                  <c:v>32599</c:v>
                </c:pt>
                <c:pt idx="448">
                  <c:v>32629</c:v>
                </c:pt>
                <c:pt idx="449">
                  <c:v>32660</c:v>
                </c:pt>
                <c:pt idx="450">
                  <c:v>32690</c:v>
                </c:pt>
                <c:pt idx="451">
                  <c:v>32721</c:v>
                </c:pt>
                <c:pt idx="452">
                  <c:v>32752</c:v>
                </c:pt>
                <c:pt idx="453">
                  <c:v>32782</c:v>
                </c:pt>
                <c:pt idx="454">
                  <c:v>32813</c:v>
                </c:pt>
                <c:pt idx="455">
                  <c:v>32843</c:v>
                </c:pt>
                <c:pt idx="456">
                  <c:v>32874</c:v>
                </c:pt>
                <c:pt idx="457">
                  <c:v>32905</c:v>
                </c:pt>
                <c:pt idx="458">
                  <c:v>32933</c:v>
                </c:pt>
                <c:pt idx="459">
                  <c:v>32964</c:v>
                </c:pt>
                <c:pt idx="460">
                  <c:v>32994</c:v>
                </c:pt>
                <c:pt idx="461">
                  <c:v>33025</c:v>
                </c:pt>
                <c:pt idx="462">
                  <c:v>33055</c:v>
                </c:pt>
                <c:pt idx="463">
                  <c:v>33086</c:v>
                </c:pt>
                <c:pt idx="464">
                  <c:v>33117</c:v>
                </c:pt>
                <c:pt idx="465">
                  <c:v>33147</c:v>
                </c:pt>
                <c:pt idx="466">
                  <c:v>33178</c:v>
                </c:pt>
                <c:pt idx="467">
                  <c:v>33208</c:v>
                </c:pt>
                <c:pt idx="468">
                  <c:v>33239</c:v>
                </c:pt>
                <c:pt idx="469">
                  <c:v>33270</c:v>
                </c:pt>
                <c:pt idx="470">
                  <c:v>33298</c:v>
                </c:pt>
                <c:pt idx="471">
                  <c:v>33329</c:v>
                </c:pt>
                <c:pt idx="472">
                  <c:v>33359</c:v>
                </c:pt>
                <c:pt idx="473">
                  <c:v>33390</c:v>
                </c:pt>
                <c:pt idx="474">
                  <c:v>33420</c:v>
                </c:pt>
                <c:pt idx="475">
                  <c:v>33451</c:v>
                </c:pt>
                <c:pt idx="476">
                  <c:v>33482</c:v>
                </c:pt>
                <c:pt idx="477">
                  <c:v>33512</c:v>
                </c:pt>
                <c:pt idx="478">
                  <c:v>33543</c:v>
                </c:pt>
                <c:pt idx="479">
                  <c:v>33573</c:v>
                </c:pt>
                <c:pt idx="480">
                  <c:v>33604</c:v>
                </c:pt>
                <c:pt idx="481">
                  <c:v>33635</c:v>
                </c:pt>
                <c:pt idx="482">
                  <c:v>33664</c:v>
                </c:pt>
                <c:pt idx="483">
                  <c:v>33695</c:v>
                </c:pt>
                <c:pt idx="484">
                  <c:v>33725</c:v>
                </c:pt>
                <c:pt idx="485">
                  <c:v>33756</c:v>
                </c:pt>
                <c:pt idx="486">
                  <c:v>33786</c:v>
                </c:pt>
                <c:pt idx="487">
                  <c:v>33817</c:v>
                </c:pt>
                <c:pt idx="488">
                  <c:v>33848</c:v>
                </c:pt>
                <c:pt idx="489">
                  <c:v>33878</c:v>
                </c:pt>
                <c:pt idx="490">
                  <c:v>33909</c:v>
                </c:pt>
                <c:pt idx="491">
                  <c:v>33939</c:v>
                </c:pt>
                <c:pt idx="492">
                  <c:v>33970</c:v>
                </c:pt>
                <c:pt idx="493">
                  <c:v>34001</c:v>
                </c:pt>
                <c:pt idx="494">
                  <c:v>34029</c:v>
                </c:pt>
                <c:pt idx="495">
                  <c:v>34060</c:v>
                </c:pt>
                <c:pt idx="496">
                  <c:v>34090</c:v>
                </c:pt>
                <c:pt idx="497">
                  <c:v>34121</c:v>
                </c:pt>
                <c:pt idx="498">
                  <c:v>34151</c:v>
                </c:pt>
                <c:pt idx="499">
                  <c:v>34182</c:v>
                </c:pt>
                <c:pt idx="500">
                  <c:v>34213</c:v>
                </c:pt>
                <c:pt idx="501">
                  <c:v>34243</c:v>
                </c:pt>
                <c:pt idx="502">
                  <c:v>34274</c:v>
                </c:pt>
                <c:pt idx="503">
                  <c:v>34304</c:v>
                </c:pt>
                <c:pt idx="504">
                  <c:v>34335</c:v>
                </c:pt>
                <c:pt idx="505">
                  <c:v>34366</c:v>
                </c:pt>
                <c:pt idx="506">
                  <c:v>34394</c:v>
                </c:pt>
                <c:pt idx="507">
                  <c:v>34425</c:v>
                </c:pt>
                <c:pt idx="508">
                  <c:v>34455</c:v>
                </c:pt>
                <c:pt idx="509">
                  <c:v>34486</c:v>
                </c:pt>
                <c:pt idx="510">
                  <c:v>34516</c:v>
                </c:pt>
                <c:pt idx="511">
                  <c:v>34547</c:v>
                </c:pt>
                <c:pt idx="512">
                  <c:v>34578</c:v>
                </c:pt>
                <c:pt idx="513">
                  <c:v>34608</c:v>
                </c:pt>
                <c:pt idx="514">
                  <c:v>34639</c:v>
                </c:pt>
                <c:pt idx="515">
                  <c:v>34669</c:v>
                </c:pt>
                <c:pt idx="516">
                  <c:v>34700</c:v>
                </c:pt>
                <c:pt idx="517">
                  <c:v>34731</c:v>
                </c:pt>
                <c:pt idx="518">
                  <c:v>34759</c:v>
                </c:pt>
                <c:pt idx="519">
                  <c:v>34790</c:v>
                </c:pt>
                <c:pt idx="520">
                  <c:v>34820</c:v>
                </c:pt>
                <c:pt idx="521">
                  <c:v>34851</c:v>
                </c:pt>
                <c:pt idx="522">
                  <c:v>34881</c:v>
                </c:pt>
                <c:pt idx="523">
                  <c:v>34912</c:v>
                </c:pt>
                <c:pt idx="524">
                  <c:v>34943</c:v>
                </c:pt>
                <c:pt idx="525">
                  <c:v>34973</c:v>
                </c:pt>
                <c:pt idx="526">
                  <c:v>35004</c:v>
                </c:pt>
                <c:pt idx="527">
                  <c:v>35034</c:v>
                </c:pt>
                <c:pt idx="528">
                  <c:v>35065</c:v>
                </c:pt>
                <c:pt idx="529">
                  <c:v>35096</c:v>
                </c:pt>
                <c:pt idx="530">
                  <c:v>35125</c:v>
                </c:pt>
                <c:pt idx="531">
                  <c:v>35156</c:v>
                </c:pt>
                <c:pt idx="532">
                  <c:v>35186</c:v>
                </c:pt>
                <c:pt idx="533">
                  <c:v>35217</c:v>
                </c:pt>
                <c:pt idx="534">
                  <c:v>35247</c:v>
                </c:pt>
                <c:pt idx="535">
                  <c:v>35278</c:v>
                </c:pt>
                <c:pt idx="536">
                  <c:v>35309</c:v>
                </c:pt>
                <c:pt idx="537">
                  <c:v>35339</c:v>
                </c:pt>
                <c:pt idx="538">
                  <c:v>35370</c:v>
                </c:pt>
                <c:pt idx="539">
                  <c:v>35400</c:v>
                </c:pt>
                <c:pt idx="540">
                  <c:v>35431</c:v>
                </c:pt>
                <c:pt idx="541">
                  <c:v>35462</c:v>
                </c:pt>
                <c:pt idx="542">
                  <c:v>35490</c:v>
                </c:pt>
                <c:pt idx="543">
                  <c:v>35521</c:v>
                </c:pt>
                <c:pt idx="544">
                  <c:v>35551</c:v>
                </c:pt>
                <c:pt idx="545">
                  <c:v>35582</c:v>
                </c:pt>
                <c:pt idx="546">
                  <c:v>35612</c:v>
                </c:pt>
                <c:pt idx="547">
                  <c:v>35643</c:v>
                </c:pt>
                <c:pt idx="548">
                  <c:v>35674</c:v>
                </c:pt>
                <c:pt idx="549">
                  <c:v>35704</c:v>
                </c:pt>
                <c:pt idx="550">
                  <c:v>35735</c:v>
                </c:pt>
                <c:pt idx="551">
                  <c:v>35765</c:v>
                </c:pt>
                <c:pt idx="552">
                  <c:v>35796</c:v>
                </c:pt>
                <c:pt idx="553">
                  <c:v>35827</c:v>
                </c:pt>
                <c:pt idx="554">
                  <c:v>35855</c:v>
                </c:pt>
                <c:pt idx="555">
                  <c:v>35886</c:v>
                </c:pt>
                <c:pt idx="556">
                  <c:v>35916</c:v>
                </c:pt>
                <c:pt idx="557">
                  <c:v>35947</c:v>
                </c:pt>
                <c:pt idx="558">
                  <c:v>35977</c:v>
                </c:pt>
                <c:pt idx="559">
                  <c:v>36008</c:v>
                </c:pt>
                <c:pt idx="560">
                  <c:v>36039</c:v>
                </c:pt>
                <c:pt idx="561">
                  <c:v>36069</c:v>
                </c:pt>
                <c:pt idx="562">
                  <c:v>36100</c:v>
                </c:pt>
                <c:pt idx="563">
                  <c:v>36130</c:v>
                </c:pt>
                <c:pt idx="564">
                  <c:v>36161</c:v>
                </c:pt>
                <c:pt idx="565">
                  <c:v>36192</c:v>
                </c:pt>
                <c:pt idx="566">
                  <c:v>36220</c:v>
                </c:pt>
                <c:pt idx="567">
                  <c:v>36251</c:v>
                </c:pt>
                <c:pt idx="568">
                  <c:v>36281</c:v>
                </c:pt>
                <c:pt idx="569">
                  <c:v>36312</c:v>
                </c:pt>
                <c:pt idx="570">
                  <c:v>36342</c:v>
                </c:pt>
                <c:pt idx="571">
                  <c:v>36373</c:v>
                </c:pt>
                <c:pt idx="572">
                  <c:v>36404</c:v>
                </c:pt>
                <c:pt idx="573">
                  <c:v>36434</c:v>
                </c:pt>
                <c:pt idx="574">
                  <c:v>36465</c:v>
                </c:pt>
                <c:pt idx="575">
                  <c:v>36495</c:v>
                </c:pt>
                <c:pt idx="576">
                  <c:v>36526</c:v>
                </c:pt>
                <c:pt idx="577">
                  <c:v>36557</c:v>
                </c:pt>
                <c:pt idx="578">
                  <c:v>36586</c:v>
                </c:pt>
                <c:pt idx="579">
                  <c:v>36617</c:v>
                </c:pt>
                <c:pt idx="580">
                  <c:v>36647</c:v>
                </c:pt>
                <c:pt idx="581">
                  <c:v>36678</c:v>
                </c:pt>
                <c:pt idx="582">
                  <c:v>36708</c:v>
                </c:pt>
                <c:pt idx="583">
                  <c:v>36739</c:v>
                </c:pt>
                <c:pt idx="584">
                  <c:v>36770</c:v>
                </c:pt>
                <c:pt idx="585">
                  <c:v>36800</c:v>
                </c:pt>
                <c:pt idx="586">
                  <c:v>36831</c:v>
                </c:pt>
                <c:pt idx="587">
                  <c:v>36861</c:v>
                </c:pt>
                <c:pt idx="588">
                  <c:v>36892</c:v>
                </c:pt>
                <c:pt idx="589">
                  <c:v>36923</c:v>
                </c:pt>
                <c:pt idx="590">
                  <c:v>36951</c:v>
                </c:pt>
                <c:pt idx="591">
                  <c:v>36982</c:v>
                </c:pt>
                <c:pt idx="592">
                  <c:v>37012</c:v>
                </c:pt>
                <c:pt idx="593">
                  <c:v>37043</c:v>
                </c:pt>
                <c:pt idx="594">
                  <c:v>37073</c:v>
                </c:pt>
                <c:pt idx="595">
                  <c:v>37104</c:v>
                </c:pt>
                <c:pt idx="596">
                  <c:v>37135</c:v>
                </c:pt>
                <c:pt idx="597">
                  <c:v>37165</c:v>
                </c:pt>
                <c:pt idx="598">
                  <c:v>37196</c:v>
                </c:pt>
                <c:pt idx="599">
                  <c:v>37226</c:v>
                </c:pt>
                <c:pt idx="600">
                  <c:v>37257</c:v>
                </c:pt>
                <c:pt idx="601">
                  <c:v>37288</c:v>
                </c:pt>
                <c:pt idx="602">
                  <c:v>37316</c:v>
                </c:pt>
                <c:pt idx="603">
                  <c:v>37347</c:v>
                </c:pt>
                <c:pt idx="604">
                  <c:v>37377</c:v>
                </c:pt>
                <c:pt idx="605">
                  <c:v>37408</c:v>
                </c:pt>
                <c:pt idx="606">
                  <c:v>37438</c:v>
                </c:pt>
                <c:pt idx="607">
                  <c:v>37469</c:v>
                </c:pt>
                <c:pt idx="608">
                  <c:v>37500</c:v>
                </c:pt>
                <c:pt idx="609">
                  <c:v>37530</c:v>
                </c:pt>
                <c:pt idx="610">
                  <c:v>37561</c:v>
                </c:pt>
                <c:pt idx="611">
                  <c:v>37591</c:v>
                </c:pt>
                <c:pt idx="612">
                  <c:v>37622</c:v>
                </c:pt>
                <c:pt idx="613">
                  <c:v>37653</c:v>
                </c:pt>
                <c:pt idx="614">
                  <c:v>37681</c:v>
                </c:pt>
                <c:pt idx="615">
                  <c:v>37712</c:v>
                </c:pt>
                <c:pt idx="616">
                  <c:v>37742</c:v>
                </c:pt>
                <c:pt idx="617">
                  <c:v>37773</c:v>
                </c:pt>
                <c:pt idx="618">
                  <c:v>37803</c:v>
                </c:pt>
                <c:pt idx="619">
                  <c:v>37834</c:v>
                </c:pt>
                <c:pt idx="620">
                  <c:v>37865</c:v>
                </c:pt>
                <c:pt idx="621">
                  <c:v>37895</c:v>
                </c:pt>
                <c:pt idx="622">
                  <c:v>37926</c:v>
                </c:pt>
                <c:pt idx="623">
                  <c:v>37956</c:v>
                </c:pt>
                <c:pt idx="624">
                  <c:v>37987</c:v>
                </c:pt>
                <c:pt idx="625">
                  <c:v>38018</c:v>
                </c:pt>
                <c:pt idx="626">
                  <c:v>38047</c:v>
                </c:pt>
                <c:pt idx="627">
                  <c:v>38078</c:v>
                </c:pt>
                <c:pt idx="628">
                  <c:v>38108</c:v>
                </c:pt>
                <c:pt idx="629">
                  <c:v>38139</c:v>
                </c:pt>
                <c:pt idx="630">
                  <c:v>38169</c:v>
                </c:pt>
                <c:pt idx="631">
                  <c:v>38200</c:v>
                </c:pt>
                <c:pt idx="632">
                  <c:v>38231</c:v>
                </c:pt>
                <c:pt idx="633">
                  <c:v>38261</c:v>
                </c:pt>
                <c:pt idx="634">
                  <c:v>38292</c:v>
                </c:pt>
                <c:pt idx="635">
                  <c:v>38322</c:v>
                </c:pt>
                <c:pt idx="636">
                  <c:v>38353</c:v>
                </c:pt>
                <c:pt idx="637">
                  <c:v>38384</c:v>
                </c:pt>
                <c:pt idx="638">
                  <c:v>38412</c:v>
                </c:pt>
                <c:pt idx="639">
                  <c:v>38443</c:v>
                </c:pt>
                <c:pt idx="640">
                  <c:v>38473</c:v>
                </c:pt>
                <c:pt idx="641">
                  <c:v>38504</c:v>
                </c:pt>
                <c:pt idx="642">
                  <c:v>38534</c:v>
                </c:pt>
                <c:pt idx="643">
                  <c:v>38565</c:v>
                </c:pt>
                <c:pt idx="644">
                  <c:v>38596</c:v>
                </c:pt>
                <c:pt idx="645">
                  <c:v>38626</c:v>
                </c:pt>
                <c:pt idx="646">
                  <c:v>38657</c:v>
                </c:pt>
                <c:pt idx="647">
                  <c:v>38687</c:v>
                </c:pt>
                <c:pt idx="648">
                  <c:v>38718</c:v>
                </c:pt>
                <c:pt idx="649">
                  <c:v>38749</c:v>
                </c:pt>
                <c:pt idx="650">
                  <c:v>38777</c:v>
                </c:pt>
                <c:pt idx="651">
                  <c:v>38808</c:v>
                </c:pt>
                <c:pt idx="652">
                  <c:v>38838</c:v>
                </c:pt>
                <c:pt idx="653">
                  <c:v>38869</c:v>
                </c:pt>
                <c:pt idx="654">
                  <c:v>38899</c:v>
                </c:pt>
                <c:pt idx="655">
                  <c:v>38930</c:v>
                </c:pt>
                <c:pt idx="656">
                  <c:v>38961</c:v>
                </c:pt>
                <c:pt idx="657">
                  <c:v>38991</c:v>
                </c:pt>
                <c:pt idx="658">
                  <c:v>39022</c:v>
                </c:pt>
                <c:pt idx="659">
                  <c:v>39052</c:v>
                </c:pt>
                <c:pt idx="660">
                  <c:v>39083</c:v>
                </c:pt>
                <c:pt idx="661">
                  <c:v>39114</c:v>
                </c:pt>
                <c:pt idx="662">
                  <c:v>39142</c:v>
                </c:pt>
                <c:pt idx="663">
                  <c:v>39173</c:v>
                </c:pt>
                <c:pt idx="664">
                  <c:v>39203</c:v>
                </c:pt>
                <c:pt idx="665">
                  <c:v>39234</c:v>
                </c:pt>
                <c:pt idx="666">
                  <c:v>39264</c:v>
                </c:pt>
                <c:pt idx="667">
                  <c:v>39295</c:v>
                </c:pt>
                <c:pt idx="668">
                  <c:v>39326</c:v>
                </c:pt>
                <c:pt idx="669">
                  <c:v>39356</c:v>
                </c:pt>
                <c:pt idx="670">
                  <c:v>39387</c:v>
                </c:pt>
                <c:pt idx="671">
                  <c:v>39417</c:v>
                </c:pt>
                <c:pt idx="672">
                  <c:v>39448</c:v>
                </c:pt>
                <c:pt idx="673">
                  <c:v>39479</c:v>
                </c:pt>
                <c:pt idx="674">
                  <c:v>39508</c:v>
                </c:pt>
                <c:pt idx="675">
                  <c:v>39539</c:v>
                </c:pt>
                <c:pt idx="676">
                  <c:v>39569</c:v>
                </c:pt>
                <c:pt idx="677">
                  <c:v>39600</c:v>
                </c:pt>
                <c:pt idx="678">
                  <c:v>39630</c:v>
                </c:pt>
                <c:pt idx="679">
                  <c:v>39661</c:v>
                </c:pt>
                <c:pt idx="680">
                  <c:v>39692</c:v>
                </c:pt>
                <c:pt idx="681">
                  <c:v>39722</c:v>
                </c:pt>
                <c:pt idx="682">
                  <c:v>39753</c:v>
                </c:pt>
                <c:pt idx="683">
                  <c:v>39783</c:v>
                </c:pt>
                <c:pt idx="684">
                  <c:v>39814</c:v>
                </c:pt>
                <c:pt idx="685">
                  <c:v>39845</c:v>
                </c:pt>
                <c:pt idx="686">
                  <c:v>39873</c:v>
                </c:pt>
                <c:pt idx="687">
                  <c:v>39904</c:v>
                </c:pt>
                <c:pt idx="688">
                  <c:v>39934</c:v>
                </c:pt>
                <c:pt idx="689">
                  <c:v>39965</c:v>
                </c:pt>
                <c:pt idx="690">
                  <c:v>39995</c:v>
                </c:pt>
                <c:pt idx="691">
                  <c:v>40026</c:v>
                </c:pt>
                <c:pt idx="692">
                  <c:v>40057</c:v>
                </c:pt>
                <c:pt idx="693">
                  <c:v>40087</c:v>
                </c:pt>
              </c:numCache>
            </c:numRef>
          </c:cat>
          <c:val>
            <c:numRef>
              <c:f>US_population!$C$2:$C$695</c:f>
              <c:numCache>
                <c:formatCode>General</c:formatCode>
                <c:ptCount val="694"/>
                <c:pt idx="0">
                  <c:v>156309</c:v>
                </c:pt>
                <c:pt idx="1">
                  <c:v>156527</c:v>
                </c:pt>
                <c:pt idx="2">
                  <c:v>156731</c:v>
                </c:pt>
                <c:pt idx="3">
                  <c:v>156943</c:v>
                </c:pt>
                <c:pt idx="4">
                  <c:v>157140</c:v>
                </c:pt>
                <c:pt idx="5">
                  <c:v>157343</c:v>
                </c:pt>
                <c:pt idx="6">
                  <c:v>157553</c:v>
                </c:pt>
                <c:pt idx="7">
                  <c:v>157798</c:v>
                </c:pt>
                <c:pt idx="8">
                  <c:v>158053</c:v>
                </c:pt>
                <c:pt idx="9">
                  <c:v>158306</c:v>
                </c:pt>
                <c:pt idx="10">
                  <c:v>158451</c:v>
                </c:pt>
                <c:pt idx="11">
                  <c:v>158757</c:v>
                </c:pt>
                <c:pt idx="12">
                  <c:v>158973</c:v>
                </c:pt>
                <c:pt idx="13">
                  <c:v>159170</c:v>
                </c:pt>
                <c:pt idx="14">
                  <c:v>159349</c:v>
                </c:pt>
                <c:pt idx="15">
                  <c:v>159556</c:v>
                </c:pt>
                <c:pt idx="16">
                  <c:v>159745</c:v>
                </c:pt>
                <c:pt idx="17">
                  <c:v>159956</c:v>
                </c:pt>
                <c:pt idx="18">
                  <c:v>160184</c:v>
                </c:pt>
                <c:pt idx="19">
                  <c:v>160449</c:v>
                </c:pt>
                <c:pt idx="20">
                  <c:v>160718</c:v>
                </c:pt>
                <c:pt idx="21">
                  <c:v>160978</c:v>
                </c:pt>
                <c:pt idx="22">
                  <c:v>161223</c:v>
                </c:pt>
                <c:pt idx="23">
                  <c:v>161453</c:v>
                </c:pt>
                <c:pt idx="24">
                  <c:v>161690</c:v>
                </c:pt>
                <c:pt idx="25">
                  <c:v>161912</c:v>
                </c:pt>
                <c:pt idx="26">
                  <c:v>162124</c:v>
                </c:pt>
                <c:pt idx="27">
                  <c:v>162350</c:v>
                </c:pt>
                <c:pt idx="28">
                  <c:v>162564</c:v>
                </c:pt>
                <c:pt idx="29">
                  <c:v>162790</c:v>
                </c:pt>
                <c:pt idx="30">
                  <c:v>163026</c:v>
                </c:pt>
                <c:pt idx="31">
                  <c:v>163290</c:v>
                </c:pt>
                <c:pt idx="32">
                  <c:v>163570</c:v>
                </c:pt>
                <c:pt idx="33">
                  <c:v>163847</c:v>
                </c:pt>
                <c:pt idx="34">
                  <c:v>164107</c:v>
                </c:pt>
                <c:pt idx="35">
                  <c:v>164349</c:v>
                </c:pt>
                <c:pt idx="36">
                  <c:v>164588</c:v>
                </c:pt>
                <c:pt idx="37">
                  <c:v>164809</c:v>
                </c:pt>
                <c:pt idx="38">
                  <c:v>165018</c:v>
                </c:pt>
                <c:pt idx="39">
                  <c:v>165251</c:v>
                </c:pt>
                <c:pt idx="40">
                  <c:v>165463</c:v>
                </c:pt>
                <c:pt idx="41">
                  <c:v>165695</c:v>
                </c:pt>
                <c:pt idx="42">
                  <c:v>165931</c:v>
                </c:pt>
                <c:pt idx="43">
                  <c:v>166192</c:v>
                </c:pt>
                <c:pt idx="44">
                  <c:v>166473</c:v>
                </c:pt>
                <c:pt idx="45">
                  <c:v>166755</c:v>
                </c:pt>
                <c:pt idx="46">
                  <c:v>167023</c:v>
                </c:pt>
                <c:pt idx="47">
                  <c:v>167270</c:v>
                </c:pt>
                <c:pt idx="48">
                  <c:v>167513</c:v>
                </c:pt>
                <c:pt idx="49">
                  <c:v>167746</c:v>
                </c:pt>
                <c:pt idx="50">
                  <c:v>167977</c:v>
                </c:pt>
                <c:pt idx="51">
                  <c:v>168221</c:v>
                </c:pt>
                <c:pt idx="52">
                  <c:v>168436</c:v>
                </c:pt>
                <c:pt idx="53">
                  <c:v>168659</c:v>
                </c:pt>
                <c:pt idx="54">
                  <c:v>168903</c:v>
                </c:pt>
                <c:pt idx="55">
                  <c:v>169191</c:v>
                </c:pt>
                <c:pt idx="56">
                  <c:v>169488</c:v>
                </c:pt>
                <c:pt idx="57">
                  <c:v>169780</c:v>
                </c:pt>
                <c:pt idx="58">
                  <c:v>170063</c:v>
                </c:pt>
                <c:pt idx="59">
                  <c:v>170315</c:v>
                </c:pt>
                <c:pt idx="60">
                  <c:v>170571</c:v>
                </c:pt>
                <c:pt idx="61">
                  <c:v>170806</c:v>
                </c:pt>
                <c:pt idx="62">
                  <c:v>171029</c:v>
                </c:pt>
                <c:pt idx="63">
                  <c:v>171271</c:v>
                </c:pt>
                <c:pt idx="64">
                  <c:v>171501</c:v>
                </c:pt>
                <c:pt idx="65">
                  <c:v>171741</c:v>
                </c:pt>
                <c:pt idx="66">
                  <c:v>171984</c:v>
                </c:pt>
                <c:pt idx="67">
                  <c:v>172257</c:v>
                </c:pt>
                <c:pt idx="68">
                  <c:v>172538</c:v>
                </c:pt>
                <c:pt idx="69">
                  <c:v>172816</c:v>
                </c:pt>
                <c:pt idx="70">
                  <c:v>173070</c:v>
                </c:pt>
                <c:pt idx="71">
                  <c:v>173298</c:v>
                </c:pt>
                <c:pt idx="72">
                  <c:v>173533</c:v>
                </c:pt>
                <c:pt idx="73">
                  <c:v>173746</c:v>
                </c:pt>
                <c:pt idx="74">
                  <c:v>173945</c:v>
                </c:pt>
                <c:pt idx="75">
                  <c:v>174176</c:v>
                </c:pt>
                <c:pt idx="76">
                  <c:v>174397</c:v>
                </c:pt>
                <c:pt idx="77">
                  <c:v>174639</c:v>
                </c:pt>
                <c:pt idx="78">
                  <c:v>174882</c:v>
                </c:pt>
                <c:pt idx="79">
                  <c:v>175143</c:v>
                </c:pt>
                <c:pt idx="80">
                  <c:v>175413</c:v>
                </c:pt>
                <c:pt idx="81">
                  <c:v>175697</c:v>
                </c:pt>
                <c:pt idx="82">
                  <c:v>175966</c:v>
                </c:pt>
                <c:pt idx="83">
                  <c:v>176207</c:v>
                </c:pt>
                <c:pt idx="84">
                  <c:v>176447</c:v>
                </c:pt>
                <c:pt idx="85">
                  <c:v>176685</c:v>
                </c:pt>
                <c:pt idx="86">
                  <c:v>176905</c:v>
                </c:pt>
                <c:pt idx="87">
                  <c:v>177146</c:v>
                </c:pt>
                <c:pt idx="88">
                  <c:v>177365</c:v>
                </c:pt>
                <c:pt idx="89">
                  <c:v>177591</c:v>
                </c:pt>
                <c:pt idx="90">
                  <c:v>177830</c:v>
                </c:pt>
                <c:pt idx="91">
                  <c:v>178101</c:v>
                </c:pt>
                <c:pt idx="92">
                  <c:v>178376</c:v>
                </c:pt>
                <c:pt idx="93">
                  <c:v>178657</c:v>
                </c:pt>
                <c:pt idx="94">
                  <c:v>178921</c:v>
                </c:pt>
                <c:pt idx="95">
                  <c:v>179153</c:v>
                </c:pt>
                <c:pt idx="96">
                  <c:v>179386</c:v>
                </c:pt>
                <c:pt idx="97">
                  <c:v>179597</c:v>
                </c:pt>
                <c:pt idx="98">
                  <c:v>179788</c:v>
                </c:pt>
                <c:pt idx="99">
                  <c:v>180007</c:v>
                </c:pt>
                <c:pt idx="100">
                  <c:v>180222</c:v>
                </c:pt>
                <c:pt idx="101">
                  <c:v>180444</c:v>
                </c:pt>
                <c:pt idx="102">
                  <c:v>180671</c:v>
                </c:pt>
                <c:pt idx="103">
                  <c:v>180945</c:v>
                </c:pt>
                <c:pt idx="104">
                  <c:v>181238</c:v>
                </c:pt>
                <c:pt idx="105">
                  <c:v>181528</c:v>
                </c:pt>
                <c:pt idx="106">
                  <c:v>181796</c:v>
                </c:pt>
                <c:pt idx="107">
                  <c:v>182042</c:v>
                </c:pt>
                <c:pt idx="108">
                  <c:v>182287</c:v>
                </c:pt>
                <c:pt idx="109">
                  <c:v>182520</c:v>
                </c:pt>
                <c:pt idx="110">
                  <c:v>182742</c:v>
                </c:pt>
                <c:pt idx="111">
                  <c:v>182992</c:v>
                </c:pt>
                <c:pt idx="112">
                  <c:v>183217</c:v>
                </c:pt>
                <c:pt idx="113">
                  <c:v>183452</c:v>
                </c:pt>
                <c:pt idx="114">
                  <c:v>183691</c:v>
                </c:pt>
                <c:pt idx="115">
                  <c:v>183958</c:v>
                </c:pt>
                <c:pt idx="116">
                  <c:v>184243</c:v>
                </c:pt>
                <c:pt idx="117">
                  <c:v>184524</c:v>
                </c:pt>
                <c:pt idx="118">
                  <c:v>184783</c:v>
                </c:pt>
                <c:pt idx="119">
                  <c:v>185016</c:v>
                </c:pt>
                <c:pt idx="120">
                  <c:v>185242</c:v>
                </c:pt>
                <c:pt idx="121">
                  <c:v>185452</c:v>
                </c:pt>
                <c:pt idx="122">
                  <c:v>185650</c:v>
                </c:pt>
                <c:pt idx="123">
                  <c:v>185874</c:v>
                </c:pt>
                <c:pt idx="124">
                  <c:v>186087</c:v>
                </c:pt>
                <c:pt idx="125">
                  <c:v>186314</c:v>
                </c:pt>
                <c:pt idx="126">
                  <c:v>186538</c:v>
                </c:pt>
                <c:pt idx="127">
                  <c:v>186790</c:v>
                </c:pt>
                <c:pt idx="128">
                  <c:v>187058</c:v>
                </c:pt>
                <c:pt idx="129">
                  <c:v>187323</c:v>
                </c:pt>
                <c:pt idx="130">
                  <c:v>187574</c:v>
                </c:pt>
                <c:pt idx="131">
                  <c:v>187796</c:v>
                </c:pt>
                <c:pt idx="132">
                  <c:v>188013</c:v>
                </c:pt>
                <c:pt idx="133">
                  <c:v>188213</c:v>
                </c:pt>
                <c:pt idx="134">
                  <c:v>188387</c:v>
                </c:pt>
                <c:pt idx="135">
                  <c:v>188580</c:v>
                </c:pt>
                <c:pt idx="136">
                  <c:v>188790</c:v>
                </c:pt>
                <c:pt idx="137">
                  <c:v>189018</c:v>
                </c:pt>
                <c:pt idx="138">
                  <c:v>189242</c:v>
                </c:pt>
                <c:pt idx="139">
                  <c:v>189496</c:v>
                </c:pt>
                <c:pt idx="140">
                  <c:v>189761</c:v>
                </c:pt>
                <c:pt idx="141">
                  <c:v>190028</c:v>
                </c:pt>
                <c:pt idx="142">
                  <c:v>190265</c:v>
                </c:pt>
                <c:pt idx="143">
                  <c:v>190472</c:v>
                </c:pt>
                <c:pt idx="144">
                  <c:v>190668</c:v>
                </c:pt>
                <c:pt idx="145">
                  <c:v>190858</c:v>
                </c:pt>
                <c:pt idx="146">
                  <c:v>191047</c:v>
                </c:pt>
                <c:pt idx="147">
                  <c:v>191245</c:v>
                </c:pt>
                <c:pt idx="148">
                  <c:v>191447</c:v>
                </c:pt>
                <c:pt idx="149">
                  <c:v>191666</c:v>
                </c:pt>
                <c:pt idx="150">
                  <c:v>191889</c:v>
                </c:pt>
                <c:pt idx="151">
                  <c:v>192131</c:v>
                </c:pt>
                <c:pt idx="152">
                  <c:v>192376</c:v>
                </c:pt>
                <c:pt idx="153">
                  <c:v>192631</c:v>
                </c:pt>
                <c:pt idx="154">
                  <c:v>192847</c:v>
                </c:pt>
                <c:pt idx="155">
                  <c:v>193039</c:v>
                </c:pt>
                <c:pt idx="156">
                  <c:v>193223</c:v>
                </c:pt>
                <c:pt idx="157">
                  <c:v>193393</c:v>
                </c:pt>
                <c:pt idx="158">
                  <c:v>193540</c:v>
                </c:pt>
                <c:pt idx="159">
                  <c:v>193709</c:v>
                </c:pt>
                <c:pt idx="160">
                  <c:v>193888</c:v>
                </c:pt>
                <c:pt idx="161">
                  <c:v>194087</c:v>
                </c:pt>
                <c:pt idx="162">
                  <c:v>194303</c:v>
                </c:pt>
                <c:pt idx="163">
                  <c:v>194528</c:v>
                </c:pt>
                <c:pt idx="164">
                  <c:v>194761</c:v>
                </c:pt>
                <c:pt idx="165">
                  <c:v>194997</c:v>
                </c:pt>
                <c:pt idx="166">
                  <c:v>195195</c:v>
                </c:pt>
                <c:pt idx="167">
                  <c:v>195372</c:v>
                </c:pt>
                <c:pt idx="168">
                  <c:v>195539</c:v>
                </c:pt>
                <c:pt idx="169">
                  <c:v>195688</c:v>
                </c:pt>
                <c:pt idx="170">
                  <c:v>195831</c:v>
                </c:pt>
                <c:pt idx="171">
                  <c:v>195999</c:v>
                </c:pt>
                <c:pt idx="172">
                  <c:v>196178</c:v>
                </c:pt>
                <c:pt idx="173">
                  <c:v>196372</c:v>
                </c:pt>
                <c:pt idx="174">
                  <c:v>196560</c:v>
                </c:pt>
                <c:pt idx="175">
                  <c:v>196762</c:v>
                </c:pt>
                <c:pt idx="176">
                  <c:v>196984</c:v>
                </c:pt>
                <c:pt idx="177">
                  <c:v>197207</c:v>
                </c:pt>
                <c:pt idx="178">
                  <c:v>197398</c:v>
                </c:pt>
                <c:pt idx="179">
                  <c:v>197572</c:v>
                </c:pt>
                <c:pt idx="180">
                  <c:v>197736</c:v>
                </c:pt>
                <c:pt idx="181">
                  <c:v>197892</c:v>
                </c:pt>
                <c:pt idx="182">
                  <c:v>198037</c:v>
                </c:pt>
                <c:pt idx="183">
                  <c:v>198206</c:v>
                </c:pt>
                <c:pt idx="184">
                  <c:v>198363</c:v>
                </c:pt>
                <c:pt idx="185">
                  <c:v>198537</c:v>
                </c:pt>
                <c:pt idx="186">
                  <c:v>198712</c:v>
                </c:pt>
                <c:pt idx="187">
                  <c:v>198911</c:v>
                </c:pt>
                <c:pt idx="188">
                  <c:v>199113</c:v>
                </c:pt>
                <c:pt idx="189">
                  <c:v>199311</c:v>
                </c:pt>
                <c:pt idx="190">
                  <c:v>199498</c:v>
                </c:pt>
                <c:pt idx="191">
                  <c:v>199657</c:v>
                </c:pt>
                <c:pt idx="192">
                  <c:v>199808</c:v>
                </c:pt>
                <c:pt idx="193">
                  <c:v>199920</c:v>
                </c:pt>
                <c:pt idx="194">
                  <c:v>200056</c:v>
                </c:pt>
                <c:pt idx="195">
                  <c:v>200208</c:v>
                </c:pt>
                <c:pt idx="196">
                  <c:v>200361</c:v>
                </c:pt>
                <c:pt idx="197">
                  <c:v>200536</c:v>
                </c:pt>
                <c:pt idx="198">
                  <c:v>200706</c:v>
                </c:pt>
                <c:pt idx="199">
                  <c:v>200898</c:v>
                </c:pt>
                <c:pt idx="200">
                  <c:v>201095</c:v>
                </c:pt>
                <c:pt idx="201">
                  <c:v>201290</c:v>
                </c:pt>
                <c:pt idx="202">
                  <c:v>201466</c:v>
                </c:pt>
                <c:pt idx="203">
                  <c:v>201621</c:v>
                </c:pt>
                <c:pt idx="204">
                  <c:v>201760</c:v>
                </c:pt>
                <c:pt idx="205">
                  <c:v>201881</c:v>
                </c:pt>
                <c:pt idx="206">
                  <c:v>202023</c:v>
                </c:pt>
                <c:pt idx="207">
                  <c:v>202161</c:v>
                </c:pt>
                <c:pt idx="208">
                  <c:v>202331</c:v>
                </c:pt>
                <c:pt idx="209">
                  <c:v>202507</c:v>
                </c:pt>
                <c:pt idx="210">
                  <c:v>202677</c:v>
                </c:pt>
                <c:pt idx="211">
                  <c:v>202877</c:v>
                </c:pt>
                <c:pt idx="212">
                  <c:v>203090</c:v>
                </c:pt>
                <c:pt idx="213">
                  <c:v>203302</c:v>
                </c:pt>
                <c:pt idx="214">
                  <c:v>203500</c:v>
                </c:pt>
                <c:pt idx="215">
                  <c:v>203675</c:v>
                </c:pt>
                <c:pt idx="216">
                  <c:v>203849</c:v>
                </c:pt>
                <c:pt idx="217">
                  <c:v>204008</c:v>
                </c:pt>
                <c:pt idx="218">
                  <c:v>204156</c:v>
                </c:pt>
                <c:pt idx="219">
                  <c:v>204401</c:v>
                </c:pt>
                <c:pt idx="220">
                  <c:v>204607</c:v>
                </c:pt>
                <c:pt idx="221">
                  <c:v>204830</c:v>
                </c:pt>
                <c:pt idx="222">
                  <c:v>205052</c:v>
                </c:pt>
                <c:pt idx="223">
                  <c:v>205295</c:v>
                </c:pt>
                <c:pt idx="224">
                  <c:v>205540</c:v>
                </c:pt>
                <c:pt idx="225">
                  <c:v>205788</c:v>
                </c:pt>
                <c:pt idx="226">
                  <c:v>206024</c:v>
                </c:pt>
                <c:pt idx="227">
                  <c:v>206238</c:v>
                </c:pt>
                <c:pt idx="228">
                  <c:v>206466</c:v>
                </c:pt>
                <c:pt idx="229">
                  <c:v>206668</c:v>
                </c:pt>
                <c:pt idx="230">
                  <c:v>206855</c:v>
                </c:pt>
                <c:pt idx="231">
                  <c:v>207065</c:v>
                </c:pt>
                <c:pt idx="232">
                  <c:v>207260</c:v>
                </c:pt>
                <c:pt idx="233">
                  <c:v>207462</c:v>
                </c:pt>
                <c:pt idx="234">
                  <c:v>207661</c:v>
                </c:pt>
                <c:pt idx="235">
                  <c:v>207881</c:v>
                </c:pt>
                <c:pt idx="236">
                  <c:v>208114</c:v>
                </c:pt>
                <c:pt idx="237">
                  <c:v>208345</c:v>
                </c:pt>
                <c:pt idx="238">
                  <c:v>208555</c:v>
                </c:pt>
                <c:pt idx="239">
                  <c:v>208740</c:v>
                </c:pt>
                <c:pt idx="240">
                  <c:v>208917</c:v>
                </c:pt>
                <c:pt idx="241">
                  <c:v>209061</c:v>
                </c:pt>
                <c:pt idx="242">
                  <c:v>209212</c:v>
                </c:pt>
                <c:pt idx="243">
                  <c:v>209386</c:v>
                </c:pt>
                <c:pt idx="244">
                  <c:v>209545</c:v>
                </c:pt>
                <c:pt idx="245">
                  <c:v>209725</c:v>
                </c:pt>
                <c:pt idx="246">
                  <c:v>209896</c:v>
                </c:pt>
                <c:pt idx="247">
                  <c:v>210075</c:v>
                </c:pt>
                <c:pt idx="248">
                  <c:v>210278</c:v>
                </c:pt>
                <c:pt idx="249">
                  <c:v>210479</c:v>
                </c:pt>
                <c:pt idx="250">
                  <c:v>210656</c:v>
                </c:pt>
                <c:pt idx="251">
                  <c:v>210821</c:v>
                </c:pt>
                <c:pt idx="252">
                  <c:v>210985</c:v>
                </c:pt>
                <c:pt idx="253">
                  <c:v>211120</c:v>
                </c:pt>
                <c:pt idx="254">
                  <c:v>211254</c:v>
                </c:pt>
                <c:pt idx="255">
                  <c:v>211420</c:v>
                </c:pt>
                <c:pt idx="256">
                  <c:v>211577</c:v>
                </c:pt>
                <c:pt idx="257">
                  <c:v>211746</c:v>
                </c:pt>
                <c:pt idx="258">
                  <c:v>211909</c:v>
                </c:pt>
                <c:pt idx="259">
                  <c:v>212092</c:v>
                </c:pt>
                <c:pt idx="260">
                  <c:v>212289</c:v>
                </c:pt>
                <c:pt idx="261">
                  <c:v>212475</c:v>
                </c:pt>
                <c:pt idx="262">
                  <c:v>212634</c:v>
                </c:pt>
                <c:pt idx="263">
                  <c:v>212785</c:v>
                </c:pt>
                <c:pt idx="264">
                  <c:v>212932</c:v>
                </c:pt>
                <c:pt idx="265">
                  <c:v>213074</c:v>
                </c:pt>
                <c:pt idx="266">
                  <c:v>213211</c:v>
                </c:pt>
                <c:pt idx="267">
                  <c:v>213361</c:v>
                </c:pt>
                <c:pt idx="268">
                  <c:v>213513</c:v>
                </c:pt>
                <c:pt idx="269">
                  <c:v>213686</c:v>
                </c:pt>
                <c:pt idx="270">
                  <c:v>213854</c:v>
                </c:pt>
                <c:pt idx="271">
                  <c:v>214042</c:v>
                </c:pt>
                <c:pt idx="272">
                  <c:v>214246</c:v>
                </c:pt>
                <c:pt idx="273">
                  <c:v>214451</c:v>
                </c:pt>
                <c:pt idx="274">
                  <c:v>214625</c:v>
                </c:pt>
                <c:pt idx="275">
                  <c:v>214782</c:v>
                </c:pt>
                <c:pt idx="276">
                  <c:v>214931</c:v>
                </c:pt>
                <c:pt idx="277">
                  <c:v>215065</c:v>
                </c:pt>
                <c:pt idx="278">
                  <c:v>215198</c:v>
                </c:pt>
                <c:pt idx="279">
                  <c:v>215353</c:v>
                </c:pt>
                <c:pt idx="280">
                  <c:v>215523</c:v>
                </c:pt>
                <c:pt idx="281">
                  <c:v>215768</c:v>
                </c:pt>
                <c:pt idx="282">
                  <c:v>215973</c:v>
                </c:pt>
                <c:pt idx="283">
                  <c:v>216195</c:v>
                </c:pt>
                <c:pt idx="284">
                  <c:v>216393</c:v>
                </c:pt>
                <c:pt idx="285">
                  <c:v>216587</c:v>
                </c:pt>
                <c:pt idx="286">
                  <c:v>216771</c:v>
                </c:pt>
                <c:pt idx="287">
                  <c:v>216931</c:v>
                </c:pt>
                <c:pt idx="288">
                  <c:v>217095</c:v>
                </c:pt>
                <c:pt idx="289">
                  <c:v>217249</c:v>
                </c:pt>
                <c:pt idx="290">
                  <c:v>217381</c:v>
                </c:pt>
                <c:pt idx="291">
                  <c:v>217528</c:v>
                </c:pt>
                <c:pt idx="292">
                  <c:v>217685</c:v>
                </c:pt>
                <c:pt idx="293">
                  <c:v>217861</c:v>
                </c:pt>
                <c:pt idx="294">
                  <c:v>218035</c:v>
                </c:pt>
                <c:pt idx="295">
                  <c:v>218233</c:v>
                </c:pt>
                <c:pt idx="296">
                  <c:v>218440</c:v>
                </c:pt>
                <c:pt idx="297">
                  <c:v>218644</c:v>
                </c:pt>
                <c:pt idx="298">
                  <c:v>218834</c:v>
                </c:pt>
                <c:pt idx="299">
                  <c:v>219006</c:v>
                </c:pt>
                <c:pt idx="300">
                  <c:v>219179</c:v>
                </c:pt>
                <c:pt idx="301">
                  <c:v>219344</c:v>
                </c:pt>
                <c:pt idx="302">
                  <c:v>219504</c:v>
                </c:pt>
                <c:pt idx="303">
                  <c:v>219684</c:v>
                </c:pt>
                <c:pt idx="304">
                  <c:v>219859</c:v>
                </c:pt>
                <c:pt idx="305">
                  <c:v>220046</c:v>
                </c:pt>
                <c:pt idx="306">
                  <c:v>220239</c:v>
                </c:pt>
                <c:pt idx="307">
                  <c:v>220458</c:v>
                </c:pt>
                <c:pt idx="308">
                  <c:v>220688</c:v>
                </c:pt>
                <c:pt idx="309">
                  <c:v>220904</c:v>
                </c:pt>
                <c:pt idx="310">
                  <c:v>221109</c:v>
                </c:pt>
                <c:pt idx="311">
                  <c:v>221303</c:v>
                </c:pt>
                <c:pt idx="312">
                  <c:v>221477</c:v>
                </c:pt>
                <c:pt idx="313">
                  <c:v>221629</c:v>
                </c:pt>
                <c:pt idx="314">
                  <c:v>221792</c:v>
                </c:pt>
                <c:pt idx="315">
                  <c:v>221991</c:v>
                </c:pt>
                <c:pt idx="316">
                  <c:v>222176</c:v>
                </c:pt>
                <c:pt idx="317">
                  <c:v>222379</c:v>
                </c:pt>
                <c:pt idx="318">
                  <c:v>222585</c:v>
                </c:pt>
                <c:pt idx="319">
                  <c:v>222805</c:v>
                </c:pt>
                <c:pt idx="320">
                  <c:v>223053</c:v>
                </c:pt>
                <c:pt idx="321">
                  <c:v>223271</c:v>
                </c:pt>
                <c:pt idx="322">
                  <c:v>223477</c:v>
                </c:pt>
                <c:pt idx="323">
                  <c:v>223670</c:v>
                </c:pt>
                <c:pt idx="324">
                  <c:v>223865</c:v>
                </c:pt>
                <c:pt idx="325">
                  <c:v>224053</c:v>
                </c:pt>
                <c:pt idx="326">
                  <c:v>224235</c:v>
                </c:pt>
                <c:pt idx="327">
                  <c:v>224438</c:v>
                </c:pt>
                <c:pt idx="328">
                  <c:v>224632</c:v>
                </c:pt>
                <c:pt idx="329">
                  <c:v>224843</c:v>
                </c:pt>
                <c:pt idx="330">
                  <c:v>225055</c:v>
                </c:pt>
                <c:pt idx="331">
                  <c:v>225295</c:v>
                </c:pt>
                <c:pt idx="332">
                  <c:v>225547</c:v>
                </c:pt>
                <c:pt idx="333">
                  <c:v>225801</c:v>
                </c:pt>
                <c:pt idx="334">
                  <c:v>226027</c:v>
                </c:pt>
                <c:pt idx="335">
                  <c:v>226243</c:v>
                </c:pt>
                <c:pt idx="336">
                  <c:v>226451</c:v>
                </c:pt>
                <c:pt idx="337">
                  <c:v>226656</c:v>
                </c:pt>
                <c:pt idx="338">
                  <c:v>226849</c:v>
                </c:pt>
                <c:pt idx="339">
                  <c:v>227061</c:v>
                </c:pt>
                <c:pt idx="340">
                  <c:v>227251</c:v>
                </c:pt>
                <c:pt idx="341">
                  <c:v>227522</c:v>
                </c:pt>
                <c:pt idx="342">
                  <c:v>227726</c:v>
                </c:pt>
                <c:pt idx="343">
                  <c:v>227953</c:v>
                </c:pt>
                <c:pt idx="344">
                  <c:v>228186</c:v>
                </c:pt>
                <c:pt idx="345">
                  <c:v>228417</c:v>
                </c:pt>
                <c:pt idx="346">
                  <c:v>228612</c:v>
                </c:pt>
                <c:pt idx="347">
                  <c:v>228779</c:v>
                </c:pt>
                <c:pt idx="348">
                  <c:v>228937</c:v>
                </c:pt>
                <c:pt idx="349">
                  <c:v>229071</c:v>
                </c:pt>
                <c:pt idx="350">
                  <c:v>229224</c:v>
                </c:pt>
                <c:pt idx="351">
                  <c:v>229403</c:v>
                </c:pt>
                <c:pt idx="352">
                  <c:v>229575</c:v>
                </c:pt>
                <c:pt idx="353">
                  <c:v>229761</c:v>
                </c:pt>
                <c:pt idx="354">
                  <c:v>229966</c:v>
                </c:pt>
                <c:pt idx="355">
                  <c:v>230187</c:v>
                </c:pt>
                <c:pt idx="356">
                  <c:v>230412</c:v>
                </c:pt>
                <c:pt idx="357">
                  <c:v>230641</c:v>
                </c:pt>
                <c:pt idx="358">
                  <c:v>230822</c:v>
                </c:pt>
                <c:pt idx="359">
                  <c:v>230989</c:v>
                </c:pt>
                <c:pt idx="360">
                  <c:v>231157</c:v>
                </c:pt>
                <c:pt idx="361">
                  <c:v>231313</c:v>
                </c:pt>
                <c:pt idx="362">
                  <c:v>231470</c:v>
                </c:pt>
                <c:pt idx="363">
                  <c:v>231645</c:v>
                </c:pt>
                <c:pt idx="364">
                  <c:v>231809</c:v>
                </c:pt>
                <c:pt idx="365">
                  <c:v>231992</c:v>
                </c:pt>
                <c:pt idx="366">
                  <c:v>232188</c:v>
                </c:pt>
                <c:pt idx="367">
                  <c:v>232392</c:v>
                </c:pt>
                <c:pt idx="368">
                  <c:v>232599</c:v>
                </c:pt>
                <c:pt idx="369">
                  <c:v>232816</c:v>
                </c:pt>
                <c:pt idx="370">
                  <c:v>232993</c:v>
                </c:pt>
                <c:pt idx="371">
                  <c:v>233160</c:v>
                </c:pt>
                <c:pt idx="372">
                  <c:v>233322</c:v>
                </c:pt>
                <c:pt idx="373">
                  <c:v>233473</c:v>
                </c:pt>
                <c:pt idx="374">
                  <c:v>233613</c:v>
                </c:pt>
                <c:pt idx="375">
                  <c:v>233781</c:v>
                </c:pt>
                <c:pt idx="376">
                  <c:v>233922</c:v>
                </c:pt>
                <c:pt idx="377">
                  <c:v>234118</c:v>
                </c:pt>
                <c:pt idx="378">
                  <c:v>234307</c:v>
                </c:pt>
                <c:pt idx="379">
                  <c:v>234501</c:v>
                </c:pt>
                <c:pt idx="380">
                  <c:v>234701</c:v>
                </c:pt>
                <c:pt idx="381">
                  <c:v>234907</c:v>
                </c:pt>
                <c:pt idx="382">
                  <c:v>235078</c:v>
                </c:pt>
                <c:pt idx="383">
                  <c:v>235235</c:v>
                </c:pt>
                <c:pt idx="384">
                  <c:v>235385</c:v>
                </c:pt>
                <c:pt idx="385">
                  <c:v>235527</c:v>
                </c:pt>
                <c:pt idx="386">
                  <c:v>235675</c:v>
                </c:pt>
                <c:pt idx="387">
                  <c:v>235839</c:v>
                </c:pt>
                <c:pt idx="388">
                  <c:v>235993</c:v>
                </c:pt>
                <c:pt idx="389">
                  <c:v>236160</c:v>
                </c:pt>
                <c:pt idx="390">
                  <c:v>236348</c:v>
                </c:pt>
                <c:pt idx="391">
                  <c:v>236549</c:v>
                </c:pt>
                <c:pt idx="392">
                  <c:v>236760</c:v>
                </c:pt>
                <c:pt idx="393">
                  <c:v>236976</c:v>
                </c:pt>
                <c:pt idx="394">
                  <c:v>237159</c:v>
                </c:pt>
                <c:pt idx="395">
                  <c:v>237316</c:v>
                </c:pt>
                <c:pt idx="396">
                  <c:v>237468</c:v>
                </c:pt>
                <c:pt idx="397">
                  <c:v>237602</c:v>
                </c:pt>
                <c:pt idx="398">
                  <c:v>237732</c:v>
                </c:pt>
                <c:pt idx="399">
                  <c:v>237900</c:v>
                </c:pt>
                <c:pt idx="400">
                  <c:v>238074</c:v>
                </c:pt>
                <c:pt idx="401">
                  <c:v>238270</c:v>
                </c:pt>
                <c:pt idx="402">
                  <c:v>238466</c:v>
                </c:pt>
                <c:pt idx="403">
                  <c:v>238679</c:v>
                </c:pt>
                <c:pt idx="404">
                  <c:v>238898</c:v>
                </c:pt>
                <c:pt idx="405">
                  <c:v>239113</c:v>
                </c:pt>
                <c:pt idx="406">
                  <c:v>239307</c:v>
                </c:pt>
                <c:pt idx="407">
                  <c:v>239477</c:v>
                </c:pt>
                <c:pt idx="408">
                  <c:v>239638</c:v>
                </c:pt>
                <c:pt idx="409">
                  <c:v>239788</c:v>
                </c:pt>
                <c:pt idx="410">
                  <c:v>239928</c:v>
                </c:pt>
                <c:pt idx="411">
                  <c:v>240094</c:v>
                </c:pt>
                <c:pt idx="412">
                  <c:v>240271</c:v>
                </c:pt>
                <c:pt idx="413">
                  <c:v>240459</c:v>
                </c:pt>
                <c:pt idx="414">
                  <c:v>240651</c:v>
                </c:pt>
                <c:pt idx="415">
                  <c:v>240854</c:v>
                </c:pt>
                <c:pt idx="416">
                  <c:v>241068</c:v>
                </c:pt>
                <c:pt idx="417">
                  <c:v>241274</c:v>
                </c:pt>
                <c:pt idx="418">
                  <c:v>241467</c:v>
                </c:pt>
                <c:pt idx="419">
                  <c:v>241620</c:v>
                </c:pt>
                <c:pt idx="420">
                  <c:v>241784</c:v>
                </c:pt>
                <c:pt idx="421">
                  <c:v>241930</c:v>
                </c:pt>
                <c:pt idx="422">
                  <c:v>242079</c:v>
                </c:pt>
                <c:pt idx="423">
                  <c:v>242252</c:v>
                </c:pt>
                <c:pt idx="424">
                  <c:v>242423</c:v>
                </c:pt>
                <c:pt idx="425">
                  <c:v>242608</c:v>
                </c:pt>
                <c:pt idx="426">
                  <c:v>242804</c:v>
                </c:pt>
                <c:pt idx="427">
                  <c:v>243012</c:v>
                </c:pt>
                <c:pt idx="428">
                  <c:v>243223</c:v>
                </c:pt>
                <c:pt idx="429">
                  <c:v>243446</c:v>
                </c:pt>
                <c:pt idx="430">
                  <c:v>243639</c:v>
                </c:pt>
                <c:pt idx="431">
                  <c:v>243809</c:v>
                </c:pt>
                <c:pt idx="432">
                  <c:v>243981</c:v>
                </c:pt>
                <c:pt idx="433">
                  <c:v>244131</c:v>
                </c:pt>
                <c:pt idx="434">
                  <c:v>244279</c:v>
                </c:pt>
                <c:pt idx="435">
                  <c:v>244445</c:v>
                </c:pt>
                <c:pt idx="436">
                  <c:v>244610</c:v>
                </c:pt>
                <c:pt idx="437">
                  <c:v>244806</c:v>
                </c:pt>
                <c:pt idx="438">
                  <c:v>245021</c:v>
                </c:pt>
                <c:pt idx="439">
                  <c:v>245240</c:v>
                </c:pt>
                <c:pt idx="440">
                  <c:v>245464</c:v>
                </c:pt>
                <c:pt idx="441">
                  <c:v>245693</c:v>
                </c:pt>
                <c:pt idx="442">
                  <c:v>245884</c:v>
                </c:pt>
                <c:pt idx="443">
                  <c:v>246056</c:v>
                </c:pt>
                <c:pt idx="444">
                  <c:v>246224</c:v>
                </c:pt>
                <c:pt idx="445">
                  <c:v>246378</c:v>
                </c:pt>
                <c:pt idx="446">
                  <c:v>246530</c:v>
                </c:pt>
                <c:pt idx="447">
                  <c:v>246721</c:v>
                </c:pt>
                <c:pt idx="448">
                  <c:v>246906</c:v>
                </c:pt>
                <c:pt idx="449">
                  <c:v>247114</c:v>
                </c:pt>
                <c:pt idx="450">
                  <c:v>247342</c:v>
                </c:pt>
                <c:pt idx="451">
                  <c:v>247573</c:v>
                </c:pt>
                <c:pt idx="452">
                  <c:v>247816</c:v>
                </c:pt>
                <c:pt idx="453">
                  <c:v>248067</c:v>
                </c:pt>
                <c:pt idx="454">
                  <c:v>248281</c:v>
                </c:pt>
                <c:pt idx="455">
                  <c:v>248479</c:v>
                </c:pt>
                <c:pt idx="456">
                  <c:v>248659</c:v>
                </c:pt>
                <c:pt idx="457">
                  <c:v>248827</c:v>
                </c:pt>
                <c:pt idx="458">
                  <c:v>249012</c:v>
                </c:pt>
                <c:pt idx="459">
                  <c:v>249306</c:v>
                </c:pt>
                <c:pt idx="460">
                  <c:v>249565</c:v>
                </c:pt>
                <c:pt idx="461">
                  <c:v>249849</c:v>
                </c:pt>
                <c:pt idx="462">
                  <c:v>250132</c:v>
                </c:pt>
                <c:pt idx="463">
                  <c:v>250439</c:v>
                </c:pt>
                <c:pt idx="464">
                  <c:v>250751</c:v>
                </c:pt>
                <c:pt idx="465">
                  <c:v>251057</c:v>
                </c:pt>
                <c:pt idx="466">
                  <c:v>251346</c:v>
                </c:pt>
                <c:pt idx="467">
                  <c:v>251626</c:v>
                </c:pt>
                <c:pt idx="468">
                  <c:v>251889</c:v>
                </c:pt>
                <c:pt idx="469">
                  <c:v>252135</c:v>
                </c:pt>
                <c:pt idx="470">
                  <c:v>252372</c:v>
                </c:pt>
                <c:pt idx="471">
                  <c:v>252643</c:v>
                </c:pt>
                <c:pt idx="472">
                  <c:v>252913</c:v>
                </c:pt>
                <c:pt idx="473">
                  <c:v>253207</c:v>
                </c:pt>
                <c:pt idx="474">
                  <c:v>253493</c:v>
                </c:pt>
                <c:pt idx="475">
                  <c:v>253807</c:v>
                </c:pt>
                <c:pt idx="476">
                  <c:v>254126</c:v>
                </c:pt>
                <c:pt idx="477">
                  <c:v>254435</c:v>
                </c:pt>
                <c:pt idx="478">
                  <c:v>254718</c:v>
                </c:pt>
                <c:pt idx="479">
                  <c:v>254964</c:v>
                </c:pt>
                <c:pt idx="480">
                  <c:v>255214</c:v>
                </c:pt>
                <c:pt idx="481">
                  <c:v>255448</c:v>
                </c:pt>
                <c:pt idx="482">
                  <c:v>255703</c:v>
                </c:pt>
                <c:pt idx="483">
                  <c:v>255992</c:v>
                </c:pt>
                <c:pt idx="484">
                  <c:v>256285</c:v>
                </c:pt>
                <c:pt idx="485">
                  <c:v>256589</c:v>
                </c:pt>
                <c:pt idx="486">
                  <c:v>256894</c:v>
                </c:pt>
                <c:pt idx="487">
                  <c:v>257232</c:v>
                </c:pt>
                <c:pt idx="488">
                  <c:v>257548</c:v>
                </c:pt>
                <c:pt idx="489">
                  <c:v>257861</c:v>
                </c:pt>
                <c:pt idx="490">
                  <c:v>258147</c:v>
                </c:pt>
                <c:pt idx="491">
                  <c:v>258413</c:v>
                </c:pt>
                <c:pt idx="492">
                  <c:v>258679</c:v>
                </c:pt>
                <c:pt idx="493">
                  <c:v>258919</c:v>
                </c:pt>
                <c:pt idx="494">
                  <c:v>259152</c:v>
                </c:pt>
                <c:pt idx="495">
                  <c:v>259414</c:v>
                </c:pt>
                <c:pt idx="496">
                  <c:v>259680</c:v>
                </c:pt>
                <c:pt idx="497">
                  <c:v>259963</c:v>
                </c:pt>
                <c:pt idx="498">
                  <c:v>260255</c:v>
                </c:pt>
                <c:pt idx="499">
                  <c:v>260566</c:v>
                </c:pt>
                <c:pt idx="500">
                  <c:v>260867</c:v>
                </c:pt>
                <c:pt idx="501">
                  <c:v>261163</c:v>
                </c:pt>
                <c:pt idx="502">
                  <c:v>261425</c:v>
                </c:pt>
                <c:pt idx="503">
                  <c:v>261674</c:v>
                </c:pt>
                <c:pt idx="504">
                  <c:v>261919</c:v>
                </c:pt>
                <c:pt idx="505">
                  <c:v>262123</c:v>
                </c:pt>
                <c:pt idx="506">
                  <c:v>262352</c:v>
                </c:pt>
                <c:pt idx="507">
                  <c:v>262631</c:v>
                </c:pt>
                <c:pt idx="508">
                  <c:v>262877</c:v>
                </c:pt>
                <c:pt idx="509">
                  <c:v>263152</c:v>
                </c:pt>
                <c:pt idx="510">
                  <c:v>263436</c:v>
                </c:pt>
                <c:pt idx="511">
                  <c:v>263724</c:v>
                </c:pt>
                <c:pt idx="512">
                  <c:v>264017</c:v>
                </c:pt>
                <c:pt idx="513">
                  <c:v>264301</c:v>
                </c:pt>
                <c:pt idx="514">
                  <c:v>264559</c:v>
                </c:pt>
                <c:pt idx="515">
                  <c:v>264804</c:v>
                </c:pt>
                <c:pt idx="516">
                  <c:v>265044</c:v>
                </c:pt>
                <c:pt idx="517">
                  <c:v>265270</c:v>
                </c:pt>
                <c:pt idx="518">
                  <c:v>265495</c:v>
                </c:pt>
                <c:pt idx="519">
                  <c:v>265755</c:v>
                </c:pt>
                <c:pt idx="520">
                  <c:v>265998</c:v>
                </c:pt>
                <c:pt idx="521">
                  <c:v>266270</c:v>
                </c:pt>
                <c:pt idx="522">
                  <c:v>266557</c:v>
                </c:pt>
                <c:pt idx="523">
                  <c:v>266843</c:v>
                </c:pt>
                <c:pt idx="524">
                  <c:v>267152</c:v>
                </c:pt>
                <c:pt idx="525">
                  <c:v>267456</c:v>
                </c:pt>
                <c:pt idx="526">
                  <c:v>267715</c:v>
                </c:pt>
                <c:pt idx="527">
                  <c:v>267943</c:v>
                </c:pt>
                <c:pt idx="528">
                  <c:v>268151</c:v>
                </c:pt>
                <c:pt idx="529">
                  <c:v>268364</c:v>
                </c:pt>
                <c:pt idx="530">
                  <c:v>268595</c:v>
                </c:pt>
                <c:pt idx="531">
                  <c:v>268853</c:v>
                </c:pt>
                <c:pt idx="532">
                  <c:v>269108</c:v>
                </c:pt>
                <c:pt idx="533">
                  <c:v>269386</c:v>
                </c:pt>
                <c:pt idx="534">
                  <c:v>269667</c:v>
                </c:pt>
                <c:pt idx="535">
                  <c:v>269976</c:v>
                </c:pt>
                <c:pt idx="536">
                  <c:v>270284</c:v>
                </c:pt>
                <c:pt idx="537">
                  <c:v>270581</c:v>
                </c:pt>
                <c:pt idx="538">
                  <c:v>270878</c:v>
                </c:pt>
                <c:pt idx="539">
                  <c:v>271125</c:v>
                </c:pt>
                <c:pt idx="540">
                  <c:v>271360</c:v>
                </c:pt>
                <c:pt idx="541">
                  <c:v>271585</c:v>
                </c:pt>
                <c:pt idx="542">
                  <c:v>271821</c:v>
                </c:pt>
                <c:pt idx="543">
                  <c:v>272083</c:v>
                </c:pt>
                <c:pt idx="544">
                  <c:v>272342</c:v>
                </c:pt>
                <c:pt idx="545">
                  <c:v>272622</c:v>
                </c:pt>
                <c:pt idx="546">
                  <c:v>272912</c:v>
                </c:pt>
                <c:pt idx="547">
                  <c:v>273237</c:v>
                </c:pt>
                <c:pt idx="548">
                  <c:v>273553</c:v>
                </c:pt>
                <c:pt idx="549">
                  <c:v>273852</c:v>
                </c:pt>
                <c:pt idx="550">
                  <c:v>274126</c:v>
                </c:pt>
                <c:pt idx="551">
                  <c:v>274372</c:v>
                </c:pt>
                <c:pt idx="552">
                  <c:v>274626</c:v>
                </c:pt>
                <c:pt idx="553">
                  <c:v>274838</c:v>
                </c:pt>
                <c:pt idx="554">
                  <c:v>275047</c:v>
                </c:pt>
                <c:pt idx="555">
                  <c:v>275304</c:v>
                </c:pt>
                <c:pt idx="556">
                  <c:v>275564</c:v>
                </c:pt>
                <c:pt idx="557">
                  <c:v>275836</c:v>
                </c:pt>
                <c:pt idx="558">
                  <c:v>276115</c:v>
                </c:pt>
                <c:pt idx="559">
                  <c:v>276418</c:v>
                </c:pt>
                <c:pt idx="560">
                  <c:v>276714</c:v>
                </c:pt>
                <c:pt idx="561">
                  <c:v>277003</c:v>
                </c:pt>
                <c:pt idx="562">
                  <c:v>277277</c:v>
                </c:pt>
                <c:pt idx="563">
                  <c:v>277526</c:v>
                </c:pt>
                <c:pt idx="564">
                  <c:v>277790</c:v>
                </c:pt>
                <c:pt idx="565">
                  <c:v>277992</c:v>
                </c:pt>
                <c:pt idx="566">
                  <c:v>278198</c:v>
                </c:pt>
                <c:pt idx="567">
                  <c:v>278451</c:v>
                </c:pt>
                <c:pt idx="568">
                  <c:v>278717</c:v>
                </c:pt>
                <c:pt idx="569">
                  <c:v>279001</c:v>
                </c:pt>
                <c:pt idx="570">
                  <c:v>279295</c:v>
                </c:pt>
                <c:pt idx="571">
                  <c:v>279602</c:v>
                </c:pt>
                <c:pt idx="572">
                  <c:v>279903</c:v>
                </c:pt>
                <c:pt idx="573">
                  <c:v>280203</c:v>
                </c:pt>
                <c:pt idx="574">
                  <c:v>280471</c:v>
                </c:pt>
                <c:pt idx="575">
                  <c:v>280716</c:v>
                </c:pt>
                <c:pt idx="576">
                  <c:v>280976</c:v>
                </c:pt>
                <c:pt idx="577">
                  <c:v>281190</c:v>
                </c:pt>
                <c:pt idx="578">
                  <c:v>281409</c:v>
                </c:pt>
                <c:pt idx="579">
                  <c:v>281653</c:v>
                </c:pt>
                <c:pt idx="580">
                  <c:v>281877</c:v>
                </c:pt>
                <c:pt idx="581">
                  <c:v>282126</c:v>
                </c:pt>
                <c:pt idx="582">
                  <c:v>282385</c:v>
                </c:pt>
                <c:pt idx="583">
                  <c:v>282649</c:v>
                </c:pt>
                <c:pt idx="584">
                  <c:v>282925</c:v>
                </c:pt>
                <c:pt idx="585">
                  <c:v>283190</c:v>
                </c:pt>
                <c:pt idx="586">
                  <c:v>283439</c:v>
                </c:pt>
                <c:pt idx="587">
                  <c:v>283678</c:v>
                </c:pt>
                <c:pt idx="588">
                  <c:v>283900</c:v>
                </c:pt>
                <c:pt idx="589">
                  <c:v>284113</c:v>
                </c:pt>
                <c:pt idx="590">
                  <c:v>284322</c:v>
                </c:pt>
                <c:pt idx="591">
                  <c:v>284550</c:v>
                </c:pt>
                <c:pt idx="592">
                  <c:v>284775</c:v>
                </c:pt>
                <c:pt idx="593">
                  <c:v>285023</c:v>
                </c:pt>
                <c:pt idx="594">
                  <c:v>285267</c:v>
                </c:pt>
                <c:pt idx="595">
                  <c:v>285526</c:v>
                </c:pt>
                <c:pt idx="596">
                  <c:v>285795</c:v>
                </c:pt>
                <c:pt idx="597">
                  <c:v>286047</c:v>
                </c:pt>
                <c:pt idx="598">
                  <c:v>286288</c:v>
                </c:pt>
                <c:pt idx="599">
                  <c:v>286513</c:v>
                </c:pt>
                <c:pt idx="600">
                  <c:v>286728</c:v>
                </c:pt>
                <c:pt idx="601">
                  <c:v>286931</c:v>
                </c:pt>
                <c:pt idx="602">
                  <c:v>287125</c:v>
                </c:pt>
                <c:pt idx="603">
                  <c:v>287328</c:v>
                </c:pt>
                <c:pt idx="604">
                  <c:v>287552</c:v>
                </c:pt>
                <c:pt idx="605">
                  <c:v>287789</c:v>
                </c:pt>
                <c:pt idx="606">
                  <c:v>288028</c:v>
                </c:pt>
                <c:pt idx="607">
                  <c:v>288279</c:v>
                </c:pt>
                <c:pt idx="608">
                  <c:v>288535</c:v>
                </c:pt>
                <c:pt idx="609">
                  <c:v>288783</c:v>
                </c:pt>
                <c:pt idx="610">
                  <c:v>289016</c:v>
                </c:pt>
                <c:pt idx="611">
                  <c:v>289220</c:v>
                </c:pt>
                <c:pt idx="612">
                  <c:v>289421</c:v>
                </c:pt>
                <c:pt idx="613">
                  <c:v>289614</c:v>
                </c:pt>
                <c:pt idx="614">
                  <c:v>289808</c:v>
                </c:pt>
                <c:pt idx="615">
                  <c:v>290019</c:v>
                </c:pt>
                <c:pt idx="616">
                  <c:v>290237</c:v>
                </c:pt>
                <c:pt idx="617">
                  <c:v>290471</c:v>
                </c:pt>
                <c:pt idx="618">
                  <c:v>290704</c:v>
                </c:pt>
                <c:pt idx="619">
                  <c:v>290953</c:v>
                </c:pt>
                <c:pt idx="620">
                  <c:v>291199</c:v>
                </c:pt>
                <c:pt idx="621">
                  <c:v>291449</c:v>
                </c:pt>
                <c:pt idx="622">
                  <c:v>291679</c:v>
                </c:pt>
                <c:pt idx="623">
                  <c:v>291877</c:v>
                </c:pt>
                <c:pt idx="624">
                  <c:v>292057</c:v>
                </c:pt>
                <c:pt idx="625">
                  <c:v>292230</c:v>
                </c:pt>
                <c:pt idx="626">
                  <c:v>292420</c:v>
                </c:pt>
                <c:pt idx="627">
                  <c:v>292635</c:v>
                </c:pt>
                <c:pt idx="628">
                  <c:v>292850</c:v>
                </c:pt>
                <c:pt idx="629">
                  <c:v>293072</c:v>
                </c:pt>
                <c:pt idx="630">
                  <c:v>293310</c:v>
                </c:pt>
                <c:pt idx="631">
                  <c:v>293562</c:v>
                </c:pt>
                <c:pt idx="632">
                  <c:v>293811</c:v>
                </c:pt>
                <c:pt idx="633">
                  <c:v>294066</c:v>
                </c:pt>
                <c:pt idx="634">
                  <c:v>294300</c:v>
                </c:pt>
                <c:pt idx="635">
                  <c:v>294524</c:v>
                </c:pt>
                <c:pt idx="636">
                  <c:v>294741</c:v>
                </c:pt>
                <c:pt idx="637">
                  <c:v>294928</c:v>
                </c:pt>
                <c:pt idx="638">
                  <c:v>295107</c:v>
                </c:pt>
                <c:pt idx="639">
                  <c:v>295308</c:v>
                </c:pt>
                <c:pt idx="640">
                  <c:v>295518</c:v>
                </c:pt>
                <c:pt idx="641">
                  <c:v>295747</c:v>
                </c:pt>
                <c:pt idx="642">
                  <c:v>295994</c:v>
                </c:pt>
                <c:pt idx="643">
                  <c:v>296244</c:v>
                </c:pt>
                <c:pt idx="644">
                  <c:v>296508</c:v>
                </c:pt>
                <c:pt idx="645">
                  <c:v>296770</c:v>
                </c:pt>
                <c:pt idx="646">
                  <c:v>297001</c:v>
                </c:pt>
                <c:pt idx="647">
                  <c:v>297223</c:v>
                </c:pt>
                <c:pt idx="648">
                  <c:v>297435</c:v>
                </c:pt>
                <c:pt idx="649">
                  <c:v>297640</c:v>
                </c:pt>
                <c:pt idx="650">
                  <c:v>297842</c:v>
                </c:pt>
                <c:pt idx="651">
                  <c:v>298061</c:v>
                </c:pt>
                <c:pt idx="652">
                  <c:v>298273</c:v>
                </c:pt>
                <c:pt idx="653">
                  <c:v>298512</c:v>
                </c:pt>
                <c:pt idx="654">
                  <c:v>298766</c:v>
                </c:pt>
                <c:pt idx="655">
                  <c:v>299029</c:v>
                </c:pt>
                <c:pt idx="656">
                  <c:v>299316</c:v>
                </c:pt>
                <c:pt idx="657">
                  <c:v>299593</c:v>
                </c:pt>
                <c:pt idx="658">
                  <c:v>299848</c:v>
                </c:pt>
                <c:pt idx="659">
                  <c:v>300089</c:v>
                </c:pt>
                <c:pt idx="660">
                  <c:v>300320</c:v>
                </c:pt>
                <c:pt idx="661">
                  <c:v>300535</c:v>
                </c:pt>
                <c:pt idx="662">
                  <c:v>300748</c:v>
                </c:pt>
                <c:pt idx="663">
                  <c:v>300977</c:v>
                </c:pt>
                <c:pt idx="664">
                  <c:v>301200</c:v>
                </c:pt>
                <c:pt idx="665">
                  <c:v>301450</c:v>
                </c:pt>
                <c:pt idx="666">
                  <c:v>301714</c:v>
                </c:pt>
                <c:pt idx="667">
                  <c:v>301967</c:v>
                </c:pt>
                <c:pt idx="668">
                  <c:v>302244</c:v>
                </c:pt>
                <c:pt idx="669">
                  <c:v>302509</c:v>
                </c:pt>
                <c:pt idx="670">
                  <c:v>302754</c:v>
                </c:pt>
                <c:pt idx="671">
                  <c:v>302984</c:v>
                </c:pt>
                <c:pt idx="672">
                  <c:v>303204</c:v>
                </c:pt>
                <c:pt idx="673">
                  <c:v>303399</c:v>
                </c:pt>
                <c:pt idx="674">
                  <c:v>303593</c:v>
                </c:pt>
                <c:pt idx="675">
                  <c:v>303803</c:v>
                </c:pt>
                <c:pt idx="676">
                  <c:v>304006</c:v>
                </c:pt>
                <c:pt idx="677">
                  <c:v>304236</c:v>
                </c:pt>
                <c:pt idx="678">
                  <c:v>304483</c:v>
                </c:pt>
                <c:pt idx="679">
                  <c:v>304733</c:v>
                </c:pt>
                <c:pt idx="680">
                  <c:v>305006</c:v>
                </c:pt>
                <c:pt idx="681">
                  <c:v>305270</c:v>
                </c:pt>
                <c:pt idx="682">
                  <c:v>305510</c:v>
                </c:pt>
                <c:pt idx="683">
                  <c:v>305737</c:v>
                </c:pt>
                <c:pt idx="684">
                  <c:v>305952</c:v>
                </c:pt>
                <c:pt idx="685">
                  <c:v>306146</c:v>
                </c:pt>
                <c:pt idx="686">
                  <c:v>306339</c:v>
                </c:pt>
                <c:pt idx="687">
                  <c:v>306547</c:v>
                </c:pt>
                <c:pt idx="688">
                  <c:v>306749</c:v>
                </c:pt>
                <c:pt idx="689">
                  <c:v>306980</c:v>
                </c:pt>
                <c:pt idx="690">
                  <c:v>307226</c:v>
                </c:pt>
                <c:pt idx="691">
                  <c:v>307476</c:v>
                </c:pt>
                <c:pt idx="692">
                  <c:v>307750</c:v>
                </c:pt>
                <c:pt idx="693">
                  <c:v>308013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74-45AF-B792-3EB98912F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513279"/>
        <c:axId val="537513759"/>
      </c:lineChart>
      <c:dateAx>
        <c:axId val="53751327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7513759"/>
        <c:crosses val="autoZero"/>
        <c:auto val="1"/>
        <c:lblOffset val="100"/>
        <c:baseTimeUnit val="months"/>
      </c:dateAx>
      <c:valAx>
        <c:axId val="53751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751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PC_Sales!$C$1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PC_Sales!$A$2:$A$45</c:f>
              <c:strCache>
                <c:ptCount val="44"/>
                <c:pt idx="0">
                  <c:v>Q1-95</c:v>
                </c:pt>
                <c:pt idx="1">
                  <c:v>Q2-95</c:v>
                </c:pt>
                <c:pt idx="2">
                  <c:v>Q3-95</c:v>
                </c:pt>
                <c:pt idx="3">
                  <c:v>Q4-95</c:v>
                </c:pt>
                <c:pt idx="4">
                  <c:v>Q1-96</c:v>
                </c:pt>
                <c:pt idx="5">
                  <c:v>Q2-96</c:v>
                </c:pt>
                <c:pt idx="6">
                  <c:v>Q3-96</c:v>
                </c:pt>
                <c:pt idx="7">
                  <c:v>Q4-96</c:v>
                </c:pt>
                <c:pt idx="8">
                  <c:v>Q1-97</c:v>
                </c:pt>
                <c:pt idx="9">
                  <c:v>Q2-97</c:v>
                </c:pt>
                <c:pt idx="10">
                  <c:v>Q3-97</c:v>
                </c:pt>
                <c:pt idx="11">
                  <c:v>Q4-97</c:v>
                </c:pt>
                <c:pt idx="12">
                  <c:v>Q1-98</c:v>
                </c:pt>
                <c:pt idx="13">
                  <c:v>Q2-98</c:v>
                </c:pt>
                <c:pt idx="14">
                  <c:v>Q3-98</c:v>
                </c:pt>
                <c:pt idx="15">
                  <c:v>Q4-98</c:v>
                </c:pt>
                <c:pt idx="16">
                  <c:v>Q1-99</c:v>
                </c:pt>
                <c:pt idx="17">
                  <c:v>Q2-99</c:v>
                </c:pt>
                <c:pt idx="18">
                  <c:v>Q3-99</c:v>
                </c:pt>
                <c:pt idx="19">
                  <c:v>Q4-99</c:v>
                </c:pt>
                <c:pt idx="20">
                  <c:v>Q1-00</c:v>
                </c:pt>
                <c:pt idx="21">
                  <c:v>Q2-00</c:v>
                </c:pt>
                <c:pt idx="22">
                  <c:v>Q3-00</c:v>
                </c:pt>
                <c:pt idx="23">
                  <c:v>Q4-00</c:v>
                </c:pt>
                <c:pt idx="24">
                  <c:v>Q1-01</c:v>
                </c:pt>
                <c:pt idx="25">
                  <c:v>Q2-01</c:v>
                </c:pt>
                <c:pt idx="26">
                  <c:v>Q3-01</c:v>
                </c:pt>
                <c:pt idx="27">
                  <c:v>Q4-01</c:v>
                </c:pt>
                <c:pt idx="28">
                  <c:v>Q1-02</c:v>
                </c:pt>
                <c:pt idx="29">
                  <c:v>Q2-02</c:v>
                </c:pt>
                <c:pt idx="30">
                  <c:v>Q3-02</c:v>
                </c:pt>
                <c:pt idx="31">
                  <c:v>Q4-02</c:v>
                </c:pt>
                <c:pt idx="32">
                  <c:v>Q1-03</c:v>
                </c:pt>
                <c:pt idx="33">
                  <c:v>Q2-03</c:v>
                </c:pt>
                <c:pt idx="34">
                  <c:v>Q3-03</c:v>
                </c:pt>
                <c:pt idx="35">
                  <c:v>Q4-03</c:v>
                </c:pt>
                <c:pt idx="36">
                  <c:v>Q1-04</c:v>
                </c:pt>
                <c:pt idx="37">
                  <c:v>Q2-04</c:v>
                </c:pt>
                <c:pt idx="38">
                  <c:v>Q3-04</c:v>
                </c:pt>
                <c:pt idx="39">
                  <c:v>Q4-04</c:v>
                </c:pt>
                <c:pt idx="40">
                  <c:v>Q1-05</c:v>
                </c:pt>
                <c:pt idx="41">
                  <c:v>Q2-05</c:v>
                </c:pt>
                <c:pt idx="42">
                  <c:v>Q3-05</c:v>
                </c:pt>
                <c:pt idx="43">
                  <c:v>Q4-05</c:v>
                </c:pt>
              </c:strCache>
            </c:strRef>
          </c:cat>
          <c:val>
            <c:numRef>
              <c:f>PC_Sales!$C$2:$C$45</c:f>
              <c:numCache>
                <c:formatCode>0.00</c:formatCode>
                <c:ptCount val="44"/>
                <c:pt idx="0">
                  <c:v>61.14</c:v>
                </c:pt>
                <c:pt idx="1">
                  <c:v>64.069999999999993</c:v>
                </c:pt>
                <c:pt idx="2">
                  <c:v>66.180000000000007</c:v>
                </c:pt>
                <c:pt idx="3">
                  <c:v>72.760000000000005</c:v>
                </c:pt>
                <c:pt idx="4">
                  <c:v>84.7</c:v>
                </c:pt>
                <c:pt idx="5">
                  <c:v>90.05</c:v>
                </c:pt>
                <c:pt idx="6">
                  <c:v>106.06</c:v>
                </c:pt>
                <c:pt idx="7">
                  <c:v>118.21</c:v>
                </c:pt>
                <c:pt idx="8">
                  <c:v>134.38</c:v>
                </c:pt>
                <c:pt idx="9">
                  <c:v>154.66999999999999</c:v>
                </c:pt>
                <c:pt idx="10">
                  <c:v>157.41</c:v>
                </c:pt>
                <c:pt idx="11">
                  <c:v>147.16</c:v>
                </c:pt>
                <c:pt idx="12">
                  <c:v>156.43</c:v>
                </c:pt>
                <c:pt idx="13">
                  <c:v>154.32</c:v>
                </c:pt>
                <c:pt idx="14">
                  <c:v>169.04</c:v>
                </c:pt>
                <c:pt idx="15">
                  <c:v>192.86</c:v>
                </c:pt>
                <c:pt idx="16">
                  <c:v>185.08</c:v>
                </c:pt>
                <c:pt idx="17">
                  <c:v>201.42</c:v>
                </c:pt>
                <c:pt idx="18">
                  <c:v>221.54</c:v>
                </c:pt>
                <c:pt idx="19">
                  <c:v>216.38</c:v>
                </c:pt>
                <c:pt idx="20">
                  <c:v>243.48</c:v>
                </c:pt>
                <c:pt idx="21">
                  <c:v>252.39</c:v>
                </c:pt>
                <c:pt idx="22">
                  <c:v>239.93</c:v>
                </c:pt>
                <c:pt idx="23">
                  <c:v>256.16000000000003</c:v>
                </c:pt>
                <c:pt idx="24">
                  <c:v>249.74</c:v>
                </c:pt>
                <c:pt idx="25">
                  <c:v>278.02</c:v>
                </c:pt>
                <c:pt idx="26">
                  <c:v>300.32</c:v>
                </c:pt>
                <c:pt idx="27">
                  <c:v>403.81</c:v>
                </c:pt>
                <c:pt idx="28">
                  <c:v>430.9</c:v>
                </c:pt>
                <c:pt idx="29">
                  <c:v>428.63</c:v>
                </c:pt>
                <c:pt idx="30">
                  <c:v>485.29</c:v>
                </c:pt>
                <c:pt idx="31">
                  <c:v>513.91999999999996</c:v>
                </c:pt>
                <c:pt idx="32">
                  <c:v>544.99</c:v>
                </c:pt>
                <c:pt idx="33">
                  <c:v>570.80999999999995</c:v>
                </c:pt>
                <c:pt idx="34">
                  <c:v>584.30999999999995</c:v>
                </c:pt>
                <c:pt idx="35">
                  <c:v>700.19</c:v>
                </c:pt>
                <c:pt idx="36">
                  <c:v>723.98</c:v>
                </c:pt>
                <c:pt idx="37">
                  <c:v>821.9</c:v>
                </c:pt>
                <c:pt idx="38">
                  <c:v>889.26</c:v>
                </c:pt>
                <c:pt idx="39">
                  <c:v>935.33</c:v>
                </c:pt>
                <c:pt idx="40">
                  <c:v>983.21</c:v>
                </c:pt>
                <c:pt idx="41">
                  <c:v>987.81</c:v>
                </c:pt>
                <c:pt idx="42">
                  <c:v>1074.58</c:v>
                </c:pt>
                <c:pt idx="43">
                  <c:v>1324.97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D-4BEE-B3F7-D0B023D05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373535"/>
        <c:axId val="603368735"/>
      </c:lineChart>
      <c:catAx>
        <c:axId val="60337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3368735"/>
        <c:crosses val="autoZero"/>
        <c:auto val="1"/>
        <c:lblAlgn val="ctr"/>
        <c:lblOffset val="100"/>
        <c:noMultiLvlLbl val="0"/>
      </c:catAx>
      <c:valAx>
        <c:axId val="60336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337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99930008748906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5.1403584957707547E-2"/>
          <c:y val="9.18320610687023E-2"/>
          <c:w val="0.93888430959657621"/>
          <c:h val="0.80735789705676109"/>
        </c:manualLayout>
      </c:layout>
      <c:lineChart>
        <c:grouping val="standard"/>
        <c:varyColors val="0"/>
        <c:ser>
          <c:idx val="0"/>
          <c:order val="0"/>
          <c:tx>
            <c:strRef>
              <c:f>'House Sales(span=3)'!$C$1</c:f>
              <c:strCache>
                <c:ptCount val="1"/>
                <c:pt idx="0">
                  <c:v>Houses Sold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'House Sales(span=3)'!$A$2:$A$226</c:f>
              <c:numCache>
                <c:formatCode>mmm\-yy</c:formatCode>
                <c:ptCount val="225"/>
                <c:pt idx="0">
                  <c:v>33239</c:v>
                </c:pt>
                <c:pt idx="1">
                  <c:v>33270</c:v>
                </c:pt>
                <c:pt idx="2">
                  <c:v>33298</c:v>
                </c:pt>
                <c:pt idx="3">
                  <c:v>33329</c:v>
                </c:pt>
                <c:pt idx="4">
                  <c:v>33359</c:v>
                </c:pt>
                <c:pt idx="5">
                  <c:v>33390</c:v>
                </c:pt>
                <c:pt idx="6">
                  <c:v>33420</c:v>
                </c:pt>
                <c:pt idx="7">
                  <c:v>33451</c:v>
                </c:pt>
                <c:pt idx="8">
                  <c:v>33482</c:v>
                </c:pt>
                <c:pt idx="9">
                  <c:v>33512</c:v>
                </c:pt>
                <c:pt idx="10">
                  <c:v>33543</c:v>
                </c:pt>
                <c:pt idx="11">
                  <c:v>33573</c:v>
                </c:pt>
                <c:pt idx="12">
                  <c:v>33604</c:v>
                </c:pt>
                <c:pt idx="13">
                  <c:v>33635</c:v>
                </c:pt>
                <c:pt idx="14">
                  <c:v>33664</c:v>
                </c:pt>
                <c:pt idx="15">
                  <c:v>33695</c:v>
                </c:pt>
                <c:pt idx="16">
                  <c:v>33725</c:v>
                </c:pt>
                <c:pt idx="17">
                  <c:v>33756</c:v>
                </c:pt>
                <c:pt idx="18">
                  <c:v>33786</c:v>
                </c:pt>
                <c:pt idx="19">
                  <c:v>33817</c:v>
                </c:pt>
                <c:pt idx="20">
                  <c:v>33848</c:v>
                </c:pt>
                <c:pt idx="21">
                  <c:v>33878</c:v>
                </c:pt>
                <c:pt idx="22">
                  <c:v>33909</c:v>
                </c:pt>
                <c:pt idx="23">
                  <c:v>33939</c:v>
                </c:pt>
                <c:pt idx="24">
                  <c:v>33970</c:v>
                </c:pt>
                <c:pt idx="25">
                  <c:v>34001</c:v>
                </c:pt>
                <c:pt idx="26">
                  <c:v>34029</c:v>
                </c:pt>
                <c:pt idx="27">
                  <c:v>34060</c:v>
                </c:pt>
                <c:pt idx="28">
                  <c:v>34090</c:v>
                </c:pt>
                <c:pt idx="29">
                  <c:v>34121</c:v>
                </c:pt>
                <c:pt idx="30">
                  <c:v>34151</c:v>
                </c:pt>
                <c:pt idx="31">
                  <c:v>34182</c:v>
                </c:pt>
                <c:pt idx="32">
                  <c:v>34213</c:v>
                </c:pt>
                <c:pt idx="33">
                  <c:v>34243</c:v>
                </c:pt>
                <c:pt idx="34">
                  <c:v>34274</c:v>
                </c:pt>
                <c:pt idx="35">
                  <c:v>34304</c:v>
                </c:pt>
                <c:pt idx="36">
                  <c:v>34335</c:v>
                </c:pt>
                <c:pt idx="37">
                  <c:v>34366</c:v>
                </c:pt>
                <c:pt idx="38">
                  <c:v>34394</c:v>
                </c:pt>
                <c:pt idx="39">
                  <c:v>34425</c:v>
                </c:pt>
                <c:pt idx="40">
                  <c:v>34455</c:v>
                </c:pt>
                <c:pt idx="41">
                  <c:v>34486</c:v>
                </c:pt>
                <c:pt idx="42">
                  <c:v>34516</c:v>
                </c:pt>
                <c:pt idx="43">
                  <c:v>34547</c:v>
                </c:pt>
                <c:pt idx="44">
                  <c:v>34578</c:v>
                </c:pt>
                <c:pt idx="45">
                  <c:v>34608</c:v>
                </c:pt>
                <c:pt idx="46">
                  <c:v>34639</c:v>
                </c:pt>
                <c:pt idx="47">
                  <c:v>34669</c:v>
                </c:pt>
                <c:pt idx="48">
                  <c:v>34700</c:v>
                </c:pt>
                <c:pt idx="49">
                  <c:v>34731</c:v>
                </c:pt>
                <c:pt idx="50">
                  <c:v>34759</c:v>
                </c:pt>
                <c:pt idx="51">
                  <c:v>34790</c:v>
                </c:pt>
                <c:pt idx="52">
                  <c:v>34820</c:v>
                </c:pt>
                <c:pt idx="53">
                  <c:v>34851</c:v>
                </c:pt>
                <c:pt idx="54">
                  <c:v>34881</c:v>
                </c:pt>
                <c:pt idx="55">
                  <c:v>34912</c:v>
                </c:pt>
                <c:pt idx="56">
                  <c:v>34943</c:v>
                </c:pt>
                <c:pt idx="57">
                  <c:v>34973</c:v>
                </c:pt>
                <c:pt idx="58">
                  <c:v>35004</c:v>
                </c:pt>
                <c:pt idx="59">
                  <c:v>35034</c:v>
                </c:pt>
                <c:pt idx="60">
                  <c:v>35065</c:v>
                </c:pt>
                <c:pt idx="61">
                  <c:v>35096</c:v>
                </c:pt>
                <c:pt idx="62">
                  <c:v>35125</c:v>
                </c:pt>
                <c:pt idx="63">
                  <c:v>35156</c:v>
                </c:pt>
                <c:pt idx="64">
                  <c:v>35186</c:v>
                </c:pt>
                <c:pt idx="65">
                  <c:v>35217</c:v>
                </c:pt>
                <c:pt idx="66">
                  <c:v>35247</c:v>
                </c:pt>
                <c:pt idx="67">
                  <c:v>35278</c:v>
                </c:pt>
                <c:pt idx="68">
                  <c:v>35309</c:v>
                </c:pt>
                <c:pt idx="69">
                  <c:v>35339</c:v>
                </c:pt>
                <c:pt idx="70">
                  <c:v>35370</c:v>
                </c:pt>
                <c:pt idx="71">
                  <c:v>35400</c:v>
                </c:pt>
                <c:pt idx="72">
                  <c:v>35431</c:v>
                </c:pt>
                <c:pt idx="73">
                  <c:v>35462</c:v>
                </c:pt>
                <c:pt idx="74">
                  <c:v>35490</c:v>
                </c:pt>
                <c:pt idx="75">
                  <c:v>35521</c:v>
                </c:pt>
                <c:pt idx="76">
                  <c:v>35551</c:v>
                </c:pt>
                <c:pt idx="77">
                  <c:v>35582</c:v>
                </c:pt>
                <c:pt idx="78">
                  <c:v>35612</c:v>
                </c:pt>
                <c:pt idx="79">
                  <c:v>35643</c:v>
                </c:pt>
                <c:pt idx="80">
                  <c:v>35674</c:v>
                </c:pt>
                <c:pt idx="81">
                  <c:v>35704</c:v>
                </c:pt>
                <c:pt idx="82">
                  <c:v>35735</c:v>
                </c:pt>
                <c:pt idx="83">
                  <c:v>35765</c:v>
                </c:pt>
                <c:pt idx="84">
                  <c:v>35796</c:v>
                </c:pt>
                <c:pt idx="85">
                  <c:v>35827</c:v>
                </c:pt>
                <c:pt idx="86">
                  <c:v>35855</c:v>
                </c:pt>
                <c:pt idx="87">
                  <c:v>35886</c:v>
                </c:pt>
                <c:pt idx="88">
                  <c:v>35916</c:v>
                </c:pt>
                <c:pt idx="89">
                  <c:v>35947</c:v>
                </c:pt>
                <c:pt idx="90">
                  <c:v>35977</c:v>
                </c:pt>
                <c:pt idx="91">
                  <c:v>36008</c:v>
                </c:pt>
                <c:pt idx="92">
                  <c:v>36039</c:v>
                </c:pt>
                <c:pt idx="93">
                  <c:v>36069</c:v>
                </c:pt>
                <c:pt idx="94">
                  <c:v>36100</c:v>
                </c:pt>
                <c:pt idx="95">
                  <c:v>36130</c:v>
                </c:pt>
                <c:pt idx="96">
                  <c:v>36161</c:v>
                </c:pt>
                <c:pt idx="97">
                  <c:v>36192</c:v>
                </c:pt>
                <c:pt idx="98">
                  <c:v>36220</c:v>
                </c:pt>
                <c:pt idx="99">
                  <c:v>36251</c:v>
                </c:pt>
                <c:pt idx="100">
                  <c:v>36281</c:v>
                </c:pt>
                <c:pt idx="101">
                  <c:v>36312</c:v>
                </c:pt>
                <c:pt idx="102">
                  <c:v>36342</c:v>
                </c:pt>
                <c:pt idx="103">
                  <c:v>36373</c:v>
                </c:pt>
                <c:pt idx="104">
                  <c:v>36404</c:v>
                </c:pt>
                <c:pt idx="105">
                  <c:v>36434</c:v>
                </c:pt>
                <c:pt idx="106">
                  <c:v>36465</c:v>
                </c:pt>
                <c:pt idx="107">
                  <c:v>36495</c:v>
                </c:pt>
                <c:pt idx="108">
                  <c:v>36526</c:v>
                </c:pt>
                <c:pt idx="109">
                  <c:v>36557</c:v>
                </c:pt>
                <c:pt idx="110">
                  <c:v>36586</c:v>
                </c:pt>
                <c:pt idx="111">
                  <c:v>36617</c:v>
                </c:pt>
                <c:pt idx="112">
                  <c:v>36647</c:v>
                </c:pt>
                <c:pt idx="113">
                  <c:v>36678</c:v>
                </c:pt>
                <c:pt idx="114">
                  <c:v>36708</c:v>
                </c:pt>
                <c:pt idx="115">
                  <c:v>36739</c:v>
                </c:pt>
                <c:pt idx="116">
                  <c:v>36770</c:v>
                </c:pt>
                <c:pt idx="117">
                  <c:v>36800</c:v>
                </c:pt>
                <c:pt idx="118">
                  <c:v>36831</c:v>
                </c:pt>
                <c:pt idx="119">
                  <c:v>36861</c:v>
                </c:pt>
                <c:pt idx="120">
                  <c:v>36892</c:v>
                </c:pt>
                <c:pt idx="121">
                  <c:v>36923</c:v>
                </c:pt>
                <c:pt idx="122">
                  <c:v>36951</c:v>
                </c:pt>
                <c:pt idx="123">
                  <c:v>36982</c:v>
                </c:pt>
                <c:pt idx="124">
                  <c:v>37012</c:v>
                </c:pt>
                <c:pt idx="125">
                  <c:v>37043</c:v>
                </c:pt>
                <c:pt idx="126">
                  <c:v>37073</c:v>
                </c:pt>
                <c:pt idx="127">
                  <c:v>37104</c:v>
                </c:pt>
                <c:pt idx="128">
                  <c:v>37135</c:v>
                </c:pt>
                <c:pt idx="129">
                  <c:v>37165</c:v>
                </c:pt>
                <c:pt idx="130">
                  <c:v>37196</c:v>
                </c:pt>
                <c:pt idx="131">
                  <c:v>37226</c:v>
                </c:pt>
                <c:pt idx="132">
                  <c:v>37257</c:v>
                </c:pt>
                <c:pt idx="133">
                  <c:v>37288</c:v>
                </c:pt>
                <c:pt idx="134">
                  <c:v>37316</c:v>
                </c:pt>
                <c:pt idx="135">
                  <c:v>37347</c:v>
                </c:pt>
                <c:pt idx="136">
                  <c:v>37377</c:v>
                </c:pt>
                <c:pt idx="137">
                  <c:v>37408</c:v>
                </c:pt>
                <c:pt idx="138">
                  <c:v>37438</c:v>
                </c:pt>
                <c:pt idx="139">
                  <c:v>37469</c:v>
                </c:pt>
                <c:pt idx="140">
                  <c:v>37500</c:v>
                </c:pt>
                <c:pt idx="141">
                  <c:v>37530</c:v>
                </c:pt>
                <c:pt idx="142">
                  <c:v>37561</c:v>
                </c:pt>
                <c:pt idx="143">
                  <c:v>37591</c:v>
                </c:pt>
                <c:pt idx="144">
                  <c:v>37622</c:v>
                </c:pt>
                <c:pt idx="145">
                  <c:v>37653</c:v>
                </c:pt>
                <c:pt idx="146">
                  <c:v>37681</c:v>
                </c:pt>
                <c:pt idx="147">
                  <c:v>37712</c:v>
                </c:pt>
                <c:pt idx="148">
                  <c:v>37742</c:v>
                </c:pt>
                <c:pt idx="149">
                  <c:v>37773</c:v>
                </c:pt>
                <c:pt idx="150">
                  <c:v>37803</c:v>
                </c:pt>
                <c:pt idx="151">
                  <c:v>37834</c:v>
                </c:pt>
                <c:pt idx="152">
                  <c:v>37865</c:v>
                </c:pt>
                <c:pt idx="153">
                  <c:v>37895</c:v>
                </c:pt>
                <c:pt idx="154">
                  <c:v>37926</c:v>
                </c:pt>
                <c:pt idx="155">
                  <c:v>37956</c:v>
                </c:pt>
                <c:pt idx="156">
                  <c:v>37987</c:v>
                </c:pt>
                <c:pt idx="157">
                  <c:v>38018</c:v>
                </c:pt>
                <c:pt idx="158">
                  <c:v>38047</c:v>
                </c:pt>
                <c:pt idx="159">
                  <c:v>38078</c:v>
                </c:pt>
                <c:pt idx="160">
                  <c:v>38108</c:v>
                </c:pt>
                <c:pt idx="161">
                  <c:v>38139</c:v>
                </c:pt>
                <c:pt idx="162">
                  <c:v>38169</c:v>
                </c:pt>
                <c:pt idx="163">
                  <c:v>38200</c:v>
                </c:pt>
                <c:pt idx="164">
                  <c:v>38231</c:v>
                </c:pt>
                <c:pt idx="165">
                  <c:v>38261</c:v>
                </c:pt>
                <c:pt idx="166">
                  <c:v>38292</c:v>
                </c:pt>
                <c:pt idx="167">
                  <c:v>38322</c:v>
                </c:pt>
                <c:pt idx="168">
                  <c:v>38353</c:v>
                </c:pt>
                <c:pt idx="169">
                  <c:v>38384</c:v>
                </c:pt>
                <c:pt idx="170">
                  <c:v>38412</c:v>
                </c:pt>
                <c:pt idx="171">
                  <c:v>38443</c:v>
                </c:pt>
                <c:pt idx="172">
                  <c:v>38473</c:v>
                </c:pt>
                <c:pt idx="173">
                  <c:v>38504</c:v>
                </c:pt>
                <c:pt idx="174">
                  <c:v>38534</c:v>
                </c:pt>
                <c:pt idx="175">
                  <c:v>38565</c:v>
                </c:pt>
                <c:pt idx="176">
                  <c:v>38596</c:v>
                </c:pt>
                <c:pt idx="177">
                  <c:v>38626</c:v>
                </c:pt>
                <c:pt idx="178">
                  <c:v>38657</c:v>
                </c:pt>
                <c:pt idx="179">
                  <c:v>38687</c:v>
                </c:pt>
                <c:pt idx="180">
                  <c:v>38718</c:v>
                </c:pt>
                <c:pt idx="181">
                  <c:v>38749</c:v>
                </c:pt>
                <c:pt idx="182">
                  <c:v>38777</c:v>
                </c:pt>
                <c:pt idx="183">
                  <c:v>38808</c:v>
                </c:pt>
                <c:pt idx="184">
                  <c:v>38838</c:v>
                </c:pt>
                <c:pt idx="185">
                  <c:v>38869</c:v>
                </c:pt>
                <c:pt idx="186">
                  <c:v>38899</c:v>
                </c:pt>
                <c:pt idx="187">
                  <c:v>38930</c:v>
                </c:pt>
                <c:pt idx="188">
                  <c:v>38961</c:v>
                </c:pt>
                <c:pt idx="189">
                  <c:v>38991</c:v>
                </c:pt>
                <c:pt idx="190">
                  <c:v>39022</c:v>
                </c:pt>
                <c:pt idx="191">
                  <c:v>39052</c:v>
                </c:pt>
                <c:pt idx="192">
                  <c:v>39083</c:v>
                </c:pt>
                <c:pt idx="193">
                  <c:v>39114</c:v>
                </c:pt>
                <c:pt idx="194">
                  <c:v>39142</c:v>
                </c:pt>
                <c:pt idx="195">
                  <c:v>39173</c:v>
                </c:pt>
                <c:pt idx="196">
                  <c:v>39203</c:v>
                </c:pt>
                <c:pt idx="197">
                  <c:v>39234</c:v>
                </c:pt>
                <c:pt idx="198">
                  <c:v>39264</c:v>
                </c:pt>
                <c:pt idx="199">
                  <c:v>39295</c:v>
                </c:pt>
                <c:pt idx="200">
                  <c:v>39326</c:v>
                </c:pt>
                <c:pt idx="201">
                  <c:v>39356</c:v>
                </c:pt>
                <c:pt idx="202">
                  <c:v>39387</c:v>
                </c:pt>
                <c:pt idx="203">
                  <c:v>39417</c:v>
                </c:pt>
                <c:pt idx="204">
                  <c:v>39448</c:v>
                </c:pt>
                <c:pt idx="205">
                  <c:v>39479</c:v>
                </c:pt>
                <c:pt idx="206">
                  <c:v>39508</c:v>
                </c:pt>
                <c:pt idx="207">
                  <c:v>39539</c:v>
                </c:pt>
                <c:pt idx="208">
                  <c:v>39569</c:v>
                </c:pt>
                <c:pt idx="209">
                  <c:v>39600</c:v>
                </c:pt>
                <c:pt idx="210">
                  <c:v>39630</c:v>
                </c:pt>
                <c:pt idx="211">
                  <c:v>39661</c:v>
                </c:pt>
                <c:pt idx="212">
                  <c:v>39692</c:v>
                </c:pt>
                <c:pt idx="213">
                  <c:v>39722</c:v>
                </c:pt>
                <c:pt idx="214">
                  <c:v>39753</c:v>
                </c:pt>
                <c:pt idx="215">
                  <c:v>39783</c:v>
                </c:pt>
                <c:pt idx="216">
                  <c:v>39814</c:v>
                </c:pt>
                <c:pt idx="217">
                  <c:v>39845</c:v>
                </c:pt>
                <c:pt idx="218">
                  <c:v>39873</c:v>
                </c:pt>
                <c:pt idx="219">
                  <c:v>39904</c:v>
                </c:pt>
                <c:pt idx="220">
                  <c:v>39934</c:v>
                </c:pt>
                <c:pt idx="221">
                  <c:v>39965</c:v>
                </c:pt>
                <c:pt idx="222">
                  <c:v>39995</c:v>
                </c:pt>
                <c:pt idx="223">
                  <c:v>40026</c:v>
                </c:pt>
                <c:pt idx="224">
                  <c:v>40057</c:v>
                </c:pt>
              </c:numCache>
            </c:numRef>
          </c:cat>
          <c:val>
            <c:numRef>
              <c:f>'House Sales(span=3)'!$C$2:$C$226</c:f>
              <c:numCache>
                <c:formatCode>General</c:formatCode>
                <c:ptCount val="225"/>
                <c:pt idx="0">
                  <c:v>401</c:v>
                </c:pt>
                <c:pt idx="1">
                  <c:v>482</c:v>
                </c:pt>
                <c:pt idx="2">
                  <c:v>507</c:v>
                </c:pt>
                <c:pt idx="3">
                  <c:v>508</c:v>
                </c:pt>
                <c:pt idx="4">
                  <c:v>517</c:v>
                </c:pt>
                <c:pt idx="5">
                  <c:v>516</c:v>
                </c:pt>
                <c:pt idx="6">
                  <c:v>511</c:v>
                </c:pt>
                <c:pt idx="7">
                  <c:v>526</c:v>
                </c:pt>
                <c:pt idx="8">
                  <c:v>487</c:v>
                </c:pt>
                <c:pt idx="9">
                  <c:v>524</c:v>
                </c:pt>
                <c:pt idx="10">
                  <c:v>575</c:v>
                </c:pt>
                <c:pt idx="11">
                  <c:v>558</c:v>
                </c:pt>
                <c:pt idx="12">
                  <c:v>676</c:v>
                </c:pt>
                <c:pt idx="13">
                  <c:v>639</c:v>
                </c:pt>
                <c:pt idx="14">
                  <c:v>554</c:v>
                </c:pt>
                <c:pt idx="15">
                  <c:v>546</c:v>
                </c:pt>
                <c:pt idx="16">
                  <c:v>554</c:v>
                </c:pt>
                <c:pt idx="17">
                  <c:v>596</c:v>
                </c:pt>
                <c:pt idx="18">
                  <c:v>627</c:v>
                </c:pt>
                <c:pt idx="19">
                  <c:v>636</c:v>
                </c:pt>
                <c:pt idx="20">
                  <c:v>650</c:v>
                </c:pt>
                <c:pt idx="21">
                  <c:v>621</c:v>
                </c:pt>
                <c:pt idx="22">
                  <c:v>614</c:v>
                </c:pt>
                <c:pt idx="23">
                  <c:v>650</c:v>
                </c:pt>
                <c:pt idx="24">
                  <c:v>596</c:v>
                </c:pt>
                <c:pt idx="25">
                  <c:v>604</c:v>
                </c:pt>
                <c:pt idx="26">
                  <c:v>602</c:v>
                </c:pt>
                <c:pt idx="27">
                  <c:v>701</c:v>
                </c:pt>
                <c:pt idx="28">
                  <c:v>626</c:v>
                </c:pt>
                <c:pt idx="29">
                  <c:v>653</c:v>
                </c:pt>
                <c:pt idx="30">
                  <c:v>655</c:v>
                </c:pt>
                <c:pt idx="31">
                  <c:v>645</c:v>
                </c:pt>
                <c:pt idx="32">
                  <c:v>726</c:v>
                </c:pt>
                <c:pt idx="33">
                  <c:v>704</c:v>
                </c:pt>
                <c:pt idx="34">
                  <c:v>769</c:v>
                </c:pt>
                <c:pt idx="35">
                  <c:v>812</c:v>
                </c:pt>
                <c:pt idx="36">
                  <c:v>619</c:v>
                </c:pt>
                <c:pt idx="37">
                  <c:v>686</c:v>
                </c:pt>
                <c:pt idx="38">
                  <c:v>747</c:v>
                </c:pt>
                <c:pt idx="39">
                  <c:v>692</c:v>
                </c:pt>
                <c:pt idx="40">
                  <c:v>691</c:v>
                </c:pt>
                <c:pt idx="41">
                  <c:v>621</c:v>
                </c:pt>
                <c:pt idx="42">
                  <c:v>628</c:v>
                </c:pt>
                <c:pt idx="43">
                  <c:v>656</c:v>
                </c:pt>
                <c:pt idx="44">
                  <c:v>677</c:v>
                </c:pt>
                <c:pt idx="45">
                  <c:v>715</c:v>
                </c:pt>
                <c:pt idx="46">
                  <c:v>646</c:v>
                </c:pt>
                <c:pt idx="47">
                  <c:v>629</c:v>
                </c:pt>
                <c:pt idx="48">
                  <c:v>626</c:v>
                </c:pt>
                <c:pt idx="49">
                  <c:v>559</c:v>
                </c:pt>
                <c:pt idx="50">
                  <c:v>616</c:v>
                </c:pt>
                <c:pt idx="51">
                  <c:v>621</c:v>
                </c:pt>
                <c:pt idx="52">
                  <c:v>674</c:v>
                </c:pt>
                <c:pt idx="53">
                  <c:v>725</c:v>
                </c:pt>
                <c:pt idx="54">
                  <c:v>765</c:v>
                </c:pt>
                <c:pt idx="55">
                  <c:v>701</c:v>
                </c:pt>
                <c:pt idx="56">
                  <c:v>678</c:v>
                </c:pt>
                <c:pt idx="57">
                  <c:v>696</c:v>
                </c:pt>
                <c:pt idx="58">
                  <c:v>664</c:v>
                </c:pt>
                <c:pt idx="59">
                  <c:v>709</c:v>
                </c:pt>
                <c:pt idx="60">
                  <c:v>714</c:v>
                </c:pt>
                <c:pt idx="61">
                  <c:v>769</c:v>
                </c:pt>
                <c:pt idx="62">
                  <c:v>721</c:v>
                </c:pt>
                <c:pt idx="63">
                  <c:v>736</c:v>
                </c:pt>
                <c:pt idx="64">
                  <c:v>746</c:v>
                </c:pt>
                <c:pt idx="65">
                  <c:v>721</c:v>
                </c:pt>
                <c:pt idx="66">
                  <c:v>770</c:v>
                </c:pt>
                <c:pt idx="67">
                  <c:v>826</c:v>
                </c:pt>
                <c:pt idx="68">
                  <c:v>770</c:v>
                </c:pt>
                <c:pt idx="69">
                  <c:v>720</c:v>
                </c:pt>
                <c:pt idx="70">
                  <c:v>771</c:v>
                </c:pt>
                <c:pt idx="71">
                  <c:v>805</c:v>
                </c:pt>
                <c:pt idx="72">
                  <c:v>830</c:v>
                </c:pt>
                <c:pt idx="73">
                  <c:v>801</c:v>
                </c:pt>
                <c:pt idx="74">
                  <c:v>831</c:v>
                </c:pt>
                <c:pt idx="75">
                  <c:v>744</c:v>
                </c:pt>
                <c:pt idx="76">
                  <c:v>760</c:v>
                </c:pt>
                <c:pt idx="77">
                  <c:v>793</c:v>
                </c:pt>
                <c:pt idx="78">
                  <c:v>805</c:v>
                </c:pt>
                <c:pt idx="79">
                  <c:v>815</c:v>
                </c:pt>
                <c:pt idx="80">
                  <c:v>840</c:v>
                </c:pt>
                <c:pt idx="81">
                  <c:v>800</c:v>
                </c:pt>
                <c:pt idx="82">
                  <c:v>864</c:v>
                </c:pt>
                <c:pt idx="83">
                  <c:v>793</c:v>
                </c:pt>
                <c:pt idx="84">
                  <c:v>872</c:v>
                </c:pt>
                <c:pt idx="85">
                  <c:v>866</c:v>
                </c:pt>
                <c:pt idx="86">
                  <c:v>836</c:v>
                </c:pt>
                <c:pt idx="87">
                  <c:v>866</c:v>
                </c:pt>
                <c:pt idx="88">
                  <c:v>887</c:v>
                </c:pt>
                <c:pt idx="89">
                  <c:v>923</c:v>
                </c:pt>
                <c:pt idx="90">
                  <c:v>876</c:v>
                </c:pt>
                <c:pt idx="91">
                  <c:v>846</c:v>
                </c:pt>
                <c:pt idx="92">
                  <c:v>864</c:v>
                </c:pt>
                <c:pt idx="93">
                  <c:v>893</c:v>
                </c:pt>
                <c:pt idx="94">
                  <c:v>995</c:v>
                </c:pt>
                <c:pt idx="95">
                  <c:v>949</c:v>
                </c:pt>
                <c:pt idx="96">
                  <c:v>875</c:v>
                </c:pt>
                <c:pt idx="97">
                  <c:v>848</c:v>
                </c:pt>
                <c:pt idx="98">
                  <c:v>863</c:v>
                </c:pt>
                <c:pt idx="99">
                  <c:v>918</c:v>
                </c:pt>
                <c:pt idx="100">
                  <c:v>888</c:v>
                </c:pt>
                <c:pt idx="101">
                  <c:v>923</c:v>
                </c:pt>
                <c:pt idx="102">
                  <c:v>900</c:v>
                </c:pt>
                <c:pt idx="103">
                  <c:v>893</c:v>
                </c:pt>
                <c:pt idx="104">
                  <c:v>826</c:v>
                </c:pt>
                <c:pt idx="105">
                  <c:v>872</c:v>
                </c:pt>
                <c:pt idx="106">
                  <c:v>863</c:v>
                </c:pt>
                <c:pt idx="107">
                  <c:v>873</c:v>
                </c:pt>
                <c:pt idx="108">
                  <c:v>873</c:v>
                </c:pt>
                <c:pt idx="109">
                  <c:v>856</c:v>
                </c:pt>
                <c:pt idx="110">
                  <c:v>900</c:v>
                </c:pt>
                <c:pt idx="111">
                  <c:v>841</c:v>
                </c:pt>
                <c:pt idx="112">
                  <c:v>857</c:v>
                </c:pt>
                <c:pt idx="113">
                  <c:v>793</c:v>
                </c:pt>
                <c:pt idx="114">
                  <c:v>887</c:v>
                </c:pt>
                <c:pt idx="115">
                  <c:v>848</c:v>
                </c:pt>
                <c:pt idx="116">
                  <c:v>912</c:v>
                </c:pt>
                <c:pt idx="117">
                  <c:v>933</c:v>
                </c:pt>
                <c:pt idx="118">
                  <c:v>880</c:v>
                </c:pt>
                <c:pt idx="119">
                  <c:v>983</c:v>
                </c:pt>
                <c:pt idx="120">
                  <c:v>936</c:v>
                </c:pt>
                <c:pt idx="121">
                  <c:v>963</c:v>
                </c:pt>
                <c:pt idx="122">
                  <c:v>939</c:v>
                </c:pt>
                <c:pt idx="123">
                  <c:v>909</c:v>
                </c:pt>
                <c:pt idx="124">
                  <c:v>885</c:v>
                </c:pt>
                <c:pt idx="125">
                  <c:v>882</c:v>
                </c:pt>
                <c:pt idx="126">
                  <c:v>880</c:v>
                </c:pt>
                <c:pt idx="127">
                  <c:v>866</c:v>
                </c:pt>
                <c:pt idx="128">
                  <c:v>853</c:v>
                </c:pt>
                <c:pt idx="129">
                  <c:v>871</c:v>
                </c:pt>
                <c:pt idx="130">
                  <c:v>924</c:v>
                </c:pt>
                <c:pt idx="131">
                  <c:v>979</c:v>
                </c:pt>
                <c:pt idx="132">
                  <c:v>880</c:v>
                </c:pt>
                <c:pt idx="133">
                  <c:v>948</c:v>
                </c:pt>
                <c:pt idx="134">
                  <c:v>923</c:v>
                </c:pt>
                <c:pt idx="135">
                  <c:v>936</c:v>
                </c:pt>
                <c:pt idx="136">
                  <c:v>978</c:v>
                </c:pt>
                <c:pt idx="137">
                  <c:v>957</c:v>
                </c:pt>
                <c:pt idx="138">
                  <c:v>956</c:v>
                </c:pt>
                <c:pt idx="139">
                  <c:v>1014</c:v>
                </c:pt>
                <c:pt idx="140">
                  <c:v>1044</c:v>
                </c:pt>
                <c:pt idx="141">
                  <c:v>1006</c:v>
                </c:pt>
                <c:pt idx="142">
                  <c:v>1024</c:v>
                </c:pt>
                <c:pt idx="143">
                  <c:v>1048</c:v>
                </c:pt>
                <c:pt idx="144">
                  <c:v>999</c:v>
                </c:pt>
                <c:pt idx="145">
                  <c:v>936</c:v>
                </c:pt>
                <c:pt idx="146">
                  <c:v>999</c:v>
                </c:pt>
                <c:pt idx="147">
                  <c:v>1012</c:v>
                </c:pt>
                <c:pt idx="148">
                  <c:v>1078</c:v>
                </c:pt>
                <c:pt idx="149">
                  <c:v>1193</c:v>
                </c:pt>
                <c:pt idx="150">
                  <c:v>1168</c:v>
                </c:pt>
                <c:pt idx="151">
                  <c:v>1206</c:v>
                </c:pt>
                <c:pt idx="152">
                  <c:v>1131</c:v>
                </c:pt>
                <c:pt idx="153">
                  <c:v>1144</c:v>
                </c:pt>
                <c:pt idx="154">
                  <c:v>1093</c:v>
                </c:pt>
                <c:pt idx="155">
                  <c:v>1129</c:v>
                </c:pt>
                <c:pt idx="156">
                  <c:v>1165</c:v>
                </c:pt>
                <c:pt idx="157">
                  <c:v>1159</c:v>
                </c:pt>
                <c:pt idx="158">
                  <c:v>1276</c:v>
                </c:pt>
                <c:pt idx="159">
                  <c:v>1186</c:v>
                </c:pt>
                <c:pt idx="160">
                  <c:v>1241</c:v>
                </c:pt>
                <c:pt idx="161">
                  <c:v>1180</c:v>
                </c:pt>
                <c:pt idx="162">
                  <c:v>1088</c:v>
                </c:pt>
                <c:pt idx="163">
                  <c:v>1175</c:v>
                </c:pt>
                <c:pt idx="164">
                  <c:v>1214</c:v>
                </c:pt>
                <c:pt idx="165">
                  <c:v>1305</c:v>
                </c:pt>
                <c:pt idx="166">
                  <c:v>1179</c:v>
                </c:pt>
                <c:pt idx="167">
                  <c:v>1242</c:v>
                </c:pt>
                <c:pt idx="168">
                  <c:v>1203</c:v>
                </c:pt>
                <c:pt idx="169">
                  <c:v>1319</c:v>
                </c:pt>
                <c:pt idx="170">
                  <c:v>1328</c:v>
                </c:pt>
                <c:pt idx="171">
                  <c:v>1260</c:v>
                </c:pt>
                <c:pt idx="172">
                  <c:v>1286</c:v>
                </c:pt>
                <c:pt idx="173">
                  <c:v>1274</c:v>
                </c:pt>
                <c:pt idx="174">
                  <c:v>1389</c:v>
                </c:pt>
                <c:pt idx="175">
                  <c:v>1255</c:v>
                </c:pt>
                <c:pt idx="176">
                  <c:v>1244</c:v>
                </c:pt>
                <c:pt idx="177">
                  <c:v>1336</c:v>
                </c:pt>
                <c:pt idx="178">
                  <c:v>1214</c:v>
                </c:pt>
                <c:pt idx="179">
                  <c:v>1239</c:v>
                </c:pt>
                <c:pt idx="180">
                  <c:v>1174</c:v>
                </c:pt>
                <c:pt idx="181">
                  <c:v>1061</c:v>
                </c:pt>
                <c:pt idx="182">
                  <c:v>1116</c:v>
                </c:pt>
                <c:pt idx="183">
                  <c:v>1123</c:v>
                </c:pt>
                <c:pt idx="184">
                  <c:v>1086</c:v>
                </c:pt>
                <c:pt idx="185">
                  <c:v>1074</c:v>
                </c:pt>
                <c:pt idx="186">
                  <c:v>965</c:v>
                </c:pt>
                <c:pt idx="187">
                  <c:v>1035</c:v>
                </c:pt>
                <c:pt idx="188">
                  <c:v>1016</c:v>
                </c:pt>
                <c:pt idx="189">
                  <c:v>941</c:v>
                </c:pt>
                <c:pt idx="190">
                  <c:v>1003</c:v>
                </c:pt>
                <c:pt idx="191">
                  <c:v>998</c:v>
                </c:pt>
                <c:pt idx="192">
                  <c:v>891</c:v>
                </c:pt>
                <c:pt idx="193">
                  <c:v>828</c:v>
                </c:pt>
                <c:pt idx="194">
                  <c:v>833</c:v>
                </c:pt>
                <c:pt idx="195">
                  <c:v>887</c:v>
                </c:pt>
                <c:pt idx="196">
                  <c:v>842</c:v>
                </c:pt>
                <c:pt idx="197">
                  <c:v>793</c:v>
                </c:pt>
                <c:pt idx="198">
                  <c:v>778</c:v>
                </c:pt>
                <c:pt idx="199">
                  <c:v>699</c:v>
                </c:pt>
                <c:pt idx="200">
                  <c:v>686</c:v>
                </c:pt>
                <c:pt idx="201">
                  <c:v>727</c:v>
                </c:pt>
                <c:pt idx="202">
                  <c:v>641</c:v>
                </c:pt>
                <c:pt idx="203">
                  <c:v>619</c:v>
                </c:pt>
                <c:pt idx="204">
                  <c:v>608</c:v>
                </c:pt>
                <c:pt idx="205">
                  <c:v>576</c:v>
                </c:pt>
                <c:pt idx="206">
                  <c:v>509</c:v>
                </c:pt>
                <c:pt idx="207">
                  <c:v>533</c:v>
                </c:pt>
                <c:pt idx="208">
                  <c:v>509</c:v>
                </c:pt>
                <c:pt idx="209">
                  <c:v>488</c:v>
                </c:pt>
                <c:pt idx="210">
                  <c:v>500</c:v>
                </c:pt>
                <c:pt idx="211">
                  <c:v>444</c:v>
                </c:pt>
                <c:pt idx="212">
                  <c:v>436</c:v>
                </c:pt>
                <c:pt idx="213">
                  <c:v>409</c:v>
                </c:pt>
                <c:pt idx="214">
                  <c:v>390</c:v>
                </c:pt>
                <c:pt idx="215">
                  <c:v>374</c:v>
                </c:pt>
                <c:pt idx="216">
                  <c:v>329</c:v>
                </c:pt>
                <c:pt idx="217">
                  <c:v>354</c:v>
                </c:pt>
                <c:pt idx="218">
                  <c:v>332</c:v>
                </c:pt>
                <c:pt idx="219">
                  <c:v>345</c:v>
                </c:pt>
                <c:pt idx="220">
                  <c:v>371</c:v>
                </c:pt>
                <c:pt idx="221">
                  <c:v>399</c:v>
                </c:pt>
                <c:pt idx="222">
                  <c:v>413</c:v>
                </c:pt>
                <c:pt idx="223">
                  <c:v>417</c:v>
                </c:pt>
                <c:pt idx="224">
                  <c:v>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B4-4763-98D9-5BE38F3CD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372687"/>
        <c:axId val="720369807"/>
      </c:lineChart>
      <c:dateAx>
        <c:axId val="720372687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0369807"/>
        <c:crosses val="autoZero"/>
        <c:auto val="1"/>
        <c:lblOffset val="100"/>
        <c:baseTimeUnit val="months"/>
      </c:dateAx>
      <c:valAx>
        <c:axId val="72036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037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12" Type="http://schemas.openxmlformats.org/officeDocument/2006/relationships/image" Target="../media/image15.emf"/><Relationship Id="rId2" Type="http://schemas.openxmlformats.org/officeDocument/2006/relationships/image" Target="../media/image10.emf"/><Relationship Id="rId1" Type="http://schemas.openxmlformats.org/officeDocument/2006/relationships/image" Target="../media/image9.emf"/><Relationship Id="rId6" Type="http://schemas.openxmlformats.org/officeDocument/2006/relationships/chart" Target="../charts/chart4.xml"/><Relationship Id="rId11" Type="http://schemas.openxmlformats.org/officeDocument/2006/relationships/image" Target="../media/image14.emf"/><Relationship Id="rId5" Type="http://schemas.openxmlformats.org/officeDocument/2006/relationships/chart" Target="../charts/chart3.xml"/><Relationship Id="rId10" Type="http://schemas.openxmlformats.org/officeDocument/2006/relationships/image" Target="../media/image13.emf"/><Relationship Id="rId4" Type="http://schemas.openxmlformats.org/officeDocument/2006/relationships/chart" Target="../charts/chart2.xml"/><Relationship Id="rId9" Type="http://schemas.openxmlformats.org/officeDocument/2006/relationships/image" Target="../media/image12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100</xdr:row>
      <xdr:rowOff>114300</xdr:rowOff>
    </xdr:from>
    <xdr:to>
      <xdr:col>11</xdr:col>
      <xdr:colOff>647700</xdr:colOff>
      <xdr:row>110</xdr:row>
      <xdr:rowOff>28575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A170D2C4-6C47-1803-4E31-4B518F4B3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" y="21069300"/>
          <a:ext cx="7496175" cy="2009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161925</xdr:colOff>
      <xdr:row>31</xdr:row>
      <xdr:rowOff>104775</xdr:rowOff>
    </xdr:from>
    <xdr:to>
      <xdr:col>13</xdr:col>
      <xdr:colOff>581025</xdr:colOff>
      <xdr:row>56</xdr:row>
      <xdr:rowOff>168877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B9B96E8-4312-CF96-2974-79BABBA96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6600825"/>
          <a:ext cx="8648700" cy="53028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12</xdr:col>
      <xdr:colOff>628650</xdr:colOff>
      <xdr:row>87</xdr:row>
      <xdr:rowOff>144110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3D58776-7203-03A5-9D7B-2E1D9A723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2573000"/>
          <a:ext cx="8172450" cy="5801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117</xdr:row>
      <xdr:rowOff>0</xdr:rowOff>
    </xdr:from>
    <xdr:to>
      <xdr:col>11</xdr:col>
      <xdr:colOff>371475</xdr:colOff>
      <xdr:row>135</xdr:row>
      <xdr:rowOff>57150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386BFE09-0444-78E5-5A25-54AEA5A2E9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24517350"/>
          <a:ext cx="5172075" cy="382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139</xdr:row>
      <xdr:rowOff>0</xdr:rowOff>
    </xdr:from>
    <xdr:to>
      <xdr:col>12</xdr:col>
      <xdr:colOff>104775</xdr:colOff>
      <xdr:row>159</xdr:row>
      <xdr:rowOff>47625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A3932276-C151-5755-BA56-2D5B4A22A9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9127450"/>
          <a:ext cx="7648575" cy="423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165</xdr:row>
      <xdr:rowOff>0</xdr:rowOff>
    </xdr:from>
    <xdr:to>
      <xdr:col>12</xdr:col>
      <xdr:colOff>104775</xdr:colOff>
      <xdr:row>192</xdr:row>
      <xdr:rowOff>19050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23FB098C-D96A-257E-FB6F-66042DF96C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4575750"/>
          <a:ext cx="7648575" cy="567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222</xdr:row>
      <xdr:rowOff>0</xdr:rowOff>
    </xdr:from>
    <xdr:to>
      <xdr:col>12</xdr:col>
      <xdr:colOff>28575</xdr:colOff>
      <xdr:row>241</xdr:row>
      <xdr:rowOff>85725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F153183E-8B84-4972-1D7A-CA00EAECE1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6520100"/>
          <a:ext cx="7572375" cy="406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248</xdr:row>
      <xdr:rowOff>0</xdr:rowOff>
    </xdr:from>
    <xdr:to>
      <xdr:col>12</xdr:col>
      <xdr:colOff>638175</xdr:colOff>
      <xdr:row>270</xdr:row>
      <xdr:rowOff>180975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8C45F5D5-9AE9-1E6D-5BCA-865B165E2A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1968400"/>
          <a:ext cx="8181975" cy="4791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297</xdr:row>
      <xdr:rowOff>0</xdr:rowOff>
    </xdr:from>
    <xdr:to>
      <xdr:col>10</xdr:col>
      <xdr:colOff>438150</xdr:colOff>
      <xdr:row>314</xdr:row>
      <xdr:rowOff>175209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91EFE6E2-B87F-FFFD-8CCB-EF3CB03CD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2236350"/>
          <a:ext cx="6610350" cy="3737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7</xdr:col>
      <xdr:colOff>1238250</xdr:colOff>
      <xdr:row>27</xdr:row>
      <xdr:rowOff>175209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9E4ADCFF-FA14-4F08-8AA6-5945E21919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095500"/>
          <a:ext cx="6610350" cy="3737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8</xdr:col>
      <xdr:colOff>819150</xdr:colOff>
      <xdr:row>87</xdr:row>
      <xdr:rowOff>190500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B7BB5BDB-F670-77E3-9346-4CC6431359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3830300"/>
          <a:ext cx="7648575" cy="459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333375</xdr:colOff>
      <xdr:row>93</xdr:row>
      <xdr:rowOff>171450</xdr:rowOff>
    </xdr:from>
    <xdr:to>
      <xdr:col>9</xdr:col>
      <xdr:colOff>171450</xdr:colOff>
      <xdr:row>106</xdr:row>
      <xdr:rowOff>190500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780ADD2-CE77-2239-EF69-27932F730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619124</xdr:colOff>
      <xdr:row>95</xdr:row>
      <xdr:rowOff>85725</xdr:rowOff>
    </xdr:from>
    <xdr:to>
      <xdr:col>18</xdr:col>
      <xdr:colOff>666749</xdr:colOff>
      <xdr:row>112</xdr:row>
      <xdr:rowOff>190500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D69EEBA6-BD39-AF35-0143-57B39AA4E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47625</xdr:colOff>
      <xdr:row>114</xdr:row>
      <xdr:rowOff>47625</xdr:rowOff>
    </xdr:from>
    <xdr:to>
      <xdr:col>19</xdr:col>
      <xdr:colOff>600075</xdr:colOff>
      <xdr:row>130</xdr:row>
      <xdr:rowOff>190500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4066911F-E8D1-E22E-8F7A-87D4B654B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666749</xdr:colOff>
      <xdr:row>132</xdr:row>
      <xdr:rowOff>104775</xdr:rowOff>
    </xdr:from>
    <xdr:to>
      <xdr:col>19</xdr:col>
      <xdr:colOff>619124</xdr:colOff>
      <xdr:row>147</xdr:row>
      <xdr:rowOff>76200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2999627A-AA2D-44F5-0BBD-1E742BD4D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400050</xdr:colOff>
      <xdr:row>107</xdr:row>
      <xdr:rowOff>38100</xdr:rowOff>
    </xdr:from>
    <xdr:to>
      <xdr:col>9</xdr:col>
      <xdr:colOff>238125</xdr:colOff>
      <xdr:row>120</xdr:row>
      <xdr:rowOff>38100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45A76B50-1CD2-9443-8AD2-792A41734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0</xdr:colOff>
      <xdr:row>153</xdr:row>
      <xdr:rowOff>0</xdr:rowOff>
    </xdr:from>
    <xdr:to>
      <xdr:col>8</xdr:col>
      <xdr:colOff>704850</xdr:colOff>
      <xdr:row>160</xdr:row>
      <xdr:rowOff>142875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9884BC13-7DE4-5DA0-C9EE-AACF4D117C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2137350"/>
          <a:ext cx="7534275" cy="1609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323850</xdr:colOff>
      <xdr:row>162</xdr:row>
      <xdr:rowOff>57150</xdr:rowOff>
    </xdr:from>
    <xdr:to>
      <xdr:col>5</xdr:col>
      <xdr:colOff>66675</xdr:colOff>
      <xdr:row>164</xdr:row>
      <xdr:rowOff>133350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8739C5EB-FEDC-8DC1-4F70-2569A05AC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34080450"/>
          <a:ext cx="250507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914400</xdr:colOff>
      <xdr:row>168</xdr:row>
      <xdr:rowOff>28575</xdr:rowOff>
    </xdr:from>
    <xdr:to>
      <xdr:col>6</xdr:col>
      <xdr:colOff>638175</xdr:colOff>
      <xdr:row>175</xdr:row>
      <xdr:rowOff>47625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712B4543-1B32-DA8E-A09B-5928D38302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35309175"/>
          <a:ext cx="4219575" cy="148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180</xdr:row>
      <xdr:rowOff>0</xdr:rowOff>
    </xdr:from>
    <xdr:to>
      <xdr:col>7</xdr:col>
      <xdr:colOff>904875</xdr:colOff>
      <xdr:row>203</xdr:row>
      <xdr:rowOff>171450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3E342019-BBA8-8351-A705-4C0357EC97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7795200"/>
          <a:ext cx="6276975" cy="499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216</xdr:row>
      <xdr:rowOff>0</xdr:rowOff>
    </xdr:from>
    <xdr:to>
      <xdr:col>7</xdr:col>
      <xdr:colOff>819150</xdr:colOff>
      <xdr:row>237</xdr:row>
      <xdr:rowOff>137136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44C2ED75-5616-51B3-091E-E34BC367C3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5339000"/>
          <a:ext cx="6191250" cy="45376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244</xdr:row>
      <xdr:rowOff>0</xdr:rowOff>
    </xdr:from>
    <xdr:to>
      <xdr:col>10</xdr:col>
      <xdr:colOff>152400</xdr:colOff>
      <xdr:row>270</xdr:row>
      <xdr:rowOff>84110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A27BB5AE-7836-3A6F-30E8-8B7E588E44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1206400"/>
          <a:ext cx="8924925" cy="5532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14</xdr:col>
      <xdr:colOff>238125</xdr:colOff>
      <xdr:row>27</xdr:row>
      <xdr:rowOff>171450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885FD5E-E115-4ECF-BFA2-FB35E07DE1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14</xdr:col>
      <xdr:colOff>114300</xdr:colOff>
      <xdr:row>59</xdr:row>
      <xdr:rowOff>190500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15D530D-0778-4CCC-A2FC-412190764D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65</xdr:row>
      <xdr:rowOff>0</xdr:rowOff>
    </xdr:from>
    <xdr:to>
      <xdr:col>15</xdr:col>
      <xdr:colOff>38100</xdr:colOff>
      <xdr:row>91</xdr:row>
      <xdr:rowOff>190500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9519B01-57EC-405D-8AF5-8C575C6BA8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285749</xdr:colOff>
      <xdr:row>2</xdr:row>
      <xdr:rowOff>152400</xdr:rowOff>
    </xdr:from>
    <xdr:to>
      <xdr:col>38</xdr:col>
      <xdr:colOff>523874</xdr:colOff>
      <xdr:row>26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3BA68A9-40D7-A710-E30B-1BC2B8C1B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514349</xdr:colOff>
      <xdr:row>2</xdr:row>
      <xdr:rowOff>190499</xdr:rowOff>
    </xdr:from>
    <xdr:to>
      <xdr:col>25</xdr:col>
      <xdr:colOff>142875</xdr:colOff>
      <xdr:row>23</xdr:row>
      <xdr:rowOff>66674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AED262E-5D89-E942-9EC5-CBDEF8EE3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447676</xdr:colOff>
      <xdr:row>204</xdr:row>
      <xdr:rowOff>95251</xdr:rowOff>
    </xdr:from>
    <xdr:to>
      <xdr:col>27</xdr:col>
      <xdr:colOff>647700</xdr:colOff>
      <xdr:row>233</xdr:row>
      <xdr:rowOff>57151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F7D6863B-1738-1537-48BA-819E44594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285749</xdr:colOff>
      <xdr:row>2</xdr:row>
      <xdr:rowOff>152400</xdr:rowOff>
    </xdr:from>
    <xdr:to>
      <xdr:col>38</xdr:col>
      <xdr:colOff>523874</xdr:colOff>
      <xdr:row>26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2ED5987-6AA4-4D2F-8C3D-CB3158781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514349</xdr:colOff>
      <xdr:row>2</xdr:row>
      <xdr:rowOff>190499</xdr:rowOff>
    </xdr:from>
    <xdr:to>
      <xdr:col>25</xdr:col>
      <xdr:colOff>142875</xdr:colOff>
      <xdr:row>23</xdr:row>
      <xdr:rowOff>66674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C3F3BC3-CF91-4540-92EA-189E7E9C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514351</xdr:colOff>
      <xdr:row>202</xdr:row>
      <xdr:rowOff>133351</xdr:rowOff>
    </xdr:from>
    <xdr:to>
      <xdr:col>27</xdr:col>
      <xdr:colOff>28575</xdr:colOff>
      <xdr:row>231</xdr:row>
      <xdr:rowOff>95251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9671D21-91D2-4875-9342-B0B198D334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581025</xdr:colOff>
      <xdr:row>4</xdr:row>
      <xdr:rowOff>152400</xdr:rowOff>
    </xdr:from>
    <xdr:to>
      <xdr:col>39</xdr:col>
      <xdr:colOff>9525</xdr:colOff>
      <xdr:row>31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842C757-9C44-48D3-A32A-E6F1153749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285750</xdr:colOff>
      <xdr:row>665</xdr:row>
      <xdr:rowOff>85725</xdr:rowOff>
    </xdr:from>
    <xdr:to>
      <xdr:col>18</xdr:col>
      <xdr:colOff>304800</xdr:colOff>
      <xdr:row>691</xdr:row>
      <xdr:rowOff>104775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F248C531-A2A6-D6C8-50BC-668A6F5BF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257175</xdr:colOff>
      <xdr:row>1</xdr:row>
      <xdr:rowOff>38100</xdr:rowOff>
    </xdr:from>
    <xdr:to>
      <xdr:col>27</xdr:col>
      <xdr:colOff>371475</xdr:colOff>
      <xdr:row>18</xdr:row>
      <xdr:rowOff>161925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B4E5AA93-C8F4-D7E8-B19B-AEB41658B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257174</xdr:colOff>
      <xdr:row>19</xdr:row>
      <xdr:rowOff>57150</xdr:rowOff>
    </xdr:from>
    <xdr:to>
      <xdr:col>23</xdr:col>
      <xdr:colOff>685799</xdr:colOff>
      <xdr:row>38</xdr:row>
      <xdr:rowOff>104775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88C075FA-6F59-7924-D12C-75EBEB6564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142874</xdr:colOff>
      <xdr:row>40</xdr:row>
      <xdr:rowOff>171450</xdr:rowOff>
    </xdr:from>
    <xdr:to>
      <xdr:col>24</xdr:col>
      <xdr:colOff>38099</xdr:colOff>
      <xdr:row>62</xdr:row>
      <xdr:rowOff>85725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796ABE27-9EA2-FB2B-C0A5-4EBC743B0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666750</xdr:colOff>
      <xdr:row>2</xdr:row>
      <xdr:rowOff>19050</xdr:rowOff>
    </xdr:from>
    <xdr:to>
      <xdr:col>29</xdr:col>
      <xdr:colOff>571500</xdr:colOff>
      <xdr:row>29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768277C-4B57-4236-A783-F001103B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314325</xdr:colOff>
      <xdr:row>30</xdr:row>
      <xdr:rowOff>190500</xdr:rowOff>
    </xdr:from>
    <xdr:to>
      <xdr:col>26</xdr:col>
      <xdr:colOff>161925</xdr:colOff>
      <xdr:row>51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B8BAB09-E346-5B71-0DAC-01A4F0592E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247650</xdr:colOff>
      <xdr:row>19</xdr:row>
      <xdr:rowOff>171450</xdr:rowOff>
    </xdr:from>
    <xdr:to>
      <xdr:col>15</xdr:col>
      <xdr:colOff>447675</xdr:colOff>
      <xdr:row>39</xdr:row>
      <xdr:rowOff>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DBA4E349-9A18-E99D-84B2-F96A75245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342900</xdr:colOff>
      <xdr:row>47</xdr:row>
      <xdr:rowOff>76200</xdr:rowOff>
    </xdr:from>
    <xdr:to>
      <xdr:col>18</xdr:col>
      <xdr:colOff>628650</xdr:colOff>
      <xdr:row>62</xdr:row>
      <xdr:rowOff>9525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5AFC9A45-C261-0FFB-011E-7BDA8CF61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428625</xdr:colOff>
      <xdr:row>64</xdr:row>
      <xdr:rowOff>200025</xdr:rowOff>
    </xdr:from>
    <xdr:to>
      <xdr:col>19</xdr:col>
      <xdr:colOff>57150</xdr:colOff>
      <xdr:row>81</xdr:row>
      <xdr:rowOff>66675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9E5F2462-6115-918F-C6B9-BD56AD32B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676274</xdr:colOff>
      <xdr:row>83</xdr:row>
      <xdr:rowOff>57150</xdr:rowOff>
    </xdr:from>
    <xdr:to>
      <xdr:col>19</xdr:col>
      <xdr:colOff>542924</xdr:colOff>
      <xdr:row>102</xdr:row>
      <xdr:rowOff>180975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31C070C-E601-6F08-96ED-7292D5F30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AF4EA-685F-4C25-8857-10B534111DF4}">
  <dimension ref="A2:G296"/>
  <sheetViews>
    <sheetView topLeftCell="A253" workbookViewId="0">
      <selection activeCell="H284" sqref="H284"/>
    </sheetView>
  </sheetViews>
  <sheetFormatPr defaultRowHeight="16.5"/>
  <sheetData>
    <row r="2" spans="2:2">
      <c r="B2" s="2" t="s">
        <v>0</v>
      </c>
    </row>
    <row r="4" spans="2:2">
      <c r="B4" t="s">
        <v>1</v>
      </c>
    </row>
    <row r="5" spans="2:2">
      <c r="B5" t="s">
        <v>2</v>
      </c>
    </row>
    <row r="6" spans="2:2">
      <c r="B6" t="s">
        <v>3</v>
      </c>
    </row>
    <row r="7" spans="2:2">
      <c r="B7" t="s">
        <v>4</v>
      </c>
    </row>
    <row r="8" spans="2:2">
      <c r="B8" t="s">
        <v>5</v>
      </c>
    </row>
    <row r="9" spans="2:2">
      <c r="B9" t="s">
        <v>6</v>
      </c>
    </row>
    <row r="11" spans="2:2">
      <c r="B11" s="2" t="s">
        <v>7</v>
      </c>
    </row>
    <row r="13" spans="2:2">
      <c r="B13" s="1" t="s">
        <v>8</v>
      </c>
    </row>
    <row r="15" spans="2:2">
      <c r="B15" s="1" t="s">
        <v>9</v>
      </c>
    </row>
    <row r="17" spans="2:2">
      <c r="B17" t="s">
        <v>11</v>
      </c>
    </row>
    <row r="19" spans="2:2">
      <c r="B19" t="s">
        <v>10</v>
      </c>
    </row>
    <row r="21" spans="2:2">
      <c r="B21" t="s">
        <v>12</v>
      </c>
    </row>
    <row r="23" spans="2:2">
      <c r="B23" t="s">
        <v>13</v>
      </c>
    </row>
    <row r="25" spans="2:2">
      <c r="B25" t="s">
        <v>14</v>
      </c>
    </row>
    <row r="27" spans="2:2">
      <c r="B27" t="s">
        <v>15</v>
      </c>
    </row>
    <row r="29" spans="2:2">
      <c r="B29" t="s">
        <v>16</v>
      </c>
    </row>
    <row r="31" spans="2:2">
      <c r="B31" s="1" t="s">
        <v>25</v>
      </c>
    </row>
    <row r="36" spans="1:1">
      <c r="A36" t="s">
        <v>24</v>
      </c>
    </row>
    <row r="38" spans="1:1">
      <c r="A38" t="s">
        <v>24</v>
      </c>
    </row>
    <row r="59" spans="2:2">
      <c r="B59" s="1" t="s">
        <v>26</v>
      </c>
    </row>
    <row r="90" spans="2:2">
      <c r="B90" s="1" t="s">
        <v>17</v>
      </c>
    </row>
    <row r="92" spans="2:2">
      <c r="B92" t="s">
        <v>18</v>
      </c>
    </row>
    <row r="94" spans="2:2">
      <c r="B94" t="s">
        <v>19</v>
      </c>
    </row>
    <row r="96" spans="2:2">
      <c r="B96" t="s">
        <v>20</v>
      </c>
    </row>
    <row r="97" spans="2:2">
      <c r="B97" t="s">
        <v>21</v>
      </c>
    </row>
    <row r="98" spans="2:2">
      <c r="B98" t="s">
        <v>22</v>
      </c>
    </row>
    <row r="99" spans="2:2">
      <c r="B99" t="s">
        <v>23</v>
      </c>
    </row>
    <row r="114" spans="2:3">
      <c r="B114" s="1" t="s">
        <v>27</v>
      </c>
    </row>
    <row r="116" spans="2:3">
      <c r="B116" t="s">
        <v>28</v>
      </c>
    </row>
    <row r="118" spans="2:3">
      <c r="B118" s="4" t="s">
        <v>29</v>
      </c>
      <c r="C118" s="4" t="s">
        <v>30</v>
      </c>
    </row>
    <row r="119" spans="2:3">
      <c r="B119" s="3" t="s">
        <v>31</v>
      </c>
      <c r="C119" s="3">
        <v>42</v>
      </c>
    </row>
    <row r="120" spans="2:3">
      <c r="B120" s="3" t="s">
        <v>32</v>
      </c>
      <c r="C120" s="3">
        <v>40</v>
      </c>
    </row>
    <row r="121" spans="2:3">
      <c r="B121" s="3" t="s">
        <v>33</v>
      </c>
      <c r="C121" s="3">
        <v>43</v>
      </c>
    </row>
    <row r="122" spans="2:3">
      <c r="B122" s="3" t="s">
        <v>34</v>
      </c>
      <c r="C122" s="3">
        <v>40</v>
      </c>
    </row>
    <row r="123" spans="2:3">
      <c r="B123" s="3" t="s">
        <v>35</v>
      </c>
      <c r="C123" s="3">
        <v>41</v>
      </c>
    </row>
    <row r="125" spans="2:3">
      <c r="B125" t="s">
        <v>39</v>
      </c>
      <c r="C125">
        <f>AVERAGE(C121:C123)</f>
        <v>41.333333333333336</v>
      </c>
    </row>
    <row r="126" spans="2:3">
      <c r="B126" t="s">
        <v>40</v>
      </c>
      <c r="C126">
        <f>(C122+C123+38)/3</f>
        <v>39.666666666666664</v>
      </c>
    </row>
    <row r="138" spans="2:2">
      <c r="B138" s="1" t="s">
        <v>37</v>
      </c>
    </row>
    <row r="161" spans="2:2">
      <c r="B161" t="s">
        <v>38</v>
      </c>
    </row>
    <row r="164" spans="2:2">
      <c r="B164" s="1" t="s">
        <v>41</v>
      </c>
    </row>
    <row r="195" spans="2:4">
      <c r="B195" s="1" t="s">
        <v>42</v>
      </c>
    </row>
    <row r="197" spans="2:4">
      <c r="B197" s="6" t="s">
        <v>47</v>
      </c>
    </row>
    <row r="199" spans="2:4">
      <c r="B199" s="6" t="s">
        <v>48</v>
      </c>
    </row>
    <row r="201" spans="2:4">
      <c r="C201" t="s">
        <v>43</v>
      </c>
    </row>
    <row r="203" spans="2:4">
      <c r="D203" s="5" t="s">
        <v>44</v>
      </c>
    </row>
    <row r="205" spans="2:4">
      <c r="D205" s="8" t="s">
        <v>49</v>
      </c>
    </row>
    <row r="207" spans="2:4">
      <c r="B207" t="s">
        <v>46</v>
      </c>
    </row>
    <row r="209" spans="2:7">
      <c r="C209" t="s">
        <v>45</v>
      </c>
      <c r="D209">
        <f>SUM(E214:E217)</f>
        <v>41</v>
      </c>
    </row>
    <row r="210" spans="2:7">
      <c r="C210" t="s">
        <v>36</v>
      </c>
      <c r="D210">
        <f>SUM(G215:G218)</f>
        <v>40.200000000000003</v>
      </c>
    </row>
    <row r="212" spans="2:7">
      <c r="B212" s="4" t="s">
        <v>29</v>
      </c>
      <c r="C212" s="4" t="s">
        <v>30</v>
      </c>
    </row>
    <row r="213" spans="2:7">
      <c r="B213" s="3" t="s">
        <v>31</v>
      </c>
      <c r="C213" s="3">
        <v>42</v>
      </c>
    </row>
    <row r="214" spans="2:7">
      <c r="B214" s="3" t="s">
        <v>32</v>
      </c>
      <c r="C214" s="3">
        <v>40</v>
      </c>
      <c r="D214">
        <v>0.1</v>
      </c>
      <c r="E214">
        <f>C214*D214</f>
        <v>4</v>
      </c>
    </row>
    <row r="215" spans="2:7">
      <c r="B215" s="3" t="s">
        <v>33</v>
      </c>
      <c r="C215" s="3">
        <v>43</v>
      </c>
      <c r="D215">
        <v>0.2</v>
      </c>
      <c r="E215">
        <f t="shared" ref="E215:E217" si="0">C215*D215</f>
        <v>8.6</v>
      </c>
      <c r="F215">
        <v>0.1</v>
      </c>
      <c r="G215">
        <f>F215*C215</f>
        <v>4.3</v>
      </c>
    </row>
    <row r="216" spans="2:7">
      <c r="B216" s="3" t="s">
        <v>34</v>
      </c>
      <c r="C216" s="3">
        <v>40</v>
      </c>
      <c r="D216">
        <v>0.3</v>
      </c>
      <c r="E216">
        <f t="shared" si="0"/>
        <v>12</v>
      </c>
      <c r="F216">
        <v>0.2</v>
      </c>
      <c r="G216">
        <f t="shared" ref="G216:G218" si="1">F216*C216</f>
        <v>8</v>
      </c>
    </row>
    <row r="217" spans="2:7">
      <c r="B217" s="3" t="s">
        <v>35</v>
      </c>
      <c r="C217" s="3">
        <v>41</v>
      </c>
      <c r="D217">
        <v>0.4</v>
      </c>
      <c r="E217">
        <f t="shared" si="0"/>
        <v>16.400000000000002</v>
      </c>
      <c r="F217">
        <v>0.3</v>
      </c>
      <c r="G217">
        <f t="shared" si="1"/>
        <v>12.299999999999999</v>
      </c>
    </row>
    <row r="218" spans="2:7">
      <c r="C218" s="7">
        <v>39</v>
      </c>
      <c r="F218">
        <v>0.4</v>
      </c>
      <c r="G218">
        <f t="shared" si="1"/>
        <v>15.600000000000001</v>
      </c>
    </row>
    <row r="221" spans="2:7">
      <c r="B221" s="1" t="s">
        <v>50</v>
      </c>
    </row>
    <row r="244" spans="2:3">
      <c r="C244" t="s">
        <v>51</v>
      </c>
    </row>
    <row r="247" spans="2:3">
      <c r="B247" s="1" t="s">
        <v>52</v>
      </c>
    </row>
    <row r="274" spans="2:7">
      <c r="B274" s="3"/>
      <c r="C274" s="3"/>
      <c r="D274" s="9" t="s">
        <v>53</v>
      </c>
      <c r="E274" s="9"/>
      <c r="F274" s="9" t="s">
        <v>54</v>
      </c>
      <c r="G274" s="9"/>
    </row>
    <row r="275" spans="2:7">
      <c r="B275" s="3" t="s">
        <v>55</v>
      </c>
      <c r="C275" s="3" t="s">
        <v>56</v>
      </c>
      <c r="D275" s="3" t="s">
        <v>57</v>
      </c>
      <c r="E275" s="3" t="s">
        <v>58</v>
      </c>
      <c r="F275" s="3" t="s">
        <v>57</v>
      </c>
      <c r="G275" s="3" t="s">
        <v>58</v>
      </c>
    </row>
    <row r="276" spans="2:7">
      <c r="B276" s="3">
        <v>1</v>
      </c>
      <c r="C276" s="3">
        <v>42</v>
      </c>
      <c r="D276" s="3"/>
      <c r="E276" s="3"/>
      <c r="F276" s="3"/>
      <c r="G276" s="3"/>
    </row>
    <row r="277" spans="2:7">
      <c r="B277" s="3">
        <v>2</v>
      </c>
      <c r="C277" s="3">
        <v>40</v>
      </c>
      <c r="D277" s="3">
        <v>42</v>
      </c>
      <c r="E277" s="3">
        <f>C277-D277</f>
        <v>-2</v>
      </c>
      <c r="F277" s="3">
        <v>42</v>
      </c>
      <c r="G277" s="3">
        <f>C277-F277</f>
        <v>-2</v>
      </c>
    </row>
    <row r="278" spans="2:7">
      <c r="B278" s="3">
        <v>3</v>
      </c>
      <c r="C278" s="3">
        <v>43</v>
      </c>
      <c r="D278" s="3">
        <v>41.8</v>
      </c>
      <c r="E278" s="3">
        <f t="shared" ref="E278:E286" si="2">C278-D278</f>
        <v>1.2000000000000028</v>
      </c>
      <c r="F278" s="3">
        <v>41.2</v>
      </c>
      <c r="G278" s="3">
        <f t="shared" ref="G278:G286" si="3">C278-F278</f>
        <v>1.7999999999999972</v>
      </c>
    </row>
    <row r="279" spans="2:7">
      <c r="B279" s="3">
        <v>4</v>
      </c>
      <c r="C279" s="3">
        <v>40</v>
      </c>
      <c r="D279" s="3">
        <v>41.92</v>
      </c>
      <c r="E279" s="3">
        <f t="shared" si="2"/>
        <v>-1.9200000000000017</v>
      </c>
      <c r="F279" s="3">
        <v>41.92</v>
      </c>
      <c r="G279" s="3">
        <f t="shared" si="3"/>
        <v>-1.9200000000000017</v>
      </c>
    </row>
    <row r="280" spans="2:7">
      <c r="B280" s="3">
        <v>5</v>
      </c>
      <c r="C280" s="3">
        <v>41</v>
      </c>
      <c r="D280" s="3">
        <v>41.73</v>
      </c>
      <c r="E280" s="3">
        <f t="shared" si="2"/>
        <v>-0.72999999999999687</v>
      </c>
      <c r="F280" s="3">
        <v>41.15</v>
      </c>
      <c r="G280" s="3">
        <f t="shared" si="3"/>
        <v>-0.14999999999999858</v>
      </c>
    </row>
    <row r="281" spans="2:7">
      <c r="B281" s="3">
        <v>6</v>
      </c>
      <c r="C281" s="3">
        <v>39</v>
      </c>
      <c r="D281" s="3">
        <v>41.66</v>
      </c>
      <c r="E281" s="3">
        <f t="shared" si="2"/>
        <v>-2.6599999999999966</v>
      </c>
      <c r="F281" s="3">
        <v>41.09</v>
      </c>
      <c r="G281" s="3">
        <f t="shared" si="3"/>
        <v>-2.0900000000000034</v>
      </c>
    </row>
    <row r="282" spans="2:7">
      <c r="B282" s="3">
        <v>7</v>
      </c>
      <c r="C282" s="3">
        <v>46</v>
      </c>
      <c r="D282" s="3">
        <v>41.06</v>
      </c>
      <c r="E282" s="3">
        <f t="shared" si="2"/>
        <v>4.9399999999999977</v>
      </c>
      <c r="F282" s="3">
        <v>40.25</v>
      </c>
      <c r="G282" s="3">
        <f t="shared" si="3"/>
        <v>5.75</v>
      </c>
    </row>
    <row r="283" spans="2:7">
      <c r="B283" s="3">
        <v>8</v>
      </c>
      <c r="C283" s="3">
        <v>44</v>
      </c>
      <c r="D283" s="3">
        <v>41.85</v>
      </c>
      <c r="E283" s="3">
        <f t="shared" si="2"/>
        <v>2.1499999999999986</v>
      </c>
      <c r="F283" s="3">
        <v>42.55</v>
      </c>
      <c r="G283" s="3">
        <f t="shared" si="3"/>
        <v>1.4500000000000028</v>
      </c>
    </row>
    <row r="284" spans="2:7">
      <c r="B284" s="3">
        <v>9</v>
      </c>
      <c r="C284" s="3">
        <v>45</v>
      </c>
      <c r="D284" s="3">
        <v>42.07</v>
      </c>
      <c r="E284" s="3">
        <f t="shared" si="2"/>
        <v>2.9299999999999997</v>
      </c>
      <c r="F284" s="3">
        <v>43.13</v>
      </c>
      <c r="G284" s="3">
        <f t="shared" si="3"/>
        <v>1.8699999999999974</v>
      </c>
    </row>
    <row r="285" spans="2:7">
      <c r="B285" s="3">
        <v>10</v>
      </c>
      <c r="C285" s="3">
        <v>38</v>
      </c>
      <c r="D285" s="3">
        <v>42.35</v>
      </c>
      <c r="E285" s="3">
        <f t="shared" si="2"/>
        <v>-4.3500000000000014</v>
      </c>
      <c r="F285" s="3">
        <v>43.88</v>
      </c>
      <c r="G285" s="3">
        <f t="shared" si="3"/>
        <v>-5.8800000000000026</v>
      </c>
    </row>
    <row r="286" spans="2:7">
      <c r="B286" s="3">
        <v>11</v>
      </c>
      <c r="C286" s="3">
        <v>40</v>
      </c>
      <c r="D286" s="3">
        <v>41.92</v>
      </c>
      <c r="E286" s="3">
        <f t="shared" si="2"/>
        <v>-1.9200000000000017</v>
      </c>
      <c r="F286" s="3">
        <v>41.53</v>
      </c>
      <c r="G286" s="3">
        <f t="shared" si="3"/>
        <v>-1.5300000000000011</v>
      </c>
    </row>
    <row r="287" spans="2:7">
      <c r="B287" s="3">
        <v>12</v>
      </c>
      <c r="C287" s="3"/>
      <c r="D287" s="3">
        <v>41.73</v>
      </c>
      <c r="E287" s="3"/>
      <c r="F287" s="3">
        <v>40.92</v>
      </c>
      <c r="G287" s="3"/>
    </row>
    <row r="290" spans="2:2">
      <c r="B290" s="1" t="s">
        <v>59</v>
      </c>
    </row>
    <row r="292" spans="2:2">
      <c r="B292" t="s">
        <v>61</v>
      </c>
    </row>
    <row r="294" spans="2:2">
      <c r="B294" t="s">
        <v>62</v>
      </c>
    </row>
    <row r="296" spans="2:2">
      <c r="B296" t="s">
        <v>60</v>
      </c>
    </row>
  </sheetData>
  <mergeCells count="2">
    <mergeCell ref="D274:E274"/>
    <mergeCell ref="F274:G274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C5CFE-83BC-4145-AA17-280BD016CBA7}">
  <dimension ref="B2:J243"/>
  <sheetViews>
    <sheetView topLeftCell="A259" workbookViewId="0">
      <selection activeCell="M267" sqref="M267"/>
    </sheetView>
  </sheetViews>
  <sheetFormatPr defaultRowHeight="16.5"/>
  <cols>
    <col min="2" max="3" width="13.75" bestFit="1" customWidth="1"/>
    <col min="5" max="5" width="13.5" bestFit="1" customWidth="1"/>
    <col min="7" max="7" width="11.5" bestFit="1" customWidth="1"/>
    <col min="8" max="8" width="19.125" bestFit="1" customWidth="1"/>
    <col min="9" max="9" width="16.5" bestFit="1" customWidth="1"/>
  </cols>
  <sheetData>
    <row r="2" spans="2:2">
      <c r="B2" s="1" t="s">
        <v>59</v>
      </c>
    </row>
    <row r="4" spans="2:2">
      <c r="B4" t="s">
        <v>61</v>
      </c>
    </row>
    <row r="6" spans="2:2">
      <c r="B6" t="s">
        <v>62</v>
      </c>
    </row>
    <row r="8" spans="2:2">
      <c r="B8" t="s">
        <v>60</v>
      </c>
    </row>
    <row r="31" spans="2:2">
      <c r="B31" s="1" t="s">
        <v>63</v>
      </c>
    </row>
    <row r="33" spans="2:8">
      <c r="B33" t="s">
        <v>64</v>
      </c>
    </row>
    <row r="35" spans="2:8">
      <c r="B35" s="4" t="s">
        <v>65</v>
      </c>
      <c r="C35" s="4" t="s">
        <v>66</v>
      </c>
      <c r="D35" s="4" t="s">
        <v>67</v>
      </c>
      <c r="E35" s="4" t="s">
        <v>68</v>
      </c>
      <c r="F35" s="4" t="s">
        <v>69</v>
      </c>
      <c r="G35" s="4" t="s">
        <v>70</v>
      </c>
      <c r="H35" s="4" t="s">
        <v>71</v>
      </c>
    </row>
    <row r="36" spans="2:8">
      <c r="B36" s="3">
        <v>1</v>
      </c>
      <c r="C36" s="3">
        <v>217</v>
      </c>
      <c r="D36" s="3">
        <v>215</v>
      </c>
      <c r="E36" s="3">
        <f>C36-D36</f>
        <v>2</v>
      </c>
      <c r="F36" s="3">
        <f>ABS(E36)</f>
        <v>2</v>
      </c>
      <c r="G36" s="3">
        <f>E36^2</f>
        <v>4</v>
      </c>
      <c r="H36" s="3">
        <f>(F36/C36)*100</f>
        <v>0.92165898617511521</v>
      </c>
    </row>
    <row r="37" spans="2:8">
      <c r="B37" s="3">
        <v>2</v>
      </c>
      <c r="C37" s="3">
        <v>213</v>
      </c>
      <c r="D37" s="3">
        <v>216</v>
      </c>
      <c r="E37" s="3">
        <f t="shared" ref="E37:E43" si="0">C37-D37</f>
        <v>-3</v>
      </c>
      <c r="F37" s="3">
        <f t="shared" ref="F37:F43" si="1">ABS(E37)</f>
        <v>3</v>
      </c>
      <c r="G37" s="3">
        <f t="shared" ref="G37:G43" si="2">E37^2</f>
        <v>9</v>
      </c>
      <c r="H37" s="3">
        <f t="shared" ref="H37:H43" si="3">(F37/C37)*100</f>
        <v>1.4084507042253522</v>
      </c>
    </row>
    <row r="38" spans="2:8">
      <c r="B38" s="3">
        <v>3</v>
      </c>
      <c r="C38" s="3">
        <v>216</v>
      </c>
      <c r="D38" s="3">
        <v>215</v>
      </c>
      <c r="E38" s="3">
        <f t="shared" si="0"/>
        <v>1</v>
      </c>
      <c r="F38" s="3">
        <f t="shared" si="1"/>
        <v>1</v>
      </c>
      <c r="G38" s="3">
        <f t="shared" si="2"/>
        <v>1</v>
      </c>
      <c r="H38" s="3">
        <f t="shared" si="3"/>
        <v>0.46296296296296291</v>
      </c>
    </row>
    <row r="39" spans="2:8">
      <c r="B39" s="3">
        <v>4</v>
      </c>
      <c r="C39" s="3">
        <v>210</v>
      </c>
      <c r="D39" s="3">
        <v>214</v>
      </c>
      <c r="E39" s="3">
        <f t="shared" si="0"/>
        <v>-4</v>
      </c>
      <c r="F39" s="3">
        <f t="shared" si="1"/>
        <v>4</v>
      </c>
      <c r="G39" s="3">
        <f t="shared" si="2"/>
        <v>16</v>
      </c>
      <c r="H39" s="3">
        <f t="shared" si="3"/>
        <v>1.9047619047619049</v>
      </c>
    </row>
    <row r="40" spans="2:8">
      <c r="B40" s="3">
        <v>5</v>
      </c>
      <c r="C40" s="3">
        <v>213</v>
      </c>
      <c r="D40" s="3">
        <v>211</v>
      </c>
      <c r="E40" s="3">
        <f t="shared" si="0"/>
        <v>2</v>
      </c>
      <c r="F40" s="3">
        <f t="shared" si="1"/>
        <v>2</v>
      </c>
      <c r="G40" s="3">
        <f t="shared" si="2"/>
        <v>4</v>
      </c>
      <c r="H40" s="3">
        <f t="shared" si="3"/>
        <v>0.93896713615023475</v>
      </c>
    </row>
    <row r="41" spans="2:8">
      <c r="B41" s="3">
        <v>6</v>
      </c>
      <c r="C41" s="3">
        <v>219</v>
      </c>
      <c r="D41" s="3">
        <v>214</v>
      </c>
      <c r="E41" s="3">
        <f t="shared" si="0"/>
        <v>5</v>
      </c>
      <c r="F41" s="3">
        <f t="shared" si="1"/>
        <v>5</v>
      </c>
      <c r="G41" s="3">
        <f t="shared" si="2"/>
        <v>25</v>
      </c>
      <c r="H41" s="3">
        <f t="shared" si="3"/>
        <v>2.2831050228310499</v>
      </c>
    </row>
    <row r="42" spans="2:8">
      <c r="B42" s="3">
        <v>7</v>
      </c>
      <c r="C42" s="3">
        <v>216</v>
      </c>
      <c r="D42" s="3">
        <v>217</v>
      </c>
      <c r="E42" s="3">
        <f t="shared" si="0"/>
        <v>-1</v>
      </c>
      <c r="F42" s="3">
        <f t="shared" si="1"/>
        <v>1</v>
      </c>
      <c r="G42" s="3">
        <f t="shared" si="2"/>
        <v>1</v>
      </c>
      <c r="H42" s="3">
        <f t="shared" si="3"/>
        <v>0.46296296296296291</v>
      </c>
    </row>
    <row r="43" spans="2:8">
      <c r="B43" s="3">
        <v>8</v>
      </c>
      <c r="C43" s="3">
        <v>212</v>
      </c>
      <c r="D43" s="3">
        <v>216</v>
      </c>
      <c r="E43" s="3">
        <f t="shared" si="0"/>
        <v>-4</v>
      </c>
      <c r="F43" s="3">
        <f t="shared" si="1"/>
        <v>4</v>
      </c>
      <c r="G43" s="3">
        <f t="shared" si="2"/>
        <v>16</v>
      </c>
      <c r="H43" s="3">
        <f t="shared" si="3"/>
        <v>1.8867924528301887</v>
      </c>
    </row>
    <row r="44" spans="2:8">
      <c r="B44" s="3"/>
      <c r="C44" s="3"/>
      <c r="D44" s="3"/>
      <c r="E44" s="3"/>
      <c r="F44" s="3">
        <f>AVERAGE(F36:F43)</f>
        <v>2.75</v>
      </c>
      <c r="G44" s="3">
        <f>SUM(G36:G43)/(COUNT(G36:G43)-1)</f>
        <v>10.857142857142858</v>
      </c>
      <c r="H44" s="3">
        <f>AVERAGE(H36:H43)</f>
        <v>1.2837077666124717</v>
      </c>
    </row>
    <row r="45" spans="2:8">
      <c r="F45" t="s">
        <v>72</v>
      </c>
      <c r="G45" t="s">
        <v>73</v>
      </c>
      <c r="H45" t="s">
        <v>74</v>
      </c>
    </row>
    <row r="48" spans="2:8">
      <c r="B48" s="1" t="s">
        <v>81</v>
      </c>
    </row>
    <row r="50" spans="2:2">
      <c r="B50" t="s">
        <v>75</v>
      </c>
    </row>
    <row r="52" spans="2:2">
      <c r="B52" t="s">
        <v>76</v>
      </c>
    </row>
    <row r="54" spans="2:2">
      <c r="B54" t="s">
        <v>77</v>
      </c>
    </row>
    <row r="56" spans="2:2">
      <c r="B56" t="s">
        <v>78</v>
      </c>
    </row>
    <row r="58" spans="2:2">
      <c r="B58" t="s">
        <v>79</v>
      </c>
    </row>
    <row r="60" spans="2:2">
      <c r="B60" t="s">
        <v>80</v>
      </c>
    </row>
    <row r="63" spans="2:2">
      <c r="B63" s="1" t="s">
        <v>82</v>
      </c>
    </row>
    <row r="65" spans="2:2">
      <c r="B65" s="6" t="s">
        <v>83</v>
      </c>
    </row>
    <row r="91" spans="2:3">
      <c r="B91" s="1" t="s">
        <v>84</v>
      </c>
    </row>
    <row r="93" spans="2:3">
      <c r="B93" t="s">
        <v>85</v>
      </c>
    </row>
    <row r="95" spans="2:3">
      <c r="B95" s="18" t="s">
        <v>86</v>
      </c>
      <c r="C95" s="18" t="s">
        <v>87</v>
      </c>
    </row>
    <row r="96" spans="2:3">
      <c r="B96" s="10">
        <v>1</v>
      </c>
      <c r="C96" s="10">
        <v>700</v>
      </c>
    </row>
    <row r="97" spans="2:3">
      <c r="B97" s="11">
        <v>2</v>
      </c>
      <c r="C97" s="10">
        <v>724</v>
      </c>
    </row>
    <row r="98" spans="2:3">
      <c r="B98" s="10">
        <v>3</v>
      </c>
      <c r="C98" s="10">
        <v>720</v>
      </c>
    </row>
    <row r="99" spans="2:3">
      <c r="B99" s="11">
        <v>4</v>
      </c>
      <c r="C99" s="10">
        <v>728</v>
      </c>
    </row>
    <row r="100" spans="2:3">
      <c r="B100" s="11">
        <v>5</v>
      </c>
      <c r="C100" s="10">
        <v>740</v>
      </c>
    </row>
    <row r="101" spans="2:3">
      <c r="B101" s="11">
        <v>6</v>
      </c>
      <c r="C101" s="10">
        <v>742</v>
      </c>
    </row>
    <row r="102" spans="2:3">
      <c r="B102" s="10">
        <v>7</v>
      </c>
      <c r="C102" s="10">
        <v>758</v>
      </c>
    </row>
    <row r="103" spans="2:3">
      <c r="B103" s="11">
        <v>8</v>
      </c>
      <c r="C103" s="10">
        <v>750</v>
      </c>
    </row>
    <row r="104" spans="2:3">
      <c r="B104" s="11">
        <v>9</v>
      </c>
      <c r="C104" s="10">
        <v>770</v>
      </c>
    </row>
    <row r="105" spans="2:3">
      <c r="B105" s="11">
        <v>10</v>
      </c>
      <c r="C105" s="10">
        <v>775</v>
      </c>
    </row>
    <row r="112" spans="2:3">
      <c r="B112" t="s">
        <v>88</v>
      </c>
    </row>
    <row r="113" spans="2:10" ht="17.25" thickBot="1"/>
    <row r="114" spans="2:10">
      <c r="B114" s="15" t="s">
        <v>89</v>
      </c>
      <c r="C114" s="15"/>
    </row>
    <row r="115" spans="2:10">
      <c r="B115" s="12" t="s">
        <v>90</v>
      </c>
      <c r="C115" s="16">
        <v>0.96960557164683492</v>
      </c>
    </row>
    <row r="116" spans="2:10">
      <c r="B116" s="12" t="s">
        <v>91</v>
      </c>
      <c r="C116" s="16">
        <v>0.94013496456858558</v>
      </c>
    </row>
    <row r="117" spans="2:10">
      <c r="B117" s="12" t="s">
        <v>92</v>
      </c>
      <c r="C117" s="12">
        <v>0.93265183513965888</v>
      </c>
    </row>
    <row r="118" spans="2:10">
      <c r="B118" s="12" t="s">
        <v>93</v>
      </c>
      <c r="C118" s="12">
        <v>6.085003921713831</v>
      </c>
    </row>
    <row r="119" spans="2:10" ht="17.25" thickBot="1">
      <c r="B119" s="13" t="s">
        <v>94</v>
      </c>
      <c r="C119" s="13">
        <v>10</v>
      </c>
    </row>
    <row r="121" spans="2:10" ht="17.25" thickBot="1">
      <c r="B121" t="s">
        <v>95</v>
      </c>
    </row>
    <row r="122" spans="2:10">
      <c r="B122" s="14"/>
      <c r="C122" s="14" t="s">
        <v>100</v>
      </c>
      <c r="D122" s="14" t="s">
        <v>101</v>
      </c>
      <c r="E122" s="14" t="s">
        <v>102</v>
      </c>
      <c r="F122" s="14" t="s">
        <v>103</v>
      </c>
      <c r="G122" s="14" t="s">
        <v>104</v>
      </c>
    </row>
    <row r="123" spans="2:10">
      <c r="B123" s="12" t="s">
        <v>96</v>
      </c>
      <c r="C123" s="12">
        <v>1</v>
      </c>
      <c r="D123" s="12">
        <v>4651.8818181818197</v>
      </c>
      <c r="E123" s="12">
        <v>4651.8818181818197</v>
      </c>
      <c r="F123" s="12">
        <v>125.63393076356506</v>
      </c>
      <c r="G123" s="12">
        <v>3.5993573751588499E-6</v>
      </c>
    </row>
    <row r="124" spans="2:10">
      <c r="B124" s="12" t="s">
        <v>97</v>
      </c>
      <c r="C124" s="12">
        <v>8</v>
      </c>
      <c r="D124" s="12">
        <v>296.21818181818162</v>
      </c>
      <c r="E124" s="12">
        <v>37.027272727272702</v>
      </c>
      <c r="F124" s="12"/>
      <c r="G124" s="12"/>
    </row>
    <row r="125" spans="2:10" ht="17.25" thickBot="1">
      <c r="B125" s="13" t="s">
        <v>98</v>
      </c>
      <c r="C125" s="13">
        <v>9</v>
      </c>
      <c r="D125" s="13">
        <v>4948.1000000000013</v>
      </c>
      <c r="E125" s="13"/>
      <c r="F125" s="13"/>
      <c r="G125" s="13"/>
    </row>
    <row r="126" spans="2:10" ht="17.25" thickBot="1"/>
    <row r="127" spans="2:10">
      <c r="B127" s="14"/>
      <c r="C127" s="14" t="s">
        <v>105</v>
      </c>
      <c r="D127" s="14" t="s">
        <v>93</v>
      </c>
      <c r="E127" s="14" t="s">
        <v>106</v>
      </c>
      <c r="F127" s="14" t="s">
        <v>107</v>
      </c>
      <c r="G127" s="14" t="s">
        <v>108</v>
      </c>
      <c r="H127" s="14" t="s">
        <v>109</v>
      </c>
      <c r="I127" s="14" t="s">
        <v>110</v>
      </c>
      <c r="J127" s="14" t="s">
        <v>111</v>
      </c>
    </row>
    <row r="128" spans="2:10">
      <c r="B128" s="12" t="s">
        <v>99</v>
      </c>
      <c r="C128" s="12">
        <v>699.40000000000009</v>
      </c>
      <c r="D128" s="12">
        <v>4.1568490397648468</v>
      </c>
      <c r="E128" s="12">
        <v>168.25244152709601</v>
      </c>
      <c r="F128" s="16">
        <v>1.7421488355663786E-15</v>
      </c>
      <c r="G128" s="12">
        <v>689.81428892488293</v>
      </c>
      <c r="H128" s="12">
        <v>708.98571107511725</v>
      </c>
      <c r="I128" s="12">
        <v>689.81428892488293</v>
      </c>
      <c r="J128" s="12">
        <v>708.98571107511725</v>
      </c>
    </row>
    <row r="129" spans="2:10" ht="17.25" thickBot="1">
      <c r="B129" s="13" t="s">
        <v>86</v>
      </c>
      <c r="C129" s="13">
        <v>7.5090909090909097</v>
      </c>
      <c r="D129" s="13">
        <v>0.66993688284587294</v>
      </c>
      <c r="E129" s="13">
        <v>11.208654279777079</v>
      </c>
      <c r="F129" s="17">
        <v>3.5993573751588499E-6</v>
      </c>
      <c r="G129" s="13">
        <v>5.9642136869225375</v>
      </c>
      <c r="H129" s="13">
        <v>9.0539681312592819</v>
      </c>
      <c r="I129" s="13">
        <v>5.9642136869225375</v>
      </c>
      <c r="J129" s="13">
        <v>9.0539681312592819</v>
      </c>
    </row>
    <row r="133" spans="2:10">
      <c r="B133" t="s">
        <v>112</v>
      </c>
      <c r="G133" t="s">
        <v>115</v>
      </c>
    </row>
    <row r="134" spans="2:10" ht="17.25" thickBot="1"/>
    <row r="135" spans="2:10">
      <c r="B135" s="14" t="s">
        <v>94</v>
      </c>
      <c r="C135" s="14" t="s">
        <v>113</v>
      </c>
      <c r="D135" s="14" t="s">
        <v>97</v>
      </c>
      <c r="E135" s="14" t="s">
        <v>114</v>
      </c>
      <c r="G135" s="14" t="s">
        <v>116</v>
      </c>
      <c r="H135" s="14" t="s">
        <v>87</v>
      </c>
    </row>
    <row r="136" spans="2:10">
      <c r="B136" s="12">
        <v>1</v>
      </c>
      <c r="C136" s="12">
        <v>706.90909090909099</v>
      </c>
      <c r="D136" s="12">
        <v>-6.9090909090909918</v>
      </c>
      <c r="E136" s="12">
        <v>-1.2043044909681631</v>
      </c>
      <c r="G136" s="12">
        <v>5</v>
      </c>
      <c r="H136" s="12">
        <v>700</v>
      </c>
    </row>
    <row r="137" spans="2:10">
      <c r="B137" s="12">
        <v>2</v>
      </c>
      <c r="C137" s="12">
        <v>714.41818181818189</v>
      </c>
      <c r="D137" s="12">
        <v>9.5818181818181074</v>
      </c>
      <c r="E137" s="12">
        <v>1.6701801756321302</v>
      </c>
      <c r="G137" s="12">
        <v>15</v>
      </c>
      <c r="H137" s="12">
        <v>720</v>
      </c>
    </row>
    <row r="138" spans="2:10">
      <c r="B138" s="12">
        <v>3</v>
      </c>
      <c r="C138" s="12">
        <v>721.92727272727279</v>
      </c>
      <c r="D138" s="12">
        <v>-1.9272727272727934</v>
      </c>
      <c r="E138" s="12">
        <v>-0.33593756853323198</v>
      </c>
      <c r="G138" s="12">
        <v>25</v>
      </c>
      <c r="H138" s="12">
        <v>724</v>
      </c>
    </row>
    <row r="139" spans="2:10">
      <c r="B139" s="12">
        <v>4</v>
      </c>
      <c r="C139" s="12">
        <v>729.43636363636369</v>
      </c>
      <c r="D139" s="12">
        <v>-1.4363636363636942</v>
      </c>
      <c r="E139" s="12">
        <v>-0.25036856522759887</v>
      </c>
      <c r="G139" s="12">
        <v>35</v>
      </c>
      <c r="H139" s="12">
        <v>728</v>
      </c>
    </row>
    <row r="140" spans="2:10">
      <c r="B140" s="12">
        <v>5</v>
      </c>
      <c r="C140" s="12">
        <v>736.9454545454546</v>
      </c>
      <c r="D140" s="12">
        <v>3.0545454545454049</v>
      </c>
      <c r="E140" s="12">
        <v>0.53242935390169921</v>
      </c>
      <c r="G140" s="12">
        <v>45</v>
      </c>
      <c r="H140" s="12">
        <v>740</v>
      </c>
    </row>
    <row r="141" spans="2:10">
      <c r="B141" s="12">
        <v>6</v>
      </c>
      <c r="C141" s="12">
        <v>744.4545454545455</v>
      </c>
      <c r="D141" s="12">
        <v>-2.4545454545454959</v>
      </c>
      <c r="E141" s="12">
        <v>-0.42784501652816531</v>
      </c>
      <c r="G141" s="12">
        <v>55</v>
      </c>
      <c r="H141" s="12">
        <v>742</v>
      </c>
    </row>
    <row r="142" spans="2:10">
      <c r="B142" s="12">
        <v>7</v>
      </c>
      <c r="C142" s="12">
        <v>751.96363636363651</v>
      </c>
      <c r="D142" s="12">
        <v>6.0363636363634896</v>
      </c>
      <c r="E142" s="12">
        <v>1.052181818424778</v>
      </c>
      <c r="G142" s="12">
        <v>65</v>
      </c>
      <c r="H142" s="12">
        <v>750</v>
      </c>
    </row>
    <row r="143" spans="2:10">
      <c r="B143" s="12">
        <v>8</v>
      </c>
      <c r="C143" s="12">
        <v>759.47272727272741</v>
      </c>
      <c r="D143" s="12">
        <v>-9.4727272727274112</v>
      </c>
      <c r="E143" s="12">
        <v>-1.651164841564249</v>
      </c>
      <c r="G143" s="12">
        <v>75</v>
      </c>
      <c r="H143" s="12">
        <v>758</v>
      </c>
    </row>
    <row r="144" spans="2:10">
      <c r="B144" s="12">
        <v>9</v>
      </c>
      <c r="C144" s="12">
        <v>766.98181818181831</v>
      </c>
      <c r="D144" s="12">
        <v>3.018181818181688</v>
      </c>
      <c r="E144" s="12">
        <v>0.52609090921237911</v>
      </c>
      <c r="G144" s="12">
        <v>85</v>
      </c>
      <c r="H144" s="12">
        <v>770</v>
      </c>
    </row>
    <row r="145" spans="2:8" ht="17.25" thickBot="1">
      <c r="B145" s="13">
        <v>10</v>
      </c>
      <c r="C145" s="13">
        <v>774.49090909090921</v>
      </c>
      <c r="D145" s="13">
        <v>0.50909090909078714</v>
      </c>
      <c r="E145" s="13">
        <v>8.8738225650263389E-2</v>
      </c>
      <c r="G145" s="13">
        <v>95</v>
      </c>
      <c r="H145" s="13">
        <v>775</v>
      </c>
    </row>
    <row r="150" spans="2:8">
      <c r="B150" s="1" t="s">
        <v>84</v>
      </c>
    </row>
    <row r="152" spans="2:8">
      <c r="B152" t="s">
        <v>117</v>
      </c>
    </row>
    <row r="164" spans="2:9">
      <c r="B164" t="s">
        <v>118</v>
      </c>
      <c r="D164" s="19"/>
    </row>
    <row r="167" spans="2:9">
      <c r="B167" t="s">
        <v>119</v>
      </c>
    </row>
    <row r="170" spans="2:9">
      <c r="H170" t="s">
        <v>120</v>
      </c>
      <c r="I170" s="20">
        <f>C129*11+C128</f>
        <v>782.00000000000011</v>
      </c>
    </row>
    <row r="171" spans="2:9">
      <c r="H171" t="s">
        <v>121</v>
      </c>
      <c r="I171" s="20">
        <f>C129*12+C128</f>
        <v>789.50909090909101</v>
      </c>
    </row>
    <row r="179" spans="2:2">
      <c r="B179" s="1" t="s">
        <v>122</v>
      </c>
    </row>
    <row r="207" spans="2:2">
      <c r="B207" s="1" t="s">
        <v>123</v>
      </c>
    </row>
    <row r="209" spans="2:2">
      <c r="B209" t="s">
        <v>124</v>
      </c>
    </row>
    <row r="211" spans="2:2">
      <c r="B211" t="s">
        <v>125</v>
      </c>
    </row>
    <row r="213" spans="2:2">
      <c r="B213" t="s">
        <v>126</v>
      </c>
    </row>
    <row r="215" spans="2:2">
      <c r="B215" t="s">
        <v>127</v>
      </c>
    </row>
    <row r="241" spans="2:2">
      <c r="B241" s="1" t="s">
        <v>128</v>
      </c>
    </row>
    <row r="243" spans="2:2">
      <c r="B243" t="s">
        <v>129</v>
      </c>
    </row>
  </sheetData>
  <sortState xmlns:xlrd2="http://schemas.microsoft.com/office/spreadsheetml/2017/richdata2" ref="H136:H145">
    <sortCondition ref="H136"/>
  </sortState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CBB5-A694-46F0-BA9E-186683462945}">
  <dimension ref="B2:B64"/>
  <sheetViews>
    <sheetView topLeftCell="A65" workbookViewId="0">
      <selection activeCell="I95" sqref="I95"/>
    </sheetView>
  </sheetViews>
  <sheetFormatPr defaultRowHeight="16.5"/>
  <sheetData>
    <row r="2" spans="2:2">
      <c r="B2" t="s">
        <v>130</v>
      </c>
    </row>
    <row r="3" spans="2:2">
      <c r="B3" t="s">
        <v>131</v>
      </c>
    </row>
    <row r="31" spans="2:2">
      <c r="B31" t="s">
        <v>134</v>
      </c>
    </row>
    <row r="32" spans="2:2">
      <c r="B32" t="s">
        <v>135</v>
      </c>
    </row>
    <row r="64" spans="2:2">
      <c r="B64" t="s">
        <v>183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6B77D-D344-41D3-BC40-6DE7F7DB4124}">
  <dimension ref="A1:H228"/>
  <sheetViews>
    <sheetView topLeftCell="A201" workbookViewId="0">
      <selection activeCell="H228" sqref="H228"/>
    </sheetView>
  </sheetViews>
  <sheetFormatPr defaultRowHeight="16.5"/>
  <cols>
    <col min="1" max="1" width="10.875" style="21" customWidth="1"/>
    <col min="2" max="2" width="10.875" style="31" customWidth="1"/>
    <col min="3" max="3" width="12.75" style="23" customWidth="1"/>
    <col min="4" max="7" width="9" style="23"/>
    <col min="8" max="8" width="11.875" style="23" bestFit="1" customWidth="1"/>
    <col min="9" max="249" width="9" style="23"/>
    <col min="250" max="250" width="14.625" style="23" bestFit="1" customWidth="1"/>
    <col min="251" max="505" width="9" style="23"/>
    <col min="506" max="506" width="14.625" style="23" bestFit="1" customWidth="1"/>
    <col min="507" max="761" width="9" style="23"/>
    <col min="762" max="762" width="14.625" style="23" bestFit="1" customWidth="1"/>
    <col min="763" max="1017" width="9" style="23"/>
    <col min="1018" max="1018" width="14.625" style="23" bestFit="1" customWidth="1"/>
    <col min="1019" max="1273" width="9" style="23"/>
    <col min="1274" max="1274" width="14.625" style="23" bestFit="1" customWidth="1"/>
    <col min="1275" max="1529" width="9" style="23"/>
    <col min="1530" max="1530" width="14.625" style="23" bestFit="1" customWidth="1"/>
    <col min="1531" max="1785" width="9" style="23"/>
    <col min="1786" max="1786" width="14.625" style="23" bestFit="1" customWidth="1"/>
    <col min="1787" max="2041" width="9" style="23"/>
    <col min="2042" max="2042" width="14.625" style="23" bestFit="1" customWidth="1"/>
    <col min="2043" max="2297" width="9" style="23"/>
    <col min="2298" max="2298" width="14.625" style="23" bestFit="1" customWidth="1"/>
    <col min="2299" max="2553" width="9" style="23"/>
    <col min="2554" max="2554" width="14.625" style="23" bestFit="1" customWidth="1"/>
    <col min="2555" max="2809" width="9" style="23"/>
    <col min="2810" max="2810" width="14.625" style="23" bestFit="1" customWidth="1"/>
    <col min="2811" max="3065" width="9" style="23"/>
    <col min="3066" max="3066" width="14.625" style="23" bestFit="1" customWidth="1"/>
    <col min="3067" max="3321" width="9" style="23"/>
    <col min="3322" max="3322" width="14.625" style="23" bestFit="1" customWidth="1"/>
    <col min="3323" max="3577" width="9" style="23"/>
    <col min="3578" max="3578" width="14.625" style="23" bestFit="1" customWidth="1"/>
    <col min="3579" max="3833" width="9" style="23"/>
    <col min="3834" max="3834" width="14.625" style="23" bestFit="1" customWidth="1"/>
    <col min="3835" max="4089" width="9" style="23"/>
    <col min="4090" max="4090" width="14.625" style="23" bestFit="1" customWidth="1"/>
    <col min="4091" max="4345" width="9" style="23"/>
    <col min="4346" max="4346" width="14.625" style="23" bestFit="1" customWidth="1"/>
    <col min="4347" max="4601" width="9" style="23"/>
    <col min="4602" max="4602" width="14.625" style="23" bestFit="1" customWidth="1"/>
    <col min="4603" max="4857" width="9" style="23"/>
    <col min="4858" max="4858" width="14.625" style="23" bestFit="1" customWidth="1"/>
    <col min="4859" max="5113" width="9" style="23"/>
    <col min="5114" max="5114" width="14.625" style="23" bestFit="1" customWidth="1"/>
    <col min="5115" max="5369" width="9" style="23"/>
    <col min="5370" max="5370" width="14.625" style="23" bestFit="1" customWidth="1"/>
    <col min="5371" max="5625" width="9" style="23"/>
    <col min="5626" max="5626" width="14.625" style="23" bestFit="1" customWidth="1"/>
    <col min="5627" max="5881" width="9" style="23"/>
    <col min="5882" max="5882" width="14.625" style="23" bestFit="1" customWidth="1"/>
    <col min="5883" max="6137" width="9" style="23"/>
    <col min="6138" max="6138" width="14.625" style="23" bestFit="1" customWidth="1"/>
    <col min="6139" max="6393" width="9" style="23"/>
    <col min="6394" max="6394" width="14.625" style="23" bestFit="1" customWidth="1"/>
    <col min="6395" max="6649" width="9" style="23"/>
    <col min="6650" max="6650" width="14.625" style="23" bestFit="1" customWidth="1"/>
    <col min="6651" max="6905" width="9" style="23"/>
    <col min="6906" max="6906" width="14.625" style="23" bestFit="1" customWidth="1"/>
    <col min="6907" max="7161" width="9" style="23"/>
    <col min="7162" max="7162" width="14.625" style="23" bestFit="1" customWidth="1"/>
    <col min="7163" max="7417" width="9" style="23"/>
    <col min="7418" max="7418" width="14.625" style="23" bestFit="1" customWidth="1"/>
    <col min="7419" max="7673" width="9" style="23"/>
    <col min="7674" max="7674" width="14.625" style="23" bestFit="1" customWidth="1"/>
    <col min="7675" max="7929" width="9" style="23"/>
    <col min="7930" max="7930" width="14.625" style="23" bestFit="1" customWidth="1"/>
    <col min="7931" max="8185" width="9" style="23"/>
    <col min="8186" max="8186" width="14.625" style="23" bestFit="1" customWidth="1"/>
    <col min="8187" max="8441" width="9" style="23"/>
    <col min="8442" max="8442" width="14.625" style="23" bestFit="1" customWidth="1"/>
    <col min="8443" max="8697" width="9" style="23"/>
    <col min="8698" max="8698" width="14.625" style="23" bestFit="1" customWidth="1"/>
    <col min="8699" max="8953" width="9" style="23"/>
    <col min="8954" max="8954" width="14.625" style="23" bestFit="1" customWidth="1"/>
    <col min="8955" max="9209" width="9" style="23"/>
    <col min="9210" max="9210" width="14.625" style="23" bestFit="1" customWidth="1"/>
    <col min="9211" max="9465" width="9" style="23"/>
    <col min="9466" max="9466" width="14.625" style="23" bestFit="1" customWidth="1"/>
    <col min="9467" max="9721" width="9" style="23"/>
    <col min="9722" max="9722" width="14.625" style="23" bestFit="1" customWidth="1"/>
    <col min="9723" max="9977" width="9" style="23"/>
    <col min="9978" max="9978" width="14.625" style="23" bestFit="1" customWidth="1"/>
    <col min="9979" max="10233" width="9" style="23"/>
    <col min="10234" max="10234" width="14.625" style="23" bestFit="1" customWidth="1"/>
    <col min="10235" max="10489" width="9" style="23"/>
    <col min="10490" max="10490" width="14.625" style="23" bestFit="1" customWidth="1"/>
    <col min="10491" max="10745" width="9" style="23"/>
    <col min="10746" max="10746" width="14.625" style="23" bestFit="1" customWidth="1"/>
    <col min="10747" max="11001" width="9" style="23"/>
    <col min="11002" max="11002" width="14.625" style="23" bestFit="1" customWidth="1"/>
    <col min="11003" max="11257" width="9" style="23"/>
    <col min="11258" max="11258" width="14.625" style="23" bestFit="1" customWidth="1"/>
    <col min="11259" max="11513" width="9" style="23"/>
    <col min="11514" max="11514" width="14.625" style="23" bestFit="1" customWidth="1"/>
    <col min="11515" max="11769" width="9" style="23"/>
    <col min="11770" max="11770" width="14.625" style="23" bestFit="1" customWidth="1"/>
    <col min="11771" max="12025" width="9" style="23"/>
    <col min="12026" max="12026" width="14.625" style="23" bestFit="1" customWidth="1"/>
    <col min="12027" max="12281" width="9" style="23"/>
    <col min="12282" max="12282" width="14.625" style="23" bestFit="1" customWidth="1"/>
    <col min="12283" max="12537" width="9" style="23"/>
    <col min="12538" max="12538" width="14.625" style="23" bestFit="1" customWidth="1"/>
    <col min="12539" max="12793" width="9" style="23"/>
    <col min="12794" max="12794" width="14.625" style="23" bestFit="1" customWidth="1"/>
    <col min="12795" max="13049" width="9" style="23"/>
    <col min="13050" max="13050" width="14.625" style="23" bestFit="1" customWidth="1"/>
    <col min="13051" max="13305" width="9" style="23"/>
    <col min="13306" max="13306" width="14.625" style="23" bestFit="1" customWidth="1"/>
    <col min="13307" max="13561" width="9" style="23"/>
    <col min="13562" max="13562" width="14.625" style="23" bestFit="1" customWidth="1"/>
    <col min="13563" max="13817" width="9" style="23"/>
    <col min="13818" max="13818" width="14.625" style="23" bestFit="1" customWidth="1"/>
    <col min="13819" max="14073" width="9" style="23"/>
    <col min="14074" max="14074" width="14.625" style="23" bestFit="1" customWidth="1"/>
    <col min="14075" max="14329" width="9" style="23"/>
    <col min="14330" max="14330" width="14.625" style="23" bestFit="1" customWidth="1"/>
    <col min="14331" max="14585" width="9" style="23"/>
    <col min="14586" max="14586" width="14.625" style="23" bestFit="1" customWidth="1"/>
    <col min="14587" max="14841" width="9" style="23"/>
    <col min="14842" max="14842" width="14.625" style="23" bestFit="1" customWidth="1"/>
    <col min="14843" max="15097" width="9" style="23"/>
    <col min="15098" max="15098" width="14.625" style="23" bestFit="1" customWidth="1"/>
    <col min="15099" max="15353" width="9" style="23"/>
    <col min="15354" max="15354" width="14.625" style="23" bestFit="1" customWidth="1"/>
    <col min="15355" max="15609" width="9" style="23"/>
    <col min="15610" max="15610" width="14.625" style="23" bestFit="1" customWidth="1"/>
    <col min="15611" max="15865" width="9" style="23"/>
    <col min="15866" max="15866" width="14.625" style="23" bestFit="1" customWidth="1"/>
    <col min="15867" max="16121" width="9" style="23"/>
    <col min="16122" max="16122" width="14.625" style="23" bestFit="1" customWidth="1"/>
    <col min="16123" max="16384" width="9" style="23"/>
  </cols>
  <sheetData>
    <row r="1" spans="1:8">
      <c r="A1" s="21" t="s">
        <v>132</v>
      </c>
      <c r="B1" s="31" t="s">
        <v>185</v>
      </c>
      <c r="C1" s="22" t="s">
        <v>133</v>
      </c>
      <c r="D1" s="23" t="s">
        <v>186</v>
      </c>
      <c r="E1" s="23" t="s">
        <v>187</v>
      </c>
      <c r="F1" s="23" t="s">
        <v>188</v>
      </c>
      <c r="G1" s="23" t="s">
        <v>189</v>
      </c>
      <c r="H1" s="23" t="s">
        <v>190</v>
      </c>
    </row>
    <row r="2" spans="1:8">
      <c r="A2" s="24">
        <v>33239</v>
      </c>
      <c r="B2" s="31">
        <v>1</v>
      </c>
      <c r="C2" s="23">
        <v>401</v>
      </c>
    </row>
    <row r="3" spans="1:8">
      <c r="A3" s="24">
        <v>33270</v>
      </c>
      <c r="B3" s="31">
        <v>2</v>
      </c>
      <c r="C3" s="23">
        <v>482</v>
      </c>
    </row>
    <row r="4" spans="1:8">
      <c r="A4" s="24">
        <v>33298</v>
      </c>
      <c r="B4" s="31">
        <v>3</v>
      </c>
      <c r="C4" s="23">
        <v>507</v>
      </c>
    </row>
    <row r="5" spans="1:8">
      <c r="A5" s="24">
        <v>33329</v>
      </c>
      <c r="B5" s="31">
        <v>4</v>
      </c>
      <c r="C5" s="23">
        <v>508</v>
      </c>
      <c r="D5" s="23">
        <f>AVERAGE(C2:C4)</f>
        <v>463.33333333333331</v>
      </c>
      <c r="E5" s="23">
        <f>C5-D5</f>
        <v>44.666666666666686</v>
      </c>
      <c r="F5" s="23">
        <f>ABS(E5)</f>
        <v>44.666666666666686</v>
      </c>
      <c r="G5" s="23">
        <f>E5^2</f>
        <v>1995.1111111111129</v>
      </c>
      <c r="H5" s="23">
        <f>(F5/C5)*100</f>
        <v>8.7926509186351733</v>
      </c>
    </row>
    <row r="6" spans="1:8">
      <c r="A6" s="24">
        <v>33359</v>
      </c>
      <c r="B6" s="31">
        <v>5</v>
      </c>
      <c r="C6" s="23">
        <v>517</v>
      </c>
      <c r="D6" s="23">
        <f t="shared" ref="D6:D69" si="0">AVERAGE(C3:C5)</f>
        <v>499</v>
      </c>
      <c r="E6" s="23">
        <f t="shared" ref="E6:E69" si="1">C6-D6</f>
        <v>18</v>
      </c>
      <c r="F6" s="23">
        <f t="shared" ref="F6:F69" si="2">ABS(E6)</f>
        <v>18</v>
      </c>
      <c r="G6" s="23">
        <f t="shared" ref="G6:G69" si="3">E6^2</f>
        <v>324</v>
      </c>
      <c r="H6" s="23">
        <f t="shared" ref="H6:H69" si="4">(F6/C6)*100</f>
        <v>3.4816247582205029</v>
      </c>
    </row>
    <row r="7" spans="1:8">
      <c r="A7" s="24">
        <v>33390</v>
      </c>
      <c r="B7" s="31">
        <v>6</v>
      </c>
      <c r="C7" s="23">
        <v>516</v>
      </c>
      <c r="D7" s="23">
        <f t="shared" si="0"/>
        <v>510.66666666666669</v>
      </c>
      <c r="E7" s="23">
        <f t="shared" si="1"/>
        <v>5.3333333333333144</v>
      </c>
      <c r="F7" s="23">
        <f t="shared" si="2"/>
        <v>5.3333333333333144</v>
      </c>
      <c r="G7" s="23">
        <f t="shared" si="3"/>
        <v>28.444444444444244</v>
      </c>
      <c r="H7" s="23">
        <f t="shared" si="4"/>
        <v>1.0335917312661462</v>
      </c>
    </row>
    <row r="8" spans="1:8">
      <c r="A8" s="24">
        <v>33420</v>
      </c>
      <c r="B8" s="31">
        <v>7</v>
      </c>
      <c r="C8" s="23">
        <v>511</v>
      </c>
      <c r="D8" s="23">
        <f t="shared" si="0"/>
        <v>513.66666666666663</v>
      </c>
      <c r="E8" s="23">
        <f t="shared" si="1"/>
        <v>-2.6666666666666288</v>
      </c>
      <c r="F8" s="23">
        <f t="shared" si="2"/>
        <v>2.6666666666666288</v>
      </c>
      <c r="G8" s="23">
        <f t="shared" si="3"/>
        <v>7.1111111111109091</v>
      </c>
      <c r="H8" s="23">
        <f t="shared" si="4"/>
        <v>0.52185257664708984</v>
      </c>
    </row>
    <row r="9" spans="1:8">
      <c r="A9" s="24">
        <v>33451</v>
      </c>
      <c r="B9" s="31">
        <v>8</v>
      </c>
      <c r="C9" s="23">
        <v>526</v>
      </c>
      <c r="D9" s="23">
        <f t="shared" si="0"/>
        <v>514.66666666666663</v>
      </c>
      <c r="E9" s="23">
        <f t="shared" si="1"/>
        <v>11.333333333333371</v>
      </c>
      <c r="F9" s="23">
        <f t="shared" si="2"/>
        <v>11.333333333333371</v>
      </c>
      <c r="G9" s="23">
        <f t="shared" si="3"/>
        <v>128.44444444444531</v>
      </c>
      <c r="H9" s="23">
        <f t="shared" si="4"/>
        <v>2.1546261089987397</v>
      </c>
    </row>
    <row r="10" spans="1:8">
      <c r="A10" s="24">
        <v>33482</v>
      </c>
      <c r="B10" s="31">
        <v>9</v>
      </c>
      <c r="C10" s="23">
        <v>487</v>
      </c>
      <c r="D10" s="23">
        <f t="shared" si="0"/>
        <v>517.66666666666663</v>
      </c>
      <c r="E10" s="23">
        <f t="shared" si="1"/>
        <v>-30.666666666666629</v>
      </c>
      <c r="F10" s="23">
        <f t="shared" si="2"/>
        <v>30.666666666666629</v>
      </c>
      <c r="G10" s="23">
        <f t="shared" si="3"/>
        <v>940.44444444444207</v>
      </c>
      <c r="H10" s="23">
        <f t="shared" si="4"/>
        <v>6.2970568104038254</v>
      </c>
    </row>
    <row r="11" spans="1:8">
      <c r="A11" s="24">
        <v>33512</v>
      </c>
      <c r="B11" s="31">
        <v>10</v>
      </c>
      <c r="C11" s="23">
        <v>524</v>
      </c>
      <c r="D11" s="23">
        <f t="shared" si="0"/>
        <v>508</v>
      </c>
      <c r="E11" s="23">
        <f t="shared" si="1"/>
        <v>16</v>
      </c>
      <c r="F11" s="23">
        <f t="shared" si="2"/>
        <v>16</v>
      </c>
      <c r="G11" s="23">
        <f t="shared" si="3"/>
        <v>256</v>
      </c>
      <c r="H11" s="23">
        <f t="shared" si="4"/>
        <v>3.0534351145038165</v>
      </c>
    </row>
    <row r="12" spans="1:8">
      <c r="A12" s="24">
        <v>33543</v>
      </c>
      <c r="B12" s="31">
        <v>11</v>
      </c>
      <c r="C12" s="23">
        <v>575</v>
      </c>
      <c r="D12" s="23">
        <f t="shared" si="0"/>
        <v>512.33333333333337</v>
      </c>
      <c r="E12" s="23">
        <f t="shared" si="1"/>
        <v>62.666666666666629</v>
      </c>
      <c r="F12" s="23">
        <f t="shared" si="2"/>
        <v>62.666666666666629</v>
      </c>
      <c r="G12" s="23">
        <f t="shared" si="3"/>
        <v>3927.1111111111063</v>
      </c>
      <c r="H12" s="23">
        <f t="shared" si="4"/>
        <v>10.898550724637674</v>
      </c>
    </row>
    <row r="13" spans="1:8">
      <c r="A13" s="24">
        <v>33573</v>
      </c>
      <c r="B13" s="31">
        <v>12</v>
      </c>
      <c r="C13" s="23">
        <v>558</v>
      </c>
      <c r="D13" s="23">
        <f t="shared" si="0"/>
        <v>528.66666666666663</v>
      </c>
      <c r="E13" s="23">
        <f t="shared" si="1"/>
        <v>29.333333333333371</v>
      </c>
      <c r="F13" s="23">
        <f t="shared" si="2"/>
        <v>29.333333333333371</v>
      </c>
      <c r="G13" s="23">
        <f t="shared" si="3"/>
        <v>860.44444444444662</v>
      </c>
      <c r="H13" s="23">
        <f t="shared" si="4"/>
        <v>5.2568697729988125</v>
      </c>
    </row>
    <row r="14" spans="1:8">
      <c r="A14" s="24">
        <v>33604</v>
      </c>
      <c r="B14" s="31">
        <v>13</v>
      </c>
      <c r="C14" s="23">
        <v>676</v>
      </c>
      <c r="D14" s="23">
        <f t="shared" si="0"/>
        <v>552.33333333333337</v>
      </c>
      <c r="E14" s="23">
        <f t="shared" si="1"/>
        <v>123.66666666666663</v>
      </c>
      <c r="F14" s="23">
        <f t="shared" si="2"/>
        <v>123.66666666666663</v>
      </c>
      <c r="G14" s="23">
        <f t="shared" si="3"/>
        <v>15293.444444444434</v>
      </c>
      <c r="H14" s="23">
        <f t="shared" si="4"/>
        <v>18.293885601577902</v>
      </c>
    </row>
    <row r="15" spans="1:8">
      <c r="A15" s="24">
        <v>33635</v>
      </c>
      <c r="B15" s="31">
        <v>14</v>
      </c>
      <c r="C15" s="23">
        <v>639</v>
      </c>
      <c r="D15" s="23">
        <f t="shared" si="0"/>
        <v>603</v>
      </c>
      <c r="E15" s="23">
        <f t="shared" si="1"/>
        <v>36</v>
      </c>
      <c r="F15" s="23">
        <f t="shared" si="2"/>
        <v>36</v>
      </c>
      <c r="G15" s="23">
        <f t="shared" si="3"/>
        <v>1296</v>
      </c>
      <c r="H15" s="23">
        <f t="shared" si="4"/>
        <v>5.6338028169014089</v>
      </c>
    </row>
    <row r="16" spans="1:8">
      <c r="A16" s="24">
        <v>33664</v>
      </c>
      <c r="B16" s="31">
        <v>15</v>
      </c>
      <c r="C16" s="23">
        <v>554</v>
      </c>
      <c r="D16" s="23">
        <f t="shared" si="0"/>
        <v>624.33333333333337</v>
      </c>
      <c r="E16" s="23">
        <f t="shared" si="1"/>
        <v>-70.333333333333371</v>
      </c>
      <c r="F16" s="23">
        <f t="shared" si="2"/>
        <v>70.333333333333371</v>
      </c>
      <c r="G16" s="23">
        <f t="shared" si="3"/>
        <v>4946.7777777777828</v>
      </c>
      <c r="H16" s="23">
        <f t="shared" si="4"/>
        <v>12.695547533092666</v>
      </c>
    </row>
    <row r="17" spans="1:8">
      <c r="A17" s="24">
        <v>33695</v>
      </c>
      <c r="B17" s="31">
        <v>16</v>
      </c>
      <c r="C17" s="23">
        <v>546</v>
      </c>
      <c r="D17" s="23">
        <f t="shared" si="0"/>
        <v>623</v>
      </c>
      <c r="E17" s="23">
        <f t="shared" si="1"/>
        <v>-77</v>
      </c>
      <c r="F17" s="23">
        <f t="shared" si="2"/>
        <v>77</v>
      </c>
      <c r="G17" s="23">
        <f t="shared" si="3"/>
        <v>5929</v>
      </c>
      <c r="H17" s="23">
        <f t="shared" si="4"/>
        <v>14.102564102564102</v>
      </c>
    </row>
    <row r="18" spans="1:8">
      <c r="A18" s="24">
        <v>33725</v>
      </c>
      <c r="B18" s="31">
        <v>17</v>
      </c>
      <c r="C18" s="23">
        <v>554</v>
      </c>
      <c r="D18" s="23">
        <f t="shared" si="0"/>
        <v>579.66666666666663</v>
      </c>
      <c r="E18" s="23">
        <f t="shared" si="1"/>
        <v>-25.666666666666629</v>
      </c>
      <c r="F18" s="23">
        <f t="shared" si="2"/>
        <v>25.666666666666629</v>
      </c>
      <c r="G18" s="23">
        <f t="shared" si="3"/>
        <v>658.77777777777578</v>
      </c>
      <c r="H18" s="23">
        <f t="shared" si="4"/>
        <v>4.6329723225030017</v>
      </c>
    </row>
    <row r="19" spans="1:8">
      <c r="A19" s="24">
        <v>33756</v>
      </c>
      <c r="B19" s="31">
        <v>18</v>
      </c>
      <c r="C19" s="23">
        <v>596</v>
      </c>
      <c r="D19" s="23">
        <f t="shared" si="0"/>
        <v>551.33333333333337</v>
      </c>
      <c r="E19" s="23">
        <f t="shared" si="1"/>
        <v>44.666666666666629</v>
      </c>
      <c r="F19" s="23">
        <f t="shared" si="2"/>
        <v>44.666666666666629</v>
      </c>
      <c r="G19" s="23">
        <f t="shared" si="3"/>
        <v>1995.1111111111077</v>
      </c>
      <c r="H19" s="23">
        <f t="shared" si="4"/>
        <v>7.4944071588366832</v>
      </c>
    </row>
    <row r="20" spans="1:8">
      <c r="A20" s="24">
        <v>33786</v>
      </c>
      <c r="B20" s="31">
        <v>19</v>
      </c>
      <c r="C20" s="23">
        <v>627</v>
      </c>
      <c r="D20" s="23">
        <f t="shared" si="0"/>
        <v>565.33333333333337</v>
      </c>
      <c r="E20" s="23">
        <f t="shared" si="1"/>
        <v>61.666666666666629</v>
      </c>
      <c r="F20" s="23">
        <f t="shared" si="2"/>
        <v>61.666666666666629</v>
      </c>
      <c r="G20" s="23">
        <f t="shared" si="3"/>
        <v>3802.7777777777733</v>
      </c>
      <c r="H20" s="23">
        <f t="shared" si="4"/>
        <v>9.835194045720355</v>
      </c>
    </row>
    <row r="21" spans="1:8">
      <c r="A21" s="24">
        <v>33817</v>
      </c>
      <c r="B21" s="31">
        <v>20</v>
      </c>
      <c r="C21" s="23">
        <v>636</v>
      </c>
      <c r="D21" s="23">
        <f t="shared" si="0"/>
        <v>592.33333333333337</v>
      </c>
      <c r="E21" s="23">
        <f t="shared" si="1"/>
        <v>43.666666666666629</v>
      </c>
      <c r="F21" s="23">
        <f t="shared" si="2"/>
        <v>43.666666666666629</v>
      </c>
      <c r="G21" s="23">
        <f t="shared" si="3"/>
        <v>1906.7777777777744</v>
      </c>
      <c r="H21" s="23">
        <f t="shared" si="4"/>
        <v>6.8658280922431798</v>
      </c>
    </row>
    <row r="22" spans="1:8">
      <c r="A22" s="24">
        <v>33848</v>
      </c>
      <c r="B22" s="31">
        <v>21</v>
      </c>
      <c r="C22" s="23">
        <v>650</v>
      </c>
      <c r="D22" s="23">
        <f t="shared" si="0"/>
        <v>619.66666666666663</v>
      </c>
      <c r="E22" s="23">
        <f t="shared" si="1"/>
        <v>30.333333333333371</v>
      </c>
      <c r="F22" s="23">
        <f t="shared" si="2"/>
        <v>30.333333333333371</v>
      </c>
      <c r="G22" s="23">
        <f t="shared" si="3"/>
        <v>920.11111111111336</v>
      </c>
      <c r="H22" s="23">
        <f t="shared" si="4"/>
        <v>4.6666666666666723</v>
      </c>
    </row>
    <row r="23" spans="1:8">
      <c r="A23" s="24">
        <v>33878</v>
      </c>
      <c r="B23" s="31">
        <v>22</v>
      </c>
      <c r="C23" s="23">
        <v>621</v>
      </c>
      <c r="D23" s="23">
        <f t="shared" si="0"/>
        <v>637.66666666666663</v>
      </c>
      <c r="E23" s="23">
        <f t="shared" si="1"/>
        <v>-16.666666666666629</v>
      </c>
      <c r="F23" s="23">
        <f t="shared" si="2"/>
        <v>16.666666666666629</v>
      </c>
      <c r="G23" s="23">
        <f t="shared" si="3"/>
        <v>277.77777777777652</v>
      </c>
      <c r="H23" s="23">
        <f t="shared" si="4"/>
        <v>2.6838432635534022</v>
      </c>
    </row>
    <row r="24" spans="1:8">
      <c r="A24" s="24">
        <v>33909</v>
      </c>
      <c r="B24" s="31">
        <v>23</v>
      </c>
      <c r="C24" s="23">
        <v>614</v>
      </c>
      <c r="D24" s="23">
        <f t="shared" si="0"/>
        <v>635.66666666666663</v>
      </c>
      <c r="E24" s="23">
        <f t="shared" si="1"/>
        <v>-21.666666666666629</v>
      </c>
      <c r="F24" s="23">
        <f t="shared" si="2"/>
        <v>21.666666666666629</v>
      </c>
      <c r="G24" s="23">
        <f t="shared" si="3"/>
        <v>469.44444444444281</v>
      </c>
      <c r="H24" s="23">
        <f t="shared" si="4"/>
        <v>3.5287730727470081</v>
      </c>
    </row>
    <row r="25" spans="1:8">
      <c r="A25" s="24">
        <v>33939</v>
      </c>
      <c r="B25" s="31">
        <v>24</v>
      </c>
      <c r="C25" s="23">
        <v>650</v>
      </c>
      <c r="D25" s="23">
        <f t="shared" si="0"/>
        <v>628.33333333333337</v>
      </c>
      <c r="E25" s="23">
        <f t="shared" si="1"/>
        <v>21.666666666666629</v>
      </c>
      <c r="F25" s="23">
        <f t="shared" si="2"/>
        <v>21.666666666666629</v>
      </c>
      <c r="G25" s="23">
        <f t="shared" si="3"/>
        <v>469.44444444444281</v>
      </c>
      <c r="H25" s="23">
        <f t="shared" si="4"/>
        <v>3.3333333333333277</v>
      </c>
    </row>
    <row r="26" spans="1:8">
      <c r="A26" s="24">
        <v>33970</v>
      </c>
      <c r="B26" s="31">
        <v>25</v>
      </c>
      <c r="C26" s="23">
        <v>596</v>
      </c>
      <c r="D26" s="23">
        <f t="shared" si="0"/>
        <v>628.33333333333337</v>
      </c>
      <c r="E26" s="23">
        <f t="shared" si="1"/>
        <v>-32.333333333333371</v>
      </c>
      <c r="F26" s="23">
        <f t="shared" si="2"/>
        <v>32.333333333333371</v>
      </c>
      <c r="G26" s="23">
        <f t="shared" si="3"/>
        <v>1045.4444444444468</v>
      </c>
      <c r="H26" s="23">
        <f t="shared" si="4"/>
        <v>5.4250559284116395</v>
      </c>
    </row>
    <row r="27" spans="1:8">
      <c r="A27" s="24">
        <v>34001</v>
      </c>
      <c r="B27" s="31">
        <v>26</v>
      </c>
      <c r="C27" s="23">
        <v>604</v>
      </c>
      <c r="D27" s="23">
        <f t="shared" si="0"/>
        <v>620</v>
      </c>
      <c r="E27" s="23">
        <f t="shared" si="1"/>
        <v>-16</v>
      </c>
      <c r="F27" s="23">
        <f t="shared" si="2"/>
        <v>16</v>
      </c>
      <c r="G27" s="23">
        <f t="shared" si="3"/>
        <v>256</v>
      </c>
      <c r="H27" s="23">
        <f t="shared" si="4"/>
        <v>2.6490066225165565</v>
      </c>
    </row>
    <row r="28" spans="1:8">
      <c r="A28" s="24">
        <v>34029</v>
      </c>
      <c r="B28" s="31">
        <v>27</v>
      </c>
      <c r="C28" s="23">
        <v>602</v>
      </c>
      <c r="D28" s="23">
        <f t="shared" si="0"/>
        <v>616.66666666666663</v>
      </c>
      <c r="E28" s="23">
        <f t="shared" si="1"/>
        <v>-14.666666666666629</v>
      </c>
      <c r="F28" s="23">
        <f t="shared" si="2"/>
        <v>14.666666666666629</v>
      </c>
      <c r="G28" s="23">
        <f t="shared" si="3"/>
        <v>215.11111111111001</v>
      </c>
      <c r="H28" s="23">
        <f t="shared" si="4"/>
        <v>2.4363233665559187</v>
      </c>
    </row>
    <row r="29" spans="1:8">
      <c r="A29" s="24">
        <v>34060</v>
      </c>
      <c r="B29" s="31">
        <v>28</v>
      </c>
      <c r="C29" s="23">
        <v>701</v>
      </c>
      <c r="D29" s="23">
        <f t="shared" si="0"/>
        <v>600.66666666666663</v>
      </c>
      <c r="E29" s="23">
        <f t="shared" si="1"/>
        <v>100.33333333333337</v>
      </c>
      <c r="F29" s="23">
        <f t="shared" si="2"/>
        <v>100.33333333333337</v>
      </c>
      <c r="G29" s="23">
        <f t="shared" si="3"/>
        <v>10066.777777777785</v>
      </c>
      <c r="H29" s="23">
        <f t="shared" si="4"/>
        <v>14.312886352829295</v>
      </c>
    </row>
    <row r="30" spans="1:8">
      <c r="A30" s="24">
        <v>34090</v>
      </c>
      <c r="B30" s="31">
        <v>29</v>
      </c>
      <c r="C30" s="23">
        <v>626</v>
      </c>
      <c r="D30" s="23">
        <f t="shared" si="0"/>
        <v>635.66666666666663</v>
      </c>
      <c r="E30" s="23">
        <f t="shared" si="1"/>
        <v>-9.6666666666666288</v>
      </c>
      <c r="F30" s="23">
        <f t="shared" si="2"/>
        <v>9.6666666666666288</v>
      </c>
      <c r="G30" s="23">
        <f t="shared" si="3"/>
        <v>93.444444444443718</v>
      </c>
      <c r="H30" s="23">
        <f t="shared" si="4"/>
        <v>1.544195953141634</v>
      </c>
    </row>
    <row r="31" spans="1:8">
      <c r="A31" s="24">
        <v>34121</v>
      </c>
      <c r="B31" s="31">
        <v>30</v>
      </c>
      <c r="C31" s="23">
        <v>653</v>
      </c>
      <c r="D31" s="23">
        <f t="shared" si="0"/>
        <v>643</v>
      </c>
      <c r="E31" s="23">
        <f t="shared" si="1"/>
        <v>10</v>
      </c>
      <c r="F31" s="23">
        <f t="shared" si="2"/>
        <v>10</v>
      </c>
      <c r="G31" s="23">
        <f t="shared" si="3"/>
        <v>100</v>
      </c>
      <c r="H31" s="23">
        <f t="shared" si="4"/>
        <v>1.5313935681470139</v>
      </c>
    </row>
    <row r="32" spans="1:8">
      <c r="A32" s="24">
        <v>34151</v>
      </c>
      <c r="B32" s="31">
        <v>31</v>
      </c>
      <c r="C32" s="23">
        <v>655</v>
      </c>
      <c r="D32" s="23">
        <f t="shared" si="0"/>
        <v>660</v>
      </c>
      <c r="E32" s="23">
        <f t="shared" si="1"/>
        <v>-5</v>
      </c>
      <c r="F32" s="23">
        <f t="shared" si="2"/>
        <v>5</v>
      </c>
      <c r="G32" s="23">
        <f t="shared" si="3"/>
        <v>25</v>
      </c>
      <c r="H32" s="23">
        <f t="shared" si="4"/>
        <v>0.76335877862595414</v>
      </c>
    </row>
    <row r="33" spans="1:8">
      <c r="A33" s="24">
        <v>34182</v>
      </c>
      <c r="B33" s="31">
        <v>32</v>
      </c>
      <c r="C33" s="23">
        <v>645</v>
      </c>
      <c r="D33" s="23">
        <f t="shared" si="0"/>
        <v>644.66666666666663</v>
      </c>
      <c r="E33" s="23">
        <f t="shared" si="1"/>
        <v>0.33333333333337123</v>
      </c>
      <c r="F33" s="23">
        <f t="shared" si="2"/>
        <v>0.33333333333337123</v>
      </c>
      <c r="G33" s="23">
        <f t="shared" si="3"/>
        <v>0.11111111111113638</v>
      </c>
      <c r="H33" s="23">
        <f t="shared" si="4"/>
        <v>5.1679586563313368E-2</v>
      </c>
    </row>
    <row r="34" spans="1:8">
      <c r="A34" s="24">
        <v>34213</v>
      </c>
      <c r="B34" s="31">
        <v>33</v>
      </c>
      <c r="C34" s="23">
        <v>726</v>
      </c>
      <c r="D34" s="23">
        <f t="shared" si="0"/>
        <v>651</v>
      </c>
      <c r="E34" s="23">
        <f t="shared" si="1"/>
        <v>75</v>
      </c>
      <c r="F34" s="23">
        <f t="shared" si="2"/>
        <v>75</v>
      </c>
      <c r="G34" s="23">
        <f t="shared" si="3"/>
        <v>5625</v>
      </c>
      <c r="H34" s="23">
        <f t="shared" si="4"/>
        <v>10.330578512396695</v>
      </c>
    </row>
    <row r="35" spans="1:8">
      <c r="A35" s="24">
        <v>34243</v>
      </c>
      <c r="B35" s="31">
        <v>34</v>
      </c>
      <c r="C35" s="23">
        <v>704</v>
      </c>
      <c r="D35" s="23">
        <f t="shared" si="0"/>
        <v>675.33333333333337</v>
      </c>
      <c r="E35" s="23">
        <f t="shared" si="1"/>
        <v>28.666666666666629</v>
      </c>
      <c r="F35" s="23">
        <f t="shared" si="2"/>
        <v>28.666666666666629</v>
      </c>
      <c r="G35" s="23">
        <f t="shared" si="3"/>
        <v>821.77777777777555</v>
      </c>
      <c r="H35" s="23">
        <f t="shared" si="4"/>
        <v>4.071969696969691</v>
      </c>
    </row>
    <row r="36" spans="1:8">
      <c r="A36" s="24">
        <v>34274</v>
      </c>
      <c r="B36" s="31">
        <v>35</v>
      </c>
      <c r="C36" s="23">
        <v>769</v>
      </c>
      <c r="D36" s="23">
        <f t="shared" si="0"/>
        <v>691.66666666666663</v>
      </c>
      <c r="E36" s="23">
        <f t="shared" si="1"/>
        <v>77.333333333333371</v>
      </c>
      <c r="F36" s="23">
        <f t="shared" si="2"/>
        <v>77.333333333333371</v>
      </c>
      <c r="G36" s="23">
        <f t="shared" si="3"/>
        <v>5980.4444444444507</v>
      </c>
      <c r="H36" s="23">
        <f t="shared" si="4"/>
        <v>10.05635023840486</v>
      </c>
    </row>
    <row r="37" spans="1:8">
      <c r="A37" s="24">
        <v>34304</v>
      </c>
      <c r="B37" s="31">
        <v>36</v>
      </c>
      <c r="C37" s="23">
        <v>812</v>
      </c>
      <c r="D37" s="23">
        <f t="shared" si="0"/>
        <v>733</v>
      </c>
      <c r="E37" s="23">
        <f t="shared" si="1"/>
        <v>79</v>
      </c>
      <c r="F37" s="23">
        <f t="shared" si="2"/>
        <v>79</v>
      </c>
      <c r="G37" s="23">
        <f t="shared" si="3"/>
        <v>6241</v>
      </c>
      <c r="H37" s="23">
        <f t="shared" si="4"/>
        <v>9.7290640394088683</v>
      </c>
    </row>
    <row r="38" spans="1:8">
      <c r="A38" s="24">
        <v>34335</v>
      </c>
      <c r="B38" s="31">
        <v>37</v>
      </c>
      <c r="C38" s="23">
        <v>619</v>
      </c>
      <c r="D38" s="23">
        <f t="shared" si="0"/>
        <v>761.66666666666663</v>
      </c>
      <c r="E38" s="23">
        <f t="shared" si="1"/>
        <v>-142.66666666666663</v>
      </c>
      <c r="F38" s="23">
        <f t="shared" si="2"/>
        <v>142.66666666666663</v>
      </c>
      <c r="G38" s="23">
        <f t="shared" si="3"/>
        <v>20353.777777777766</v>
      </c>
      <c r="H38" s="23">
        <f t="shared" si="4"/>
        <v>23.047926763597193</v>
      </c>
    </row>
    <row r="39" spans="1:8">
      <c r="A39" s="24">
        <v>34366</v>
      </c>
      <c r="B39" s="31">
        <v>38</v>
      </c>
      <c r="C39" s="23">
        <v>686</v>
      </c>
      <c r="D39" s="23">
        <f t="shared" si="0"/>
        <v>733.33333333333337</v>
      </c>
      <c r="E39" s="23">
        <f t="shared" si="1"/>
        <v>-47.333333333333371</v>
      </c>
      <c r="F39" s="23">
        <f t="shared" si="2"/>
        <v>47.333333333333371</v>
      </c>
      <c r="G39" s="23">
        <f t="shared" si="3"/>
        <v>2240.444444444448</v>
      </c>
      <c r="H39" s="23">
        <f t="shared" si="4"/>
        <v>6.8999028182701707</v>
      </c>
    </row>
    <row r="40" spans="1:8">
      <c r="A40" s="24">
        <v>34394</v>
      </c>
      <c r="B40" s="31">
        <v>39</v>
      </c>
      <c r="C40" s="23">
        <v>747</v>
      </c>
      <c r="D40" s="23">
        <f t="shared" si="0"/>
        <v>705.66666666666663</v>
      </c>
      <c r="E40" s="23">
        <f t="shared" si="1"/>
        <v>41.333333333333371</v>
      </c>
      <c r="F40" s="23">
        <f t="shared" si="2"/>
        <v>41.333333333333371</v>
      </c>
      <c r="G40" s="23">
        <f t="shared" si="3"/>
        <v>1708.4444444444475</v>
      </c>
      <c r="H40" s="23">
        <f t="shared" si="4"/>
        <v>5.5332440874609601</v>
      </c>
    </row>
    <row r="41" spans="1:8">
      <c r="A41" s="24">
        <v>34425</v>
      </c>
      <c r="B41" s="31">
        <v>40</v>
      </c>
      <c r="C41" s="23">
        <v>692</v>
      </c>
      <c r="D41" s="23">
        <f t="shared" si="0"/>
        <v>684</v>
      </c>
      <c r="E41" s="23">
        <f t="shared" si="1"/>
        <v>8</v>
      </c>
      <c r="F41" s="23">
        <f t="shared" si="2"/>
        <v>8</v>
      </c>
      <c r="G41" s="23">
        <f t="shared" si="3"/>
        <v>64</v>
      </c>
      <c r="H41" s="23">
        <f t="shared" si="4"/>
        <v>1.1560693641618496</v>
      </c>
    </row>
    <row r="42" spans="1:8">
      <c r="A42" s="24">
        <v>34455</v>
      </c>
      <c r="B42" s="31">
        <v>41</v>
      </c>
      <c r="C42" s="23">
        <v>691</v>
      </c>
      <c r="D42" s="23">
        <f t="shared" si="0"/>
        <v>708.33333333333337</v>
      </c>
      <c r="E42" s="23">
        <f t="shared" si="1"/>
        <v>-17.333333333333371</v>
      </c>
      <c r="F42" s="23">
        <f t="shared" si="2"/>
        <v>17.333333333333371</v>
      </c>
      <c r="G42" s="23">
        <f t="shared" si="3"/>
        <v>300.44444444444576</v>
      </c>
      <c r="H42" s="23">
        <f t="shared" si="4"/>
        <v>2.5084418716835559</v>
      </c>
    </row>
    <row r="43" spans="1:8">
      <c r="A43" s="24">
        <v>34486</v>
      </c>
      <c r="B43" s="31">
        <v>42</v>
      </c>
      <c r="C43" s="23">
        <v>621</v>
      </c>
      <c r="D43" s="23">
        <f t="shared" si="0"/>
        <v>710</v>
      </c>
      <c r="E43" s="23">
        <f t="shared" si="1"/>
        <v>-89</v>
      </c>
      <c r="F43" s="23">
        <f t="shared" si="2"/>
        <v>89</v>
      </c>
      <c r="G43" s="23">
        <f t="shared" si="3"/>
        <v>7921</v>
      </c>
      <c r="H43" s="23">
        <f t="shared" si="4"/>
        <v>14.331723027375201</v>
      </c>
    </row>
    <row r="44" spans="1:8">
      <c r="A44" s="24">
        <v>34516</v>
      </c>
      <c r="B44" s="31">
        <v>43</v>
      </c>
      <c r="C44" s="23">
        <v>628</v>
      </c>
      <c r="D44" s="23">
        <f t="shared" si="0"/>
        <v>668</v>
      </c>
      <c r="E44" s="23">
        <f t="shared" si="1"/>
        <v>-40</v>
      </c>
      <c r="F44" s="23">
        <f t="shared" si="2"/>
        <v>40</v>
      </c>
      <c r="G44" s="23">
        <f t="shared" si="3"/>
        <v>1600</v>
      </c>
      <c r="H44" s="23">
        <f t="shared" si="4"/>
        <v>6.369426751592357</v>
      </c>
    </row>
    <row r="45" spans="1:8">
      <c r="A45" s="24">
        <v>34547</v>
      </c>
      <c r="B45" s="31">
        <v>44</v>
      </c>
      <c r="C45" s="23">
        <v>656</v>
      </c>
      <c r="D45" s="23">
        <f t="shared" si="0"/>
        <v>646.66666666666663</v>
      </c>
      <c r="E45" s="23">
        <f t="shared" si="1"/>
        <v>9.3333333333333712</v>
      </c>
      <c r="F45" s="23">
        <f t="shared" si="2"/>
        <v>9.3333333333333712</v>
      </c>
      <c r="G45" s="23">
        <f t="shared" si="3"/>
        <v>87.111111111111825</v>
      </c>
      <c r="H45" s="23">
        <f t="shared" si="4"/>
        <v>1.4227642276422823</v>
      </c>
    </row>
    <row r="46" spans="1:8">
      <c r="A46" s="24">
        <v>34578</v>
      </c>
      <c r="B46" s="31">
        <v>45</v>
      </c>
      <c r="C46" s="23">
        <v>677</v>
      </c>
      <c r="D46" s="23">
        <f t="shared" si="0"/>
        <v>635</v>
      </c>
      <c r="E46" s="23">
        <f t="shared" si="1"/>
        <v>42</v>
      </c>
      <c r="F46" s="23">
        <f t="shared" si="2"/>
        <v>42</v>
      </c>
      <c r="G46" s="23">
        <f t="shared" si="3"/>
        <v>1764</v>
      </c>
      <c r="H46" s="23">
        <f t="shared" si="4"/>
        <v>6.2038404726735603</v>
      </c>
    </row>
    <row r="47" spans="1:8">
      <c r="A47" s="24">
        <v>34608</v>
      </c>
      <c r="B47" s="31">
        <v>46</v>
      </c>
      <c r="C47" s="23">
        <v>715</v>
      </c>
      <c r="D47" s="23">
        <f t="shared" si="0"/>
        <v>653.66666666666663</v>
      </c>
      <c r="E47" s="23">
        <f t="shared" si="1"/>
        <v>61.333333333333371</v>
      </c>
      <c r="F47" s="23">
        <f t="shared" si="2"/>
        <v>61.333333333333371</v>
      </c>
      <c r="G47" s="23">
        <f t="shared" si="3"/>
        <v>3761.7777777777824</v>
      </c>
      <c r="H47" s="23">
        <f t="shared" si="4"/>
        <v>8.5780885780885825</v>
      </c>
    </row>
    <row r="48" spans="1:8">
      <c r="A48" s="24">
        <v>34639</v>
      </c>
      <c r="B48" s="31">
        <v>47</v>
      </c>
      <c r="C48" s="23">
        <v>646</v>
      </c>
      <c r="D48" s="23">
        <f t="shared" si="0"/>
        <v>682.66666666666663</v>
      </c>
      <c r="E48" s="23">
        <f t="shared" si="1"/>
        <v>-36.666666666666629</v>
      </c>
      <c r="F48" s="23">
        <f t="shared" si="2"/>
        <v>36.666666666666629</v>
      </c>
      <c r="G48" s="23">
        <f t="shared" si="3"/>
        <v>1344.4444444444416</v>
      </c>
      <c r="H48" s="23">
        <f t="shared" si="4"/>
        <v>5.6759545923632553</v>
      </c>
    </row>
    <row r="49" spans="1:8">
      <c r="A49" s="24">
        <v>34669</v>
      </c>
      <c r="B49" s="31">
        <v>48</v>
      </c>
      <c r="C49" s="23">
        <v>629</v>
      </c>
      <c r="D49" s="23">
        <f t="shared" si="0"/>
        <v>679.33333333333337</v>
      </c>
      <c r="E49" s="23">
        <f t="shared" si="1"/>
        <v>-50.333333333333371</v>
      </c>
      <c r="F49" s="23">
        <f t="shared" si="2"/>
        <v>50.333333333333371</v>
      </c>
      <c r="G49" s="23">
        <f t="shared" si="3"/>
        <v>2533.4444444444484</v>
      </c>
      <c r="H49" s="23">
        <f t="shared" si="4"/>
        <v>8.0021197668256541</v>
      </c>
    </row>
    <row r="50" spans="1:8">
      <c r="A50" s="24">
        <v>34700</v>
      </c>
      <c r="B50" s="31">
        <v>49</v>
      </c>
      <c r="C50" s="23">
        <v>626</v>
      </c>
      <c r="D50" s="23">
        <f t="shared" si="0"/>
        <v>663.33333333333337</v>
      </c>
      <c r="E50" s="23">
        <f t="shared" si="1"/>
        <v>-37.333333333333371</v>
      </c>
      <c r="F50" s="23">
        <f t="shared" si="2"/>
        <v>37.333333333333371</v>
      </c>
      <c r="G50" s="23">
        <f t="shared" si="3"/>
        <v>1393.7777777777806</v>
      </c>
      <c r="H50" s="23">
        <f t="shared" si="4"/>
        <v>5.9637912673056501</v>
      </c>
    </row>
    <row r="51" spans="1:8">
      <c r="A51" s="24">
        <v>34731</v>
      </c>
      <c r="B51" s="31">
        <v>50</v>
      </c>
      <c r="C51" s="23">
        <v>559</v>
      </c>
      <c r="D51" s="23">
        <f t="shared" si="0"/>
        <v>633.66666666666663</v>
      </c>
      <c r="E51" s="23">
        <f t="shared" si="1"/>
        <v>-74.666666666666629</v>
      </c>
      <c r="F51" s="23">
        <f t="shared" si="2"/>
        <v>74.666666666666629</v>
      </c>
      <c r="G51" s="23">
        <f t="shared" si="3"/>
        <v>5575.1111111111059</v>
      </c>
      <c r="H51" s="23">
        <f t="shared" si="4"/>
        <v>13.3571854502087</v>
      </c>
    </row>
    <row r="52" spans="1:8">
      <c r="A52" s="24">
        <v>34759</v>
      </c>
      <c r="B52" s="31">
        <v>51</v>
      </c>
      <c r="C52" s="23">
        <v>616</v>
      </c>
      <c r="D52" s="23">
        <f t="shared" si="0"/>
        <v>604.66666666666663</v>
      </c>
      <c r="E52" s="23">
        <f t="shared" si="1"/>
        <v>11.333333333333371</v>
      </c>
      <c r="F52" s="23">
        <f t="shared" si="2"/>
        <v>11.333333333333371</v>
      </c>
      <c r="G52" s="23">
        <f t="shared" si="3"/>
        <v>128.44444444444531</v>
      </c>
      <c r="H52" s="23">
        <f t="shared" si="4"/>
        <v>1.8398268398268458</v>
      </c>
    </row>
    <row r="53" spans="1:8">
      <c r="A53" s="24">
        <v>34790</v>
      </c>
      <c r="B53" s="31">
        <v>52</v>
      </c>
      <c r="C53" s="23">
        <v>621</v>
      </c>
      <c r="D53" s="23">
        <f t="shared" si="0"/>
        <v>600.33333333333337</v>
      </c>
      <c r="E53" s="23">
        <f t="shared" si="1"/>
        <v>20.666666666666629</v>
      </c>
      <c r="F53" s="23">
        <f t="shared" si="2"/>
        <v>20.666666666666629</v>
      </c>
      <c r="G53" s="23">
        <f t="shared" si="3"/>
        <v>427.11111111110955</v>
      </c>
      <c r="H53" s="23">
        <f t="shared" si="4"/>
        <v>3.3279656468062204</v>
      </c>
    </row>
    <row r="54" spans="1:8">
      <c r="A54" s="24">
        <v>34820</v>
      </c>
      <c r="B54" s="31">
        <v>53</v>
      </c>
      <c r="C54" s="23">
        <v>674</v>
      </c>
      <c r="D54" s="23">
        <f t="shared" si="0"/>
        <v>598.66666666666663</v>
      </c>
      <c r="E54" s="23">
        <f t="shared" si="1"/>
        <v>75.333333333333371</v>
      </c>
      <c r="F54" s="23">
        <f t="shared" si="2"/>
        <v>75.333333333333371</v>
      </c>
      <c r="G54" s="23">
        <f t="shared" si="3"/>
        <v>5675.1111111111168</v>
      </c>
      <c r="H54" s="23">
        <f t="shared" si="4"/>
        <v>11.17705242334323</v>
      </c>
    </row>
    <row r="55" spans="1:8">
      <c r="A55" s="24">
        <v>34851</v>
      </c>
      <c r="B55" s="31">
        <v>54</v>
      </c>
      <c r="C55" s="23">
        <v>725</v>
      </c>
      <c r="D55" s="23">
        <f t="shared" si="0"/>
        <v>637</v>
      </c>
      <c r="E55" s="23">
        <f t="shared" si="1"/>
        <v>88</v>
      </c>
      <c r="F55" s="23">
        <f t="shared" si="2"/>
        <v>88</v>
      </c>
      <c r="G55" s="23">
        <f t="shared" si="3"/>
        <v>7744</v>
      </c>
      <c r="H55" s="23">
        <f t="shared" si="4"/>
        <v>12.137931034482758</v>
      </c>
    </row>
    <row r="56" spans="1:8">
      <c r="A56" s="24">
        <v>34881</v>
      </c>
      <c r="B56" s="31">
        <v>55</v>
      </c>
      <c r="C56" s="23">
        <v>765</v>
      </c>
      <c r="D56" s="23">
        <f t="shared" si="0"/>
        <v>673.33333333333337</v>
      </c>
      <c r="E56" s="23">
        <f t="shared" si="1"/>
        <v>91.666666666666629</v>
      </c>
      <c r="F56" s="23">
        <f t="shared" si="2"/>
        <v>91.666666666666629</v>
      </c>
      <c r="G56" s="23">
        <f t="shared" si="3"/>
        <v>8402.7777777777701</v>
      </c>
      <c r="H56" s="23">
        <f t="shared" si="4"/>
        <v>11.982570806100213</v>
      </c>
    </row>
    <row r="57" spans="1:8">
      <c r="A57" s="24">
        <v>34912</v>
      </c>
      <c r="B57" s="31">
        <v>56</v>
      </c>
      <c r="C57" s="23">
        <v>701</v>
      </c>
      <c r="D57" s="23">
        <f t="shared" si="0"/>
        <v>721.33333333333337</v>
      </c>
      <c r="E57" s="23">
        <f t="shared" si="1"/>
        <v>-20.333333333333371</v>
      </c>
      <c r="F57" s="23">
        <f t="shared" si="2"/>
        <v>20.333333333333371</v>
      </c>
      <c r="G57" s="23">
        <f t="shared" si="3"/>
        <v>413.44444444444599</v>
      </c>
      <c r="H57" s="23">
        <f t="shared" si="4"/>
        <v>2.9006181645268718</v>
      </c>
    </row>
    <row r="58" spans="1:8">
      <c r="A58" s="24">
        <v>34943</v>
      </c>
      <c r="B58" s="31">
        <v>57</v>
      </c>
      <c r="C58" s="23">
        <v>678</v>
      </c>
      <c r="D58" s="23">
        <f t="shared" si="0"/>
        <v>730.33333333333337</v>
      </c>
      <c r="E58" s="23">
        <f t="shared" si="1"/>
        <v>-52.333333333333371</v>
      </c>
      <c r="F58" s="23">
        <f t="shared" si="2"/>
        <v>52.333333333333371</v>
      </c>
      <c r="G58" s="23">
        <f t="shared" si="3"/>
        <v>2738.7777777777819</v>
      </c>
      <c r="H58" s="23">
        <f t="shared" si="4"/>
        <v>7.7187807276302909</v>
      </c>
    </row>
    <row r="59" spans="1:8">
      <c r="A59" s="24">
        <v>34973</v>
      </c>
      <c r="B59" s="31">
        <v>58</v>
      </c>
      <c r="C59" s="23">
        <v>696</v>
      </c>
      <c r="D59" s="23">
        <f t="shared" si="0"/>
        <v>714.66666666666663</v>
      </c>
      <c r="E59" s="23">
        <f t="shared" si="1"/>
        <v>-18.666666666666629</v>
      </c>
      <c r="F59" s="23">
        <f t="shared" si="2"/>
        <v>18.666666666666629</v>
      </c>
      <c r="G59" s="23">
        <f t="shared" si="3"/>
        <v>348.44444444444304</v>
      </c>
      <c r="H59" s="23">
        <f t="shared" si="4"/>
        <v>2.6819923371647456</v>
      </c>
    </row>
    <row r="60" spans="1:8">
      <c r="A60" s="24">
        <v>35004</v>
      </c>
      <c r="B60" s="31">
        <v>59</v>
      </c>
      <c r="C60" s="23">
        <v>664</v>
      </c>
      <c r="D60" s="23">
        <f t="shared" si="0"/>
        <v>691.66666666666663</v>
      </c>
      <c r="E60" s="23">
        <f t="shared" si="1"/>
        <v>-27.666666666666629</v>
      </c>
      <c r="F60" s="23">
        <f t="shared" si="2"/>
        <v>27.666666666666629</v>
      </c>
      <c r="G60" s="23">
        <f t="shared" si="3"/>
        <v>765.4444444444423</v>
      </c>
      <c r="H60" s="23">
        <f t="shared" si="4"/>
        <v>4.1666666666666607</v>
      </c>
    </row>
    <row r="61" spans="1:8">
      <c r="A61" s="24">
        <v>35034</v>
      </c>
      <c r="B61" s="31">
        <v>60</v>
      </c>
      <c r="C61" s="23">
        <v>709</v>
      </c>
      <c r="D61" s="23">
        <f t="shared" si="0"/>
        <v>679.33333333333337</v>
      </c>
      <c r="E61" s="23">
        <f t="shared" si="1"/>
        <v>29.666666666666629</v>
      </c>
      <c r="F61" s="23">
        <f t="shared" si="2"/>
        <v>29.666666666666629</v>
      </c>
      <c r="G61" s="23">
        <f t="shared" si="3"/>
        <v>880.11111111110881</v>
      </c>
      <c r="H61" s="23">
        <f t="shared" si="4"/>
        <v>4.1842971321109497</v>
      </c>
    </row>
    <row r="62" spans="1:8">
      <c r="A62" s="24">
        <v>35065</v>
      </c>
      <c r="B62" s="31">
        <v>61</v>
      </c>
      <c r="C62" s="23">
        <v>714</v>
      </c>
      <c r="D62" s="23">
        <f t="shared" si="0"/>
        <v>689.66666666666663</v>
      </c>
      <c r="E62" s="23">
        <f t="shared" si="1"/>
        <v>24.333333333333371</v>
      </c>
      <c r="F62" s="23">
        <f t="shared" si="2"/>
        <v>24.333333333333371</v>
      </c>
      <c r="G62" s="23">
        <f t="shared" si="3"/>
        <v>592.1111111111129</v>
      </c>
      <c r="H62" s="23">
        <f t="shared" si="4"/>
        <v>3.4080298786181191</v>
      </c>
    </row>
    <row r="63" spans="1:8">
      <c r="A63" s="24">
        <v>35096</v>
      </c>
      <c r="B63" s="31">
        <v>62</v>
      </c>
      <c r="C63" s="23">
        <v>769</v>
      </c>
      <c r="D63" s="23">
        <f t="shared" si="0"/>
        <v>695.66666666666663</v>
      </c>
      <c r="E63" s="23">
        <f t="shared" si="1"/>
        <v>73.333333333333371</v>
      </c>
      <c r="F63" s="23">
        <f t="shared" si="2"/>
        <v>73.333333333333371</v>
      </c>
      <c r="G63" s="23">
        <f t="shared" si="3"/>
        <v>5377.7777777777837</v>
      </c>
      <c r="H63" s="23">
        <f t="shared" si="4"/>
        <v>9.5361941915908162</v>
      </c>
    </row>
    <row r="64" spans="1:8">
      <c r="A64" s="24">
        <v>35125</v>
      </c>
      <c r="B64" s="31">
        <v>63</v>
      </c>
      <c r="C64" s="23">
        <v>721</v>
      </c>
      <c r="D64" s="23">
        <f t="shared" si="0"/>
        <v>730.66666666666663</v>
      </c>
      <c r="E64" s="23">
        <f t="shared" si="1"/>
        <v>-9.6666666666666288</v>
      </c>
      <c r="F64" s="23">
        <f t="shared" si="2"/>
        <v>9.6666666666666288</v>
      </c>
      <c r="G64" s="23">
        <f t="shared" si="3"/>
        <v>93.444444444443718</v>
      </c>
      <c r="H64" s="23">
        <f t="shared" si="4"/>
        <v>1.3407304669440538</v>
      </c>
    </row>
    <row r="65" spans="1:8">
      <c r="A65" s="24">
        <v>35156</v>
      </c>
      <c r="B65" s="31">
        <v>64</v>
      </c>
      <c r="C65" s="23">
        <v>736</v>
      </c>
      <c r="D65" s="23">
        <f t="shared" si="0"/>
        <v>734.66666666666663</v>
      </c>
      <c r="E65" s="23">
        <f t="shared" si="1"/>
        <v>1.3333333333333712</v>
      </c>
      <c r="F65" s="23">
        <f t="shared" si="2"/>
        <v>1.3333333333333712</v>
      </c>
      <c r="G65" s="23">
        <f t="shared" si="3"/>
        <v>1.7777777777778789</v>
      </c>
      <c r="H65" s="23">
        <f t="shared" si="4"/>
        <v>0.18115942028986021</v>
      </c>
    </row>
    <row r="66" spans="1:8">
      <c r="A66" s="24">
        <v>35186</v>
      </c>
      <c r="B66" s="31">
        <v>65</v>
      </c>
      <c r="C66" s="23">
        <v>746</v>
      </c>
      <c r="D66" s="23">
        <f t="shared" si="0"/>
        <v>742</v>
      </c>
      <c r="E66" s="23">
        <f t="shared" si="1"/>
        <v>4</v>
      </c>
      <c r="F66" s="23">
        <f t="shared" si="2"/>
        <v>4</v>
      </c>
      <c r="G66" s="23">
        <f t="shared" si="3"/>
        <v>16</v>
      </c>
      <c r="H66" s="23">
        <f t="shared" si="4"/>
        <v>0.53619302949061665</v>
      </c>
    </row>
    <row r="67" spans="1:8">
      <c r="A67" s="24">
        <v>35217</v>
      </c>
      <c r="B67" s="31">
        <v>66</v>
      </c>
      <c r="C67" s="23">
        <v>721</v>
      </c>
      <c r="D67" s="23">
        <f t="shared" si="0"/>
        <v>734.33333333333337</v>
      </c>
      <c r="E67" s="23">
        <f t="shared" si="1"/>
        <v>-13.333333333333371</v>
      </c>
      <c r="F67" s="23">
        <f t="shared" si="2"/>
        <v>13.333333333333371</v>
      </c>
      <c r="G67" s="23">
        <f t="shared" si="3"/>
        <v>177.77777777777879</v>
      </c>
      <c r="H67" s="23">
        <f t="shared" si="4"/>
        <v>1.8492834026814662</v>
      </c>
    </row>
    <row r="68" spans="1:8">
      <c r="A68" s="24">
        <v>35247</v>
      </c>
      <c r="B68" s="31">
        <v>67</v>
      </c>
      <c r="C68" s="23">
        <v>770</v>
      </c>
      <c r="D68" s="23">
        <f t="shared" si="0"/>
        <v>734.33333333333337</v>
      </c>
      <c r="E68" s="23">
        <f t="shared" si="1"/>
        <v>35.666666666666629</v>
      </c>
      <c r="F68" s="23">
        <f t="shared" si="2"/>
        <v>35.666666666666629</v>
      </c>
      <c r="G68" s="23">
        <f t="shared" si="3"/>
        <v>1272.1111111111084</v>
      </c>
      <c r="H68" s="23">
        <f t="shared" si="4"/>
        <v>4.6320346320346273</v>
      </c>
    </row>
    <row r="69" spans="1:8">
      <c r="A69" s="24">
        <v>35278</v>
      </c>
      <c r="B69" s="31">
        <v>68</v>
      </c>
      <c r="C69" s="23">
        <v>826</v>
      </c>
      <c r="D69" s="23">
        <f t="shared" si="0"/>
        <v>745.66666666666663</v>
      </c>
      <c r="E69" s="23">
        <f t="shared" si="1"/>
        <v>80.333333333333371</v>
      </c>
      <c r="F69" s="23">
        <f t="shared" si="2"/>
        <v>80.333333333333371</v>
      </c>
      <c r="G69" s="23">
        <f t="shared" si="3"/>
        <v>6453.4444444444507</v>
      </c>
      <c r="H69" s="23">
        <f t="shared" si="4"/>
        <v>9.725585149313968</v>
      </c>
    </row>
    <row r="70" spans="1:8">
      <c r="A70" s="24">
        <v>35309</v>
      </c>
      <c r="B70" s="31">
        <v>69</v>
      </c>
      <c r="C70" s="23">
        <v>770</v>
      </c>
      <c r="D70" s="23">
        <f t="shared" ref="D70:D133" si="5">AVERAGE(C67:C69)</f>
        <v>772.33333333333337</v>
      </c>
      <c r="E70" s="23">
        <f t="shared" ref="E70:E133" si="6">C70-D70</f>
        <v>-2.3333333333333712</v>
      </c>
      <c r="F70" s="23">
        <f t="shared" ref="F70:F133" si="7">ABS(E70)</f>
        <v>2.3333333333333712</v>
      </c>
      <c r="G70" s="23">
        <f t="shared" ref="G70:G133" si="8">E70^2</f>
        <v>5.4444444444446214</v>
      </c>
      <c r="H70" s="23">
        <f t="shared" ref="H70:H133" si="9">(F70/C70)*100</f>
        <v>0.30303030303030792</v>
      </c>
    </row>
    <row r="71" spans="1:8">
      <c r="A71" s="24">
        <v>35339</v>
      </c>
      <c r="B71" s="31">
        <v>70</v>
      </c>
      <c r="C71" s="23">
        <v>720</v>
      </c>
      <c r="D71" s="23">
        <f t="shared" si="5"/>
        <v>788.66666666666663</v>
      </c>
      <c r="E71" s="23">
        <f t="shared" si="6"/>
        <v>-68.666666666666629</v>
      </c>
      <c r="F71" s="23">
        <f t="shared" si="7"/>
        <v>68.666666666666629</v>
      </c>
      <c r="G71" s="23">
        <f t="shared" si="8"/>
        <v>4715.1111111111059</v>
      </c>
      <c r="H71" s="23">
        <f t="shared" si="9"/>
        <v>9.537037037037031</v>
      </c>
    </row>
    <row r="72" spans="1:8">
      <c r="A72" s="24">
        <v>35370</v>
      </c>
      <c r="B72" s="31">
        <v>71</v>
      </c>
      <c r="C72" s="23">
        <v>771</v>
      </c>
      <c r="D72" s="23">
        <f t="shared" si="5"/>
        <v>772</v>
      </c>
      <c r="E72" s="23">
        <f t="shared" si="6"/>
        <v>-1</v>
      </c>
      <c r="F72" s="23">
        <f t="shared" si="7"/>
        <v>1</v>
      </c>
      <c r="G72" s="23">
        <f t="shared" si="8"/>
        <v>1</v>
      </c>
      <c r="H72" s="23">
        <f t="shared" si="9"/>
        <v>0.12970168612191957</v>
      </c>
    </row>
    <row r="73" spans="1:8">
      <c r="A73" s="24">
        <v>35400</v>
      </c>
      <c r="B73" s="31">
        <v>72</v>
      </c>
      <c r="C73" s="23">
        <v>805</v>
      </c>
      <c r="D73" s="23">
        <f t="shared" si="5"/>
        <v>753.66666666666663</v>
      </c>
      <c r="E73" s="23">
        <f t="shared" si="6"/>
        <v>51.333333333333371</v>
      </c>
      <c r="F73" s="23">
        <f t="shared" si="7"/>
        <v>51.333333333333371</v>
      </c>
      <c r="G73" s="23">
        <f t="shared" si="8"/>
        <v>2635.111111111115</v>
      </c>
      <c r="H73" s="23">
        <f t="shared" si="9"/>
        <v>6.3768115942029038</v>
      </c>
    </row>
    <row r="74" spans="1:8">
      <c r="A74" s="24">
        <v>35431</v>
      </c>
      <c r="B74" s="31">
        <v>73</v>
      </c>
      <c r="C74" s="23">
        <v>830</v>
      </c>
      <c r="D74" s="23">
        <f t="shared" si="5"/>
        <v>765.33333333333337</v>
      </c>
      <c r="E74" s="23">
        <f t="shared" si="6"/>
        <v>64.666666666666629</v>
      </c>
      <c r="F74" s="23">
        <f t="shared" si="7"/>
        <v>64.666666666666629</v>
      </c>
      <c r="G74" s="23">
        <f t="shared" si="8"/>
        <v>4181.7777777777728</v>
      </c>
      <c r="H74" s="23">
        <f t="shared" si="9"/>
        <v>7.7911646586345338</v>
      </c>
    </row>
    <row r="75" spans="1:8">
      <c r="A75" s="24">
        <v>35462</v>
      </c>
      <c r="B75" s="31">
        <v>74</v>
      </c>
      <c r="C75" s="23">
        <v>801</v>
      </c>
      <c r="D75" s="23">
        <f t="shared" si="5"/>
        <v>802</v>
      </c>
      <c r="E75" s="23">
        <f t="shared" si="6"/>
        <v>-1</v>
      </c>
      <c r="F75" s="23">
        <f t="shared" si="7"/>
        <v>1</v>
      </c>
      <c r="G75" s="23">
        <f t="shared" si="8"/>
        <v>1</v>
      </c>
      <c r="H75" s="23">
        <f t="shared" si="9"/>
        <v>0.12484394506866417</v>
      </c>
    </row>
    <row r="76" spans="1:8">
      <c r="A76" s="24">
        <v>35490</v>
      </c>
      <c r="B76" s="31">
        <v>75</v>
      </c>
      <c r="C76" s="23">
        <v>831</v>
      </c>
      <c r="D76" s="23">
        <f t="shared" si="5"/>
        <v>812</v>
      </c>
      <c r="E76" s="23">
        <f t="shared" si="6"/>
        <v>19</v>
      </c>
      <c r="F76" s="23">
        <f t="shared" si="7"/>
        <v>19</v>
      </c>
      <c r="G76" s="23">
        <f t="shared" si="8"/>
        <v>361</v>
      </c>
      <c r="H76" s="23">
        <f t="shared" si="9"/>
        <v>2.286401925391095</v>
      </c>
    </row>
    <row r="77" spans="1:8">
      <c r="A77" s="24">
        <v>35521</v>
      </c>
      <c r="B77" s="31">
        <v>76</v>
      </c>
      <c r="C77" s="23">
        <v>744</v>
      </c>
      <c r="D77" s="23">
        <f t="shared" si="5"/>
        <v>820.66666666666663</v>
      </c>
      <c r="E77" s="23">
        <f t="shared" si="6"/>
        <v>-76.666666666666629</v>
      </c>
      <c r="F77" s="23">
        <f t="shared" si="7"/>
        <v>76.666666666666629</v>
      </c>
      <c r="G77" s="23">
        <f t="shared" si="8"/>
        <v>5877.7777777777719</v>
      </c>
      <c r="H77" s="23">
        <f t="shared" si="9"/>
        <v>10.304659498207879</v>
      </c>
    </row>
    <row r="78" spans="1:8">
      <c r="A78" s="24">
        <v>35551</v>
      </c>
      <c r="B78" s="31">
        <v>77</v>
      </c>
      <c r="C78" s="23">
        <v>760</v>
      </c>
      <c r="D78" s="23">
        <f t="shared" si="5"/>
        <v>792</v>
      </c>
      <c r="E78" s="23">
        <f t="shared" si="6"/>
        <v>-32</v>
      </c>
      <c r="F78" s="23">
        <f t="shared" si="7"/>
        <v>32</v>
      </c>
      <c r="G78" s="23">
        <f t="shared" si="8"/>
        <v>1024</v>
      </c>
      <c r="H78" s="23">
        <f t="shared" si="9"/>
        <v>4.2105263157894735</v>
      </c>
    </row>
    <row r="79" spans="1:8">
      <c r="A79" s="24">
        <v>35582</v>
      </c>
      <c r="B79" s="31">
        <v>78</v>
      </c>
      <c r="C79" s="23">
        <v>793</v>
      </c>
      <c r="D79" s="23">
        <f t="shared" si="5"/>
        <v>778.33333333333337</v>
      </c>
      <c r="E79" s="23">
        <f t="shared" si="6"/>
        <v>14.666666666666629</v>
      </c>
      <c r="F79" s="23">
        <f t="shared" si="7"/>
        <v>14.666666666666629</v>
      </c>
      <c r="G79" s="23">
        <f t="shared" si="8"/>
        <v>215.11111111111001</v>
      </c>
      <c r="H79" s="23">
        <f t="shared" si="9"/>
        <v>1.8495166036149595</v>
      </c>
    </row>
    <row r="80" spans="1:8">
      <c r="A80" s="24">
        <v>35612</v>
      </c>
      <c r="B80" s="31">
        <v>79</v>
      </c>
      <c r="C80" s="23">
        <v>805</v>
      </c>
      <c r="D80" s="23">
        <f t="shared" si="5"/>
        <v>765.66666666666663</v>
      </c>
      <c r="E80" s="23">
        <f t="shared" si="6"/>
        <v>39.333333333333371</v>
      </c>
      <c r="F80" s="23">
        <f t="shared" si="7"/>
        <v>39.333333333333371</v>
      </c>
      <c r="G80" s="23">
        <f t="shared" si="8"/>
        <v>1547.111111111114</v>
      </c>
      <c r="H80" s="23">
        <f t="shared" si="9"/>
        <v>4.886128364389239</v>
      </c>
    </row>
    <row r="81" spans="1:8">
      <c r="A81" s="24">
        <v>35643</v>
      </c>
      <c r="B81" s="31">
        <v>80</v>
      </c>
      <c r="C81" s="23">
        <v>815</v>
      </c>
      <c r="D81" s="23">
        <f t="shared" si="5"/>
        <v>786</v>
      </c>
      <c r="E81" s="23">
        <f t="shared" si="6"/>
        <v>29</v>
      </c>
      <c r="F81" s="23">
        <f t="shared" si="7"/>
        <v>29</v>
      </c>
      <c r="G81" s="23">
        <f t="shared" si="8"/>
        <v>841</v>
      </c>
      <c r="H81" s="23">
        <f t="shared" si="9"/>
        <v>3.5582822085889574</v>
      </c>
    </row>
    <row r="82" spans="1:8">
      <c r="A82" s="24">
        <v>35674</v>
      </c>
      <c r="B82" s="31">
        <v>81</v>
      </c>
      <c r="C82" s="23">
        <v>840</v>
      </c>
      <c r="D82" s="23">
        <f t="shared" si="5"/>
        <v>804.33333333333337</v>
      </c>
      <c r="E82" s="23">
        <f t="shared" si="6"/>
        <v>35.666666666666629</v>
      </c>
      <c r="F82" s="23">
        <f t="shared" si="7"/>
        <v>35.666666666666629</v>
      </c>
      <c r="G82" s="23">
        <f t="shared" si="8"/>
        <v>1272.1111111111084</v>
      </c>
      <c r="H82" s="23">
        <f t="shared" si="9"/>
        <v>4.2460317460317416</v>
      </c>
    </row>
    <row r="83" spans="1:8">
      <c r="A83" s="24">
        <v>35704</v>
      </c>
      <c r="B83" s="31">
        <v>82</v>
      </c>
      <c r="C83" s="23">
        <v>800</v>
      </c>
      <c r="D83" s="23">
        <f t="shared" si="5"/>
        <v>820</v>
      </c>
      <c r="E83" s="23">
        <f t="shared" si="6"/>
        <v>-20</v>
      </c>
      <c r="F83" s="23">
        <f t="shared" si="7"/>
        <v>20</v>
      </c>
      <c r="G83" s="23">
        <f t="shared" si="8"/>
        <v>400</v>
      </c>
      <c r="H83" s="23">
        <f t="shared" si="9"/>
        <v>2.5</v>
      </c>
    </row>
    <row r="84" spans="1:8">
      <c r="A84" s="24">
        <v>35735</v>
      </c>
      <c r="B84" s="31">
        <v>83</v>
      </c>
      <c r="C84" s="23">
        <v>864</v>
      </c>
      <c r="D84" s="23">
        <f t="shared" si="5"/>
        <v>818.33333333333337</v>
      </c>
      <c r="E84" s="23">
        <f t="shared" si="6"/>
        <v>45.666666666666629</v>
      </c>
      <c r="F84" s="23">
        <f t="shared" si="7"/>
        <v>45.666666666666629</v>
      </c>
      <c r="G84" s="23">
        <f t="shared" si="8"/>
        <v>2085.4444444444412</v>
      </c>
      <c r="H84" s="23">
        <f t="shared" si="9"/>
        <v>5.2854938271604892</v>
      </c>
    </row>
    <row r="85" spans="1:8">
      <c r="A85" s="24">
        <v>35765</v>
      </c>
      <c r="B85" s="31">
        <v>84</v>
      </c>
      <c r="C85" s="23">
        <v>793</v>
      </c>
      <c r="D85" s="23">
        <f t="shared" si="5"/>
        <v>834.66666666666663</v>
      </c>
      <c r="E85" s="23">
        <f t="shared" si="6"/>
        <v>-41.666666666666629</v>
      </c>
      <c r="F85" s="23">
        <f t="shared" si="7"/>
        <v>41.666666666666629</v>
      </c>
      <c r="G85" s="23">
        <f t="shared" si="8"/>
        <v>1736.1111111111079</v>
      </c>
      <c r="H85" s="23">
        <f t="shared" si="9"/>
        <v>5.2543085329970527</v>
      </c>
    </row>
    <row r="86" spans="1:8">
      <c r="A86" s="24">
        <v>35796</v>
      </c>
      <c r="B86" s="31">
        <v>85</v>
      </c>
      <c r="C86" s="23">
        <v>872</v>
      </c>
      <c r="D86" s="23">
        <f t="shared" si="5"/>
        <v>819</v>
      </c>
      <c r="E86" s="23">
        <f t="shared" si="6"/>
        <v>53</v>
      </c>
      <c r="F86" s="23">
        <f t="shared" si="7"/>
        <v>53</v>
      </c>
      <c r="G86" s="23">
        <f t="shared" si="8"/>
        <v>2809</v>
      </c>
      <c r="H86" s="23">
        <f t="shared" si="9"/>
        <v>6.0779816513761471</v>
      </c>
    </row>
    <row r="87" spans="1:8">
      <c r="A87" s="24">
        <v>35827</v>
      </c>
      <c r="B87" s="31">
        <v>86</v>
      </c>
      <c r="C87" s="23">
        <v>866</v>
      </c>
      <c r="D87" s="23">
        <f t="shared" si="5"/>
        <v>843</v>
      </c>
      <c r="E87" s="23">
        <f t="shared" si="6"/>
        <v>23</v>
      </c>
      <c r="F87" s="23">
        <f t="shared" si="7"/>
        <v>23</v>
      </c>
      <c r="G87" s="23">
        <f t="shared" si="8"/>
        <v>529</v>
      </c>
      <c r="H87" s="23">
        <f t="shared" si="9"/>
        <v>2.6558891454965359</v>
      </c>
    </row>
    <row r="88" spans="1:8">
      <c r="A88" s="24">
        <v>35855</v>
      </c>
      <c r="B88" s="31">
        <v>87</v>
      </c>
      <c r="C88" s="23">
        <v>836</v>
      </c>
      <c r="D88" s="23">
        <f t="shared" si="5"/>
        <v>843.66666666666663</v>
      </c>
      <c r="E88" s="23">
        <f t="shared" si="6"/>
        <v>-7.6666666666666288</v>
      </c>
      <c r="F88" s="23">
        <f t="shared" si="7"/>
        <v>7.6666666666666288</v>
      </c>
      <c r="G88" s="23">
        <f t="shared" si="8"/>
        <v>58.777777777777196</v>
      </c>
      <c r="H88" s="23">
        <f t="shared" si="9"/>
        <v>0.91706539074959681</v>
      </c>
    </row>
    <row r="89" spans="1:8">
      <c r="A89" s="24">
        <v>35886</v>
      </c>
      <c r="B89" s="31">
        <v>88</v>
      </c>
      <c r="C89" s="23">
        <v>866</v>
      </c>
      <c r="D89" s="23">
        <f t="shared" si="5"/>
        <v>858</v>
      </c>
      <c r="E89" s="23">
        <f t="shared" si="6"/>
        <v>8</v>
      </c>
      <c r="F89" s="23">
        <f t="shared" si="7"/>
        <v>8</v>
      </c>
      <c r="G89" s="23">
        <f t="shared" si="8"/>
        <v>64</v>
      </c>
      <c r="H89" s="23">
        <f t="shared" si="9"/>
        <v>0.92378752886836024</v>
      </c>
    </row>
    <row r="90" spans="1:8">
      <c r="A90" s="24">
        <v>35916</v>
      </c>
      <c r="B90" s="31">
        <v>89</v>
      </c>
      <c r="C90" s="23">
        <v>887</v>
      </c>
      <c r="D90" s="23">
        <f t="shared" si="5"/>
        <v>856</v>
      </c>
      <c r="E90" s="23">
        <f t="shared" si="6"/>
        <v>31</v>
      </c>
      <c r="F90" s="23">
        <f t="shared" si="7"/>
        <v>31</v>
      </c>
      <c r="G90" s="23">
        <f t="shared" si="8"/>
        <v>961</v>
      </c>
      <c r="H90" s="23">
        <f t="shared" si="9"/>
        <v>3.494926719278467</v>
      </c>
    </row>
    <row r="91" spans="1:8">
      <c r="A91" s="24">
        <v>35947</v>
      </c>
      <c r="B91" s="31">
        <v>90</v>
      </c>
      <c r="C91" s="23">
        <v>923</v>
      </c>
      <c r="D91" s="23">
        <f t="shared" si="5"/>
        <v>863</v>
      </c>
      <c r="E91" s="23">
        <f t="shared" si="6"/>
        <v>60</v>
      </c>
      <c r="F91" s="23">
        <f t="shared" si="7"/>
        <v>60</v>
      </c>
      <c r="G91" s="23">
        <f t="shared" si="8"/>
        <v>3600</v>
      </c>
      <c r="H91" s="23">
        <f t="shared" si="9"/>
        <v>6.5005417118093174</v>
      </c>
    </row>
    <row r="92" spans="1:8">
      <c r="A92" s="24">
        <v>35977</v>
      </c>
      <c r="B92" s="31">
        <v>91</v>
      </c>
      <c r="C92" s="23">
        <v>876</v>
      </c>
      <c r="D92" s="23">
        <f t="shared" si="5"/>
        <v>892</v>
      </c>
      <c r="E92" s="23">
        <f t="shared" si="6"/>
        <v>-16</v>
      </c>
      <c r="F92" s="23">
        <f t="shared" si="7"/>
        <v>16</v>
      </c>
      <c r="G92" s="23">
        <f t="shared" si="8"/>
        <v>256</v>
      </c>
      <c r="H92" s="23">
        <f t="shared" si="9"/>
        <v>1.8264840182648401</v>
      </c>
    </row>
    <row r="93" spans="1:8">
      <c r="A93" s="24">
        <v>36008</v>
      </c>
      <c r="B93" s="31">
        <v>92</v>
      </c>
      <c r="C93" s="23">
        <v>846</v>
      </c>
      <c r="D93" s="23">
        <f t="shared" si="5"/>
        <v>895.33333333333337</v>
      </c>
      <c r="E93" s="23">
        <f t="shared" si="6"/>
        <v>-49.333333333333371</v>
      </c>
      <c r="F93" s="23">
        <f t="shared" si="7"/>
        <v>49.333333333333371</v>
      </c>
      <c r="G93" s="23">
        <f t="shared" si="8"/>
        <v>2433.7777777777815</v>
      </c>
      <c r="H93" s="23">
        <f t="shared" si="9"/>
        <v>5.8313632781717928</v>
      </c>
    </row>
    <row r="94" spans="1:8">
      <c r="A94" s="24">
        <v>36039</v>
      </c>
      <c r="B94" s="31">
        <v>93</v>
      </c>
      <c r="C94" s="23">
        <v>864</v>
      </c>
      <c r="D94" s="23">
        <f t="shared" si="5"/>
        <v>881.66666666666663</v>
      </c>
      <c r="E94" s="23">
        <f t="shared" si="6"/>
        <v>-17.666666666666629</v>
      </c>
      <c r="F94" s="23">
        <f t="shared" si="7"/>
        <v>17.666666666666629</v>
      </c>
      <c r="G94" s="23">
        <f t="shared" si="8"/>
        <v>312.11111111110978</v>
      </c>
      <c r="H94" s="23">
        <f t="shared" si="9"/>
        <v>2.0447530864197487</v>
      </c>
    </row>
    <row r="95" spans="1:8">
      <c r="A95" s="24">
        <v>36069</v>
      </c>
      <c r="B95" s="31">
        <v>94</v>
      </c>
      <c r="C95" s="23">
        <v>893</v>
      </c>
      <c r="D95" s="23">
        <f t="shared" si="5"/>
        <v>862</v>
      </c>
      <c r="E95" s="23">
        <f t="shared" si="6"/>
        <v>31</v>
      </c>
      <c r="F95" s="23">
        <f t="shared" si="7"/>
        <v>31</v>
      </c>
      <c r="G95" s="23">
        <f t="shared" si="8"/>
        <v>961</v>
      </c>
      <c r="H95" s="23">
        <f t="shared" si="9"/>
        <v>3.4714445688689812</v>
      </c>
    </row>
    <row r="96" spans="1:8">
      <c r="A96" s="24">
        <v>36100</v>
      </c>
      <c r="B96" s="31">
        <v>95</v>
      </c>
      <c r="C96" s="23">
        <v>995</v>
      </c>
      <c r="D96" s="23">
        <f t="shared" si="5"/>
        <v>867.66666666666663</v>
      </c>
      <c r="E96" s="23">
        <f t="shared" si="6"/>
        <v>127.33333333333337</v>
      </c>
      <c r="F96" s="23">
        <f t="shared" si="7"/>
        <v>127.33333333333337</v>
      </c>
      <c r="G96" s="23">
        <f t="shared" si="8"/>
        <v>16213.777777777788</v>
      </c>
      <c r="H96" s="23">
        <f t="shared" si="9"/>
        <v>12.797319932998331</v>
      </c>
    </row>
    <row r="97" spans="1:8">
      <c r="A97" s="24">
        <v>36130</v>
      </c>
      <c r="B97" s="31">
        <v>96</v>
      </c>
      <c r="C97" s="23">
        <v>949</v>
      </c>
      <c r="D97" s="23">
        <f t="shared" si="5"/>
        <v>917.33333333333337</v>
      </c>
      <c r="E97" s="23">
        <f t="shared" si="6"/>
        <v>31.666666666666629</v>
      </c>
      <c r="F97" s="23">
        <f t="shared" si="7"/>
        <v>31.666666666666629</v>
      </c>
      <c r="G97" s="23">
        <f t="shared" si="8"/>
        <v>1002.7777777777753</v>
      </c>
      <c r="H97" s="23">
        <f t="shared" si="9"/>
        <v>3.3368458025992234</v>
      </c>
    </row>
    <row r="98" spans="1:8">
      <c r="A98" s="24">
        <v>36161</v>
      </c>
      <c r="B98" s="31">
        <v>97</v>
      </c>
      <c r="C98" s="23">
        <v>875</v>
      </c>
      <c r="D98" s="23">
        <f t="shared" si="5"/>
        <v>945.66666666666663</v>
      </c>
      <c r="E98" s="23">
        <f t="shared" si="6"/>
        <v>-70.666666666666629</v>
      </c>
      <c r="F98" s="23">
        <f t="shared" si="7"/>
        <v>70.666666666666629</v>
      </c>
      <c r="G98" s="23">
        <f t="shared" si="8"/>
        <v>4993.7777777777728</v>
      </c>
      <c r="H98" s="23">
        <f t="shared" si="9"/>
        <v>8.0761904761904724</v>
      </c>
    </row>
    <row r="99" spans="1:8">
      <c r="A99" s="24">
        <v>36192</v>
      </c>
      <c r="B99" s="31">
        <v>98</v>
      </c>
      <c r="C99" s="23">
        <v>848</v>
      </c>
      <c r="D99" s="23">
        <f t="shared" si="5"/>
        <v>939.66666666666663</v>
      </c>
      <c r="E99" s="23">
        <f t="shared" si="6"/>
        <v>-91.666666666666629</v>
      </c>
      <c r="F99" s="23">
        <f t="shared" si="7"/>
        <v>91.666666666666629</v>
      </c>
      <c r="G99" s="23">
        <f t="shared" si="8"/>
        <v>8402.7777777777701</v>
      </c>
      <c r="H99" s="23">
        <f t="shared" si="9"/>
        <v>10.809748427672952</v>
      </c>
    </row>
    <row r="100" spans="1:8">
      <c r="A100" s="24">
        <v>36220</v>
      </c>
      <c r="B100" s="31">
        <v>99</v>
      </c>
      <c r="C100" s="23">
        <v>863</v>
      </c>
      <c r="D100" s="23">
        <f t="shared" si="5"/>
        <v>890.66666666666663</v>
      </c>
      <c r="E100" s="23">
        <f t="shared" si="6"/>
        <v>-27.666666666666629</v>
      </c>
      <c r="F100" s="23">
        <f t="shared" si="7"/>
        <v>27.666666666666629</v>
      </c>
      <c r="G100" s="23">
        <f t="shared" si="8"/>
        <v>765.4444444444423</v>
      </c>
      <c r="H100" s="23">
        <f t="shared" si="9"/>
        <v>3.205870992661255</v>
      </c>
    </row>
    <row r="101" spans="1:8">
      <c r="A101" s="24">
        <v>36251</v>
      </c>
      <c r="B101" s="31">
        <v>100</v>
      </c>
      <c r="C101" s="23">
        <v>918</v>
      </c>
      <c r="D101" s="23">
        <f t="shared" si="5"/>
        <v>862</v>
      </c>
      <c r="E101" s="23">
        <f t="shared" si="6"/>
        <v>56</v>
      </c>
      <c r="F101" s="23">
        <f t="shared" si="7"/>
        <v>56</v>
      </c>
      <c r="G101" s="23">
        <f t="shared" si="8"/>
        <v>3136</v>
      </c>
      <c r="H101" s="23">
        <f t="shared" si="9"/>
        <v>6.1002178649237475</v>
      </c>
    </row>
    <row r="102" spans="1:8">
      <c r="A102" s="24">
        <v>36281</v>
      </c>
      <c r="B102" s="31">
        <v>101</v>
      </c>
      <c r="C102" s="23">
        <v>888</v>
      </c>
      <c r="D102" s="23">
        <f t="shared" si="5"/>
        <v>876.33333333333337</v>
      </c>
      <c r="E102" s="23">
        <f t="shared" si="6"/>
        <v>11.666666666666629</v>
      </c>
      <c r="F102" s="23">
        <f t="shared" si="7"/>
        <v>11.666666666666629</v>
      </c>
      <c r="G102" s="23">
        <f t="shared" si="8"/>
        <v>136.11111111111023</v>
      </c>
      <c r="H102" s="23">
        <f t="shared" si="9"/>
        <v>1.3138138138138096</v>
      </c>
    </row>
    <row r="103" spans="1:8">
      <c r="A103" s="24">
        <v>36312</v>
      </c>
      <c r="B103" s="31">
        <v>102</v>
      </c>
      <c r="C103" s="23">
        <v>923</v>
      </c>
      <c r="D103" s="23">
        <f t="shared" si="5"/>
        <v>889.66666666666663</v>
      </c>
      <c r="E103" s="23">
        <f t="shared" si="6"/>
        <v>33.333333333333371</v>
      </c>
      <c r="F103" s="23">
        <f t="shared" si="7"/>
        <v>33.333333333333371</v>
      </c>
      <c r="G103" s="23">
        <f t="shared" si="8"/>
        <v>1111.1111111111136</v>
      </c>
      <c r="H103" s="23">
        <f t="shared" si="9"/>
        <v>3.6114120621162913</v>
      </c>
    </row>
    <row r="104" spans="1:8">
      <c r="A104" s="24">
        <v>36342</v>
      </c>
      <c r="B104" s="31">
        <v>103</v>
      </c>
      <c r="C104" s="23">
        <v>900</v>
      </c>
      <c r="D104" s="23">
        <f t="shared" si="5"/>
        <v>909.66666666666663</v>
      </c>
      <c r="E104" s="23">
        <f t="shared" si="6"/>
        <v>-9.6666666666666288</v>
      </c>
      <c r="F104" s="23">
        <f t="shared" si="7"/>
        <v>9.6666666666666288</v>
      </c>
      <c r="G104" s="23">
        <f t="shared" si="8"/>
        <v>93.444444444443718</v>
      </c>
      <c r="H104" s="23">
        <f t="shared" si="9"/>
        <v>1.0740740740740697</v>
      </c>
    </row>
    <row r="105" spans="1:8">
      <c r="A105" s="24">
        <v>36373</v>
      </c>
      <c r="B105" s="31">
        <v>104</v>
      </c>
      <c r="C105" s="23">
        <v>893</v>
      </c>
      <c r="D105" s="23">
        <f t="shared" si="5"/>
        <v>903.66666666666663</v>
      </c>
      <c r="E105" s="23">
        <f t="shared" si="6"/>
        <v>-10.666666666666629</v>
      </c>
      <c r="F105" s="23">
        <f t="shared" si="7"/>
        <v>10.666666666666629</v>
      </c>
      <c r="G105" s="23">
        <f t="shared" si="8"/>
        <v>113.77777777777698</v>
      </c>
      <c r="H105" s="23">
        <f t="shared" si="9"/>
        <v>1.1944755505785698</v>
      </c>
    </row>
    <row r="106" spans="1:8">
      <c r="A106" s="24">
        <v>36404</v>
      </c>
      <c r="B106" s="31">
        <v>105</v>
      </c>
      <c r="C106" s="23">
        <v>826</v>
      </c>
      <c r="D106" s="23">
        <f t="shared" si="5"/>
        <v>905.33333333333337</v>
      </c>
      <c r="E106" s="23">
        <f t="shared" si="6"/>
        <v>-79.333333333333371</v>
      </c>
      <c r="F106" s="23">
        <f t="shared" si="7"/>
        <v>79.333333333333371</v>
      </c>
      <c r="G106" s="23">
        <f t="shared" si="8"/>
        <v>6293.7777777777837</v>
      </c>
      <c r="H106" s="23">
        <f t="shared" si="9"/>
        <v>9.6045197740113046</v>
      </c>
    </row>
    <row r="107" spans="1:8">
      <c r="A107" s="24">
        <v>36434</v>
      </c>
      <c r="B107" s="31">
        <v>106</v>
      </c>
      <c r="C107" s="23">
        <v>872</v>
      </c>
      <c r="D107" s="23">
        <f t="shared" si="5"/>
        <v>873</v>
      </c>
      <c r="E107" s="23">
        <f t="shared" si="6"/>
        <v>-1</v>
      </c>
      <c r="F107" s="23">
        <f t="shared" si="7"/>
        <v>1</v>
      </c>
      <c r="G107" s="23">
        <f t="shared" si="8"/>
        <v>1</v>
      </c>
      <c r="H107" s="23">
        <f t="shared" si="9"/>
        <v>0.11467889908256881</v>
      </c>
    </row>
    <row r="108" spans="1:8">
      <c r="A108" s="24">
        <v>36465</v>
      </c>
      <c r="B108" s="31">
        <v>107</v>
      </c>
      <c r="C108" s="23">
        <v>863</v>
      </c>
      <c r="D108" s="23">
        <f t="shared" si="5"/>
        <v>863.66666666666663</v>
      </c>
      <c r="E108" s="23">
        <f t="shared" si="6"/>
        <v>-0.66666666666662877</v>
      </c>
      <c r="F108" s="23">
        <f t="shared" si="7"/>
        <v>0.66666666666662877</v>
      </c>
      <c r="G108" s="23">
        <f t="shared" si="8"/>
        <v>0.4444444444443939</v>
      </c>
      <c r="H108" s="23">
        <f t="shared" si="9"/>
        <v>7.7249903437616313E-2</v>
      </c>
    </row>
    <row r="109" spans="1:8">
      <c r="A109" s="24">
        <v>36495</v>
      </c>
      <c r="B109" s="31">
        <v>108</v>
      </c>
      <c r="C109" s="23">
        <v>873</v>
      </c>
      <c r="D109" s="23">
        <f t="shared" si="5"/>
        <v>853.66666666666663</v>
      </c>
      <c r="E109" s="23">
        <f t="shared" si="6"/>
        <v>19.333333333333371</v>
      </c>
      <c r="F109" s="23">
        <f t="shared" si="7"/>
        <v>19.333333333333371</v>
      </c>
      <c r="G109" s="23">
        <f t="shared" si="8"/>
        <v>373.77777777777925</v>
      </c>
      <c r="H109" s="23">
        <f t="shared" si="9"/>
        <v>2.2145857197403633</v>
      </c>
    </row>
    <row r="110" spans="1:8">
      <c r="A110" s="24">
        <v>36526</v>
      </c>
      <c r="B110" s="31">
        <v>109</v>
      </c>
      <c r="C110" s="23">
        <v>873</v>
      </c>
      <c r="D110" s="23">
        <f t="shared" si="5"/>
        <v>869.33333333333337</v>
      </c>
      <c r="E110" s="23">
        <f t="shared" si="6"/>
        <v>3.6666666666666288</v>
      </c>
      <c r="F110" s="23">
        <f t="shared" si="7"/>
        <v>3.6666666666666288</v>
      </c>
      <c r="G110" s="23">
        <f t="shared" si="8"/>
        <v>13.444444444444166</v>
      </c>
      <c r="H110" s="23">
        <f t="shared" si="9"/>
        <v>0.42000763650247747</v>
      </c>
    </row>
    <row r="111" spans="1:8">
      <c r="A111" s="24">
        <v>36557</v>
      </c>
      <c r="B111" s="31">
        <v>110</v>
      </c>
      <c r="C111" s="23">
        <v>856</v>
      </c>
      <c r="D111" s="23">
        <f t="shared" si="5"/>
        <v>869.66666666666663</v>
      </c>
      <c r="E111" s="23">
        <f t="shared" si="6"/>
        <v>-13.666666666666629</v>
      </c>
      <c r="F111" s="23">
        <f t="shared" si="7"/>
        <v>13.666666666666629</v>
      </c>
      <c r="G111" s="23">
        <f t="shared" si="8"/>
        <v>186.77777777777675</v>
      </c>
      <c r="H111" s="23">
        <f t="shared" si="9"/>
        <v>1.5965732087227371</v>
      </c>
    </row>
    <row r="112" spans="1:8">
      <c r="A112" s="24">
        <v>36586</v>
      </c>
      <c r="B112" s="31">
        <v>111</v>
      </c>
      <c r="C112" s="23">
        <v>900</v>
      </c>
      <c r="D112" s="23">
        <f t="shared" si="5"/>
        <v>867.33333333333337</v>
      </c>
      <c r="E112" s="23">
        <f t="shared" si="6"/>
        <v>32.666666666666629</v>
      </c>
      <c r="F112" s="23">
        <f t="shared" si="7"/>
        <v>32.666666666666629</v>
      </c>
      <c r="G112" s="23">
        <f t="shared" si="8"/>
        <v>1067.1111111111086</v>
      </c>
      <c r="H112" s="23">
        <f t="shared" si="9"/>
        <v>3.6296296296296258</v>
      </c>
    </row>
    <row r="113" spans="1:8">
      <c r="A113" s="24">
        <v>36617</v>
      </c>
      <c r="B113" s="31">
        <v>112</v>
      </c>
      <c r="C113" s="23">
        <v>841</v>
      </c>
      <c r="D113" s="23">
        <f t="shared" si="5"/>
        <v>876.33333333333337</v>
      </c>
      <c r="E113" s="23">
        <f t="shared" si="6"/>
        <v>-35.333333333333371</v>
      </c>
      <c r="F113" s="23">
        <f t="shared" si="7"/>
        <v>35.333333333333371</v>
      </c>
      <c r="G113" s="23">
        <f t="shared" si="8"/>
        <v>1248.4444444444471</v>
      </c>
      <c r="H113" s="23">
        <f t="shared" si="9"/>
        <v>4.201347602061043</v>
      </c>
    </row>
    <row r="114" spans="1:8">
      <c r="A114" s="24">
        <v>36647</v>
      </c>
      <c r="B114" s="31">
        <v>113</v>
      </c>
      <c r="C114" s="23">
        <v>857</v>
      </c>
      <c r="D114" s="23">
        <f t="shared" si="5"/>
        <v>865.66666666666663</v>
      </c>
      <c r="E114" s="23">
        <f t="shared" si="6"/>
        <v>-8.6666666666666288</v>
      </c>
      <c r="F114" s="23">
        <f t="shared" si="7"/>
        <v>8.6666666666666288</v>
      </c>
      <c r="G114" s="23">
        <f t="shared" si="8"/>
        <v>75.111111111110461</v>
      </c>
      <c r="H114" s="23">
        <f t="shared" si="9"/>
        <v>1.0112796577207268</v>
      </c>
    </row>
    <row r="115" spans="1:8">
      <c r="A115" s="24">
        <v>36678</v>
      </c>
      <c r="B115" s="31">
        <v>114</v>
      </c>
      <c r="C115" s="23">
        <v>793</v>
      </c>
      <c r="D115" s="23">
        <f t="shared" si="5"/>
        <v>866</v>
      </c>
      <c r="E115" s="23">
        <f t="shared" si="6"/>
        <v>-73</v>
      </c>
      <c r="F115" s="23">
        <f t="shared" si="7"/>
        <v>73</v>
      </c>
      <c r="G115" s="23">
        <f t="shared" si="8"/>
        <v>5329</v>
      </c>
      <c r="H115" s="23">
        <f t="shared" si="9"/>
        <v>9.2055485498108442</v>
      </c>
    </row>
    <row r="116" spans="1:8">
      <c r="A116" s="24">
        <v>36708</v>
      </c>
      <c r="B116" s="31">
        <v>115</v>
      </c>
      <c r="C116" s="23">
        <v>887</v>
      </c>
      <c r="D116" s="23">
        <f t="shared" si="5"/>
        <v>830.33333333333337</v>
      </c>
      <c r="E116" s="23">
        <f t="shared" si="6"/>
        <v>56.666666666666629</v>
      </c>
      <c r="F116" s="23">
        <f t="shared" si="7"/>
        <v>56.666666666666629</v>
      </c>
      <c r="G116" s="23">
        <f t="shared" si="8"/>
        <v>3211.1111111111068</v>
      </c>
      <c r="H116" s="23">
        <f t="shared" si="9"/>
        <v>6.3885757234122469</v>
      </c>
    </row>
    <row r="117" spans="1:8">
      <c r="A117" s="24">
        <v>36739</v>
      </c>
      <c r="B117" s="31">
        <v>116</v>
      </c>
      <c r="C117" s="23">
        <v>848</v>
      </c>
      <c r="D117" s="23">
        <f t="shared" si="5"/>
        <v>845.66666666666663</v>
      </c>
      <c r="E117" s="23">
        <f t="shared" si="6"/>
        <v>2.3333333333333712</v>
      </c>
      <c r="F117" s="23">
        <f t="shared" si="7"/>
        <v>2.3333333333333712</v>
      </c>
      <c r="G117" s="23">
        <f t="shared" si="8"/>
        <v>5.4444444444446214</v>
      </c>
      <c r="H117" s="23">
        <f t="shared" si="9"/>
        <v>0.27515723270440695</v>
      </c>
    </row>
    <row r="118" spans="1:8">
      <c r="A118" s="24">
        <v>36770</v>
      </c>
      <c r="B118" s="31">
        <v>117</v>
      </c>
      <c r="C118" s="23">
        <v>912</v>
      </c>
      <c r="D118" s="23">
        <f t="shared" si="5"/>
        <v>842.66666666666663</v>
      </c>
      <c r="E118" s="23">
        <f t="shared" si="6"/>
        <v>69.333333333333371</v>
      </c>
      <c r="F118" s="23">
        <f t="shared" si="7"/>
        <v>69.333333333333371</v>
      </c>
      <c r="G118" s="23">
        <f t="shared" si="8"/>
        <v>4807.1111111111168</v>
      </c>
      <c r="H118" s="23">
        <f t="shared" si="9"/>
        <v>7.6023391812865535</v>
      </c>
    </row>
    <row r="119" spans="1:8">
      <c r="A119" s="24">
        <v>36800</v>
      </c>
      <c r="B119" s="31">
        <v>118</v>
      </c>
      <c r="C119" s="23">
        <v>933</v>
      </c>
      <c r="D119" s="23">
        <f t="shared" si="5"/>
        <v>882.33333333333337</v>
      </c>
      <c r="E119" s="23">
        <f t="shared" si="6"/>
        <v>50.666666666666629</v>
      </c>
      <c r="F119" s="23">
        <f t="shared" si="7"/>
        <v>50.666666666666629</v>
      </c>
      <c r="G119" s="23">
        <f t="shared" si="8"/>
        <v>2567.1111111111072</v>
      </c>
      <c r="H119" s="23">
        <f t="shared" si="9"/>
        <v>5.4305108967488351</v>
      </c>
    </row>
    <row r="120" spans="1:8">
      <c r="A120" s="24">
        <v>36831</v>
      </c>
      <c r="B120" s="31">
        <v>119</v>
      </c>
      <c r="C120" s="23">
        <v>880</v>
      </c>
      <c r="D120" s="23">
        <f t="shared" si="5"/>
        <v>897.66666666666663</v>
      </c>
      <c r="E120" s="23">
        <f t="shared" si="6"/>
        <v>-17.666666666666629</v>
      </c>
      <c r="F120" s="23">
        <f t="shared" si="7"/>
        <v>17.666666666666629</v>
      </c>
      <c r="G120" s="23">
        <f t="shared" si="8"/>
        <v>312.11111111110978</v>
      </c>
      <c r="H120" s="23">
        <f t="shared" si="9"/>
        <v>2.0075757575757534</v>
      </c>
    </row>
    <row r="121" spans="1:8">
      <c r="A121" s="24">
        <v>36861</v>
      </c>
      <c r="B121" s="31">
        <v>120</v>
      </c>
      <c r="C121" s="23">
        <v>983</v>
      </c>
      <c r="D121" s="23">
        <f t="shared" si="5"/>
        <v>908.33333333333337</v>
      </c>
      <c r="E121" s="23">
        <f t="shared" si="6"/>
        <v>74.666666666666629</v>
      </c>
      <c r="F121" s="23">
        <f t="shared" si="7"/>
        <v>74.666666666666629</v>
      </c>
      <c r="G121" s="23">
        <f t="shared" si="8"/>
        <v>5575.1111111111059</v>
      </c>
      <c r="H121" s="23">
        <f t="shared" si="9"/>
        <v>7.5957951848084058</v>
      </c>
    </row>
    <row r="122" spans="1:8">
      <c r="A122" s="24">
        <v>36892</v>
      </c>
      <c r="B122" s="31">
        <v>121</v>
      </c>
      <c r="C122" s="23">
        <v>936</v>
      </c>
      <c r="D122" s="23">
        <f t="shared" si="5"/>
        <v>932</v>
      </c>
      <c r="E122" s="23">
        <f t="shared" si="6"/>
        <v>4</v>
      </c>
      <c r="F122" s="23">
        <f t="shared" si="7"/>
        <v>4</v>
      </c>
      <c r="G122" s="23">
        <f t="shared" si="8"/>
        <v>16</v>
      </c>
      <c r="H122" s="23">
        <f t="shared" si="9"/>
        <v>0.42735042735042739</v>
      </c>
    </row>
    <row r="123" spans="1:8">
      <c r="A123" s="24">
        <v>36923</v>
      </c>
      <c r="B123" s="31">
        <v>122</v>
      </c>
      <c r="C123" s="23">
        <v>963</v>
      </c>
      <c r="D123" s="23">
        <f t="shared" si="5"/>
        <v>933</v>
      </c>
      <c r="E123" s="23">
        <f t="shared" si="6"/>
        <v>30</v>
      </c>
      <c r="F123" s="23">
        <f t="shared" si="7"/>
        <v>30</v>
      </c>
      <c r="G123" s="23">
        <f t="shared" si="8"/>
        <v>900</v>
      </c>
      <c r="H123" s="23">
        <f t="shared" si="9"/>
        <v>3.1152647975077881</v>
      </c>
    </row>
    <row r="124" spans="1:8">
      <c r="A124" s="24">
        <v>36951</v>
      </c>
      <c r="B124" s="31">
        <v>123</v>
      </c>
      <c r="C124" s="23">
        <v>939</v>
      </c>
      <c r="D124" s="23">
        <f t="shared" si="5"/>
        <v>960.66666666666663</v>
      </c>
      <c r="E124" s="23">
        <f t="shared" si="6"/>
        <v>-21.666666666666629</v>
      </c>
      <c r="F124" s="23">
        <f t="shared" si="7"/>
        <v>21.666666666666629</v>
      </c>
      <c r="G124" s="23">
        <f t="shared" si="8"/>
        <v>469.44444444444281</v>
      </c>
      <c r="H124" s="23">
        <f t="shared" si="9"/>
        <v>2.3074192403265843</v>
      </c>
    </row>
    <row r="125" spans="1:8">
      <c r="A125" s="24">
        <v>36982</v>
      </c>
      <c r="B125" s="31">
        <v>124</v>
      </c>
      <c r="C125" s="23">
        <v>909</v>
      </c>
      <c r="D125" s="23">
        <f t="shared" si="5"/>
        <v>946</v>
      </c>
      <c r="E125" s="23">
        <f t="shared" si="6"/>
        <v>-37</v>
      </c>
      <c r="F125" s="23">
        <f t="shared" si="7"/>
        <v>37</v>
      </c>
      <c r="G125" s="23">
        <f t="shared" si="8"/>
        <v>1369</v>
      </c>
      <c r="H125" s="23">
        <f t="shared" si="9"/>
        <v>4.0704070407040698</v>
      </c>
    </row>
    <row r="126" spans="1:8">
      <c r="A126" s="24">
        <v>37012</v>
      </c>
      <c r="B126" s="31">
        <v>125</v>
      </c>
      <c r="C126" s="23">
        <v>885</v>
      </c>
      <c r="D126" s="23">
        <f t="shared" si="5"/>
        <v>937</v>
      </c>
      <c r="E126" s="23">
        <f t="shared" si="6"/>
        <v>-52</v>
      </c>
      <c r="F126" s="23">
        <f t="shared" si="7"/>
        <v>52</v>
      </c>
      <c r="G126" s="23">
        <f t="shared" si="8"/>
        <v>2704</v>
      </c>
      <c r="H126" s="23">
        <f t="shared" si="9"/>
        <v>5.8757062146892656</v>
      </c>
    </row>
    <row r="127" spans="1:8">
      <c r="A127" s="24">
        <v>37043</v>
      </c>
      <c r="B127" s="31">
        <v>126</v>
      </c>
      <c r="C127" s="23">
        <v>882</v>
      </c>
      <c r="D127" s="23">
        <f t="shared" si="5"/>
        <v>911</v>
      </c>
      <c r="E127" s="23">
        <f t="shared" si="6"/>
        <v>-29</v>
      </c>
      <c r="F127" s="23">
        <f t="shared" si="7"/>
        <v>29</v>
      </c>
      <c r="G127" s="23">
        <f t="shared" si="8"/>
        <v>841</v>
      </c>
      <c r="H127" s="23">
        <f t="shared" si="9"/>
        <v>3.2879818594104306</v>
      </c>
    </row>
    <row r="128" spans="1:8">
      <c r="A128" s="24">
        <v>37073</v>
      </c>
      <c r="B128" s="31">
        <v>127</v>
      </c>
      <c r="C128" s="23">
        <v>880</v>
      </c>
      <c r="D128" s="23">
        <f t="shared" si="5"/>
        <v>892</v>
      </c>
      <c r="E128" s="23">
        <f t="shared" si="6"/>
        <v>-12</v>
      </c>
      <c r="F128" s="23">
        <f t="shared" si="7"/>
        <v>12</v>
      </c>
      <c r="G128" s="23">
        <f t="shared" si="8"/>
        <v>144</v>
      </c>
      <c r="H128" s="23">
        <f t="shared" si="9"/>
        <v>1.3636363636363635</v>
      </c>
    </row>
    <row r="129" spans="1:8">
      <c r="A129" s="24">
        <v>37104</v>
      </c>
      <c r="B129" s="31">
        <v>128</v>
      </c>
      <c r="C129" s="23">
        <v>866</v>
      </c>
      <c r="D129" s="23">
        <f t="shared" si="5"/>
        <v>882.33333333333337</v>
      </c>
      <c r="E129" s="23">
        <f t="shared" si="6"/>
        <v>-16.333333333333371</v>
      </c>
      <c r="F129" s="23">
        <f t="shared" si="7"/>
        <v>16.333333333333371</v>
      </c>
      <c r="G129" s="23">
        <f t="shared" si="8"/>
        <v>266.77777777777902</v>
      </c>
      <c r="H129" s="23">
        <f t="shared" si="9"/>
        <v>1.8860662047729067</v>
      </c>
    </row>
    <row r="130" spans="1:8">
      <c r="A130" s="24">
        <v>37135</v>
      </c>
      <c r="B130" s="31">
        <v>129</v>
      </c>
      <c r="C130" s="23">
        <v>853</v>
      </c>
      <c r="D130" s="23">
        <f t="shared" si="5"/>
        <v>876</v>
      </c>
      <c r="E130" s="23">
        <f t="shared" si="6"/>
        <v>-23</v>
      </c>
      <c r="F130" s="23">
        <f t="shared" si="7"/>
        <v>23</v>
      </c>
      <c r="G130" s="23">
        <f t="shared" si="8"/>
        <v>529</v>
      </c>
      <c r="H130" s="23">
        <f t="shared" si="9"/>
        <v>2.6963657678780772</v>
      </c>
    </row>
    <row r="131" spans="1:8">
      <c r="A131" s="24">
        <v>37165</v>
      </c>
      <c r="B131" s="31">
        <v>130</v>
      </c>
      <c r="C131" s="23">
        <v>871</v>
      </c>
      <c r="D131" s="23">
        <f t="shared" si="5"/>
        <v>866.33333333333337</v>
      </c>
      <c r="E131" s="23">
        <f t="shared" si="6"/>
        <v>4.6666666666666288</v>
      </c>
      <c r="F131" s="23">
        <f t="shared" si="7"/>
        <v>4.6666666666666288</v>
      </c>
      <c r="G131" s="23">
        <f t="shared" si="8"/>
        <v>21.777777777777423</v>
      </c>
      <c r="H131" s="23">
        <f t="shared" si="9"/>
        <v>0.53578262533485976</v>
      </c>
    </row>
    <row r="132" spans="1:8">
      <c r="A132" s="24">
        <v>37196</v>
      </c>
      <c r="B132" s="31">
        <v>131</v>
      </c>
      <c r="C132" s="23">
        <v>924</v>
      </c>
      <c r="D132" s="23">
        <f t="shared" si="5"/>
        <v>863.33333333333337</v>
      </c>
      <c r="E132" s="23">
        <f t="shared" si="6"/>
        <v>60.666666666666629</v>
      </c>
      <c r="F132" s="23">
        <f t="shared" si="7"/>
        <v>60.666666666666629</v>
      </c>
      <c r="G132" s="23">
        <f t="shared" si="8"/>
        <v>3680.4444444444398</v>
      </c>
      <c r="H132" s="23">
        <f t="shared" si="9"/>
        <v>6.5656565656565622</v>
      </c>
    </row>
    <row r="133" spans="1:8">
      <c r="A133" s="24">
        <v>37226</v>
      </c>
      <c r="B133" s="31">
        <v>132</v>
      </c>
      <c r="C133" s="23">
        <v>979</v>
      </c>
      <c r="D133" s="23">
        <f t="shared" si="5"/>
        <v>882.66666666666663</v>
      </c>
      <c r="E133" s="23">
        <f t="shared" si="6"/>
        <v>96.333333333333371</v>
      </c>
      <c r="F133" s="23">
        <f t="shared" si="7"/>
        <v>96.333333333333371</v>
      </c>
      <c r="G133" s="23">
        <f t="shared" si="8"/>
        <v>9280.1111111111186</v>
      </c>
      <c r="H133" s="23">
        <f t="shared" si="9"/>
        <v>9.8399727613210786</v>
      </c>
    </row>
    <row r="134" spans="1:8">
      <c r="A134" s="24">
        <v>37257</v>
      </c>
      <c r="B134" s="31">
        <v>133</v>
      </c>
      <c r="C134" s="23">
        <v>880</v>
      </c>
      <c r="D134" s="23">
        <f t="shared" ref="D134:D197" si="10">AVERAGE(C131:C133)</f>
        <v>924.66666666666663</v>
      </c>
      <c r="E134" s="23">
        <f t="shared" ref="E134:E197" si="11">C134-D134</f>
        <v>-44.666666666666629</v>
      </c>
      <c r="F134" s="23">
        <f t="shared" ref="F134:F197" si="12">ABS(E134)</f>
        <v>44.666666666666629</v>
      </c>
      <c r="G134" s="23">
        <f t="shared" ref="G134:G197" si="13">E134^2</f>
        <v>1995.1111111111077</v>
      </c>
      <c r="H134" s="23">
        <f t="shared" ref="H134:H197" si="14">(F134/C134)*100</f>
        <v>5.0757575757575717</v>
      </c>
    </row>
    <row r="135" spans="1:8">
      <c r="A135" s="24">
        <v>37288</v>
      </c>
      <c r="B135" s="31">
        <v>134</v>
      </c>
      <c r="C135" s="23">
        <v>948</v>
      </c>
      <c r="D135" s="23">
        <f t="shared" si="10"/>
        <v>927.66666666666663</v>
      </c>
      <c r="E135" s="23">
        <f t="shared" si="11"/>
        <v>20.333333333333371</v>
      </c>
      <c r="F135" s="23">
        <f t="shared" si="12"/>
        <v>20.333333333333371</v>
      </c>
      <c r="G135" s="23">
        <f t="shared" si="13"/>
        <v>413.44444444444599</v>
      </c>
      <c r="H135" s="23">
        <f t="shared" si="14"/>
        <v>2.1448663853727186</v>
      </c>
    </row>
    <row r="136" spans="1:8">
      <c r="A136" s="24">
        <v>37316</v>
      </c>
      <c r="B136" s="31">
        <v>135</v>
      </c>
      <c r="C136" s="23">
        <v>923</v>
      </c>
      <c r="D136" s="23">
        <f t="shared" si="10"/>
        <v>935.66666666666663</v>
      </c>
      <c r="E136" s="23">
        <f t="shared" si="11"/>
        <v>-12.666666666666629</v>
      </c>
      <c r="F136" s="23">
        <f t="shared" si="12"/>
        <v>12.666666666666629</v>
      </c>
      <c r="G136" s="23">
        <f t="shared" si="13"/>
        <v>160.44444444444349</v>
      </c>
      <c r="H136" s="23">
        <f t="shared" si="14"/>
        <v>1.3723365836041852</v>
      </c>
    </row>
    <row r="137" spans="1:8">
      <c r="A137" s="24">
        <v>37347</v>
      </c>
      <c r="B137" s="31">
        <v>136</v>
      </c>
      <c r="C137" s="23">
        <v>936</v>
      </c>
      <c r="D137" s="23">
        <f t="shared" si="10"/>
        <v>917</v>
      </c>
      <c r="E137" s="23">
        <f t="shared" si="11"/>
        <v>19</v>
      </c>
      <c r="F137" s="23">
        <f t="shared" si="12"/>
        <v>19</v>
      </c>
      <c r="G137" s="23">
        <f t="shared" si="13"/>
        <v>361</v>
      </c>
      <c r="H137" s="23">
        <f t="shared" si="14"/>
        <v>2.0299145299145298</v>
      </c>
    </row>
    <row r="138" spans="1:8">
      <c r="A138" s="24">
        <v>37377</v>
      </c>
      <c r="B138" s="31">
        <v>137</v>
      </c>
      <c r="C138" s="23">
        <v>978</v>
      </c>
      <c r="D138" s="23">
        <f t="shared" si="10"/>
        <v>935.66666666666663</v>
      </c>
      <c r="E138" s="23">
        <f t="shared" si="11"/>
        <v>42.333333333333371</v>
      </c>
      <c r="F138" s="23">
        <f t="shared" si="12"/>
        <v>42.333333333333371</v>
      </c>
      <c r="G138" s="23">
        <f t="shared" si="13"/>
        <v>1792.1111111111143</v>
      </c>
      <c r="H138" s="23">
        <f t="shared" si="14"/>
        <v>4.3285616905248849</v>
      </c>
    </row>
    <row r="139" spans="1:8">
      <c r="A139" s="24">
        <v>37408</v>
      </c>
      <c r="B139" s="31">
        <v>138</v>
      </c>
      <c r="C139" s="23">
        <v>957</v>
      </c>
      <c r="D139" s="23">
        <f t="shared" si="10"/>
        <v>945.66666666666663</v>
      </c>
      <c r="E139" s="23">
        <f t="shared" si="11"/>
        <v>11.333333333333371</v>
      </c>
      <c r="F139" s="23">
        <f t="shared" si="12"/>
        <v>11.333333333333371</v>
      </c>
      <c r="G139" s="23">
        <f t="shared" si="13"/>
        <v>128.44444444444531</v>
      </c>
      <c r="H139" s="23">
        <f t="shared" si="14"/>
        <v>1.1842563566701536</v>
      </c>
    </row>
    <row r="140" spans="1:8">
      <c r="A140" s="24">
        <v>37438</v>
      </c>
      <c r="B140" s="31">
        <v>139</v>
      </c>
      <c r="C140" s="23">
        <v>956</v>
      </c>
      <c r="D140" s="23">
        <f t="shared" si="10"/>
        <v>957</v>
      </c>
      <c r="E140" s="23">
        <f t="shared" si="11"/>
        <v>-1</v>
      </c>
      <c r="F140" s="23">
        <f t="shared" si="12"/>
        <v>1</v>
      </c>
      <c r="G140" s="23">
        <f t="shared" si="13"/>
        <v>1</v>
      </c>
      <c r="H140" s="23">
        <f t="shared" si="14"/>
        <v>0.10460251046025104</v>
      </c>
    </row>
    <row r="141" spans="1:8">
      <c r="A141" s="24">
        <v>37469</v>
      </c>
      <c r="B141" s="31">
        <v>140</v>
      </c>
      <c r="C141" s="23">
        <v>1014</v>
      </c>
      <c r="D141" s="23">
        <f t="shared" si="10"/>
        <v>963.66666666666663</v>
      </c>
      <c r="E141" s="23">
        <f t="shared" si="11"/>
        <v>50.333333333333371</v>
      </c>
      <c r="F141" s="23">
        <f t="shared" si="12"/>
        <v>50.333333333333371</v>
      </c>
      <c r="G141" s="23">
        <f t="shared" si="13"/>
        <v>2533.4444444444484</v>
      </c>
      <c r="H141" s="23">
        <f t="shared" si="14"/>
        <v>4.9638395792241985</v>
      </c>
    </row>
    <row r="142" spans="1:8">
      <c r="A142" s="24">
        <v>37500</v>
      </c>
      <c r="B142" s="31">
        <v>141</v>
      </c>
      <c r="C142" s="23">
        <v>1044</v>
      </c>
      <c r="D142" s="23">
        <f t="shared" si="10"/>
        <v>975.66666666666663</v>
      </c>
      <c r="E142" s="23">
        <f t="shared" si="11"/>
        <v>68.333333333333371</v>
      </c>
      <c r="F142" s="23">
        <f t="shared" si="12"/>
        <v>68.333333333333371</v>
      </c>
      <c r="G142" s="23">
        <f t="shared" si="13"/>
        <v>4669.4444444444498</v>
      </c>
      <c r="H142" s="23">
        <f t="shared" si="14"/>
        <v>6.5453384418901699</v>
      </c>
    </row>
    <row r="143" spans="1:8">
      <c r="A143" s="24">
        <v>37530</v>
      </c>
      <c r="B143" s="31">
        <v>142</v>
      </c>
      <c r="C143" s="23">
        <v>1006</v>
      </c>
      <c r="D143" s="23">
        <f t="shared" si="10"/>
        <v>1004.6666666666666</v>
      </c>
      <c r="E143" s="23">
        <f t="shared" si="11"/>
        <v>1.3333333333333712</v>
      </c>
      <c r="F143" s="23">
        <f t="shared" si="12"/>
        <v>1.3333333333333712</v>
      </c>
      <c r="G143" s="23">
        <f t="shared" si="13"/>
        <v>1.7777777777778789</v>
      </c>
      <c r="H143" s="23">
        <f t="shared" si="14"/>
        <v>0.13253810470510649</v>
      </c>
    </row>
    <row r="144" spans="1:8">
      <c r="A144" s="24">
        <v>37561</v>
      </c>
      <c r="B144" s="31">
        <v>143</v>
      </c>
      <c r="C144" s="23">
        <v>1024</v>
      </c>
      <c r="D144" s="23">
        <f t="shared" si="10"/>
        <v>1021.3333333333334</v>
      </c>
      <c r="E144" s="23">
        <f t="shared" si="11"/>
        <v>2.6666666666666288</v>
      </c>
      <c r="F144" s="23">
        <f t="shared" si="12"/>
        <v>2.6666666666666288</v>
      </c>
      <c r="G144" s="23">
        <f t="shared" si="13"/>
        <v>7.1111111111109091</v>
      </c>
      <c r="H144" s="23">
        <f t="shared" si="14"/>
        <v>0.26041666666666297</v>
      </c>
    </row>
    <row r="145" spans="1:8">
      <c r="A145" s="24">
        <v>37591</v>
      </c>
      <c r="B145" s="31">
        <v>144</v>
      </c>
      <c r="C145" s="23">
        <v>1048</v>
      </c>
      <c r="D145" s="23">
        <f t="shared" si="10"/>
        <v>1024.6666666666667</v>
      </c>
      <c r="E145" s="23">
        <f t="shared" si="11"/>
        <v>23.333333333333258</v>
      </c>
      <c r="F145" s="23">
        <f t="shared" si="12"/>
        <v>23.333333333333258</v>
      </c>
      <c r="G145" s="23">
        <f t="shared" si="13"/>
        <v>544.44444444444093</v>
      </c>
      <c r="H145" s="23">
        <f t="shared" si="14"/>
        <v>2.2264631043256924</v>
      </c>
    </row>
    <row r="146" spans="1:8">
      <c r="A146" s="24">
        <v>37622</v>
      </c>
      <c r="B146" s="31">
        <v>145</v>
      </c>
      <c r="C146" s="23">
        <v>999</v>
      </c>
      <c r="D146" s="23">
        <f t="shared" si="10"/>
        <v>1026</v>
      </c>
      <c r="E146" s="23">
        <f t="shared" si="11"/>
        <v>-27</v>
      </c>
      <c r="F146" s="23">
        <f t="shared" si="12"/>
        <v>27</v>
      </c>
      <c r="G146" s="23">
        <f t="shared" si="13"/>
        <v>729</v>
      </c>
      <c r="H146" s="23">
        <f t="shared" si="14"/>
        <v>2.7027027027027026</v>
      </c>
    </row>
    <row r="147" spans="1:8">
      <c r="A147" s="24">
        <v>37653</v>
      </c>
      <c r="B147" s="31">
        <v>146</v>
      </c>
      <c r="C147" s="23">
        <v>936</v>
      </c>
      <c r="D147" s="23">
        <f t="shared" si="10"/>
        <v>1023.6666666666666</v>
      </c>
      <c r="E147" s="23">
        <f t="shared" si="11"/>
        <v>-87.666666666666629</v>
      </c>
      <c r="F147" s="23">
        <f t="shared" si="12"/>
        <v>87.666666666666629</v>
      </c>
      <c r="G147" s="23">
        <f t="shared" si="13"/>
        <v>7685.444444444438</v>
      </c>
      <c r="H147" s="23">
        <f t="shared" si="14"/>
        <v>9.3660968660968624</v>
      </c>
    </row>
    <row r="148" spans="1:8">
      <c r="A148" s="24">
        <v>37681</v>
      </c>
      <c r="B148" s="31">
        <v>147</v>
      </c>
      <c r="C148" s="23">
        <v>999</v>
      </c>
      <c r="D148" s="23">
        <f t="shared" si="10"/>
        <v>994.33333333333337</v>
      </c>
      <c r="E148" s="23">
        <f t="shared" si="11"/>
        <v>4.6666666666666288</v>
      </c>
      <c r="F148" s="23">
        <f t="shared" si="12"/>
        <v>4.6666666666666288</v>
      </c>
      <c r="G148" s="23">
        <f t="shared" si="13"/>
        <v>21.777777777777423</v>
      </c>
      <c r="H148" s="23">
        <f t="shared" si="14"/>
        <v>0.46713380046713004</v>
      </c>
    </row>
    <row r="149" spans="1:8">
      <c r="A149" s="24">
        <v>37712</v>
      </c>
      <c r="B149" s="31">
        <v>148</v>
      </c>
      <c r="C149" s="23">
        <v>1012</v>
      </c>
      <c r="D149" s="23">
        <f t="shared" si="10"/>
        <v>978</v>
      </c>
      <c r="E149" s="23">
        <f t="shared" si="11"/>
        <v>34</v>
      </c>
      <c r="F149" s="23">
        <f t="shared" si="12"/>
        <v>34</v>
      </c>
      <c r="G149" s="23">
        <f t="shared" si="13"/>
        <v>1156</v>
      </c>
      <c r="H149" s="23">
        <f t="shared" si="14"/>
        <v>3.3596837944664033</v>
      </c>
    </row>
    <row r="150" spans="1:8">
      <c r="A150" s="24">
        <v>37742</v>
      </c>
      <c r="B150" s="31">
        <v>149</v>
      </c>
      <c r="C150" s="23">
        <v>1078</v>
      </c>
      <c r="D150" s="23">
        <f t="shared" si="10"/>
        <v>982.33333333333337</v>
      </c>
      <c r="E150" s="23">
        <f t="shared" si="11"/>
        <v>95.666666666666629</v>
      </c>
      <c r="F150" s="23">
        <f t="shared" si="12"/>
        <v>95.666666666666629</v>
      </c>
      <c r="G150" s="23">
        <f t="shared" si="13"/>
        <v>9152.111111111104</v>
      </c>
      <c r="H150" s="23">
        <f t="shared" si="14"/>
        <v>8.8744588744588704</v>
      </c>
    </row>
    <row r="151" spans="1:8">
      <c r="A151" s="24">
        <v>37773</v>
      </c>
      <c r="B151" s="31">
        <v>150</v>
      </c>
      <c r="C151" s="23">
        <v>1193</v>
      </c>
      <c r="D151" s="23">
        <f t="shared" si="10"/>
        <v>1029.6666666666667</v>
      </c>
      <c r="E151" s="23">
        <f t="shared" si="11"/>
        <v>163.33333333333326</v>
      </c>
      <c r="F151" s="23">
        <f t="shared" si="12"/>
        <v>163.33333333333326</v>
      </c>
      <c r="G151" s="23">
        <f t="shared" si="13"/>
        <v>26677.777777777752</v>
      </c>
      <c r="H151" s="23">
        <f t="shared" si="14"/>
        <v>13.690975132718631</v>
      </c>
    </row>
    <row r="152" spans="1:8">
      <c r="A152" s="24">
        <v>37803</v>
      </c>
      <c r="B152" s="31">
        <v>151</v>
      </c>
      <c r="C152" s="23">
        <v>1168</v>
      </c>
      <c r="D152" s="23">
        <f t="shared" si="10"/>
        <v>1094.3333333333333</v>
      </c>
      <c r="E152" s="23">
        <f t="shared" si="11"/>
        <v>73.666666666666742</v>
      </c>
      <c r="F152" s="23">
        <f t="shared" si="12"/>
        <v>73.666666666666742</v>
      </c>
      <c r="G152" s="23">
        <f t="shared" si="13"/>
        <v>5426.7777777777892</v>
      </c>
      <c r="H152" s="23">
        <f t="shared" si="14"/>
        <v>6.3070776255707823</v>
      </c>
    </row>
    <row r="153" spans="1:8">
      <c r="A153" s="24">
        <v>37834</v>
      </c>
      <c r="B153" s="31">
        <v>152</v>
      </c>
      <c r="C153" s="23">
        <v>1206</v>
      </c>
      <c r="D153" s="23">
        <f t="shared" si="10"/>
        <v>1146.3333333333333</v>
      </c>
      <c r="E153" s="23">
        <f t="shared" si="11"/>
        <v>59.666666666666742</v>
      </c>
      <c r="F153" s="23">
        <f t="shared" si="12"/>
        <v>59.666666666666742</v>
      </c>
      <c r="G153" s="23">
        <f t="shared" si="13"/>
        <v>3560.11111111112</v>
      </c>
      <c r="H153" s="23">
        <f t="shared" si="14"/>
        <v>4.9474847982310735</v>
      </c>
    </row>
    <row r="154" spans="1:8">
      <c r="A154" s="24">
        <v>37865</v>
      </c>
      <c r="B154" s="31">
        <v>153</v>
      </c>
      <c r="C154" s="23">
        <v>1131</v>
      </c>
      <c r="D154" s="23">
        <f t="shared" si="10"/>
        <v>1189</v>
      </c>
      <c r="E154" s="23">
        <f t="shared" si="11"/>
        <v>-58</v>
      </c>
      <c r="F154" s="23">
        <f t="shared" si="12"/>
        <v>58</v>
      </c>
      <c r="G154" s="23">
        <f t="shared" si="13"/>
        <v>3364</v>
      </c>
      <c r="H154" s="23">
        <f t="shared" si="14"/>
        <v>5.1282051282051277</v>
      </c>
    </row>
    <row r="155" spans="1:8">
      <c r="A155" s="24">
        <v>37895</v>
      </c>
      <c r="B155" s="31">
        <v>154</v>
      </c>
      <c r="C155" s="23">
        <v>1144</v>
      </c>
      <c r="D155" s="23">
        <f t="shared" si="10"/>
        <v>1168.3333333333333</v>
      </c>
      <c r="E155" s="23">
        <f t="shared" si="11"/>
        <v>-24.333333333333258</v>
      </c>
      <c r="F155" s="23">
        <f t="shared" si="12"/>
        <v>24.333333333333258</v>
      </c>
      <c r="G155" s="23">
        <f t="shared" si="13"/>
        <v>592.11111111110745</v>
      </c>
      <c r="H155" s="23">
        <f t="shared" si="14"/>
        <v>2.1270396270396206</v>
      </c>
    </row>
    <row r="156" spans="1:8">
      <c r="A156" s="24">
        <v>37926</v>
      </c>
      <c r="B156" s="31">
        <v>155</v>
      </c>
      <c r="C156" s="23">
        <v>1093</v>
      </c>
      <c r="D156" s="23">
        <f t="shared" si="10"/>
        <v>1160.3333333333333</v>
      </c>
      <c r="E156" s="23">
        <f t="shared" si="11"/>
        <v>-67.333333333333258</v>
      </c>
      <c r="F156" s="23">
        <f t="shared" si="12"/>
        <v>67.333333333333258</v>
      </c>
      <c r="G156" s="23">
        <f t="shared" si="13"/>
        <v>4533.7777777777674</v>
      </c>
      <c r="H156" s="23">
        <f t="shared" si="14"/>
        <v>6.1604147605977362</v>
      </c>
    </row>
    <row r="157" spans="1:8">
      <c r="A157" s="24">
        <v>37956</v>
      </c>
      <c r="B157" s="31">
        <v>156</v>
      </c>
      <c r="C157" s="23">
        <v>1129</v>
      </c>
      <c r="D157" s="23">
        <f t="shared" si="10"/>
        <v>1122.6666666666667</v>
      </c>
      <c r="E157" s="23">
        <f t="shared" si="11"/>
        <v>6.3333333333332575</v>
      </c>
      <c r="F157" s="23">
        <f t="shared" si="12"/>
        <v>6.3333333333332575</v>
      </c>
      <c r="G157" s="23">
        <f t="shared" si="13"/>
        <v>40.111111111110148</v>
      </c>
      <c r="H157" s="23">
        <f t="shared" si="14"/>
        <v>0.56096840862119202</v>
      </c>
    </row>
    <row r="158" spans="1:8">
      <c r="A158" s="24">
        <v>37987</v>
      </c>
      <c r="B158" s="31">
        <v>157</v>
      </c>
      <c r="C158" s="23">
        <v>1165</v>
      </c>
      <c r="D158" s="23">
        <f t="shared" si="10"/>
        <v>1122</v>
      </c>
      <c r="E158" s="23">
        <f t="shared" si="11"/>
        <v>43</v>
      </c>
      <c r="F158" s="23">
        <f t="shared" si="12"/>
        <v>43</v>
      </c>
      <c r="G158" s="23">
        <f t="shared" si="13"/>
        <v>1849</v>
      </c>
      <c r="H158" s="23">
        <f t="shared" si="14"/>
        <v>3.6909871244635193</v>
      </c>
    </row>
    <row r="159" spans="1:8">
      <c r="A159" s="24">
        <v>38018</v>
      </c>
      <c r="B159" s="31">
        <v>158</v>
      </c>
      <c r="C159" s="23">
        <v>1159</v>
      </c>
      <c r="D159" s="23">
        <f t="shared" si="10"/>
        <v>1129</v>
      </c>
      <c r="E159" s="23">
        <f t="shared" si="11"/>
        <v>30</v>
      </c>
      <c r="F159" s="23">
        <f t="shared" si="12"/>
        <v>30</v>
      </c>
      <c r="G159" s="23">
        <f t="shared" si="13"/>
        <v>900</v>
      </c>
      <c r="H159" s="23">
        <f t="shared" si="14"/>
        <v>2.5884383088869716</v>
      </c>
    </row>
    <row r="160" spans="1:8">
      <c r="A160" s="24">
        <v>38047</v>
      </c>
      <c r="B160" s="31">
        <v>159</v>
      </c>
      <c r="C160" s="23">
        <v>1276</v>
      </c>
      <c r="D160" s="23">
        <f t="shared" si="10"/>
        <v>1151</v>
      </c>
      <c r="E160" s="23">
        <f t="shared" si="11"/>
        <v>125</v>
      </c>
      <c r="F160" s="23">
        <f t="shared" si="12"/>
        <v>125</v>
      </c>
      <c r="G160" s="23">
        <f t="shared" si="13"/>
        <v>15625</v>
      </c>
      <c r="H160" s="23">
        <f t="shared" si="14"/>
        <v>9.7962382445141056</v>
      </c>
    </row>
    <row r="161" spans="1:8">
      <c r="A161" s="24">
        <v>38078</v>
      </c>
      <c r="B161" s="31">
        <v>160</v>
      </c>
      <c r="C161" s="23">
        <v>1186</v>
      </c>
      <c r="D161" s="23">
        <f t="shared" si="10"/>
        <v>1200</v>
      </c>
      <c r="E161" s="23">
        <f t="shared" si="11"/>
        <v>-14</v>
      </c>
      <c r="F161" s="23">
        <f t="shared" si="12"/>
        <v>14</v>
      </c>
      <c r="G161" s="23">
        <f t="shared" si="13"/>
        <v>196</v>
      </c>
      <c r="H161" s="23">
        <f t="shared" si="14"/>
        <v>1.1804384485666104</v>
      </c>
    </row>
    <row r="162" spans="1:8">
      <c r="A162" s="24">
        <v>38108</v>
      </c>
      <c r="B162" s="31">
        <v>161</v>
      </c>
      <c r="C162" s="23">
        <v>1241</v>
      </c>
      <c r="D162" s="23">
        <f t="shared" si="10"/>
        <v>1207</v>
      </c>
      <c r="E162" s="23">
        <f t="shared" si="11"/>
        <v>34</v>
      </c>
      <c r="F162" s="23">
        <f t="shared" si="12"/>
        <v>34</v>
      </c>
      <c r="G162" s="23">
        <f t="shared" si="13"/>
        <v>1156</v>
      </c>
      <c r="H162" s="23">
        <f t="shared" si="14"/>
        <v>2.7397260273972601</v>
      </c>
    </row>
    <row r="163" spans="1:8">
      <c r="A163" s="24">
        <v>38139</v>
      </c>
      <c r="B163" s="31">
        <v>162</v>
      </c>
      <c r="C163" s="23">
        <v>1180</v>
      </c>
      <c r="D163" s="23">
        <f t="shared" si="10"/>
        <v>1234.3333333333333</v>
      </c>
      <c r="E163" s="23">
        <f t="shared" si="11"/>
        <v>-54.333333333333258</v>
      </c>
      <c r="F163" s="23">
        <f t="shared" si="12"/>
        <v>54.333333333333258</v>
      </c>
      <c r="G163" s="23">
        <f t="shared" si="13"/>
        <v>2952.1111111111027</v>
      </c>
      <c r="H163" s="23">
        <f t="shared" si="14"/>
        <v>4.6045197740112931</v>
      </c>
    </row>
    <row r="164" spans="1:8">
      <c r="A164" s="24">
        <v>38169</v>
      </c>
      <c r="B164" s="31">
        <v>163</v>
      </c>
      <c r="C164" s="23">
        <v>1088</v>
      </c>
      <c r="D164" s="23">
        <f t="shared" si="10"/>
        <v>1202.3333333333333</v>
      </c>
      <c r="E164" s="23">
        <f t="shared" si="11"/>
        <v>-114.33333333333326</v>
      </c>
      <c r="F164" s="23">
        <f t="shared" si="12"/>
        <v>114.33333333333326</v>
      </c>
      <c r="G164" s="23">
        <f t="shared" si="13"/>
        <v>13072.111111111093</v>
      </c>
      <c r="H164" s="23">
        <f t="shared" si="14"/>
        <v>10.508578431372543</v>
      </c>
    </row>
    <row r="165" spans="1:8">
      <c r="A165" s="24">
        <v>38200</v>
      </c>
      <c r="B165" s="31">
        <v>164</v>
      </c>
      <c r="C165" s="23">
        <v>1175</v>
      </c>
      <c r="D165" s="23">
        <f t="shared" si="10"/>
        <v>1169.6666666666667</v>
      </c>
      <c r="E165" s="23">
        <f t="shared" si="11"/>
        <v>5.3333333333332575</v>
      </c>
      <c r="F165" s="23">
        <f t="shared" si="12"/>
        <v>5.3333333333332575</v>
      </c>
      <c r="G165" s="23">
        <f t="shared" si="13"/>
        <v>28.444444444443636</v>
      </c>
      <c r="H165" s="23">
        <f t="shared" si="14"/>
        <v>0.45390070921985171</v>
      </c>
    </row>
    <row r="166" spans="1:8">
      <c r="A166" s="24">
        <v>38231</v>
      </c>
      <c r="B166" s="31">
        <v>165</v>
      </c>
      <c r="C166" s="23">
        <v>1214</v>
      </c>
      <c r="D166" s="23">
        <f t="shared" si="10"/>
        <v>1147.6666666666667</v>
      </c>
      <c r="E166" s="23">
        <f t="shared" si="11"/>
        <v>66.333333333333258</v>
      </c>
      <c r="F166" s="23">
        <f t="shared" si="12"/>
        <v>66.333333333333258</v>
      </c>
      <c r="G166" s="23">
        <f t="shared" si="13"/>
        <v>4400.1111111111013</v>
      </c>
      <c r="H166" s="23">
        <f t="shared" si="14"/>
        <v>5.4640307523338763</v>
      </c>
    </row>
    <row r="167" spans="1:8">
      <c r="A167" s="24">
        <v>38261</v>
      </c>
      <c r="B167" s="31">
        <v>166</v>
      </c>
      <c r="C167" s="23">
        <v>1305</v>
      </c>
      <c r="D167" s="23">
        <f t="shared" si="10"/>
        <v>1159</v>
      </c>
      <c r="E167" s="23">
        <f t="shared" si="11"/>
        <v>146</v>
      </c>
      <c r="F167" s="23">
        <f t="shared" si="12"/>
        <v>146</v>
      </c>
      <c r="G167" s="23">
        <f t="shared" si="13"/>
        <v>21316</v>
      </c>
      <c r="H167" s="23">
        <f t="shared" si="14"/>
        <v>11.187739463601533</v>
      </c>
    </row>
    <row r="168" spans="1:8">
      <c r="A168" s="24">
        <v>38292</v>
      </c>
      <c r="B168" s="31">
        <v>167</v>
      </c>
      <c r="C168" s="23">
        <v>1179</v>
      </c>
      <c r="D168" s="23">
        <f t="shared" si="10"/>
        <v>1231.3333333333333</v>
      </c>
      <c r="E168" s="23">
        <f t="shared" si="11"/>
        <v>-52.333333333333258</v>
      </c>
      <c r="F168" s="23">
        <f t="shared" si="12"/>
        <v>52.333333333333258</v>
      </c>
      <c r="G168" s="23">
        <f t="shared" si="13"/>
        <v>2738.7777777777696</v>
      </c>
      <c r="H168" s="23">
        <f t="shared" si="14"/>
        <v>4.4387899349731352</v>
      </c>
    </row>
    <row r="169" spans="1:8">
      <c r="A169" s="24">
        <v>38322</v>
      </c>
      <c r="B169" s="31">
        <v>168</v>
      </c>
      <c r="C169" s="23">
        <v>1242</v>
      </c>
      <c r="D169" s="23">
        <f t="shared" si="10"/>
        <v>1232.6666666666667</v>
      </c>
      <c r="E169" s="23">
        <f t="shared" si="11"/>
        <v>9.3333333333332575</v>
      </c>
      <c r="F169" s="23">
        <f t="shared" si="12"/>
        <v>9.3333333333332575</v>
      </c>
      <c r="G169" s="23">
        <f t="shared" si="13"/>
        <v>87.111111111109693</v>
      </c>
      <c r="H169" s="23">
        <f t="shared" si="14"/>
        <v>0.75147611379494827</v>
      </c>
    </row>
    <row r="170" spans="1:8">
      <c r="A170" s="24">
        <v>38353</v>
      </c>
      <c r="B170" s="31">
        <v>169</v>
      </c>
      <c r="C170" s="23">
        <v>1203</v>
      </c>
      <c r="D170" s="23">
        <f t="shared" si="10"/>
        <v>1242</v>
      </c>
      <c r="E170" s="23">
        <f t="shared" si="11"/>
        <v>-39</v>
      </c>
      <c r="F170" s="23">
        <f t="shared" si="12"/>
        <v>39</v>
      </c>
      <c r="G170" s="23">
        <f t="shared" si="13"/>
        <v>1521</v>
      </c>
      <c r="H170" s="23">
        <f t="shared" si="14"/>
        <v>3.2418952618453867</v>
      </c>
    </row>
    <row r="171" spans="1:8">
      <c r="A171" s="24">
        <v>38384</v>
      </c>
      <c r="B171" s="31">
        <v>170</v>
      </c>
      <c r="C171" s="23">
        <v>1319</v>
      </c>
      <c r="D171" s="23">
        <f t="shared" si="10"/>
        <v>1208</v>
      </c>
      <c r="E171" s="23">
        <f t="shared" si="11"/>
        <v>111</v>
      </c>
      <c r="F171" s="23">
        <f t="shared" si="12"/>
        <v>111</v>
      </c>
      <c r="G171" s="23">
        <f t="shared" si="13"/>
        <v>12321</v>
      </c>
      <c r="H171" s="23">
        <f t="shared" si="14"/>
        <v>8.4154662623199403</v>
      </c>
    </row>
    <row r="172" spans="1:8">
      <c r="A172" s="24">
        <v>38412</v>
      </c>
      <c r="B172" s="31">
        <v>171</v>
      </c>
      <c r="C172" s="23">
        <v>1328</v>
      </c>
      <c r="D172" s="23">
        <f t="shared" si="10"/>
        <v>1254.6666666666667</v>
      </c>
      <c r="E172" s="23">
        <f t="shared" si="11"/>
        <v>73.333333333333258</v>
      </c>
      <c r="F172" s="23">
        <f t="shared" si="12"/>
        <v>73.333333333333258</v>
      </c>
      <c r="G172" s="23">
        <f t="shared" si="13"/>
        <v>5377.7777777777665</v>
      </c>
      <c r="H172" s="23">
        <f t="shared" si="14"/>
        <v>5.5220883534136487</v>
      </c>
    </row>
    <row r="173" spans="1:8">
      <c r="A173" s="24">
        <v>38443</v>
      </c>
      <c r="B173" s="31">
        <v>172</v>
      </c>
      <c r="C173" s="23">
        <v>1260</v>
      </c>
      <c r="D173" s="23">
        <f t="shared" si="10"/>
        <v>1283.3333333333333</v>
      </c>
      <c r="E173" s="23">
        <f t="shared" si="11"/>
        <v>-23.333333333333258</v>
      </c>
      <c r="F173" s="23">
        <f t="shared" si="12"/>
        <v>23.333333333333258</v>
      </c>
      <c r="G173" s="23">
        <f t="shared" si="13"/>
        <v>544.44444444444093</v>
      </c>
      <c r="H173" s="23">
        <f t="shared" si="14"/>
        <v>1.8518518518518459</v>
      </c>
    </row>
    <row r="174" spans="1:8">
      <c r="A174" s="24">
        <v>38473</v>
      </c>
      <c r="B174" s="31">
        <v>173</v>
      </c>
      <c r="C174" s="23">
        <v>1286</v>
      </c>
      <c r="D174" s="23">
        <f t="shared" si="10"/>
        <v>1302.3333333333333</v>
      </c>
      <c r="E174" s="23">
        <f t="shared" si="11"/>
        <v>-16.333333333333258</v>
      </c>
      <c r="F174" s="23">
        <f t="shared" si="12"/>
        <v>16.333333333333258</v>
      </c>
      <c r="G174" s="23">
        <f t="shared" si="13"/>
        <v>266.77777777777533</v>
      </c>
      <c r="H174" s="23">
        <f t="shared" si="14"/>
        <v>1.2700881285640169</v>
      </c>
    </row>
    <row r="175" spans="1:8">
      <c r="A175" s="24">
        <v>38504</v>
      </c>
      <c r="B175" s="31">
        <v>174</v>
      </c>
      <c r="C175" s="23">
        <v>1274</v>
      </c>
      <c r="D175" s="23">
        <f t="shared" si="10"/>
        <v>1291.3333333333333</v>
      </c>
      <c r="E175" s="23">
        <f t="shared" si="11"/>
        <v>-17.333333333333258</v>
      </c>
      <c r="F175" s="23">
        <f t="shared" si="12"/>
        <v>17.333333333333258</v>
      </c>
      <c r="G175" s="23">
        <f t="shared" si="13"/>
        <v>300.44444444444184</v>
      </c>
      <c r="H175" s="23">
        <f t="shared" si="14"/>
        <v>1.3605442176870688</v>
      </c>
    </row>
    <row r="176" spans="1:8">
      <c r="A176" s="24">
        <v>38534</v>
      </c>
      <c r="B176" s="31">
        <v>175</v>
      </c>
      <c r="C176" s="23">
        <v>1389</v>
      </c>
      <c r="D176" s="23">
        <f t="shared" si="10"/>
        <v>1273.3333333333333</v>
      </c>
      <c r="E176" s="23">
        <f t="shared" si="11"/>
        <v>115.66666666666674</v>
      </c>
      <c r="F176" s="23">
        <f t="shared" si="12"/>
        <v>115.66666666666674</v>
      </c>
      <c r="G176" s="23">
        <f t="shared" si="13"/>
        <v>13378.777777777796</v>
      </c>
      <c r="H176" s="23">
        <f t="shared" si="14"/>
        <v>8.3273338132949419</v>
      </c>
    </row>
    <row r="177" spans="1:8">
      <c r="A177" s="24">
        <v>38565</v>
      </c>
      <c r="B177" s="31">
        <v>176</v>
      </c>
      <c r="C177" s="23">
        <v>1255</v>
      </c>
      <c r="D177" s="23">
        <f t="shared" si="10"/>
        <v>1316.3333333333333</v>
      </c>
      <c r="E177" s="23">
        <f t="shared" si="11"/>
        <v>-61.333333333333258</v>
      </c>
      <c r="F177" s="23">
        <f t="shared" si="12"/>
        <v>61.333333333333258</v>
      </c>
      <c r="G177" s="23">
        <f t="shared" si="13"/>
        <v>3761.7777777777683</v>
      </c>
      <c r="H177" s="23">
        <f t="shared" si="14"/>
        <v>4.8871181938910961</v>
      </c>
    </row>
    <row r="178" spans="1:8">
      <c r="A178" s="24">
        <v>38596</v>
      </c>
      <c r="B178" s="31">
        <v>177</v>
      </c>
      <c r="C178" s="23">
        <v>1244</v>
      </c>
      <c r="D178" s="23">
        <f t="shared" si="10"/>
        <v>1306</v>
      </c>
      <c r="E178" s="23">
        <f t="shared" si="11"/>
        <v>-62</v>
      </c>
      <c r="F178" s="23">
        <f t="shared" si="12"/>
        <v>62</v>
      </c>
      <c r="G178" s="23">
        <f t="shared" si="13"/>
        <v>3844</v>
      </c>
      <c r="H178" s="23">
        <f t="shared" si="14"/>
        <v>4.983922829581994</v>
      </c>
    </row>
    <row r="179" spans="1:8">
      <c r="A179" s="24">
        <v>38626</v>
      </c>
      <c r="B179" s="31">
        <v>178</v>
      </c>
      <c r="C179" s="23">
        <v>1336</v>
      </c>
      <c r="D179" s="23">
        <f t="shared" si="10"/>
        <v>1296</v>
      </c>
      <c r="E179" s="23">
        <f t="shared" si="11"/>
        <v>40</v>
      </c>
      <c r="F179" s="23">
        <f t="shared" si="12"/>
        <v>40</v>
      </c>
      <c r="G179" s="23">
        <f t="shared" si="13"/>
        <v>1600</v>
      </c>
      <c r="H179" s="23">
        <f t="shared" si="14"/>
        <v>2.9940119760479043</v>
      </c>
    </row>
    <row r="180" spans="1:8">
      <c r="A180" s="24">
        <v>38657</v>
      </c>
      <c r="B180" s="31">
        <v>179</v>
      </c>
      <c r="C180" s="23">
        <v>1214</v>
      </c>
      <c r="D180" s="23">
        <f t="shared" si="10"/>
        <v>1278.3333333333333</v>
      </c>
      <c r="E180" s="23">
        <f t="shared" si="11"/>
        <v>-64.333333333333258</v>
      </c>
      <c r="F180" s="23">
        <f t="shared" si="12"/>
        <v>64.333333333333258</v>
      </c>
      <c r="G180" s="23">
        <f t="shared" si="13"/>
        <v>4138.7777777777683</v>
      </c>
      <c r="H180" s="23">
        <f t="shared" si="14"/>
        <v>5.2992861065348649</v>
      </c>
    </row>
    <row r="181" spans="1:8">
      <c r="A181" s="24">
        <v>38687</v>
      </c>
      <c r="B181" s="31">
        <v>180</v>
      </c>
      <c r="C181" s="23">
        <v>1239</v>
      </c>
      <c r="D181" s="23">
        <f t="shared" si="10"/>
        <v>1264.6666666666667</v>
      </c>
      <c r="E181" s="23">
        <f t="shared" si="11"/>
        <v>-25.666666666666742</v>
      </c>
      <c r="F181" s="23">
        <f t="shared" si="12"/>
        <v>25.666666666666742</v>
      </c>
      <c r="G181" s="23">
        <f t="shared" si="13"/>
        <v>658.77777777778169</v>
      </c>
      <c r="H181" s="23">
        <f t="shared" si="14"/>
        <v>2.0715630885122471</v>
      </c>
    </row>
    <row r="182" spans="1:8">
      <c r="A182" s="24">
        <v>38718</v>
      </c>
      <c r="B182" s="31">
        <v>181</v>
      </c>
      <c r="C182" s="23">
        <v>1174</v>
      </c>
      <c r="D182" s="23">
        <f t="shared" si="10"/>
        <v>1263</v>
      </c>
      <c r="E182" s="23">
        <f t="shared" si="11"/>
        <v>-89</v>
      </c>
      <c r="F182" s="23">
        <f t="shared" si="12"/>
        <v>89</v>
      </c>
      <c r="G182" s="23">
        <f t="shared" si="13"/>
        <v>7921</v>
      </c>
      <c r="H182" s="23">
        <f t="shared" si="14"/>
        <v>7.5809199318568998</v>
      </c>
    </row>
    <row r="183" spans="1:8">
      <c r="A183" s="24">
        <v>38749</v>
      </c>
      <c r="B183" s="31">
        <v>182</v>
      </c>
      <c r="C183" s="23">
        <v>1061</v>
      </c>
      <c r="D183" s="23">
        <f t="shared" si="10"/>
        <v>1209</v>
      </c>
      <c r="E183" s="23">
        <f t="shared" si="11"/>
        <v>-148</v>
      </c>
      <c r="F183" s="23">
        <f t="shared" si="12"/>
        <v>148</v>
      </c>
      <c r="G183" s="23">
        <f t="shared" si="13"/>
        <v>21904</v>
      </c>
      <c r="H183" s="23">
        <f t="shared" si="14"/>
        <v>13.949104618284638</v>
      </c>
    </row>
    <row r="184" spans="1:8">
      <c r="A184" s="24">
        <v>38777</v>
      </c>
      <c r="B184" s="31">
        <v>183</v>
      </c>
      <c r="C184" s="23">
        <v>1116</v>
      </c>
      <c r="D184" s="23">
        <f t="shared" si="10"/>
        <v>1158</v>
      </c>
      <c r="E184" s="23">
        <f t="shared" si="11"/>
        <v>-42</v>
      </c>
      <c r="F184" s="23">
        <f t="shared" si="12"/>
        <v>42</v>
      </c>
      <c r="G184" s="23">
        <f t="shared" si="13"/>
        <v>1764</v>
      </c>
      <c r="H184" s="23">
        <f t="shared" si="14"/>
        <v>3.763440860215054</v>
      </c>
    </row>
    <row r="185" spans="1:8">
      <c r="A185" s="24">
        <v>38808</v>
      </c>
      <c r="B185" s="31">
        <v>184</v>
      </c>
      <c r="C185" s="23">
        <v>1123</v>
      </c>
      <c r="D185" s="23">
        <f t="shared" si="10"/>
        <v>1117</v>
      </c>
      <c r="E185" s="23">
        <f t="shared" si="11"/>
        <v>6</v>
      </c>
      <c r="F185" s="23">
        <f t="shared" si="12"/>
        <v>6</v>
      </c>
      <c r="G185" s="23">
        <f t="shared" si="13"/>
        <v>36</v>
      </c>
      <c r="H185" s="23">
        <f t="shared" si="14"/>
        <v>0.53428317008014248</v>
      </c>
    </row>
    <row r="186" spans="1:8">
      <c r="A186" s="24">
        <v>38838</v>
      </c>
      <c r="B186" s="31">
        <v>185</v>
      </c>
      <c r="C186" s="23">
        <v>1086</v>
      </c>
      <c r="D186" s="23">
        <f t="shared" si="10"/>
        <v>1100</v>
      </c>
      <c r="E186" s="23">
        <f t="shared" si="11"/>
        <v>-14</v>
      </c>
      <c r="F186" s="23">
        <f t="shared" si="12"/>
        <v>14</v>
      </c>
      <c r="G186" s="23">
        <f t="shared" si="13"/>
        <v>196</v>
      </c>
      <c r="H186" s="23">
        <f t="shared" si="14"/>
        <v>1.2891344383057091</v>
      </c>
    </row>
    <row r="187" spans="1:8">
      <c r="A187" s="24">
        <v>38869</v>
      </c>
      <c r="B187" s="31">
        <v>186</v>
      </c>
      <c r="C187" s="23">
        <v>1074</v>
      </c>
      <c r="D187" s="23">
        <f t="shared" si="10"/>
        <v>1108.3333333333333</v>
      </c>
      <c r="E187" s="23">
        <f t="shared" si="11"/>
        <v>-34.333333333333258</v>
      </c>
      <c r="F187" s="23">
        <f t="shared" si="12"/>
        <v>34.333333333333258</v>
      </c>
      <c r="G187" s="23">
        <f t="shared" si="13"/>
        <v>1178.7777777777726</v>
      </c>
      <c r="H187" s="23">
        <f t="shared" si="14"/>
        <v>3.196772191185592</v>
      </c>
    </row>
    <row r="188" spans="1:8">
      <c r="A188" s="24">
        <v>38899</v>
      </c>
      <c r="B188" s="31">
        <v>187</v>
      </c>
      <c r="C188" s="23">
        <v>965</v>
      </c>
      <c r="D188" s="23">
        <f t="shared" si="10"/>
        <v>1094.3333333333333</v>
      </c>
      <c r="E188" s="23">
        <f t="shared" si="11"/>
        <v>-129.33333333333326</v>
      </c>
      <c r="F188" s="23">
        <f t="shared" si="12"/>
        <v>129.33333333333326</v>
      </c>
      <c r="G188" s="23">
        <f t="shared" si="13"/>
        <v>16727.111111111091</v>
      </c>
      <c r="H188" s="23">
        <f t="shared" si="14"/>
        <v>13.402417962003446</v>
      </c>
    </row>
    <row r="189" spans="1:8">
      <c r="A189" s="24">
        <v>38930</v>
      </c>
      <c r="B189" s="31">
        <v>188</v>
      </c>
      <c r="C189" s="23">
        <v>1035</v>
      </c>
      <c r="D189" s="23">
        <f t="shared" si="10"/>
        <v>1041.6666666666667</v>
      </c>
      <c r="E189" s="23">
        <f t="shared" si="11"/>
        <v>-6.6666666666667425</v>
      </c>
      <c r="F189" s="23">
        <f t="shared" si="12"/>
        <v>6.6666666666667425</v>
      </c>
      <c r="G189" s="23">
        <f t="shared" si="13"/>
        <v>44.444444444445452</v>
      </c>
      <c r="H189" s="23">
        <f t="shared" si="14"/>
        <v>0.64412238325282534</v>
      </c>
    </row>
    <row r="190" spans="1:8">
      <c r="A190" s="24">
        <v>38961</v>
      </c>
      <c r="B190" s="31">
        <v>189</v>
      </c>
      <c r="C190" s="23">
        <v>1016</v>
      </c>
      <c r="D190" s="23">
        <f t="shared" si="10"/>
        <v>1024.6666666666667</v>
      </c>
      <c r="E190" s="23">
        <f t="shared" si="11"/>
        <v>-8.6666666666667425</v>
      </c>
      <c r="F190" s="23">
        <f t="shared" si="12"/>
        <v>8.6666666666667425</v>
      </c>
      <c r="G190" s="23">
        <f t="shared" si="13"/>
        <v>75.111111111112422</v>
      </c>
      <c r="H190" s="23">
        <f t="shared" si="14"/>
        <v>0.85301837270341951</v>
      </c>
    </row>
    <row r="191" spans="1:8">
      <c r="A191" s="24">
        <v>38991</v>
      </c>
      <c r="B191" s="31">
        <v>190</v>
      </c>
      <c r="C191" s="23">
        <v>941</v>
      </c>
      <c r="D191" s="23">
        <f t="shared" si="10"/>
        <v>1005.3333333333334</v>
      </c>
      <c r="E191" s="23">
        <f t="shared" si="11"/>
        <v>-64.333333333333371</v>
      </c>
      <c r="F191" s="23">
        <f t="shared" si="12"/>
        <v>64.333333333333371</v>
      </c>
      <c r="G191" s="23">
        <f t="shared" si="13"/>
        <v>4138.7777777777828</v>
      </c>
      <c r="H191" s="23">
        <f t="shared" si="14"/>
        <v>6.836698547644354</v>
      </c>
    </row>
    <row r="192" spans="1:8">
      <c r="A192" s="24">
        <v>39022</v>
      </c>
      <c r="B192" s="31">
        <v>191</v>
      </c>
      <c r="C192" s="23">
        <v>1003</v>
      </c>
      <c r="D192" s="23">
        <f t="shared" si="10"/>
        <v>997.33333333333337</v>
      </c>
      <c r="E192" s="23">
        <f t="shared" si="11"/>
        <v>5.6666666666666288</v>
      </c>
      <c r="F192" s="23">
        <f t="shared" si="12"/>
        <v>5.6666666666666288</v>
      </c>
      <c r="G192" s="23">
        <f t="shared" si="13"/>
        <v>32.111111111110681</v>
      </c>
      <c r="H192" s="23">
        <f t="shared" si="14"/>
        <v>0.5649717514124255</v>
      </c>
    </row>
    <row r="193" spans="1:8">
      <c r="A193" s="24">
        <v>39052</v>
      </c>
      <c r="B193" s="31">
        <v>192</v>
      </c>
      <c r="C193" s="23">
        <v>998</v>
      </c>
      <c r="D193" s="23">
        <f t="shared" si="10"/>
        <v>986.66666666666663</v>
      </c>
      <c r="E193" s="23">
        <f t="shared" si="11"/>
        <v>11.333333333333371</v>
      </c>
      <c r="F193" s="23">
        <f t="shared" si="12"/>
        <v>11.333333333333371</v>
      </c>
      <c r="G193" s="23">
        <f t="shared" si="13"/>
        <v>128.44444444444531</v>
      </c>
      <c r="H193" s="23">
        <f t="shared" si="14"/>
        <v>1.1356045424181735</v>
      </c>
    </row>
    <row r="194" spans="1:8">
      <c r="A194" s="24">
        <v>39083</v>
      </c>
      <c r="B194" s="31">
        <v>193</v>
      </c>
      <c r="C194" s="23">
        <v>891</v>
      </c>
      <c r="D194" s="23">
        <f t="shared" si="10"/>
        <v>980.66666666666663</v>
      </c>
      <c r="E194" s="23">
        <f t="shared" si="11"/>
        <v>-89.666666666666629</v>
      </c>
      <c r="F194" s="23">
        <f t="shared" si="12"/>
        <v>89.666666666666629</v>
      </c>
      <c r="G194" s="23">
        <f t="shared" si="13"/>
        <v>8040.111111111104</v>
      </c>
      <c r="H194" s="23">
        <f t="shared" si="14"/>
        <v>10.063598952487837</v>
      </c>
    </row>
    <row r="195" spans="1:8">
      <c r="A195" s="24">
        <v>39114</v>
      </c>
      <c r="B195" s="31">
        <v>194</v>
      </c>
      <c r="C195" s="23">
        <v>828</v>
      </c>
      <c r="D195" s="23">
        <f t="shared" si="10"/>
        <v>964</v>
      </c>
      <c r="E195" s="23">
        <f t="shared" si="11"/>
        <v>-136</v>
      </c>
      <c r="F195" s="23">
        <f t="shared" si="12"/>
        <v>136</v>
      </c>
      <c r="G195" s="23">
        <f t="shared" si="13"/>
        <v>18496</v>
      </c>
      <c r="H195" s="23">
        <f t="shared" si="14"/>
        <v>16.425120772946862</v>
      </c>
    </row>
    <row r="196" spans="1:8">
      <c r="A196" s="24">
        <v>39142</v>
      </c>
      <c r="B196" s="31">
        <v>195</v>
      </c>
      <c r="C196" s="23">
        <v>833</v>
      </c>
      <c r="D196" s="23">
        <f t="shared" si="10"/>
        <v>905.66666666666663</v>
      </c>
      <c r="E196" s="23">
        <f t="shared" si="11"/>
        <v>-72.666666666666629</v>
      </c>
      <c r="F196" s="23">
        <f t="shared" si="12"/>
        <v>72.666666666666629</v>
      </c>
      <c r="G196" s="23">
        <f t="shared" si="13"/>
        <v>5280.4444444444389</v>
      </c>
      <c r="H196" s="23">
        <f t="shared" si="14"/>
        <v>8.7234893957582997</v>
      </c>
    </row>
    <row r="197" spans="1:8">
      <c r="A197" s="24">
        <v>39173</v>
      </c>
      <c r="B197" s="31">
        <v>196</v>
      </c>
      <c r="C197" s="23">
        <v>887</v>
      </c>
      <c r="D197" s="23">
        <f t="shared" si="10"/>
        <v>850.66666666666663</v>
      </c>
      <c r="E197" s="23">
        <f t="shared" si="11"/>
        <v>36.333333333333371</v>
      </c>
      <c r="F197" s="23">
        <f t="shared" si="12"/>
        <v>36.333333333333371</v>
      </c>
      <c r="G197" s="23">
        <f t="shared" si="13"/>
        <v>1320.1111111111138</v>
      </c>
      <c r="H197" s="23">
        <f t="shared" si="14"/>
        <v>4.0962044344231536</v>
      </c>
    </row>
    <row r="198" spans="1:8">
      <c r="A198" s="24">
        <v>39203</v>
      </c>
      <c r="B198" s="31">
        <v>197</v>
      </c>
      <c r="C198" s="23">
        <v>842</v>
      </c>
      <c r="D198" s="23">
        <f t="shared" ref="D198:D227" si="15">AVERAGE(C195:C197)</f>
        <v>849.33333333333337</v>
      </c>
      <c r="E198" s="23">
        <f t="shared" ref="E198:E226" si="16">C198-D198</f>
        <v>-7.3333333333333712</v>
      </c>
      <c r="F198" s="23">
        <f t="shared" ref="F198:F226" si="17">ABS(E198)</f>
        <v>7.3333333333333712</v>
      </c>
      <c r="G198" s="23">
        <f t="shared" ref="G198:G226" si="18">E198^2</f>
        <v>53.777777777778333</v>
      </c>
      <c r="H198" s="23">
        <f t="shared" ref="H198:H226" si="19">(F198/C198)*100</f>
        <v>0.87094220110847642</v>
      </c>
    </row>
    <row r="199" spans="1:8">
      <c r="A199" s="24">
        <v>39234</v>
      </c>
      <c r="B199" s="31">
        <v>198</v>
      </c>
      <c r="C199" s="23">
        <v>793</v>
      </c>
      <c r="D199" s="23">
        <f t="shared" si="15"/>
        <v>854</v>
      </c>
      <c r="E199" s="23">
        <f t="shared" si="16"/>
        <v>-61</v>
      </c>
      <c r="F199" s="23">
        <f t="shared" si="17"/>
        <v>61</v>
      </c>
      <c r="G199" s="23">
        <f t="shared" si="18"/>
        <v>3721</v>
      </c>
      <c r="H199" s="23">
        <f t="shared" si="19"/>
        <v>7.6923076923076925</v>
      </c>
    </row>
    <row r="200" spans="1:8">
      <c r="A200" s="24">
        <v>39264</v>
      </c>
      <c r="B200" s="31">
        <v>199</v>
      </c>
      <c r="C200" s="23">
        <v>778</v>
      </c>
      <c r="D200" s="23">
        <f t="shared" si="15"/>
        <v>840.66666666666663</v>
      </c>
      <c r="E200" s="23">
        <f t="shared" si="16"/>
        <v>-62.666666666666629</v>
      </c>
      <c r="F200" s="23">
        <f t="shared" si="17"/>
        <v>62.666666666666629</v>
      </c>
      <c r="G200" s="23">
        <f t="shared" si="18"/>
        <v>3927.1111111111063</v>
      </c>
      <c r="H200" s="23">
        <f t="shared" si="19"/>
        <v>8.0548414738646041</v>
      </c>
    </row>
    <row r="201" spans="1:8">
      <c r="A201" s="24">
        <v>39295</v>
      </c>
      <c r="B201" s="31">
        <v>200</v>
      </c>
      <c r="C201" s="23">
        <v>699</v>
      </c>
      <c r="D201" s="23">
        <f t="shared" si="15"/>
        <v>804.33333333333337</v>
      </c>
      <c r="E201" s="23">
        <f t="shared" si="16"/>
        <v>-105.33333333333337</v>
      </c>
      <c r="F201" s="23">
        <f t="shared" si="17"/>
        <v>105.33333333333337</v>
      </c>
      <c r="G201" s="23">
        <f t="shared" si="18"/>
        <v>11095.111111111119</v>
      </c>
      <c r="H201" s="23">
        <f t="shared" si="19"/>
        <v>15.069146399618507</v>
      </c>
    </row>
    <row r="202" spans="1:8">
      <c r="A202" s="24">
        <v>39326</v>
      </c>
      <c r="B202" s="31">
        <v>201</v>
      </c>
      <c r="C202" s="23">
        <v>686</v>
      </c>
      <c r="D202" s="23">
        <f t="shared" si="15"/>
        <v>756.66666666666663</v>
      </c>
      <c r="E202" s="23">
        <f t="shared" si="16"/>
        <v>-70.666666666666629</v>
      </c>
      <c r="F202" s="23">
        <f t="shared" si="17"/>
        <v>70.666666666666629</v>
      </c>
      <c r="G202" s="23">
        <f t="shared" si="18"/>
        <v>4993.7777777777728</v>
      </c>
      <c r="H202" s="23">
        <f t="shared" si="19"/>
        <v>10.301263362487846</v>
      </c>
    </row>
    <row r="203" spans="1:8">
      <c r="A203" s="24">
        <v>39356</v>
      </c>
      <c r="B203" s="31">
        <v>202</v>
      </c>
      <c r="C203" s="23">
        <v>727</v>
      </c>
      <c r="D203" s="23">
        <f t="shared" si="15"/>
        <v>721</v>
      </c>
      <c r="E203" s="23">
        <f t="shared" si="16"/>
        <v>6</v>
      </c>
      <c r="F203" s="23">
        <f t="shared" si="17"/>
        <v>6</v>
      </c>
      <c r="G203" s="23">
        <f t="shared" si="18"/>
        <v>36</v>
      </c>
      <c r="H203" s="23">
        <f t="shared" si="19"/>
        <v>0.82530949105914708</v>
      </c>
    </row>
    <row r="204" spans="1:8">
      <c r="A204" s="24">
        <v>39387</v>
      </c>
      <c r="B204" s="31">
        <v>203</v>
      </c>
      <c r="C204" s="23">
        <v>641</v>
      </c>
      <c r="D204" s="23">
        <f t="shared" si="15"/>
        <v>704</v>
      </c>
      <c r="E204" s="23">
        <f t="shared" si="16"/>
        <v>-63</v>
      </c>
      <c r="F204" s="23">
        <f t="shared" si="17"/>
        <v>63</v>
      </c>
      <c r="G204" s="23">
        <f t="shared" si="18"/>
        <v>3969</v>
      </c>
      <c r="H204" s="23">
        <f t="shared" si="19"/>
        <v>9.8283931357254293</v>
      </c>
    </row>
    <row r="205" spans="1:8">
      <c r="A205" s="24">
        <v>39417</v>
      </c>
      <c r="B205" s="31">
        <v>204</v>
      </c>
      <c r="C205" s="23">
        <v>619</v>
      </c>
      <c r="D205" s="23">
        <f t="shared" si="15"/>
        <v>684.66666666666663</v>
      </c>
      <c r="E205" s="23">
        <f t="shared" si="16"/>
        <v>-65.666666666666629</v>
      </c>
      <c r="F205" s="23">
        <f t="shared" si="17"/>
        <v>65.666666666666629</v>
      </c>
      <c r="G205" s="23">
        <f t="shared" si="18"/>
        <v>4312.1111111111059</v>
      </c>
      <c r="H205" s="23">
        <f t="shared" si="19"/>
        <v>10.608508346795901</v>
      </c>
    </row>
    <row r="206" spans="1:8">
      <c r="A206" s="24">
        <v>39448</v>
      </c>
      <c r="B206" s="31">
        <v>205</v>
      </c>
      <c r="C206" s="23">
        <v>608</v>
      </c>
      <c r="D206" s="23">
        <f t="shared" si="15"/>
        <v>662.33333333333337</v>
      </c>
      <c r="E206" s="23">
        <f t="shared" si="16"/>
        <v>-54.333333333333371</v>
      </c>
      <c r="F206" s="23">
        <f t="shared" si="17"/>
        <v>54.333333333333371</v>
      </c>
      <c r="G206" s="23">
        <f t="shared" si="18"/>
        <v>2952.1111111111154</v>
      </c>
      <c r="H206" s="23">
        <f t="shared" si="19"/>
        <v>8.9364035087719351</v>
      </c>
    </row>
    <row r="207" spans="1:8">
      <c r="A207" s="24">
        <v>39479</v>
      </c>
      <c r="B207" s="31">
        <v>206</v>
      </c>
      <c r="C207" s="23">
        <v>576</v>
      </c>
      <c r="D207" s="23">
        <f t="shared" si="15"/>
        <v>622.66666666666663</v>
      </c>
      <c r="E207" s="23">
        <f t="shared" si="16"/>
        <v>-46.666666666666629</v>
      </c>
      <c r="F207" s="23">
        <f t="shared" si="17"/>
        <v>46.666666666666629</v>
      </c>
      <c r="G207" s="23">
        <f t="shared" si="18"/>
        <v>2177.7777777777742</v>
      </c>
      <c r="H207" s="23">
        <f t="shared" si="19"/>
        <v>8.1018518518518441</v>
      </c>
    </row>
    <row r="208" spans="1:8">
      <c r="A208" s="24">
        <v>39508</v>
      </c>
      <c r="B208" s="31">
        <v>207</v>
      </c>
      <c r="C208" s="23">
        <v>509</v>
      </c>
      <c r="D208" s="23">
        <f t="shared" si="15"/>
        <v>601</v>
      </c>
      <c r="E208" s="23">
        <f t="shared" si="16"/>
        <v>-92</v>
      </c>
      <c r="F208" s="23">
        <f t="shared" si="17"/>
        <v>92</v>
      </c>
      <c r="G208" s="23">
        <f t="shared" si="18"/>
        <v>8464</v>
      </c>
      <c r="H208" s="23">
        <f t="shared" si="19"/>
        <v>18.074656188605111</v>
      </c>
    </row>
    <row r="209" spans="1:8">
      <c r="A209" s="24">
        <v>39539</v>
      </c>
      <c r="B209" s="31">
        <v>208</v>
      </c>
      <c r="C209" s="23">
        <v>533</v>
      </c>
      <c r="D209" s="23">
        <f t="shared" si="15"/>
        <v>564.33333333333337</v>
      </c>
      <c r="E209" s="23">
        <f t="shared" si="16"/>
        <v>-31.333333333333371</v>
      </c>
      <c r="F209" s="23">
        <f t="shared" si="17"/>
        <v>31.333333333333371</v>
      </c>
      <c r="G209" s="23">
        <f t="shared" si="18"/>
        <v>981.7777777777801</v>
      </c>
      <c r="H209" s="23">
        <f t="shared" si="19"/>
        <v>5.8786741713571056</v>
      </c>
    </row>
    <row r="210" spans="1:8">
      <c r="A210" s="24">
        <v>39569</v>
      </c>
      <c r="B210" s="31">
        <v>209</v>
      </c>
      <c r="C210" s="23">
        <v>509</v>
      </c>
      <c r="D210" s="23">
        <f t="shared" si="15"/>
        <v>539.33333333333337</v>
      </c>
      <c r="E210" s="23">
        <f t="shared" si="16"/>
        <v>-30.333333333333371</v>
      </c>
      <c r="F210" s="23">
        <f t="shared" si="17"/>
        <v>30.333333333333371</v>
      </c>
      <c r="G210" s="23">
        <f t="shared" si="18"/>
        <v>920.11111111111336</v>
      </c>
      <c r="H210" s="23">
        <f t="shared" si="19"/>
        <v>5.9593975114603879</v>
      </c>
    </row>
    <row r="211" spans="1:8">
      <c r="A211" s="24">
        <v>39600</v>
      </c>
      <c r="B211" s="31">
        <v>210</v>
      </c>
      <c r="C211" s="23">
        <v>488</v>
      </c>
      <c r="D211" s="23">
        <f t="shared" si="15"/>
        <v>517</v>
      </c>
      <c r="E211" s="23">
        <f t="shared" si="16"/>
        <v>-29</v>
      </c>
      <c r="F211" s="23">
        <f t="shared" si="17"/>
        <v>29</v>
      </c>
      <c r="G211" s="23">
        <f t="shared" si="18"/>
        <v>841</v>
      </c>
      <c r="H211" s="23">
        <f t="shared" si="19"/>
        <v>5.942622950819672</v>
      </c>
    </row>
    <row r="212" spans="1:8">
      <c r="A212" s="24">
        <v>39630</v>
      </c>
      <c r="B212" s="31">
        <v>211</v>
      </c>
      <c r="C212" s="23">
        <v>500</v>
      </c>
      <c r="D212" s="23">
        <f t="shared" si="15"/>
        <v>510</v>
      </c>
      <c r="E212" s="23">
        <f t="shared" si="16"/>
        <v>-10</v>
      </c>
      <c r="F212" s="23">
        <f t="shared" si="17"/>
        <v>10</v>
      </c>
      <c r="G212" s="23">
        <f t="shared" si="18"/>
        <v>100</v>
      </c>
      <c r="H212" s="23">
        <f t="shared" si="19"/>
        <v>2</v>
      </c>
    </row>
    <row r="213" spans="1:8">
      <c r="A213" s="24">
        <v>39661</v>
      </c>
      <c r="B213" s="31">
        <v>212</v>
      </c>
      <c r="C213" s="23">
        <v>444</v>
      </c>
      <c r="D213" s="23">
        <f t="shared" si="15"/>
        <v>499</v>
      </c>
      <c r="E213" s="23">
        <f t="shared" si="16"/>
        <v>-55</v>
      </c>
      <c r="F213" s="23">
        <f t="shared" si="17"/>
        <v>55</v>
      </c>
      <c r="G213" s="23">
        <f t="shared" si="18"/>
        <v>3025</v>
      </c>
      <c r="H213" s="23">
        <f t="shared" si="19"/>
        <v>12.387387387387387</v>
      </c>
    </row>
    <row r="214" spans="1:8">
      <c r="A214" s="24">
        <v>39692</v>
      </c>
      <c r="B214" s="31">
        <v>213</v>
      </c>
      <c r="C214" s="23">
        <v>436</v>
      </c>
      <c r="D214" s="23">
        <f t="shared" si="15"/>
        <v>477.33333333333331</v>
      </c>
      <c r="E214" s="23">
        <f t="shared" si="16"/>
        <v>-41.333333333333314</v>
      </c>
      <c r="F214" s="23">
        <f t="shared" si="17"/>
        <v>41.333333333333314</v>
      </c>
      <c r="G214" s="23">
        <f t="shared" si="18"/>
        <v>1708.444444444443</v>
      </c>
      <c r="H214" s="23">
        <f t="shared" si="19"/>
        <v>9.4801223241590176</v>
      </c>
    </row>
    <row r="215" spans="1:8">
      <c r="A215" s="24">
        <v>39722</v>
      </c>
      <c r="B215" s="31">
        <v>214</v>
      </c>
      <c r="C215" s="23">
        <v>409</v>
      </c>
      <c r="D215" s="23">
        <f t="shared" si="15"/>
        <v>460</v>
      </c>
      <c r="E215" s="23">
        <f t="shared" si="16"/>
        <v>-51</v>
      </c>
      <c r="F215" s="23">
        <f t="shared" si="17"/>
        <v>51</v>
      </c>
      <c r="G215" s="23">
        <f t="shared" si="18"/>
        <v>2601</v>
      </c>
      <c r="H215" s="23">
        <f t="shared" si="19"/>
        <v>12.469437652811736</v>
      </c>
    </row>
    <row r="216" spans="1:8">
      <c r="A216" s="24">
        <v>39753</v>
      </c>
      <c r="B216" s="31">
        <v>215</v>
      </c>
      <c r="C216" s="23">
        <v>390</v>
      </c>
      <c r="D216" s="23">
        <f t="shared" si="15"/>
        <v>429.66666666666669</v>
      </c>
      <c r="E216" s="23">
        <f t="shared" si="16"/>
        <v>-39.666666666666686</v>
      </c>
      <c r="F216" s="23">
        <f t="shared" si="17"/>
        <v>39.666666666666686</v>
      </c>
      <c r="G216" s="23">
        <f t="shared" si="18"/>
        <v>1573.4444444444459</v>
      </c>
      <c r="H216" s="23">
        <f t="shared" si="19"/>
        <v>10.170940170940176</v>
      </c>
    </row>
    <row r="217" spans="1:8">
      <c r="A217" s="24">
        <v>39783</v>
      </c>
      <c r="B217" s="31">
        <v>216</v>
      </c>
      <c r="C217" s="23">
        <v>374</v>
      </c>
      <c r="D217" s="23">
        <f t="shared" si="15"/>
        <v>411.66666666666669</v>
      </c>
      <c r="E217" s="23">
        <f t="shared" si="16"/>
        <v>-37.666666666666686</v>
      </c>
      <c r="F217" s="23">
        <f t="shared" si="17"/>
        <v>37.666666666666686</v>
      </c>
      <c r="G217" s="23">
        <f t="shared" si="18"/>
        <v>1418.7777777777792</v>
      </c>
      <c r="H217" s="23">
        <f t="shared" si="19"/>
        <v>10.07130124777184</v>
      </c>
    </row>
    <row r="218" spans="1:8">
      <c r="A218" s="24">
        <v>39814</v>
      </c>
      <c r="B218" s="31">
        <v>217</v>
      </c>
      <c r="C218" s="23">
        <v>329</v>
      </c>
      <c r="D218" s="23">
        <f t="shared" si="15"/>
        <v>391</v>
      </c>
      <c r="E218" s="23">
        <f t="shared" si="16"/>
        <v>-62</v>
      </c>
      <c r="F218" s="23">
        <f t="shared" si="17"/>
        <v>62</v>
      </c>
      <c r="G218" s="23">
        <f t="shared" si="18"/>
        <v>3844</v>
      </c>
      <c r="H218" s="23">
        <f t="shared" si="19"/>
        <v>18.844984802431611</v>
      </c>
    </row>
    <row r="219" spans="1:8">
      <c r="A219" s="24">
        <v>39845</v>
      </c>
      <c r="B219" s="31">
        <v>218</v>
      </c>
      <c r="C219" s="23">
        <v>354</v>
      </c>
      <c r="D219" s="23">
        <f t="shared" si="15"/>
        <v>364.33333333333331</v>
      </c>
      <c r="E219" s="23">
        <f t="shared" si="16"/>
        <v>-10.333333333333314</v>
      </c>
      <c r="F219" s="23">
        <f t="shared" si="17"/>
        <v>10.333333333333314</v>
      </c>
      <c r="G219" s="23">
        <f t="shared" si="18"/>
        <v>106.77777777777739</v>
      </c>
      <c r="H219" s="23">
        <f t="shared" si="19"/>
        <v>2.9190207156308801</v>
      </c>
    </row>
    <row r="220" spans="1:8">
      <c r="A220" s="24">
        <v>39873</v>
      </c>
      <c r="B220" s="31">
        <v>219</v>
      </c>
      <c r="C220" s="23">
        <v>332</v>
      </c>
      <c r="D220" s="23">
        <f t="shared" si="15"/>
        <v>352.33333333333331</v>
      </c>
      <c r="E220" s="23">
        <f t="shared" si="16"/>
        <v>-20.333333333333314</v>
      </c>
      <c r="F220" s="23">
        <f t="shared" si="17"/>
        <v>20.333333333333314</v>
      </c>
      <c r="G220" s="23">
        <f t="shared" si="18"/>
        <v>413.44444444444366</v>
      </c>
      <c r="H220" s="23">
        <f t="shared" si="19"/>
        <v>6.1244979919678659</v>
      </c>
    </row>
    <row r="221" spans="1:8">
      <c r="A221" s="24">
        <v>39904</v>
      </c>
      <c r="B221" s="31">
        <v>220</v>
      </c>
      <c r="C221" s="23">
        <v>345</v>
      </c>
      <c r="D221" s="23">
        <f t="shared" si="15"/>
        <v>338.33333333333331</v>
      </c>
      <c r="E221" s="23">
        <f t="shared" si="16"/>
        <v>6.6666666666666856</v>
      </c>
      <c r="F221" s="23">
        <f t="shared" si="17"/>
        <v>6.6666666666666856</v>
      </c>
      <c r="G221" s="23">
        <f t="shared" si="18"/>
        <v>44.444444444444699</v>
      </c>
      <c r="H221" s="23">
        <f t="shared" si="19"/>
        <v>1.9323671497584596</v>
      </c>
    </row>
    <row r="222" spans="1:8">
      <c r="A222" s="24">
        <v>39934</v>
      </c>
      <c r="B222" s="31">
        <v>221</v>
      </c>
      <c r="C222" s="23">
        <v>371</v>
      </c>
      <c r="D222" s="23">
        <f t="shared" si="15"/>
        <v>343.66666666666669</v>
      </c>
      <c r="E222" s="23">
        <f t="shared" si="16"/>
        <v>27.333333333333314</v>
      </c>
      <c r="F222" s="23">
        <f t="shared" si="17"/>
        <v>27.333333333333314</v>
      </c>
      <c r="G222" s="23">
        <f t="shared" si="18"/>
        <v>747.11111111111006</v>
      </c>
      <c r="H222" s="23">
        <f t="shared" si="19"/>
        <v>7.3674752920035891</v>
      </c>
    </row>
    <row r="223" spans="1:8">
      <c r="A223" s="24">
        <v>39965</v>
      </c>
      <c r="B223" s="31">
        <v>222</v>
      </c>
      <c r="C223" s="23">
        <v>399</v>
      </c>
      <c r="D223" s="23">
        <f t="shared" si="15"/>
        <v>349.33333333333331</v>
      </c>
      <c r="E223" s="23">
        <f t="shared" si="16"/>
        <v>49.666666666666686</v>
      </c>
      <c r="F223" s="23">
        <f t="shared" si="17"/>
        <v>49.666666666666686</v>
      </c>
      <c r="G223" s="23">
        <f t="shared" si="18"/>
        <v>2466.7777777777796</v>
      </c>
      <c r="H223" s="23">
        <f t="shared" si="19"/>
        <v>12.447786131996663</v>
      </c>
    </row>
    <row r="224" spans="1:8">
      <c r="A224" s="24">
        <v>39995</v>
      </c>
      <c r="B224" s="31">
        <v>223</v>
      </c>
      <c r="C224" s="23">
        <v>413</v>
      </c>
      <c r="D224" s="23">
        <f t="shared" si="15"/>
        <v>371.66666666666669</v>
      </c>
      <c r="E224" s="23">
        <f t="shared" si="16"/>
        <v>41.333333333333314</v>
      </c>
      <c r="F224" s="23">
        <f t="shared" si="17"/>
        <v>41.333333333333314</v>
      </c>
      <c r="G224" s="23">
        <f t="shared" si="18"/>
        <v>1708.444444444443</v>
      </c>
      <c r="H224" s="23">
        <f t="shared" si="19"/>
        <v>10.008071025020172</v>
      </c>
    </row>
    <row r="225" spans="1:8">
      <c r="A225" s="24">
        <v>40026</v>
      </c>
      <c r="B225" s="31">
        <v>224</v>
      </c>
      <c r="C225" s="23">
        <v>417</v>
      </c>
      <c r="D225" s="23">
        <f t="shared" si="15"/>
        <v>394.33333333333331</v>
      </c>
      <c r="E225" s="23">
        <f t="shared" si="16"/>
        <v>22.666666666666686</v>
      </c>
      <c r="F225" s="23">
        <f t="shared" si="17"/>
        <v>22.666666666666686</v>
      </c>
      <c r="G225" s="23">
        <f t="shared" si="18"/>
        <v>513.77777777777862</v>
      </c>
      <c r="H225" s="23">
        <f t="shared" si="19"/>
        <v>5.4356514788169514</v>
      </c>
    </row>
    <row r="226" spans="1:8">
      <c r="A226" s="24">
        <v>40057</v>
      </c>
      <c r="B226" s="31">
        <v>225</v>
      </c>
      <c r="C226" s="23">
        <v>402</v>
      </c>
      <c r="D226" s="23">
        <f t="shared" si="15"/>
        <v>409.66666666666669</v>
      </c>
      <c r="E226" s="23">
        <f t="shared" si="16"/>
        <v>-7.6666666666666856</v>
      </c>
      <c r="F226" s="23">
        <f t="shared" si="17"/>
        <v>7.6666666666666856</v>
      </c>
      <c r="G226" s="23">
        <f t="shared" si="18"/>
        <v>58.77777777777807</v>
      </c>
      <c r="H226" s="23">
        <f t="shared" si="19"/>
        <v>1.9071310116086284</v>
      </c>
    </row>
    <row r="227" spans="1:8">
      <c r="D227" s="23">
        <f t="shared" si="15"/>
        <v>410.66666666666669</v>
      </c>
      <c r="F227" s="32">
        <f>AVERAGE(F5:F226)</f>
        <v>41.875375375375356</v>
      </c>
      <c r="G227" s="32">
        <f>SQRT(AVERAGE(G5:G226))</f>
        <v>53.643724228926814</v>
      </c>
      <c r="H227" s="32">
        <f>AVERAGE(H5:H226)</f>
        <v>5.3705045963334559</v>
      </c>
    </row>
    <row r="228" spans="1:8">
      <c r="F228" s="23" t="s">
        <v>72</v>
      </c>
      <c r="G228" s="23" t="s">
        <v>191</v>
      </c>
      <c r="H228" s="23" t="s">
        <v>74</v>
      </c>
    </row>
  </sheetData>
  <phoneticPr fontId="1" type="noConversion"/>
  <pageMargins left="0.75" right="0.75" top="1" bottom="1" header="0.5" footer="0.5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E5084-B560-4C05-B218-6984A21A17BE}">
  <dimension ref="A1:H228"/>
  <sheetViews>
    <sheetView topLeftCell="A201" workbookViewId="0">
      <selection activeCell="E230" sqref="E230"/>
    </sheetView>
  </sheetViews>
  <sheetFormatPr defaultRowHeight="16.5"/>
  <cols>
    <col min="1" max="1" width="10.875" style="21" customWidth="1"/>
    <col min="2" max="2" width="10.875" style="31" customWidth="1"/>
    <col min="3" max="3" width="12.75" style="23" customWidth="1"/>
    <col min="4" max="7" width="9" style="23"/>
    <col min="8" max="8" width="11.875" style="23" bestFit="1" customWidth="1"/>
    <col min="9" max="249" width="9" style="23"/>
    <col min="250" max="250" width="14.625" style="23" bestFit="1" customWidth="1"/>
    <col min="251" max="505" width="9" style="23"/>
    <col min="506" max="506" width="14.625" style="23" bestFit="1" customWidth="1"/>
    <col min="507" max="761" width="9" style="23"/>
    <col min="762" max="762" width="14.625" style="23" bestFit="1" customWidth="1"/>
    <col min="763" max="1017" width="9" style="23"/>
    <col min="1018" max="1018" width="14.625" style="23" bestFit="1" customWidth="1"/>
    <col min="1019" max="1273" width="9" style="23"/>
    <col min="1274" max="1274" width="14.625" style="23" bestFit="1" customWidth="1"/>
    <col min="1275" max="1529" width="9" style="23"/>
    <col min="1530" max="1530" width="14.625" style="23" bestFit="1" customWidth="1"/>
    <col min="1531" max="1785" width="9" style="23"/>
    <col min="1786" max="1786" width="14.625" style="23" bestFit="1" customWidth="1"/>
    <col min="1787" max="2041" width="9" style="23"/>
    <col min="2042" max="2042" width="14.625" style="23" bestFit="1" customWidth="1"/>
    <col min="2043" max="2297" width="9" style="23"/>
    <col min="2298" max="2298" width="14.625" style="23" bestFit="1" customWidth="1"/>
    <col min="2299" max="2553" width="9" style="23"/>
    <col min="2554" max="2554" width="14.625" style="23" bestFit="1" customWidth="1"/>
    <col min="2555" max="2809" width="9" style="23"/>
    <col min="2810" max="2810" width="14.625" style="23" bestFit="1" customWidth="1"/>
    <col min="2811" max="3065" width="9" style="23"/>
    <col min="3066" max="3066" width="14.625" style="23" bestFit="1" customWidth="1"/>
    <col min="3067" max="3321" width="9" style="23"/>
    <col min="3322" max="3322" width="14.625" style="23" bestFit="1" customWidth="1"/>
    <col min="3323" max="3577" width="9" style="23"/>
    <col min="3578" max="3578" width="14.625" style="23" bestFit="1" customWidth="1"/>
    <col min="3579" max="3833" width="9" style="23"/>
    <col min="3834" max="3834" width="14.625" style="23" bestFit="1" customWidth="1"/>
    <col min="3835" max="4089" width="9" style="23"/>
    <col min="4090" max="4090" width="14.625" style="23" bestFit="1" customWidth="1"/>
    <col min="4091" max="4345" width="9" style="23"/>
    <col min="4346" max="4346" width="14.625" style="23" bestFit="1" customWidth="1"/>
    <col min="4347" max="4601" width="9" style="23"/>
    <col min="4602" max="4602" width="14.625" style="23" bestFit="1" customWidth="1"/>
    <col min="4603" max="4857" width="9" style="23"/>
    <col min="4858" max="4858" width="14.625" style="23" bestFit="1" customWidth="1"/>
    <col min="4859" max="5113" width="9" style="23"/>
    <col min="5114" max="5114" width="14.625" style="23" bestFit="1" customWidth="1"/>
    <col min="5115" max="5369" width="9" style="23"/>
    <col min="5370" max="5370" width="14.625" style="23" bestFit="1" customWidth="1"/>
    <col min="5371" max="5625" width="9" style="23"/>
    <col min="5626" max="5626" width="14.625" style="23" bestFit="1" customWidth="1"/>
    <col min="5627" max="5881" width="9" style="23"/>
    <col min="5882" max="5882" width="14.625" style="23" bestFit="1" customWidth="1"/>
    <col min="5883" max="6137" width="9" style="23"/>
    <col min="6138" max="6138" width="14.625" style="23" bestFit="1" customWidth="1"/>
    <col min="6139" max="6393" width="9" style="23"/>
    <col min="6394" max="6394" width="14.625" style="23" bestFit="1" customWidth="1"/>
    <col min="6395" max="6649" width="9" style="23"/>
    <col min="6650" max="6650" width="14.625" style="23" bestFit="1" customWidth="1"/>
    <col min="6651" max="6905" width="9" style="23"/>
    <col min="6906" max="6906" width="14.625" style="23" bestFit="1" customWidth="1"/>
    <col min="6907" max="7161" width="9" style="23"/>
    <col min="7162" max="7162" width="14.625" style="23" bestFit="1" customWidth="1"/>
    <col min="7163" max="7417" width="9" style="23"/>
    <col min="7418" max="7418" width="14.625" style="23" bestFit="1" customWidth="1"/>
    <col min="7419" max="7673" width="9" style="23"/>
    <col min="7674" max="7674" width="14.625" style="23" bestFit="1" customWidth="1"/>
    <col min="7675" max="7929" width="9" style="23"/>
    <col min="7930" max="7930" width="14.625" style="23" bestFit="1" customWidth="1"/>
    <col min="7931" max="8185" width="9" style="23"/>
    <col min="8186" max="8186" width="14.625" style="23" bestFit="1" customWidth="1"/>
    <col min="8187" max="8441" width="9" style="23"/>
    <col min="8442" max="8442" width="14.625" style="23" bestFit="1" customWidth="1"/>
    <col min="8443" max="8697" width="9" style="23"/>
    <col min="8698" max="8698" width="14.625" style="23" bestFit="1" customWidth="1"/>
    <col min="8699" max="8953" width="9" style="23"/>
    <col min="8954" max="8954" width="14.625" style="23" bestFit="1" customWidth="1"/>
    <col min="8955" max="9209" width="9" style="23"/>
    <col min="9210" max="9210" width="14.625" style="23" bestFit="1" customWidth="1"/>
    <col min="9211" max="9465" width="9" style="23"/>
    <col min="9466" max="9466" width="14.625" style="23" bestFit="1" customWidth="1"/>
    <col min="9467" max="9721" width="9" style="23"/>
    <col min="9722" max="9722" width="14.625" style="23" bestFit="1" customWidth="1"/>
    <col min="9723" max="9977" width="9" style="23"/>
    <col min="9978" max="9978" width="14.625" style="23" bestFit="1" customWidth="1"/>
    <col min="9979" max="10233" width="9" style="23"/>
    <col min="10234" max="10234" width="14.625" style="23" bestFit="1" customWidth="1"/>
    <col min="10235" max="10489" width="9" style="23"/>
    <col min="10490" max="10490" width="14.625" style="23" bestFit="1" customWidth="1"/>
    <col min="10491" max="10745" width="9" style="23"/>
    <col min="10746" max="10746" width="14.625" style="23" bestFit="1" customWidth="1"/>
    <col min="10747" max="11001" width="9" style="23"/>
    <col min="11002" max="11002" width="14.625" style="23" bestFit="1" customWidth="1"/>
    <col min="11003" max="11257" width="9" style="23"/>
    <col min="11258" max="11258" width="14.625" style="23" bestFit="1" customWidth="1"/>
    <col min="11259" max="11513" width="9" style="23"/>
    <col min="11514" max="11514" width="14.625" style="23" bestFit="1" customWidth="1"/>
    <col min="11515" max="11769" width="9" style="23"/>
    <col min="11770" max="11770" width="14.625" style="23" bestFit="1" customWidth="1"/>
    <col min="11771" max="12025" width="9" style="23"/>
    <col min="12026" max="12026" width="14.625" style="23" bestFit="1" customWidth="1"/>
    <col min="12027" max="12281" width="9" style="23"/>
    <col min="12282" max="12282" width="14.625" style="23" bestFit="1" customWidth="1"/>
    <col min="12283" max="12537" width="9" style="23"/>
    <col min="12538" max="12538" width="14.625" style="23" bestFit="1" customWidth="1"/>
    <col min="12539" max="12793" width="9" style="23"/>
    <col min="12794" max="12794" width="14.625" style="23" bestFit="1" customWidth="1"/>
    <col min="12795" max="13049" width="9" style="23"/>
    <col min="13050" max="13050" width="14.625" style="23" bestFit="1" customWidth="1"/>
    <col min="13051" max="13305" width="9" style="23"/>
    <col min="13306" max="13306" width="14.625" style="23" bestFit="1" customWidth="1"/>
    <col min="13307" max="13561" width="9" style="23"/>
    <col min="13562" max="13562" width="14.625" style="23" bestFit="1" customWidth="1"/>
    <col min="13563" max="13817" width="9" style="23"/>
    <col min="13818" max="13818" width="14.625" style="23" bestFit="1" customWidth="1"/>
    <col min="13819" max="14073" width="9" style="23"/>
    <col min="14074" max="14074" width="14.625" style="23" bestFit="1" customWidth="1"/>
    <col min="14075" max="14329" width="9" style="23"/>
    <col min="14330" max="14330" width="14.625" style="23" bestFit="1" customWidth="1"/>
    <col min="14331" max="14585" width="9" style="23"/>
    <col min="14586" max="14586" width="14.625" style="23" bestFit="1" customWidth="1"/>
    <col min="14587" max="14841" width="9" style="23"/>
    <col min="14842" max="14842" width="14.625" style="23" bestFit="1" customWidth="1"/>
    <col min="14843" max="15097" width="9" style="23"/>
    <col min="15098" max="15098" width="14.625" style="23" bestFit="1" customWidth="1"/>
    <col min="15099" max="15353" width="9" style="23"/>
    <col min="15354" max="15354" width="14.625" style="23" bestFit="1" customWidth="1"/>
    <col min="15355" max="15609" width="9" style="23"/>
    <col min="15610" max="15610" width="14.625" style="23" bestFit="1" customWidth="1"/>
    <col min="15611" max="15865" width="9" style="23"/>
    <col min="15866" max="15866" width="14.625" style="23" bestFit="1" customWidth="1"/>
    <col min="15867" max="16121" width="9" style="23"/>
    <col min="16122" max="16122" width="14.625" style="23" bestFit="1" customWidth="1"/>
    <col min="16123" max="16384" width="9" style="23"/>
  </cols>
  <sheetData>
    <row r="1" spans="1:8">
      <c r="A1" s="21" t="s">
        <v>132</v>
      </c>
      <c r="B1" s="31" t="s">
        <v>185</v>
      </c>
      <c r="C1" s="22" t="s">
        <v>133</v>
      </c>
      <c r="D1" s="23" t="s">
        <v>186</v>
      </c>
      <c r="E1" s="23" t="s">
        <v>187</v>
      </c>
      <c r="F1" s="23" t="s">
        <v>188</v>
      </c>
      <c r="G1" s="23" t="s">
        <v>189</v>
      </c>
      <c r="H1" s="23" t="s">
        <v>190</v>
      </c>
    </row>
    <row r="2" spans="1:8">
      <c r="A2" s="24">
        <v>33239</v>
      </c>
      <c r="B2" s="31">
        <v>1</v>
      </c>
      <c r="C2" s="23">
        <v>401</v>
      </c>
    </row>
    <row r="3" spans="1:8">
      <c r="A3" s="24">
        <v>33270</v>
      </c>
      <c r="B3" s="31">
        <v>2</v>
      </c>
      <c r="C3" s="23">
        <v>482</v>
      </c>
    </row>
    <row r="4" spans="1:8">
      <c r="A4" s="24">
        <v>33298</v>
      </c>
      <c r="B4" s="31">
        <v>3</v>
      </c>
      <c r="C4" s="23">
        <v>507</v>
      </c>
    </row>
    <row r="5" spans="1:8">
      <c r="A5" s="24">
        <v>33329</v>
      </c>
      <c r="B5" s="31">
        <v>4</v>
      </c>
      <c r="C5" s="23">
        <v>508</v>
      </c>
    </row>
    <row r="6" spans="1:8">
      <c r="A6" s="24">
        <v>33359</v>
      </c>
      <c r="B6" s="31">
        <v>5</v>
      </c>
      <c r="C6" s="23">
        <v>517</v>
      </c>
    </row>
    <row r="7" spans="1:8">
      <c r="A7" s="24">
        <v>33390</v>
      </c>
      <c r="B7" s="31">
        <v>6</v>
      </c>
      <c r="C7" s="23">
        <v>516</v>
      </c>
    </row>
    <row r="8" spans="1:8">
      <c r="A8" s="24">
        <v>33420</v>
      </c>
      <c r="B8" s="31">
        <v>7</v>
      </c>
      <c r="C8" s="23">
        <v>511</v>
      </c>
    </row>
    <row r="9" spans="1:8">
      <c r="A9" s="24">
        <v>33451</v>
      </c>
      <c r="B9" s="31">
        <v>8</v>
      </c>
      <c r="C9" s="23">
        <v>526</v>
      </c>
    </row>
    <row r="10" spans="1:8">
      <c r="A10" s="24">
        <v>33482</v>
      </c>
      <c r="B10" s="31">
        <v>9</v>
      </c>
      <c r="C10" s="23">
        <v>487</v>
      </c>
    </row>
    <row r="11" spans="1:8">
      <c r="A11" s="24">
        <v>33512</v>
      </c>
      <c r="B11" s="31">
        <v>10</v>
      </c>
      <c r="C11" s="23">
        <v>524</v>
      </c>
    </row>
    <row r="12" spans="1:8">
      <c r="A12" s="24">
        <v>33543</v>
      </c>
      <c r="B12" s="31">
        <v>11</v>
      </c>
      <c r="C12" s="23">
        <v>575</v>
      </c>
    </row>
    <row r="13" spans="1:8">
      <c r="A13" s="24">
        <v>33573</v>
      </c>
      <c r="B13" s="31">
        <v>12</v>
      </c>
      <c r="C13" s="23">
        <v>558</v>
      </c>
    </row>
    <row r="14" spans="1:8">
      <c r="A14" s="24">
        <v>33604</v>
      </c>
      <c r="B14" s="31">
        <v>13</v>
      </c>
      <c r="C14" s="23">
        <v>676</v>
      </c>
      <c r="D14" s="23">
        <f>AVERAGE(C2:C13)</f>
        <v>509.33333333333331</v>
      </c>
      <c r="E14" s="23">
        <f t="shared" ref="E6:E69" si="0">C14-D14</f>
        <v>166.66666666666669</v>
      </c>
      <c r="F14" s="23">
        <f t="shared" ref="F6:F69" si="1">ABS(E14)</f>
        <v>166.66666666666669</v>
      </c>
      <c r="G14" s="23">
        <f t="shared" ref="G6:G69" si="2">E14^2</f>
        <v>27777.777777777785</v>
      </c>
      <c r="H14" s="23">
        <f t="shared" ref="H6:H69" si="3">(F14/C14)*100</f>
        <v>24.654832347140044</v>
      </c>
    </row>
    <row r="15" spans="1:8">
      <c r="A15" s="24">
        <v>33635</v>
      </c>
      <c r="B15" s="31">
        <v>14</v>
      </c>
      <c r="C15" s="23">
        <v>639</v>
      </c>
      <c r="D15" s="23">
        <f t="shared" ref="D15:D78" si="4">AVERAGE(C3:C14)</f>
        <v>532.25</v>
      </c>
      <c r="E15" s="23">
        <f t="shared" si="0"/>
        <v>106.75</v>
      </c>
      <c r="F15" s="23">
        <f t="shared" si="1"/>
        <v>106.75</v>
      </c>
      <c r="G15" s="23">
        <f t="shared" si="2"/>
        <v>11395.5625</v>
      </c>
      <c r="H15" s="23">
        <f t="shared" si="3"/>
        <v>16.705790297339593</v>
      </c>
    </row>
    <row r="16" spans="1:8">
      <c r="A16" s="24">
        <v>33664</v>
      </c>
      <c r="B16" s="31">
        <v>15</v>
      </c>
      <c r="C16" s="23">
        <v>554</v>
      </c>
      <c r="D16" s="23">
        <f t="shared" si="4"/>
        <v>545.33333333333337</v>
      </c>
      <c r="E16" s="23">
        <f t="shared" si="0"/>
        <v>8.6666666666666288</v>
      </c>
      <c r="F16" s="23">
        <f t="shared" si="1"/>
        <v>8.6666666666666288</v>
      </c>
      <c r="G16" s="23">
        <f t="shared" si="2"/>
        <v>75.111111111110461</v>
      </c>
      <c r="H16" s="23">
        <f t="shared" si="3"/>
        <v>1.5643802647412688</v>
      </c>
    </row>
    <row r="17" spans="1:8">
      <c r="A17" s="24">
        <v>33695</v>
      </c>
      <c r="B17" s="31">
        <v>16</v>
      </c>
      <c r="C17" s="23">
        <v>546</v>
      </c>
      <c r="D17" s="23">
        <f t="shared" si="4"/>
        <v>549.25</v>
      </c>
      <c r="E17" s="23">
        <f t="shared" si="0"/>
        <v>-3.25</v>
      </c>
      <c r="F17" s="23">
        <f t="shared" si="1"/>
        <v>3.25</v>
      </c>
      <c r="G17" s="23">
        <f t="shared" si="2"/>
        <v>10.5625</v>
      </c>
      <c r="H17" s="23">
        <f t="shared" si="3"/>
        <v>0.59523809523809523</v>
      </c>
    </row>
    <row r="18" spans="1:8">
      <c r="A18" s="24">
        <v>33725</v>
      </c>
      <c r="B18" s="31">
        <v>17</v>
      </c>
      <c r="C18" s="23">
        <v>554</v>
      </c>
      <c r="D18" s="23">
        <f t="shared" si="4"/>
        <v>552.41666666666663</v>
      </c>
      <c r="E18" s="23">
        <f t="shared" si="0"/>
        <v>1.5833333333333712</v>
      </c>
      <c r="F18" s="23">
        <f t="shared" si="1"/>
        <v>1.5833333333333712</v>
      </c>
      <c r="G18" s="23">
        <f t="shared" si="2"/>
        <v>2.5069444444445645</v>
      </c>
      <c r="H18" s="23">
        <f t="shared" si="3"/>
        <v>0.28580024067389376</v>
      </c>
    </row>
    <row r="19" spans="1:8">
      <c r="A19" s="24">
        <v>33756</v>
      </c>
      <c r="B19" s="31">
        <v>18</v>
      </c>
      <c r="C19" s="23">
        <v>596</v>
      </c>
      <c r="D19" s="23">
        <f t="shared" si="4"/>
        <v>555.5</v>
      </c>
      <c r="E19" s="23">
        <f t="shared" si="0"/>
        <v>40.5</v>
      </c>
      <c r="F19" s="23">
        <f t="shared" si="1"/>
        <v>40.5</v>
      </c>
      <c r="G19" s="23">
        <f t="shared" si="2"/>
        <v>1640.25</v>
      </c>
      <c r="H19" s="23">
        <f t="shared" si="3"/>
        <v>6.7953020134228188</v>
      </c>
    </row>
    <row r="20" spans="1:8">
      <c r="A20" s="24">
        <v>33786</v>
      </c>
      <c r="B20" s="31">
        <v>19</v>
      </c>
      <c r="C20" s="23">
        <v>627</v>
      </c>
      <c r="D20" s="23">
        <f t="shared" si="4"/>
        <v>562.16666666666663</v>
      </c>
      <c r="E20" s="23">
        <f t="shared" si="0"/>
        <v>64.833333333333371</v>
      </c>
      <c r="F20" s="23">
        <f t="shared" si="1"/>
        <v>64.833333333333371</v>
      </c>
      <c r="G20" s="23">
        <f t="shared" si="2"/>
        <v>4203.3611111111159</v>
      </c>
      <c r="H20" s="23">
        <f t="shared" si="3"/>
        <v>10.340244550770873</v>
      </c>
    </row>
    <row r="21" spans="1:8">
      <c r="A21" s="24">
        <v>33817</v>
      </c>
      <c r="B21" s="31">
        <v>20</v>
      </c>
      <c r="C21" s="23">
        <v>636</v>
      </c>
      <c r="D21" s="23">
        <f t="shared" si="4"/>
        <v>571.83333333333337</v>
      </c>
      <c r="E21" s="23">
        <f t="shared" si="0"/>
        <v>64.166666666666629</v>
      </c>
      <c r="F21" s="23">
        <f t="shared" si="1"/>
        <v>64.166666666666629</v>
      </c>
      <c r="G21" s="23">
        <f t="shared" si="2"/>
        <v>4117.3611111111059</v>
      </c>
      <c r="H21" s="23">
        <f t="shared" si="3"/>
        <v>10.089098532494752</v>
      </c>
    </row>
    <row r="22" spans="1:8">
      <c r="A22" s="24">
        <v>33848</v>
      </c>
      <c r="B22" s="31">
        <v>21</v>
      </c>
      <c r="C22" s="23">
        <v>650</v>
      </c>
      <c r="D22" s="23">
        <f t="shared" si="4"/>
        <v>581</v>
      </c>
      <c r="E22" s="23">
        <f t="shared" si="0"/>
        <v>69</v>
      </c>
      <c r="F22" s="23">
        <f t="shared" si="1"/>
        <v>69</v>
      </c>
      <c r="G22" s="23">
        <f t="shared" si="2"/>
        <v>4761</v>
      </c>
      <c r="H22" s="23">
        <f t="shared" si="3"/>
        <v>10.615384615384615</v>
      </c>
    </row>
    <row r="23" spans="1:8">
      <c r="A23" s="24">
        <v>33878</v>
      </c>
      <c r="B23" s="31">
        <v>22</v>
      </c>
      <c r="C23" s="23">
        <v>621</v>
      </c>
      <c r="D23" s="23">
        <f t="shared" si="4"/>
        <v>594.58333333333337</v>
      </c>
      <c r="E23" s="23">
        <f t="shared" si="0"/>
        <v>26.416666666666629</v>
      </c>
      <c r="F23" s="23">
        <f t="shared" si="1"/>
        <v>26.416666666666629</v>
      </c>
      <c r="G23" s="23">
        <f t="shared" si="2"/>
        <v>697.84027777777578</v>
      </c>
      <c r="H23" s="23">
        <f t="shared" si="3"/>
        <v>4.2538915727321465</v>
      </c>
    </row>
    <row r="24" spans="1:8">
      <c r="A24" s="24">
        <v>33909</v>
      </c>
      <c r="B24" s="31">
        <v>23</v>
      </c>
      <c r="C24" s="23">
        <v>614</v>
      </c>
      <c r="D24" s="23">
        <f t="shared" si="4"/>
        <v>602.66666666666663</v>
      </c>
      <c r="E24" s="23">
        <f t="shared" si="0"/>
        <v>11.333333333333371</v>
      </c>
      <c r="F24" s="23">
        <f t="shared" si="1"/>
        <v>11.333333333333371</v>
      </c>
      <c r="G24" s="23">
        <f t="shared" si="2"/>
        <v>128.44444444444531</v>
      </c>
      <c r="H24" s="23">
        <f t="shared" si="3"/>
        <v>1.8458197611292133</v>
      </c>
    </row>
    <row r="25" spans="1:8">
      <c r="A25" s="24">
        <v>33939</v>
      </c>
      <c r="B25" s="31">
        <v>24</v>
      </c>
      <c r="C25" s="23">
        <v>650</v>
      </c>
      <c r="D25" s="23">
        <f t="shared" si="4"/>
        <v>605.91666666666663</v>
      </c>
      <c r="E25" s="23">
        <f t="shared" si="0"/>
        <v>44.083333333333371</v>
      </c>
      <c r="F25" s="23">
        <f t="shared" si="1"/>
        <v>44.083333333333371</v>
      </c>
      <c r="G25" s="23">
        <f t="shared" si="2"/>
        <v>1943.340277777781</v>
      </c>
      <c r="H25" s="23">
        <f t="shared" si="3"/>
        <v>6.7820512820512882</v>
      </c>
    </row>
    <row r="26" spans="1:8">
      <c r="A26" s="24">
        <v>33970</v>
      </c>
      <c r="B26" s="31">
        <v>25</v>
      </c>
      <c r="C26" s="23">
        <v>596</v>
      </c>
      <c r="D26" s="23">
        <f t="shared" si="4"/>
        <v>613.58333333333337</v>
      </c>
      <c r="E26" s="23">
        <f t="shared" si="0"/>
        <v>-17.583333333333371</v>
      </c>
      <c r="F26" s="23">
        <f t="shared" si="1"/>
        <v>17.583333333333371</v>
      </c>
      <c r="G26" s="23">
        <f t="shared" si="2"/>
        <v>309.17361111111245</v>
      </c>
      <c r="H26" s="23">
        <f t="shared" si="3"/>
        <v>2.950223713646539</v>
      </c>
    </row>
    <row r="27" spans="1:8">
      <c r="A27" s="24">
        <v>34001</v>
      </c>
      <c r="B27" s="31">
        <v>26</v>
      </c>
      <c r="C27" s="23">
        <v>604</v>
      </c>
      <c r="D27" s="23">
        <f t="shared" si="4"/>
        <v>606.91666666666663</v>
      </c>
      <c r="E27" s="23">
        <f t="shared" si="0"/>
        <v>-2.9166666666666288</v>
      </c>
      <c r="F27" s="23">
        <f t="shared" si="1"/>
        <v>2.9166666666666288</v>
      </c>
      <c r="G27" s="23">
        <f t="shared" si="2"/>
        <v>8.5069444444442226</v>
      </c>
      <c r="H27" s="23">
        <f t="shared" si="3"/>
        <v>0.48289183222957427</v>
      </c>
    </row>
    <row r="28" spans="1:8">
      <c r="A28" s="24">
        <v>34029</v>
      </c>
      <c r="B28" s="31">
        <v>27</v>
      </c>
      <c r="C28" s="23">
        <v>602</v>
      </c>
      <c r="D28" s="23">
        <f t="shared" si="4"/>
        <v>604</v>
      </c>
      <c r="E28" s="23">
        <f t="shared" si="0"/>
        <v>-2</v>
      </c>
      <c r="F28" s="23">
        <f t="shared" si="1"/>
        <v>2</v>
      </c>
      <c r="G28" s="23">
        <f t="shared" si="2"/>
        <v>4</v>
      </c>
      <c r="H28" s="23">
        <f t="shared" si="3"/>
        <v>0.33222591362126247</v>
      </c>
    </row>
    <row r="29" spans="1:8">
      <c r="A29" s="24">
        <v>34060</v>
      </c>
      <c r="B29" s="31">
        <v>28</v>
      </c>
      <c r="C29" s="23">
        <v>701</v>
      </c>
      <c r="D29" s="23">
        <f t="shared" si="4"/>
        <v>608</v>
      </c>
      <c r="E29" s="23">
        <f t="shared" si="0"/>
        <v>93</v>
      </c>
      <c r="F29" s="23">
        <f t="shared" si="1"/>
        <v>93</v>
      </c>
      <c r="G29" s="23">
        <f t="shared" si="2"/>
        <v>8649</v>
      </c>
      <c r="H29" s="23">
        <f t="shared" si="3"/>
        <v>13.266761768901569</v>
      </c>
    </row>
    <row r="30" spans="1:8">
      <c r="A30" s="24">
        <v>34090</v>
      </c>
      <c r="B30" s="31">
        <v>29</v>
      </c>
      <c r="C30" s="23">
        <v>626</v>
      </c>
      <c r="D30" s="23">
        <f t="shared" si="4"/>
        <v>620.91666666666663</v>
      </c>
      <c r="E30" s="23">
        <f t="shared" si="0"/>
        <v>5.0833333333333712</v>
      </c>
      <c r="F30" s="23">
        <f t="shared" si="1"/>
        <v>5.0833333333333712</v>
      </c>
      <c r="G30" s="23">
        <f t="shared" si="2"/>
        <v>25.840277777778162</v>
      </c>
      <c r="H30" s="23">
        <f t="shared" si="3"/>
        <v>0.81203407880724776</v>
      </c>
    </row>
    <row r="31" spans="1:8">
      <c r="A31" s="24">
        <v>34121</v>
      </c>
      <c r="B31" s="31">
        <v>30</v>
      </c>
      <c r="C31" s="23">
        <v>653</v>
      </c>
      <c r="D31" s="23">
        <f t="shared" si="4"/>
        <v>626.91666666666663</v>
      </c>
      <c r="E31" s="23">
        <f t="shared" si="0"/>
        <v>26.083333333333371</v>
      </c>
      <c r="F31" s="23">
        <f t="shared" si="1"/>
        <v>26.083333333333371</v>
      </c>
      <c r="G31" s="23">
        <f t="shared" si="2"/>
        <v>680.34027777777976</v>
      </c>
      <c r="H31" s="23">
        <f t="shared" si="3"/>
        <v>3.9943848902501333</v>
      </c>
    </row>
    <row r="32" spans="1:8">
      <c r="A32" s="24">
        <v>34151</v>
      </c>
      <c r="B32" s="31">
        <v>31</v>
      </c>
      <c r="C32" s="23">
        <v>655</v>
      </c>
      <c r="D32" s="23">
        <f t="shared" si="4"/>
        <v>631.66666666666663</v>
      </c>
      <c r="E32" s="23">
        <f t="shared" si="0"/>
        <v>23.333333333333371</v>
      </c>
      <c r="F32" s="23">
        <f t="shared" si="1"/>
        <v>23.333333333333371</v>
      </c>
      <c r="G32" s="23">
        <f t="shared" si="2"/>
        <v>544.44444444444616</v>
      </c>
      <c r="H32" s="23">
        <f t="shared" si="3"/>
        <v>3.5623409669211252</v>
      </c>
    </row>
    <row r="33" spans="1:8">
      <c r="A33" s="24">
        <v>34182</v>
      </c>
      <c r="B33" s="31">
        <v>32</v>
      </c>
      <c r="C33" s="23">
        <v>645</v>
      </c>
      <c r="D33" s="23">
        <f t="shared" si="4"/>
        <v>634</v>
      </c>
      <c r="E33" s="23">
        <f t="shared" si="0"/>
        <v>11</v>
      </c>
      <c r="F33" s="23">
        <f t="shared" si="1"/>
        <v>11</v>
      </c>
      <c r="G33" s="23">
        <f t="shared" si="2"/>
        <v>121</v>
      </c>
      <c r="H33" s="23">
        <f t="shared" si="3"/>
        <v>1.7054263565891472</v>
      </c>
    </row>
    <row r="34" spans="1:8">
      <c r="A34" s="24">
        <v>34213</v>
      </c>
      <c r="B34" s="31">
        <v>33</v>
      </c>
      <c r="C34" s="23">
        <v>726</v>
      </c>
      <c r="D34" s="23">
        <f t="shared" si="4"/>
        <v>634.75</v>
      </c>
      <c r="E34" s="23">
        <f t="shared" si="0"/>
        <v>91.25</v>
      </c>
      <c r="F34" s="23">
        <f t="shared" si="1"/>
        <v>91.25</v>
      </c>
      <c r="G34" s="23">
        <f t="shared" si="2"/>
        <v>8326.5625</v>
      </c>
      <c r="H34" s="23">
        <f t="shared" si="3"/>
        <v>12.568870523415979</v>
      </c>
    </row>
    <row r="35" spans="1:8">
      <c r="A35" s="24">
        <v>34243</v>
      </c>
      <c r="B35" s="31">
        <v>34</v>
      </c>
      <c r="C35" s="23">
        <v>704</v>
      </c>
      <c r="D35" s="23">
        <f t="shared" si="4"/>
        <v>641.08333333333337</v>
      </c>
      <c r="E35" s="23">
        <f t="shared" si="0"/>
        <v>62.916666666666629</v>
      </c>
      <c r="F35" s="23">
        <f t="shared" si="1"/>
        <v>62.916666666666629</v>
      </c>
      <c r="G35" s="23">
        <f t="shared" si="2"/>
        <v>3958.5069444444398</v>
      </c>
      <c r="H35" s="23">
        <f t="shared" si="3"/>
        <v>8.9370265151515103</v>
      </c>
    </row>
    <row r="36" spans="1:8">
      <c r="A36" s="24">
        <v>34274</v>
      </c>
      <c r="B36" s="31">
        <v>35</v>
      </c>
      <c r="C36" s="23">
        <v>769</v>
      </c>
      <c r="D36" s="23">
        <f t="shared" si="4"/>
        <v>648</v>
      </c>
      <c r="E36" s="23">
        <f t="shared" si="0"/>
        <v>121</v>
      </c>
      <c r="F36" s="23">
        <f t="shared" si="1"/>
        <v>121</v>
      </c>
      <c r="G36" s="23">
        <f t="shared" si="2"/>
        <v>14641</v>
      </c>
      <c r="H36" s="23">
        <f t="shared" si="3"/>
        <v>15.734720416124837</v>
      </c>
    </row>
    <row r="37" spans="1:8">
      <c r="A37" s="24">
        <v>34304</v>
      </c>
      <c r="B37" s="31">
        <v>36</v>
      </c>
      <c r="C37" s="23">
        <v>812</v>
      </c>
      <c r="D37" s="23">
        <f t="shared" si="4"/>
        <v>660.91666666666663</v>
      </c>
      <c r="E37" s="23">
        <f t="shared" si="0"/>
        <v>151.08333333333337</v>
      </c>
      <c r="F37" s="23">
        <f t="shared" si="1"/>
        <v>151.08333333333337</v>
      </c>
      <c r="G37" s="23">
        <f t="shared" si="2"/>
        <v>22826.173611111124</v>
      </c>
      <c r="H37" s="23">
        <f t="shared" si="3"/>
        <v>18.606321839080465</v>
      </c>
    </row>
    <row r="38" spans="1:8">
      <c r="A38" s="24">
        <v>34335</v>
      </c>
      <c r="B38" s="31">
        <v>37</v>
      </c>
      <c r="C38" s="23">
        <v>619</v>
      </c>
      <c r="D38" s="23">
        <f t="shared" si="4"/>
        <v>674.41666666666663</v>
      </c>
      <c r="E38" s="23">
        <f t="shared" si="0"/>
        <v>-55.416666666666629</v>
      </c>
      <c r="F38" s="23">
        <f t="shared" si="1"/>
        <v>55.416666666666629</v>
      </c>
      <c r="G38" s="23">
        <f t="shared" si="2"/>
        <v>3071.0069444444403</v>
      </c>
      <c r="H38" s="23">
        <f t="shared" si="3"/>
        <v>8.9526117393645599</v>
      </c>
    </row>
    <row r="39" spans="1:8">
      <c r="A39" s="24">
        <v>34366</v>
      </c>
      <c r="B39" s="31">
        <v>38</v>
      </c>
      <c r="C39" s="23">
        <v>686</v>
      </c>
      <c r="D39" s="23">
        <f t="shared" si="4"/>
        <v>676.33333333333337</v>
      </c>
      <c r="E39" s="23">
        <f t="shared" si="0"/>
        <v>9.6666666666666288</v>
      </c>
      <c r="F39" s="23">
        <f t="shared" si="1"/>
        <v>9.6666666666666288</v>
      </c>
      <c r="G39" s="23">
        <f t="shared" si="2"/>
        <v>93.444444444443718</v>
      </c>
      <c r="H39" s="23">
        <f t="shared" si="3"/>
        <v>1.4091350826044649</v>
      </c>
    </row>
    <row r="40" spans="1:8">
      <c r="A40" s="24">
        <v>34394</v>
      </c>
      <c r="B40" s="31">
        <v>39</v>
      </c>
      <c r="C40" s="23">
        <v>747</v>
      </c>
      <c r="D40" s="23">
        <f t="shared" si="4"/>
        <v>683.16666666666663</v>
      </c>
      <c r="E40" s="23">
        <f t="shared" si="0"/>
        <v>63.833333333333371</v>
      </c>
      <c r="F40" s="23">
        <f t="shared" si="1"/>
        <v>63.833333333333371</v>
      </c>
      <c r="G40" s="23">
        <f t="shared" si="2"/>
        <v>4074.6944444444493</v>
      </c>
      <c r="H40" s="23">
        <f t="shared" si="3"/>
        <v>8.5452922802320455</v>
      </c>
    </row>
    <row r="41" spans="1:8">
      <c r="A41" s="24">
        <v>34425</v>
      </c>
      <c r="B41" s="31">
        <v>40</v>
      </c>
      <c r="C41" s="23">
        <v>692</v>
      </c>
      <c r="D41" s="23">
        <f t="shared" si="4"/>
        <v>695.25</v>
      </c>
      <c r="E41" s="23">
        <f t="shared" si="0"/>
        <v>-3.25</v>
      </c>
      <c r="F41" s="23">
        <f t="shared" si="1"/>
        <v>3.25</v>
      </c>
      <c r="G41" s="23">
        <f t="shared" si="2"/>
        <v>10.5625</v>
      </c>
      <c r="H41" s="23">
        <f t="shared" si="3"/>
        <v>0.46965317919075145</v>
      </c>
    </row>
    <row r="42" spans="1:8">
      <c r="A42" s="24">
        <v>34455</v>
      </c>
      <c r="B42" s="31">
        <v>41</v>
      </c>
      <c r="C42" s="23">
        <v>691</v>
      </c>
      <c r="D42" s="23">
        <f t="shared" si="4"/>
        <v>694.5</v>
      </c>
      <c r="E42" s="23">
        <f t="shared" si="0"/>
        <v>-3.5</v>
      </c>
      <c r="F42" s="23">
        <f t="shared" si="1"/>
        <v>3.5</v>
      </c>
      <c r="G42" s="23">
        <f t="shared" si="2"/>
        <v>12.25</v>
      </c>
      <c r="H42" s="23">
        <f t="shared" si="3"/>
        <v>0.50651230101302458</v>
      </c>
    </row>
    <row r="43" spans="1:8">
      <c r="A43" s="24">
        <v>34486</v>
      </c>
      <c r="B43" s="31">
        <v>42</v>
      </c>
      <c r="C43" s="23">
        <v>621</v>
      </c>
      <c r="D43" s="23">
        <f t="shared" si="4"/>
        <v>699.91666666666663</v>
      </c>
      <c r="E43" s="23">
        <f t="shared" si="0"/>
        <v>-78.916666666666629</v>
      </c>
      <c r="F43" s="23">
        <f t="shared" si="1"/>
        <v>78.916666666666629</v>
      </c>
      <c r="G43" s="23">
        <f t="shared" si="2"/>
        <v>6227.8402777777719</v>
      </c>
      <c r="H43" s="23">
        <f t="shared" si="3"/>
        <v>12.707997852925383</v>
      </c>
    </row>
    <row r="44" spans="1:8">
      <c r="A44" s="24">
        <v>34516</v>
      </c>
      <c r="B44" s="31">
        <v>43</v>
      </c>
      <c r="C44" s="23">
        <v>628</v>
      </c>
      <c r="D44" s="23">
        <f t="shared" si="4"/>
        <v>697.25</v>
      </c>
      <c r="E44" s="23">
        <f t="shared" si="0"/>
        <v>-69.25</v>
      </c>
      <c r="F44" s="23">
        <f t="shared" si="1"/>
        <v>69.25</v>
      </c>
      <c r="G44" s="23">
        <f t="shared" si="2"/>
        <v>4795.5625</v>
      </c>
      <c r="H44" s="23">
        <f t="shared" si="3"/>
        <v>11.027070063694268</v>
      </c>
    </row>
    <row r="45" spans="1:8">
      <c r="A45" s="24">
        <v>34547</v>
      </c>
      <c r="B45" s="31">
        <v>44</v>
      </c>
      <c r="C45" s="23">
        <v>656</v>
      </c>
      <c r="D45" s="23">
        <f t="shared" si="4"/>
        <v>695</v>
      </c>
      <c r="E45" s="23">
        <f t="shared" si="0"/>
        <v>-39</v>
      </c>
      <c r="F45" s="23">
        <f t="shared" si="1"/>
        <v>39</v>
      </c>
      <c r="G45" s="23">
        <f t="shared" si="2"/>
        <v>1521</v>
      </c>
      <c r="H45" s="23">
        <f t="shared" si="3"/>
        <v>5.9451219512195124</v>
      </c>
    </row>
    <row r="46" spans="1:8">
      <c r="A46" s="24">
        <v>34578</v>
      </c>
      <c r="B46" s="31">
        <v>45</v>
      </c>
      <c r="C46" s="23">
        <v>677</v>
      </c>
      <c r="D46" s="23">
        <f t="shared" si="4"/>
        <v>695.91666666666663</v>
      </c>
      <c r="E46" s="23">
        <f t="shared" si="0"/>
        <v>-18.916666666666629</v>
      </c>
      <c r="F46" s="23">
        <f t="shared" si="1"/>
        <v>18.916666666666629</v>
      </c>
      <c r="G46" s="23">
        <f t="shared" si="2"/>
        <v>357.84027777777635</v>
      </c>
      <c r="H46" s="23">
        <f t="shared" si="3"/>
        <v>2.7941900541605067</v>
      </c>
    </row>
    <row r="47" spans="1:8">
      <c r="A47" s="24">
        <v>34608</v>
      </c>
      <c r="B47" s="31">
        <v>46</v>
      </c>
      <c r="C47" s="23">
        <v>715</v>
      </c>
      <c r="D47" s="23">
        <f t="shared" si="4"/>
        <v>691.83333333333337</v>
      </c>
      <c r="E47" s="23">
        <f t="shared" si="0"/>
        <v>23.166666666666629</v>
      </c>
      <c r="F47" s="23">
        <f t="shared" si="1"/>
        <v>23.166666666666629</v>
      </c>
      <c r="G47" s="23">
        <f t="shared" si="2"/>
        <v>536.69444444444264</v>
      </c>
      <c r="H47" s="23">
        <f t="shared" si="3"/>
        <v>3.240093240093235</v>
      </c>
    </row>
    <row r="48" spans="1:8">
      <c r="A48" s="24">
        <v>34639</v>
      </c>
      <c r="B48" s="31">
        <v>47</v>
      </c>
      <c r="C48" s="23">
        <v>646</v>
      </c>
      <c r="D48" s="23">
        <f t="shared" si="4"/>
        <v>692.75</v>
      </c>
      <c r="E48" s="23">
        <f t="shared" si="0"/>
        <v>-46.75</v>
      </c>
      <c r="F48" s="23">
        <f t="shared" si="1"/>
        <v>46.75</v>
      </c>
      <c r="G48" s="23">
        <f t="shared" si="2"/>
        <v>2185.5625</v>
      </c>
      <c r="H48" s="23">
        <f t="shared" si="3"/>
        <v>7.2368421052631584</v>
      </c>
    </row>
    <row r="49" spans="1:8">
      <c r="A49" s="24">
        <v>34669</v>
      </c>
      <c r="B49" s="31">
        <v>48</v>
      </c>
      <c r="C49" s="23">
        <v>629</v>
      </c>
      <c r="D49" s="23">
        <f t="shared" si="4"/>
        <v>682.5</v>
      </c>
      <c r="E49" s="23">
        <f t="shared" si="0"/>
        <v>-53.5</v>
      </c>
      <c r="F49" s="23">
        <f t="shared" si="1"/>
        <v>53.5</v>
      </c>
      <c r="G49" s="23">
        <f t="shared" si="2"/>
        <v>2862.25</v>
      </c>
      <c r="H49" s="23">
        <f t="shared" si="3"/>
        <v>8.5055643879173282</v>
      </c>
    </row>
    <row r="50" spans="1:8">
      <c r="A50" s="24">
        <v>34700</v>
      </c>
      <c r="B50" s="31">
        <v>49</v>
      </c>
      <c r="C50" s="23">
        <v>626</v>
      </c>
      <c r="D50" s="23">
        <f t="shared" si="4"/>
        <v>667.25</v>
      </c>
      <c r="E50" s="23">
        <f t="shared" si="0"/>
        <v>-41.25</v>
      </c>
      <c r="F50" s="23">
        <f t="shared" si="1"/>
        <v>41.25</v>
      </c>
      <c r="G50" s="23">
        <f t="shared" si="2"/>
        <v>1701.5625</v>
      </c>
      <c r="H50" s="23">
        <f t="shared" si="3"/>
        <v>6.5894568690095845</v>
      </c>
    </row>
    <row r="51" spans="1:8">
      <c r="A51" s="24">
        <v>34731</v>
      </c>
      <c r="B51" s="31">
        <v>50</v>
      </c>
      <c r="C51" s="23">
        <v>559</v>
      </c>
      <c r="D51" s="23">
        <f t="shared" si="4"/>
        <v>667.83333333333337</v>
      </c>
      <c r="E51" s="23">
        <f t="shared" si="0"/>
        <v>-108.83333333333337</v>
      </c>
      <c r="F51" s="23">
        <f t="shared" si="1"/>
        <v>108.83333333333337</v>
      </c>
      <c r="G51" s="23">
        <f t="shared" si="2"/>
        <v>11844.694444444453</v>
      </c>
      <c r="H51" s="23">
        <f t="shared" si="3"/>
        <v>19.469290399522965</v>
      </c>
    </row>
    <row r="52" spans="1:8">
      <c r="A52" s="24">
        <v>34759</v>
      </c>
      <c r="B52" s="31">
        <v>51</v>
      </c>
      <c r="C52" s="23">
        <v>616</v>
      </c>
      <c r="D52" s="23">
        <f t="shared" si="4"/>
        <v>657.25</v>
      </c>
      <c r="E52" s="23">
        <f t="shared" si="0"/>
        <v>-41.25</v>
      </c>
      <c r="F52" s="23">
        <f t="shared" si="1"/>
        <v>41.25</v>
      </c>
      <c r="G52" s="23">
        <f t="shared" si="2"/>
        <v>1701.5625</v>
      </c>
      <c r="H52" s="23">
        <f t="shared" si="3"/>
        <v>6.6964285714285712</v>
      </c>
    </row>
    <row r="53" spans="1:8">
      <c r="A53" s="24">
        <v>34790</v>
      </c>
      <c r="B53" s="31">
        <v>52</v>
      </c>
      <c r="C53" s="23">
        <v>621</v>
      </c>
      <c r="D53" s="23">
        <f t="shared" si="4"/>
        <v>646.33333333333337</v>
      </c>
      <c r="E53" s="23">
        <f t="shared" si="0"/>
        <v>-25.333333333333371</v>
      </c>
      <c r="F53" s="23">
        <f t="shared" si="1"/>
        <v>25.333333333333371</v>
      </c>
      <c r="G53" s="23">
        <f t="shared" si="2"/>
        <v>641.77777777777965</v>
      </c>
      <c r="H53" s="23">
        <f t="shared" si="3"/>
        <v>4.0794417606011875</v>
      </c>
    </row>
    <row r="54" spans="1:8">
      <c r="A54" s="24">
        <v>34820</v>
      </c>
      <c r="B54" s="31">
        <v>53</v>
      </c>
      <c r="C54" s="23">
        <v>674</v>
      </c>
      <c r="D54" s="23">
        <f t="shared" si="4"/>
        <v>640.41666666666663</v>
      </c>
      <c r="E54" s="23">
        <f t="shared" si="0"/>
        <v>33.583333333333371</v>
      </c>
      <c r="F54" s="23">
        <f t="shared" si="1"/>
        <v>33.583333333333371</v>
      </c>
      <c r="G54" s="23">
        <f t="shared" si="2"/>
        <v>1127.8402777777803</v>
      </c>
      <c r="H54" s="23">
        <f t="shared" si="3"/>
        <v>4.9826904055390759</v>
      </c>
    </row>
    <row r="55" spans="1:8">
      <c r="A55" s="24">
        <v>34851</v>
      </c>
      <c r="B55" s="31">
        <v>54</v>
      </c>
      <c r="C55" s="23">
        <v>725</v>
      </c>
      <c r="D55" s="23">
        <f t="shared" si="4"/>
        <v>639</v>
      </c>
      <c r="E55" s="23">
        <f t="shared" si="0"/>
        <v>86</v>
      </c>
      <c r="F55" s="23">
        <f t="shared" si="1"/>
        <v>86</v>
      </c>
      <c r="G55" s="23">
        <f t="shared" si="2"/>
        <v>7396</v>
      </c>
      <c r="H55" s="23">
        <f t="shared" si="3"/>
        <v>11.862068965517242</v>
      </c>
    </row>
    <row r="56" spans="1:8">
      <c r="A56" s="24">
        <v>34881</v>
      </c>
      <c r="B56" s="31">
        <v>55</v>
      </c>
      <c r="C56" s="23">
        <v>765</v>
      </c>
      <c r="D56" s="23">
        <f t="shared" si="4"/>
        <v>647.66666666666663</v>
      </c>
      <c r="E56" s="23">
        <f t="shared" si="0"/>
        <v>117.33333333333337</v>
      </c>
      <c r="F56" s="23">
        <f t="shared" si="1"/>
        <v>117.33333333333337</v>
      </c>
      <c r="G56" s="23">
        <f t="shared" si="2"/>
        <v>13767.11111111112</v>
      </c>
      <c r="H56" s="23">
        <f t="shared" si="3"/>
        <v>15.337690631808284</v>
      </c>
    </row>
    <row r="57" spans="1:8">
      <c r="A57" s="24">
        <v>34912</v>
      </c>
      <c r="B57" s="31">
        <v>56</v>
      </c>
      <c r="C57" s="23">
        <v>701</v>
      </c>
      <c r="D57" s="23">
        <f t="shared" si="4"/>
        <v>659.08333333333337</v>
      </c>
      <c r="E57" s="23">
        <f t="shared" si="0"/>
        <v>41.916666666666629</v>
      </c>
      <c r="F57" s="23">
        <f t="shared" si="1"/>
        <v>41.916666666666629</v>
      </c>
      <c r="G57" s="23">
        <f t="shared" si="2"/>
        <v>1757.0069444444412</v>
      </c>
      <c r="H57" s="23">
        <f t="shared" si="3"/>
        <v>5.9795530194959525</v>
      </c>
    </row>
    <row r="58" spans="1:8">
      <c r="A58" s="24">
        <v>34943</v>
      </c>
      <c r="B58" s="31">
        <v>57</v>
      </c>
      <c r="C58" s="23">
        <v>678</v>
      </c>
      <c r="D58" s="23">
        <f t="shared" si="4"/>
        <v>662.83333333333337</v>
      </c>
      <c r="E58" s="23">
        <f t="shared" si="0"/>
        <v>15.166666666666629</v>
      </c>
      <c r="F58" s="23">
        <f t="shared" si="1"/>
        <v>15.166666666666629</v>
      </c>
      <c r="G58" s="23">
        <f t="shared" si="2"/>
        <v>230.02777777777663</v>
      </c>
      <c r="H58" s="23">
        <f t="shared" si="3"/>
        <v>2.2369714847590898</v>
      </c>
    </row>
    <row r="59" spans="1:8">
      <c r="A59" s="24">
        <v>34973</v>
      </c>
      <c r="B59" s="31">
        <v>58</v>
      </c>
      <c r="C59" s="23">
        <v>696</v>
      </c>
      <c r="D59" s="23">
        <f t="shared" si="4"/>
        <v>662.91666666666663</v>
      </c>
      <c r="E59" s="23">
        <f t="shared" si="0"/>
        <v>33.083333333333371</v>
      </c>
      <c r="F59" s="23">
        <f t="shared" si="1"/>
        <v>33.083333333333371</v>
      </c>
      <c r="G59" s="23">
        <f t="shared" si="2"/>
        <v>1094.5069444444468</v>
      </c>
      <c r="H59" s="23">
        <f t="shared" si="3"/>
        <v>4.7533524904214612</v>
      </c>
    </row>
    <row r="60" spans="1:8">
      <c r="A60" s="24">
        <v>35004</v>
      </c>
      <c r="B60" s="31">
        <v>59</v>
      </c>
      <c r="C60" s="23">
        <v>664</v>
      </c>
      <c r="D60" s="23">
        <f t="shared" si="4"/>
        <v>661.33333333333337</v>
      </c>
      <c r="E60" s="23">
        <f t="shared" si="0"/>
        <v>2.6666666666666288</v>
      </c>
      <c r="F60" s="23">
        <f t="shared" si="1"/>
        <v>2.6666666666666288</v>
      </c>
      <c r="G60" s="23">
        <f t="shared" si="2"/>
        <v>7.1111111111109091</v>
      </c>
      <c r="H60" s="23">
        <f t="shared" si="3"/>
        <v>0.40160642570280558</v>
      </c>
    </row>
    <row r="61" spans="1:8">
      <c r="A61" s="24">
        <v>35034</v>
      </c>
      <c r="B61" s="31">
        <v>60</v>
      </c>
      <c r="C61" s="23">
        <v>709</v>
      </c>
      <c r="D61" s="23">
        <f t="shared" si="4"/>
        <v>662.83333333333337</v>
      </c>
      <c r="E61" s="23">
        <f t="shared" si="0"/>
        <v>46.166666666666629</v>
      </c>
      <c r="F61" s="23">
        <f t="shared" si="1"/>
        <v>46.166666666666629</v>
      </c>
      <c r="G61" s="23">
        <f t="shared" si="2"/>
        <v>2131.3611111111077</v>
      </c>
      <c r="H61" s="23">
        <f t="shared" si="3"/>
        <v>6.5115185707569285</v>
      </c>
    </row>
    <row r="62" spans="1:8">
      <c r="A62" s="24">
        <v>35065</v>
      </c>
      <c r="B62" s="31">
        <v>61</v>
      </c>
      <c r="C62" s="23">
        <v>714</v>
      </c>
      <c r="D62" s="23">
        <f t="shared" si="4"/>
        <v>669.5</v>
      </c>
      <c r="E62" s="23">
        <f t="shared" si="0"/>
        <v>44.5</v>
      </c>
      <c r="F62" s="23">
        <f t="shared" si="1"/>
        <v>44.5</v>
      </c>
      <c r="G62" s="23">
        <f t="shared" si="2"/>
        <v>1980.25</v>
      </c>
      <c r="H62" s="23">
        <f t="shared" si="3"/>
        <v>6.2324929971988796</v>
      </c>
    </row>
    <row r="63" spans="1:8">
      <c r="A63" s="24">
        <v>35096</v>
      </c>
      <c r="B63" s="31">
        <v>62</v>
      </c>
      <c r="C63" s="23">
        <v>769</v>
      </c>
      <c r="D63" s="23">
        <f t="shared" si="4"/>
        <v>676.83333333333337</v>
      </c>
      <c r="E63" s="23">
        <f t="shared" si="0"/>
        <v>92.166666666666629</v>
      </c>
      <c r="F63" s="23">
        <f t="shared" si="1"/>
        <v>92.166666666666629</v>
      </c>
      <c r="G63" s="23">
        <f t="shared" si="2"/>
        <v>8494.694444444438</v>
      </c>
      <c r="H63" s="23">
        <f t="shared" si="3"/>
        <v>11.985262245340264</v>
      </c>
    </row>
    <row r="64" spans="1:8">
      <c r="A64" s="24">
        <v>35125</v>
      </c>
      <c r="B64" s="31">
        <v>63</v>
      </c>
      <c r="C64" s="23">
        <v>721</v>
      </c>
      <c r="D64" s="23">
        <f t="shared" si="4"/>
        <v>694.33333333333337</v>
      </c>
      <c r="E64" s="23">
        <f t="shared" si="0"/>
        <v>26.666666666666629</v>
      </c>
      <c r="F64" s="23">
        <f t="shared" si="1"/>
        <v>26.666666666666629</v>
      </c>
      <c r="G64" s="23">
        <f t="shared" si="2"/>
        <v>711.11111111110904</v>
      </c>
      <c r="H64" s="23">
        <f t="shared" si="3"/>
        <v>3.6985668053629164</v>
      </c>
    </row>
    <row r="65" spans="1:8">
      <c r="A65" s="24">
        <v>35156</v>
      </c>
      <c r="B65" s="31">
        <v>64</v>
      </c>
      <c r="C65" s="23">
        <v>736</v>
      </c>
      <c r="D65" s="23">
        <f t="shared" si="4"/>
        <v>703.08333333333337</v>
      </c>
      <c r="E65" s="23">
        <f t="shared" si="0"/>
        <v>32.916666666666629</v>
      </c>
      <c r="F65" s="23">
        <f t="shared" si="1"/>
        <v>32.916666666666629</v>
      </c>
      <c r="G65" s="23">
        <f t="shared" si="2"/>
        <v>1083.5069444444418</v>
      </c>
      <c r="H65" s="23">
        <f t="shared" si="3"/>
        <v>4.4723731884057916</v>
      </c>
    </row>
    <row r="66" spans="1:8">
      <c r="A66" s="24">
        <v>35186</v>
      </c>
      <c r="B66" s="31">
        <v>65</v>
      </c>
      <c r="C66" s="23">
        <v>746</v>
      </c>
      <c r="D66" s="23">
        <f t="shared" si="4"/>
        <v>712.66666666666663</v>
      </c>
      <c r="E66" s="23">
        <f t="shared" si="0"/>
        <v>33.333333333333371</v>
      </c>
      <c r="F66" s="23">
        <f t="shared" si="1"/>
        <v>33.333333333333371</v>
      </c>
      <c r="G66" s="23">
        <f t="shared" si="2"/>
        <v>1111.1111111111136</v>
      </c>
      <c r="H66" s="23">
        <f t="shared" si="3"/>
        <v>4.4682752457551436</v>
      </c>
    </row>
    <row r="67" spans="1:8">
      <c r="A67" s="24">
        <v>35217</v>
      </c>
      <c r="B67" s="31">
        <v>66</v>
      </c>
      <c r="C67" s="23">
        <v>721</v>
      </c>
      <c r="D67" s="23">
        <f t="shared" si="4"/>
        <v>718.66666666666663</v>
      </c>
      <c r="E67" s="23">
        <f t="shared" si="0"/>
        <v>2.3333333333333712</v>
      </c>
      <c r="F67" s="23">
        <f t="shared" si="1"/>
        <v>2.3333333333333712</v>
      </c>
      <c r="G67" s="23">
        <f t="shared" si="2"/>
        <v>5.4444444444446214</v>
      </c>
      <c r="H67" s="23">
        <f t="shared" si="3"/>
        <v>0.32362459546926092</v>
      </c>
    </row>
    <row r="68" spans="1:8">
      <c r="A68" s="24">
        <v>35247</v>
      </c>
      <c r="B68" s="31">
        <v>67</v>
      </c>
      <c r="C68" s="23">
        <v>770</v>
      </c>
      <c r="D68" s="23">
        <f t="shared" si="4"/>
        <v>718.33333333333337</v>
      </c>
      <c r="E68" s="23">
        <f t="shared" si="0"/>
        <v>51.666666666666629</v>
      </c>
      <c r="F68" s="23">
        <f t="shared" si="1"/>
        <v>51.666666666666629</v>
      </c>
      <c r="G68" s="23">
        <f t="shared" si="2"/>
        <v>2669.4444444444407</v>
      </c>
      <c r="H68" s="23">
        <f t="shared" si="3"/>
        <v>6.709956709956705</v>
      </c>
    </row>
    <row r="69" spans="1:8">
      <c r="A69" s="24">
        <v>35278</v>
      </c>
      <c r="B69" s="31">
        <v>68</v>
      </c>
      <c r="C69" s="23">
        <v>826</v>
      </c>
      <c r="D69" s="23">
        <f t="shared" si="4"/>
        <v>718.75</v>
      </c>
      <c r="E69" s="23">
        <f t="shared" si="0"/>
        <v>107.25</v>
      </c>
      <c r="F69" s="23">
        <f t="shared" si="1"/>
        <v>107.25</v>
      </c>
      <c r="G69" s="23">
        <f t="shared" si="2"/>
        <v>11502.5625</v>
      </c>
      <c r="H69" s="23">
        <f t="shared" si="3"/>
        <v>12.984261501210653</v>
      </c>
    </row>
    <row r="70" spans="1:8">
      <c r="A70" s="24">
        <v>35309</v>
      </c>
      <c r="B70" s="31">
        <v>69</v>
      </c>
      <c r="C70" s="23">
        <v>770</v>
      </c>
      <c r="D70" s="23">
        <f t="shared" si="4"/>
        <v>729.16666666666663</v>
      </c>
      <c r="E70" s="23">
        <f t="shared" ref="E70:E133" si="5">C70-D70</f>
        <v>40.833333333333371</v>
      </c>
      <c r="F70" s="23">
        <f t="shared" ref="F70:F133" si="6">ABS(E70)</f>
        <v>40.833333333333371</v>
      </c>
      <c r="G70" s="23">
        <f t="shared" ref="G70:G133" si="7">E70^2</f>
        <v>1667.3611111111143</v>
      </c>
      <c r="H70" s="23">
        <f t="shared" ref="H70:H133" si="8">(F70/C70)*100</f>
        <v>5.3030303030303081</v>
      </c>
    </row>
    <row r="71" spans="1:8">
      <c r="A71" s="24">
        <v>35339</v>
      </c>
      <c r="B71" s="31">
        <v>70</v>
      </c>
      <c r="C71" s="23">
        <v>720</v>
      </c>
      <c r="D71" s="23">
        <f t="shared" si="4"/>
        <v>736.83333333333337</v>
      </c>
      <c r="E71" s="23">
        <f t="shared" si="5"/>
        <v>-16.833333333333371</v>
      </c>
      <c r="F71" s="23">
        <f t="shared" si="6"/>
        <v>16.833333333333371</v>
      </c>
      <c r="G71" s="23">
        <f t="shared" si="7"/>
        <v>283.36111111111239</v>
      </c>
      <c r="H71" s="23">
        <f t="shared" si="8"/>
        <v>2.3379629629629681</v>
      </c>
    </row>
    <row r="72" spans="1:8">
      <c r="A72" s="24">
        <v>35370</v>
      </c>
      <c r="B72" s="31">
        <v>71</v>
      </c>
      <c r="C72" s="23">
        <v>771</v>
      </c>
      <c r="D72" s="23">
        <f t="shared" si="4"/>
        <v>738.83333333333337</v>
      </c>
      <c r="E72" s="23">
        <f t="shared" si="5"/>
        <v>32.166666666666629</v>
      </c>
      <c r="F72" s="23">
        <f t="shared" si="6"/>
        <v>32.166666666666629</v>
      </c>
      <c r="G72" s="23">
        <f t="shared" si="7"/>
        <v>1034.6944444444421</v>
      </c>
      <c r="H72" s="23">
        <f t="shared" si="8"/>
        <v>4.1720709035884083</v>
      </c>
    </row>
    <row r="73" spans="1:8">
      <c r="A73" s="24">
        <v>35400</v>
      </c>
      <c r="B73" s="31">
        <v>72</v>
      </c>
      <c r="C73" s="23">
        <v>805</v>
      </c>
      <c r="D73" s="23">
        <f t="shared" si="4"/>
        <v>747.75</v>
      </c>
      <c r="E73" s="23">
        <f t="shared" si="5"/>
        <v>57.25</v>
      </c>
      <c r="F73" s="23">
        <f t="shared" si="6"/>
        <v>57.25</v>
      </c>
      <c r="G73" s="23">
        <f t="shared" si="7"/>
        <v>3277.5625</v>
      </c>
      <c r="H73" s="23">
        <f t="shared" si="8"/>
        <v>7.1118012422360248</v>
      </c>
    </row>
    <row r="74" spans="1:8">
      <c r="A74" s="24">
        <v>35431</v>
      </c>
      <c r="B74" s="31">
        <v>73</v>
      </c>
      <c r="C74" s="23">
        <v>830</v>
      </c>
      <c r="D74" s="23">
        <f t="shared" si="4"/>
        <v>755.75</v>
      </c>
      <c r="E74" s="23">
        <f t="shared" si="5"/>
        <v>74.25</v>
      </c>
      <c r="F74" s="23">
        <f t="shared" si="6"/>
        <v>74.25</v>
      </c>
      <c r="G74" s="23">
        <f t="shared" si="7"/>
        <v>5513.0625</v>
      </c>
      <c r="H74" s="23">
        <f t="shared" si="8"/>
        <v>8.9457831325301207</v>
      </c>
    </row>
    <row r="75" spans="1:8">
      <c r="A75" s="24">
        <v>35462</v>
      </c>
      <c r="B75" s="31">
        <v>74</v>
      </c>
      <c r="C75" s="23">
        <v>801</v>
      </c>
      <c r="D75" s="23">
        <f t="shared" si="4"/>
        <v>765.41666666666663</v>
      </c>
      <c r="E75" s="23">
        <f t="shared" si="5"/>
        <v>35.583333333333371</v>
      </c>
      <c r="F75" s="23">
        <f t="shared" si="6"/>
        <v>35.583333333333371</v>
      </c>
      <c r="G75" s="23">
        <f t="shared" si="7"/>
        <v>1266.1736111111138</v>
      </c>
      <c r="H75" s="23">
        <f t="shared" si="8"/>
        <v>4.4423637120266379</v>
      </c>
    </row>
    <row r="76" spans="1:8">
      <c r="A76" s="24">
        <v>35490</v>
      </c>
      <c r="B76" s="31">
        <v>75</v>
      </c>
      <c r="C76" s="23">
        <v>831</v>
      </c>
      <c r="D76" s="23">
        <f t="shared" si="4"/>
        <v>768.08333333333337</v>
      </c>
      <c r="E76" s="23">
        <f t="shared" si="5"/>
        <v>62.916666666666629</v>
      </c>
      <c r="F76" s="23">
        <f t="shared" si="6"/>
        <v>62.916666666666629</v>
      </c>
      <c r="G76" s="23">
        <f t="shared" si="7"/>
        <v>3958.5069444444398</v>
      </c>
      <c r="H76" s="23">
        <f t="shared" si="8"/>
        <v>7.5711993582029642</v>
      </c>
    </row>
    <row r="77" spans="1:8">
      <c r="A77" s="24">
        <v>35521</v>
      </c>
      <c r="B77" s="31">
        <v>76</v>
      </c>
      <c r="C77" s="23">
        <v>744</v>
      </c>
      <c r="D77" s="23">
        <f t="shared" si="4"/>
        <v>777.25</v>
      </c>
      <c r="E77" s="23">
        <f t="shared" si="5"/>
        <v>-33.25</v>
      </c>
      <c r="F77" s="23">
        <f t="shared" si="6"/>
        <v>33.25</v>
      </c>
      <c r="G77" s="23">
        <f t="shared" si="7"/>
        <v>1105.5625</v>
      </c>
      <c r="H77" s="23">
        <f t="shared" si="8"/>
        <v>4.4690860215053769</v>
      </c>
    </row>
    <row r="78" spans="1:8">
      <c r="A78" s="24">
        <v>35551</v>
      </c>
      <c r="B78" s="31">
        <v>77</v>
      </c>
      <c r="C78" s="23">
        <v>760</v>
      </c>
      <c r="D78" s="23">
        <f t="shared" si="4"/>
        <v>777.91666666666663</v>
      </c>
      <c r="E78" s="23">
        <f t="shared" si="5"/>
        <v>-17.916666666666629</v>
      </c>
      <c r="F78" s="23">
        <f t="shared" si="6"/>
        <v>17.916666666666629</v>
      </c>
      <c r="G78" s="23">
        <f t="shared" si="7"/>
        <v>321.00694444444309</v>
      </c>
      <c r="H78" s="23">
        <f t="shared" si="8"/>
        <v>2.3574561403508723</v>
      </c>
    </row>
    <row r="79" spans="1:8">
      <c r="A79" s="24">
        <v>35582</v>
      </c>
      <c r="B79" s="31">
        <v>78</v>
      </c>
      <c r="C79" s="23">
        <v>793</v>
      </c>
      <c r="D79" s="23">
        <f t="shared" ref="D79:D142" si="9">AVERAGE(C67:C78)</f>
        <v>779.08333333333337</v>
      </c>
      <c r="E79" s="23">
        <f t="shared" si="5"/>
        <v>13.916666666666629</v>
      </c>
      <c r="F79" s="23">
        <f t="shared" si="6"/>
        <v>13.916666666666629</v>
      </c>
      <c r="G79" s="23">
        <f t="shared" si="7"/>
        <v>193.67361111111006</v>
      </c>
      <c r="H79" s="23">
        <f t="shared" si="8"/>
        <v>1.7549390500210125</v>
      </c>
    </row>
    <row r="80" spans="1:8">
      <c r="A80" s="24">
        <v>35612</v>
      </c>
      <c r="B80" s="31">
        <v>79</v>
      </c>
      <c r="C80" s="23">
        <v>805</v>
      </c>
      <c r="D80" s="23">
        <f t="shared" si="9"/>
        <v>785.08333333333337</v>
      </c>
      <c r="E80" s="23">
        <f t="shared" si="5"/>
        <v>19.916666666666629</v>
      </c>
      <c r="F80" s="23">
        <f t="shared" si="6"/>
        <v>19.916666666666629</v>
      </c>
      <c r="G80" s="23">
        <f t="shared" si="7"/>
        <v>396.67361111110961</v>
      </c>
      <c r="H80" s="23">
        <f t="shared" si="8"/>
        <v>2.4741200828157304</v>
      </c>
    </row>
    <row r="81" spans="1:8">
      <c r="A81" s="24">
        <v>35643</v>
      </c>
      <c r="B81" s="31">
        <v>80</v>
      </c>
      <c r="C81" s="23">
        <v>815</v>
      </c>
      <c r="D81" s="23">
        <f t="shared" si="9"/>
        <v>788</v>
      </c>
      <c r="E81" s="23">
        <f t="shared" si="5"/>
        <v>27</v>
      </c>
      <c r="F81" s="23">
        <f t="shared" si="6"/>
        <v>27</v>
      </c>
      <c r="G81" s="23">
        <f t="shared" si="7"/>
        <v>729</v>
      </c>
      <c r="H81" s="23">
        <f t="shared" si="8"/>
        <v>3.3128834355828225</v>
      </c>
    </row>
    <row r="82" spans="1:8">
      <c r="A82" s="24">
        <v>35674</v>
      </c>
      <c r="B82" s="31">
        <v>81</v>
      </c>
      <c r="C82" s="23">
        <v>840</v>
      </c>
      <c r="D82" s="23">
        <f t="shared" si="9"/>
        <v>787.08333333333337</v>
      </c>
      <c r="E82" s="23">
        <f t="shared" si="5"/>
        <v>52.916666666666629</v>
      </c>
      <c r="F82" s="23">
        <f t="shared" si="6"/>
        <v>52.916666666666629</v>
      </c>
      <c r="G82" s="23">
        <f t="shared" si="7"/>
        <v>2800.1736111111072</v>
      </c>
      <c r="H82" s="23">
        <f t="shared" si="8"/>
        <v>6.2996031746031704</v>
      </c>
    </row>
    <row r="83" spans="1:8">
      <c r="A83" s="24">
        <v>35704</v>
      </c>
      <c r="B83" s="31">
        <v>82</v>
      </c>
      <c r="C83" s="23">
        <v>800</v>
      </c>
      <c r="D83" s="23">
        <f t="shared" si="9"/>
        <v>792.91666666666663</v>
      </c>
      <c r="E83" s="23">
        <f t="shared" si="5"/>
        <v>7.0833333333333712</v>
      </c>
      <c r="F83" s="23">
        <f t="shared" si="6"/>
        <v>7.0833333333333712</v>
      </c>
      <c r="G83" s="23">
        <f t="shared" si="7"/>
        <v>50.173611111111647</v>
      </c>
      <c r="H83" s="23">
        <f t="shared" si="8"/>
        <v>0.88541666666667129</v>
      </c>
    </row>
    <row r="84" spans="1:8">
      <c r="A84" s="24">
        <v>35735</v>
      </c>
      <c r="B84" s="31">
        <v>83</v>
      </c>
      <c r="C84" s="23">
        <v>864</v>
      </c>
      <c r="D84" s="23">
        <f t="shared" si="9"/>
        <v>799.58333333333337</v>
      </c>
      <c r="E84" s="23">
        <f t="shared" si="5"/>
        <v>64.416666666666629</v>
      </c>
      <c r="F84" s="23">
        <f t="shared" si="6"/>
        <v>64.416666666666629</v>
      </c>
      <c r="G84" s="23">
        <f t="shared" si="7"/>
        <v>4149.5069444444398</v>
      </c>
      <c r="H84" s="23">
        <f t="shared" si="8"/>
        <v>7.4556327160493776</v>
      </c>
    </row>
    <row r="85" spans="1:8">
      <c r="A85" s="24">
        <v>35765</v>
      </c>
      <c r="B85" s="31">
        <v>84</v>
      </c>
      <c r="C85" s="23">
        <v>793</v>
      </c>
      <c r="D85" s="23">
        <f t="shared" si="9"/>
        <v>807.33333333333337</v>
      </c>
      <c r="E85" s="23">
        <f t="shared" si="5"/>
        <v>-14.333333333333371</v>
      </c>
      <c r="F85" s="23">
        <f t="shared" si="6"/>
        <v>14.333333333333371</v>
      </c>
      <c r="G85" s="23">
        <f t="shared" si="7"/>
        <v>205.44444444444554</v>
      </c>
      <c r="H85" s="23">
        <f t="shared" si="8"/>
        <v>1.8074821353509927</v>
      </c>
    </row>
    <row r="86" spans="1:8">
      <c r="A86" s="24">
        <v>35796</v>
      </c>
      <c r="B86" s="31">
        <v>85</v>
      </c>
      <c r="C86" s="23">
        <v>872</v>
      </c>
      <c r="D86" s="23">
        <f t="shared" si="9"/>
        <v>806.33333333333337</v>
      </c>
      <c r="E86" s="23">
        <f t="shared" si="5"/>
        <v>65.666666666666629</v>
      </c>
      <c r="F86" s="23">
        <f t="shared" si="6"/>
        <v>65.666666666666629</v>
      </c>
      <c r="G86" s="23">
        <f t="shared" si="7"/>
        <v>4312.1111111111059</v>
      </c>
      <c r="H86" s="23">
        <f t="shared" si="8"/>
        <v>7.5305810397553481</v>
      </c>
    </row>
    <row r="87" spans="1:8">
      <c r="A87" s="24">
        <v>35827</v>
      </c>
      <c r="B87" s="31">
        <v>86</v>
      </c>
      <c r="C87" s="23">
        <v>866</v>
      </c>
      <c r="D87" s="23">
        <f t="shared" si="9"/>
        <v>809.83333333333337</v>
      </c>
      <c r="E87" s="23">
        <f t="shared" si="5"/>
        <v>56.166666666666629</v>
      </c>
      <c r="F87" s="23">
        <f t="shared" si="6"/>
        <v>56.166666666666629</v>
      </c>
      <c r="G87" s="23">
        <f t="shared" si="7"/>
        <v>3154.6944444444403</v>
      </c>
      <c r="H87" s="23">
        <f t="shared" si="8"/>
        <v>6.4857582755966074</v>
      </c>
    </row>
    <row r="88" spans="1:8">
      <c r="A88" s="24">
        <v>35855</v>
      </c>
      <c r="B88" s="31">
        <v>87</v>
      </c>
      <c r="C88" s="23">
        <v>836</v>
      </c>
      <c r="D88" s="23">
        <f t="shared" si="9"/>
        <v>815.25</v>
      </c>
      <c r="E88" s="23">
        <f t="shared" si="5"/>
        <v>20.75</v>
      </c>
      <c r="F88" s="23">
        <f t="shared" si="6"/>
        <v>20.75</v>
      </c>
      <c r="G88" s="23">
        <f t="shared" si="7"/>
        <v>430.5625</v>
      </c>
      <c r="H88" s="23">
        <f t="shared" si="8"/>
        <v>2.4820574162679425</v>
      </c>
    </row>
    <row r="89" spans="1:8">
      <c r="A89" s="24">
        <v>35886</v>
      </c>
      <c r="B89" s="31">
        <v>88</v>
      </c>
      <c r="C89" s="23">
        <v>866</v>
      </c>
      <c r="D89" s="23">
        <f t="shared" si="9"/>
        <v>815.66666666666663</v>
      </c>
      <c r="E89" s="23">
        <f t="shared" si="5"/>
        <v>50.333333333333371</v>
      </c>
      <c r="F89" s="23">
        <f t="shared" si="6"/>
        <v>50.333333333333371</v>
      </c>
      <c r="G89" s="23">
        <f t="shared" si="7"/>
        <v>2533.4444444444484</v>
      </c>
      <c r="H89" s="23">
        <f t="shared" si="8"/>
        <v>5.812163202463438</v>
      </c>
    </row>
    <row r="90" spans="1:8">
      <c r="A90" s="24">
        <v>35916</v>
      </c>
      <c r="B90" s="31">
        <v>89</v>
      </c>
      <c r="C90" s="23">
        <v>887</v>
      </c>
      <c r="D90" s="23">
        <f t="shared" si="9"/>
        <v>825.83333333333337</v>
      </c>
      <c r="E90" s="23">
        <f t="shared" si="5"/>
        <v>61.166666666666629</v>
      </c>
      <c r="F90" s="23">
        <f t="shared" si="6"/>
        <v>61.166666666666629</v>
      </c>
      <c r="G90" s="23">
        <f t="shared" si="7"/>
        <v>3741.3611111111063</v>
      </c>
      <c r="H90" s="23">
        <f t="shared" si="8"/>
        <v>6.8959037955655722</v>
      </c>
    </row>
    <row r="91" spans="1:8">
      <c r="A91" s="24">
        <v>35947</v>
      </c>
      <c r="B91" s="31">
        <v>90</v>
      </c>
      <c r="C91" s="23">
        <v>923</v>
      </c>
      <c r="D91" s="23">
        <f t="shared" si="9"/>
        <v>836.41666666666663</v>
      </c>
      <c r="E91" s="23">
        <f t="shared" si="5"/>
        <v>86.583333333333371</v>
      </c>
      <c r="F91" s="23">
        <f t="shared" si="6"/>
        <v>86.583333333333371</v>
      </c>
      <c r="G91" s="23">
        <f t="shared" si="7"/>
        <v>7496.6736111111177</v>
      </c>
      <c r="H91" s="23">
        <f t="shared" si="8"/>
        <v>9.3806428313470605</v>
      </c>
    </row>
    <row r="92" spans="1:8">
      <c r="A92" s="24">
        <v>35977</v>
      </c>
      <c r="B92" s="31">
        <v>91</v>
      </c>
      <c r="C92" s="23">
        <v>876</v>
      </c>
      <c r="D92" s="23">
        <f t="shared" si="9"/>
        <v>847.25</v>
      </c>
      <c r="E92" s="23">
        <f t="shared" si="5"/>
        <v>28.75</v>
      </c>
      <c r="F92" s="23">
        <f t="shared" si="6"/>
        <v>28.75</v>
      </c>
      <c r="G92" s="23">
        <f t="shared" si="7"/>
        <v>826.5625</v>
      </c>
      <c r="H92" s="23">
        <f t="shared" si="8"/>
        <v>3.281963470319635</v>
      </c>
    </row>
    <row r="93" spans="1:8">
      <c r="A93" s="24">
        <v>36008</v>
      </c>
      <c r="B93" s="31">
        <v>92</v>
      </c>
      <c r="C93" s="23">
        <v>846</v>
      </c>
      <c r="D93" s="23">
        <f t="shared" si="9"/>
        <v>853.16666666666663</v>
      </c>
      <c r="E93" s="23">
        <f t="shared" si="5"/>
        <v>-7.1666666666666288</v>
      </c>
      <c r="F93" s="23">
        <f t="shared" si="6"/>
        <v>7.1666666666666288</v>
      </c>
      <c r="G93" s="23">
        <f t="shared" si="7"/>
        <v>51.361111111110567</v>
      </c>
      <c r="H93" s="23">
        <f t="shared" si="8"/>
        <v>0.84712371946414045</v>
      </c>
    </row>
    <row r="94" spans="1:8">
      <c r="A94" s="24">
        <v>36039</v>
      </c>
      <c r="B94" s="31">
        <v>93</v>
      </c>
      <c r="C94" s="23">
        <v>864</v>
      </c>
      <c r="D94" s="23">
        <f t="shared" si="9"/>
        <v>855.75</v>
      </c>
      <c r="E94" s="23">
        <f t="shared" si="5"/>
        <v>8.25</v>
      </c>
      <c r="F94" s="23">
        <f t="shared" si="6"/>
        <v>8.25</v>
      </c>
      <c r="G94" s="23">
        <f t="shared" si="7"/>
        <v>68.0625</v>
      </c>
      <c r="H94" s="23">
        <f t="shared" si="8"/>
        <v>0.95486111111111116</v>
      </c>
    </row>
    <row r="95" spans="1:8">
      <c r="A95" s="24">
        <v>36069</v>
      </c>
      <c r="B95" s="31">
        <v>94</v>
      </c>
      <c r="C95" s="23">
        <v>893</v>
      </c>
      <c r="D95" s="23">
        <f t="shared" si="9"/>
        <v>857.75</v>
      </c>
      <c r="E95" s="23">
        <f t="shared" si="5"/>
        <v>35.25</v>
      </c>
      <c r="F95" s="23">
        <f t="shared" si="6"/>
        <v>35.25</v>
      </c>
      <c r="G95" s="23">
        <f t="shared" si="7"/>
        <v>1242.5625</v>
      </c>
      <c r="H95" s="23">
        <f t="shared" si="8"/>
        <v>3.9473684210526314</v>
      </c>
    </row>
    <row r="96" spans="1:8">
      <c r="A96" s="24">
        <v>36100</v>
      </c>
      <c r="B96" s="31">
        <v>95</v>
      </c>
      <c r="C96" s="23">
        <v>995</v>
      </c>
      <c r="D96" s="23">
        <f t="shared" si="9"/>
        <v>865.5</v>
      </c>
      <c r="E96" s="23">
        <f t="shared" si="5"/>
        <v>129.5</v>
      </c>
      <c r="F96" s="23">
        <f t="shared" si="6"/>
        <v>129.5</v>
      </c>
      <c r="G96" s="23">
        <f t="shared" si="7"/>
        <v>16770.25</v>
      </c>
      <c r="H96" s="23">
        <f t="shared" si="8"/>
        <v>13.015075376884422</v>
      </c>
    </row>
    <row r="97" spans="1:8">
      <c r="A97" s="24">
        <v>36130</v>
      </c>
      <c r="B97" s="31">
        <v>96</v>
      </c>
      <c r="C97" s="23">
        <v>949</v>
      </c>
      <c r="D97" s="23">
        <f t="shared" si="9"/>
        <v>876.41666666666663</v>
      </c>
      <c r="E97" s="23">
        <f t="shared" si="5"/>
        <v>72.583333333333371</v>
      </c>
      <c r="F97" s="23">
        <f t="shared" si="6"/>
        <v>72.583333333333371</v>
      </c>
      <c r="G97" s="23">
        <f t="shared" si="7"/>
        <v>5268.3402777777828</v>
      </c>
      <c r="H97" s="23">
        <f t="shared" si="8"/>
        <v>7.6484018264840223</v>
      </c>
    </row>
    <row r="98" spans="1:8">
      <c r="A98" s="24">
        <v>36161</v>
      </c>
      <c r="B98" s="31">
        <v>97</v>
      </c>
      <c r="C98" s="23">
        <v>875</v>
      </c>
      <c r="D98" s="23">
        <f t="shared" si="9"/>
        <v>889.41666666666663</v>
      </c>
      <c r="E98" s="23">
        <f t="shared" si="5"/>
        <v>-14.416666666666629</v>
      </c>
      <c r="F98" s="23">
        <f t="shared" si="6"/>
        <v>14.416666666666629</v>
      </c>
      <c r="G98" s="23">
        <f t="shared" si="7"/>
        <v>207.84027777777669</v>
      </c>
      <c r="H98" s="23">
        <f t="shared" si="8"/>
        <v>1.6476190476190433</v>
      </c>
    </row>
    <row r="99" spans="1:8">
      <c r="A99" s="24">
        <v>36192</v>
      </c>
      <c r="B99" s="31">
        <v>98</v>
      </c>
      <c r="C99" s="23">
        <v>848</v>
      </c>
      <c r="D99" s="23">
        <f t="shared" si="9"/>
        <v>889.66666666666663</v>
      </c>
      <c r="E99" s="23">
        <f t="shared" si="5"/>
        <v>-41.666666666666629</v>
      </c>
      <c r="F99" s="23">
        <f t="shared" si="6"/>
        <v>41.666666666666629</v>
      </c>
      <c r="G99" s="23">
        <f t="shared" si="7"/>
        <v>1736.1111111111079</v>
      </c>
      <c r="H99" s="23">
        <f t="shared" si="8"/>
        <v>4.9135220125786114</v>
      </c>
    </row>
    <row r="100" spans="1:8">
      <c r="A100" s="24">
        <v>36220</v>
      </c>
      <c r="B100" s="31">
        <v>99</v>
      </c>
      <c r="C100" s="23">
        <v>863</v>
      </c>
      <c r="D100" s="23">
        <f t="shared" si="9"/>
        <v>888.16666666666663</v>
      </c>
      <c r="E100" s="23">
        <f t="shared" si="5"/>
        <v>-25.166666666666629</v>
      </c>
      <c r="F100" s="23">
        <f t="shared" si="6"/>
        <v>25.166666666666629</v>
      </c>
      <c r="G100" s="23">
        <f t="shared" si="7"/>
        <v>633.36111111110915</v>
      </c>
      <c r="H100" s="23">
        <f t="shared" si="8"/>
        <v>2.9161838547701771</v>
      </c>
    </row>
    <row r="101" spans="1:8">
      <c r="A101" s="24">
        <v>36251</v>
      </c>
      <c r="B101" s="31">
        <v>100</v>
      </c>
      <c r="C101" s="23">
        <v>918</v>
      </c>
      <c r="D101" s="23">
        <f t="shared" si="9"/>
        <v>890.41666666666663</v>
      </c>
      <c r="E101" s="23">
        <f t="shared" si="5"/>
        <v>27.583333333333371</v>
      </c>
      <c r="F101" s="23">
        <f t="shared" si="6"/>
        <v>27.583333333333371</v>
      </c>
      <c r="G101" s="23">
        <f t="shared" si="7"/>
        <v>760.84027777777987</v>
      </c>
      <c r="H101" s="23">
        <f t="shared" si="8"/>
        <v>3.0047204066811952</v>
      </c>
    </row>
    <row r="102" spans="1:8">
      <c r="A102" s="24">
        <v>36281</v>
      </c>
      <c r="B102" s="31">
        <v>101</v>
      </c>
      <c r="C102" s="23">
        <v>888</v>
      </c>
      <c r="D102" s="23">
        <f t="shared" si="9"/>
        <v>894.75</v>
      </c>
      <c r="E102" s="23">
        <f t="shared" si="5"/>
        <v>-6.75</v>
      </c>
      <c r="F102" s="23">
        <f t="shared" si="6"/>
        <v>6.75</v>
      </c>
      <c r="G102" s="23">
        <f t="shared" si="7"/>
        <v>45.5625</v>
      </c>
      <c r="H102" s="23">
        <f t="shared" si="8"/>
        <v>0.7601351351351352</v>
      </c>
    </row>
    <row r="103" spans="1:8">
      <c r="A103" s="24">
        <v>36312</v>
      </c>
      <c r="B103" s="31">
        <v>102</v>
      </c>
      <c r="C103" s="23">
        <v>923</v>
      </c>
      <c r="D103" s="23">
        <f t="shared" si="9"/>
        <v>894.83333333333337</v>
      </c>
      <c r="E103" s="23">
        <f t="shared" si="5"/>
        <v>28.166666666666629</v>
      </c>
      <c r="F103" s="23">
        <f t="shared" si="6"/>
        <v>28.166666666666629</v>
      </c>
      <c r="G103" s="23">
        <f t="shared" si="7"/>
        <v>793.36111111110893</v>
      </c>
      <c r="H103" s="23">
        <f t="shared" si="8"/>
        <v>3.0516431924882585</v>
      </c>
    </row>
    <row r="104" spans="1:8">
      <c r="A104" s="24">
        <v>36342</v>
      </c>
      <c r="B104" s="31">
        <v>103</v>
      </c>
      <c r="C104" s="23">
        <v>900</v>
      </c>
      <c r="D104" s="23">
        <f t="shared" si="9"/>
        <v>894.83333333333337</v>
      </c>
      <c r="E104" s="23">
        <f t="shared" si="5"/>
        <v>5.1666666666666288</v>
      </c>
      <c r="F104" s="23">
        <f t="shared" si="6"/>
        <v>5.1666666666666288</v>
      </c>
      <c r="G104" s="23">
        <f t="shared" si="7"/>
        <v>26.694444444444052</v>
      </c>
      <c r="H104" s="23">
        <f t="shared" si="8"/>
        <v>0.57407407407406996</v>
      </c>
    </row>
    <row r="105" spans="1:8">
      <c r="A105" s="24">
        <v>36373</v>
      </c>
      <c r="B105" s="31">
        <v>104</v>
      </c>
      <c r="C105" s="23">
        <v>893</v>
      </c>
      <c r="D105" s="23">
        <f t="shared" si="9"/>
        <v>896.83333333333337</v>
      </c>
      <c r="E105" s="23">
        <f t="shared" si="5"/>
        <v>-3.8333333333333712</v>
      </c>
      <c r="F105" s="23">
        <f t="shared" si="6"/>
        <v>3.8333333333333712</v>
      </c>
      <c r="G105" s="23">
        <f t="shared" si="7"/>
        <v>14.694444444444734</v>
      </c>
      <c r="H105" s="23">
        <f t="shared" si="8"/>
        <v>0.42926465098917937</v>
      </c>
    </row>
    <row r="106" spans="1:8">
      <c r="A106" s="24">
        <v>36404</v>
      </c>
      <c r="B106" s="31">
        <v>105</v>
      </c>
      <c r="C106" s="23">
        <v>826</v>
      </c>
      <c r="D106" s="23">
        <f t="shared" si="9"/>
        <v>900.75</v>
      </c>
      <c r="E106" s="23">
        <f t="shared" si="5"/>
        <v>-74.75</v>
      </c>
      <c r="F106" s="23">
        <f t="shared" si="6"/>
        <v>74.75</v>
      </c>
      <c r="G106" s="23">
        <f t="shared" si="7"/>
        <v>5587.5625</v>
      </c>
      <c r="H106" s="23">
        <f t="shared" si="8"/>
        <v>9.0496368038740922</v>
      </c>
    </row>
    <row r="107" spans="1:8">
      <c r="A107" s="24">
        <v>36434</v>
      </c>
      <c r="B107" s="31">
        <v>106</v>
      </c>
      <c r="C107" s="23">
        <v>872</v>
      </c>
      <c r="D107" s="23">
        <f t="shared" si="9"/>
        <v>897.58333333333337</v>
      </c>
      <c r="E107" s="23">
        <f t="shared" si="5"/>
        <v>-25.583333333333371</v>
      </c>
      <c r="F107" s="23">
        <f t="shared" si="6"/>
        <v>25.583333333333371</v>
      </c>
      <c r="G107" s="23">
        <f t="shared" si="7"/>
        <v>654.50694444444639</v>
      </c>
      <c r="H107" s="23">
        <f t="shared" si="8"/>
        <v>2.9338685015290564</v>
      </c>
    </row>
    <row r="108" spans="1:8">
      <c r="A108" s="24">
        <v>36465</v>
      </c>
      <c r="B108" s="31">
        <v>107</v>
      </c>
      <c r="C108" s="23">
        <v>863</v>
      </c>
      <c r="D108" s="23">
        <f t="shared" si="9"/>
        <v>895.83333333333337</v>
      </c>
      <c r="E108" s="23">
        <f t="shared" si="5"/>
        <v>-32.833333333333371</v>
      </c>
      <c r="F108" s="23">
        <f t="shared" si="6"/>
        <v>32.833333333333371</v>
      </c>
      <c r="G108" s="23">
        <f t="shared" si="7"/>
        <v>1078.0277777777803</v>
      </c>
      <c r="H108" s="23">
        <f t="shared" si="8"/>
        <v>3.8045577443028242</v>
      </c>
    </row>
    <row r="109" spans="1:8">
      <c r="A109" s="24">
        <v>36495</v>
      </c>
      <c r="B109" s="31">
        <v>108</v>
      </c>
      <c r="C109" s="23">
        <v>873</v>
      </c>
      <c r="D109" s="23">
        <f t="shared" si="9"/>
        <v>884.83333333333337</v>
      </c>
      <c r="E109" s="23">
        <f t="shared" si="5"/>
        <v>-11.833333333333371</v>
      </c>
      <c r="F109" s="23">
        <f t="shared" si="6"/>
        <v>11.833333333333371</v>
      </c>
      <c r="G109" s="23">
        <f t="shared" si="7"/>
        <v>140.02777777777868</v>
      </c>
      <c r="H109" s="23">
        <f t="shared" si="8"/>
        <v>1.3554791905307413</v>
      </c>
    </row>
    <row r="110" spans="1:8">
      <c r="A110" s="24">
        <v>36526</v>
      </c>
      <c r="B110" s="31">
        <v>109</v>
      </c>
      <c r="C110" s="23">
        <v>873</v>
      </c>
      <c r="D110" s="23">
        <f t="shared" si="9"/>
        <v>878.5</v>
      </c>
      <c r="E110" s="23">
        <f t="shared" si="5"/>
        <v>-5.5</v>
      </c>
      <c r="F110" s="23">
        <f t="shared" si="6"/>
        <v>5.5</v>
      </c>
      <c r="G110" s="23">
        <f t="shared" si="7"/>
        <v>30.25</v>
      </c>
      <c r="H110" s="23">
        <f t="shared" si="8"/>
        <v>0.63001145475372278</v>
      </c>
    </row>
    <row r="111" spans="1:8">
      <c r="A111" s="24">
        <v>36557</v>
      </c>
      <c r="B111" s="31">
        <v>110</v>
      </c>
      <c r="C111" s="23">
        <v>856</v>
      </c>
      <c r="D111" s="23">
        <f t="shared" si="9"/>
        <v>878.33333333333337</v>
      </c>
      <c r="E111" s="23">
        <f t="shared" si="5"/>
        <v>-22.333333333333371</v>
      </c>
      <c r="F111" s="23">
        <f t="shared" si="6"/>
        <v>22.333333333333371</v>
      </c>
      <c r="G111" s="23">
        <f t="shared" si="7"/>
        <v>498.77777777777948</v>
      </c>
      <c r="H111" s="23">
        <f t="shared" si="8"/>
        <v>2.6090342679127771</v>
      </c>
    </row>
    <row r="112" spans="1:8">
      <c r="A112" s="24">
        <v>36586</v>
      </c>
      <c r="B112" s="31">
        <v>111</v>
      </c>
      <c r="C112" s="23">
        <v>900</v>
      </c>
      <c r="D112" s="23">
        <f t="shared" si="9"/>
        <v>879</v>
      </c>
      <c r="E112" s="23">
        <f t="shared" si="5"/>
        <v>21</v>
      </c>
      <c r="F112" s="23">
        <f t="shared" si="6"/>
        <v>21</v>
      </c>
      <c r="G112" s="23">
        <f t="shared" si="7"/>
        <v>441</v>
      </c>
      <c r="H112" s="23">
        <f t="shared" si="8"/>
        <v>2.3333333333333335</v>
      </c>
    </row>
    <row r="113" spans="1:8">
      <c r="A113" s="24">
        <v>36617</v>
      </c>
      <c r="B113" s="31">
        <v>112</v>
      </c>
      <c r="C113" s="23">
        <v>841</v>
      </c>
      <c r="D113" s="23">
        <f t="shared" si="9"/>
        <v>882.08333333333337</v>
      </c>
      <c r="E113" s="23">
        <f t="shared" si="5"/>
        <v>-41.083333333333371</v>
      </c>
      <c r="F113" s="23">
        <f t="shared" si="6"/>
        <v>41.083333333333371</v>
      </c>
      <c r="G113" s="23">
        <f t="shared" si="7"/>
        <v>1687.8402777777808</v>
      </c>
      <c r="H113" s="23">
        <f t="shared" si="8"/>
        <v>4.8850574712643722</v>
      </c>
    </row>
    <row r="114" spans="1:8">
      <c r="A114" s="24">
        <v>36647</v>
      </c>
      <c r="B114" s="31">
        <v>113</v>
      </c>
      <c r="C114" s="23">
        <v>857</v>
      </c>
      <c r="D114" s="23">
        <f t="shared" si="9"/>
        <v>875.66666666666663</v>
      </c>
      <c r="E114" s="23">
        <f t="shared" si="5"/>
        <v>-18.666666666666629</v>
      </c>
      <c r="F114" s="23">
        <f t="shared" si="6"/>
        <v>18.666666666666629</v>
      </c>
      <c r="G114" s="23">
        <f t="shared" si="7"/>
        <v>348.44444444444304</v>
      </c>
      <c r="H114" s="23">
        <f t="shared" si="8"/>
        <v>2.1781408012446475</v>
      </c>
    </row>
    <row r="115" spans="1:8">
      <c r="A115" s="24">
        <v>36678</v>
      </c>
      <c r="B115" s="31">
        <v>114</v>
      </c>
      <c r="C115" s="23">
        <v>793</v>
      </c>
      <c r="D115" s="23">
        <f t="shared" si="9"/>
        <v>873.08333333333337</v>
      </c>
      <c r="E115" s="23">
        <f t="shared" si="5"/>
        <v>-80.083333333333371</v>
      </c>
      <c r="F115" s="23">
        <f t="shared" si="6"/>
        <v>80.083333333333371</v>
      </c>
      <c r="G115" s="23">
        <f t="shared" si="7"/>
        <v>6413.3402777777837</v>
      </c>
      <c r="H115" s="23">
        <f t="shared" si="8"/>
        <v>10.098781000420349</v>
      </c>
    </row>
    <row r="116" spans="1:8">
      <c r="A116" s="24">
        <v>36708</v>
      </c>
      <c r="B116" s="31">
        <v>115</v>
      </c>
      <c r="C116" s="23">
        <v>887</v>
      </c>
      <c r="D116" s="23">
        <f t="shared" si="9"/>
        <v>862.25</v>
      </c>
      <c r="E116" s="23">
        <f t="shared" si="5"/>
        <v>24.75</v>
      </c>
      <c r="F116" s="23">
        <f t="shared" si="6"/>
        <v>24.75</v>
      </c>
      <c r="G116" s="23">
        <f t="shared" si="7"/>
        <v>612.5625</v>
      </c>
      <c r="H116" s="23">
        <f t="shared" si="8"/>
        <v>2.7903043968432919</v>
      </c>
    </row>
    <row r="117" spans="1:8">
      <c r="A117" s="24">
        <v>36739</v>
      </c>
      <c r="B117" s="31">
        <v>116</v>
      </c>
      <c r="C117" s="23">
        <v>848</v>
      </c>
      <c r="D117" s="23">
        <f t="shared" si="9"/>
        <v>861.16666666666663</v>
      </c>
      <c r="E117" s="23">
        <f t="shared" si="5"/>
        <v>-13.166666666666629</v>
      </c>
      <c r="F117" s="23">
        <f t="shared" si="6"/>
        <v>13.166666666666629</v>
      </c>
      <c r="G117" s="23">
        <f t="shared" si="7"/>
        <v>173.36111111111012</v>
      </c>
      <c r="H117" s="23">
        <f t="shared" si="8"/>
        <v>1.5526729559748382</v>
      </c>
    </row>
    <row r="118" spans="1:8">
      <c r="A118" s="24">
        <v>36770</v>
      </c>
      <c r="B118" s="31">
        <v>117</v>
      </c>
      <c r="C118" s="23">
        <v>912</v>
      </c>
      <c r="D118" s="23">
        <f t="shared" si="9"/>
        <v>857.41666666666663</v>
      </c>
      <c r="E118" s="23">
        <f t="shared" si="5"/>
        <v>54.583333333333371</v>
      </c>
      <c r="F118" s="23">
        <f t="shared" si="6"/>
        <v>54.583333333333371</v>
      </c>
      <c r="G118" s="23">
        <f t="shared" si="7"/>
        <v>2979.3402777777819</v>
      </c>
      <c r="H118" s="23">
        <f t="shared" si="8"/>
        <v>5.985014619883045</v>
      </c>
    </row>
    <row r="119" spans="1:8">
      <c r="A119" s="24">
        <v>36800</v>
      </c>
      <c r="B119" s="31">
        <v>118</v>
      </c>
      <c r="C119" s="23">
        <v>933</v>
      </c>
      <c r="D119" s="23">
        <f t="shared" si="9"/>
        <v>864.58333333333337</v>
      </c>
      <c r="E119" s="23">
        <f t="shared" si="5"/>
        <v>68.416666666666629</v>
      </c>
      <c r="F119" s="23">
        <f t="shared" si="6"/>
        <v>68.416666666666629</v>
      </c>
      <c r="G119" s="23">
        <f t="shared" si="7"/>
        <v>4680.8402777777728</v>
      </c>
      <c r="H119" s="23">
        <f t="shared" si="8"/>
        <v>7.3329760628795952</v>
      </c>
    </row>
    <row r="120" spans="1:8">
      <c r="A120" s="24">
        <v>36831</v>
      </c>
      <c r="B120" s="31">
        <v>119</v>
      </c>
      <c r="C120" s="23">
        <v>880</v>
      </c>
      <c r="D120" s="23">
        <f t="shared" si="9"/>
        <v>869.66666666666663</v>
      </c>
      <c r="E120" s="23">
        <f t="shared" si="5"/>
        <v>10.333333333333371</v>
      </c>
      <c r="F120" s="23">
        <f t="shared" si="6"/>
        <v>10.333333333333371</v>
      </c>
      <c r="G120" s="23">
        <f t="shared" si="7"/>
        <v>106.77777777777857</v>
      </c>
      <c r="H120" s="23">
        <f t="shared" si="8"/>
        <v>1.1742424242424285</v>
      </c>
    </row>
    <row r="121" spans="1:8">
      <c r="A121" s="24">
        <v>36861</v>
      </c>
      <c r="B121" s="31">
        <v>120</v>
      </c>
      <c r="C121" s="23">
        <v>983</v>
      </c>
      <c r="D121" s="23">
        <f t="shared" si="9"/>
        <v>871.08333333333337</v>
      </c>
      <c r="E121" s="23">
        <f t="shared" si="5"/>
        <v>111.91666666666663</v>
      </c>
      <c r="F121" s="23">
        <f t="shared" si="6"/>
        <v>111.91666666666663</v>
      </c>
      <c r="G121" s="23">
        <f t="shared" si="7"/>
        <v>12525.34027777777</v>
      </c>
      <c r="H121" s="23">
        <f t="shared" si="8"/>
        <v>11.385215327229565</v>
      </c>
    </row>
    <row r="122" spans="1:8">
      <c r="A122" s="24">
        <v>36892</v>
      </c>
      <c r="B122" s="31">
        <v>121</v>
      </c>
      <c r="C122" s="23">
        <v>936</v>
      </c>
      <c r="D122" s="23">
        <f t="shared" si="9"/>
        <v>880.25</v>
      </c>
      <c r="E122" s="23">
        <f t="shared" si="5"/>
        <v>55.75</v>
      </c>
      <c r="F122" s="23">
        <f t="shared" si="6"/>
        <v>55.75</v>
      </c>
      <c r="G122" s="23">
        <f t="shared" si="7"/>
        <v>3108.0625</v>
      </c>
      <c r="H122" s="23">
        <f t="shared" si="8"/>
        <v>5.9561965811965809</v>
      </c>
    </row>
    <row r="123" spans="1:8">
      <c r="A123" s="24">
        <v>36923</v>
      </c>
      <c r="B123" s="31">
        <v>122</v>
      </c>
      <c r="C123" s="23">
        <v>963</v>
      </c>
      <c r="D123" s="23">
        <f t="shared" si="9"/>
        <v>885.5</v>
      </c>
      <c r="E123" s="23">
        <f t="shared" si="5"/>
        <v>77.5</v>
      </c>
      <c r="F123" s="23">
        <f t="shared" si="6"/>
        <v>77.5</v>
      </c>
      <c r="G123" s="23">
        <f t="shared" si="7"/>
        <v>6006.25</v>
      </c>
      <c r="H123" s="23">
        <f t="shared" si="8"/>
        <v>8.0477673935617862</v>
      </c>
    </row>
    <row r="124" spans="1:8">
      <c r="A124" s="24">
        <v>36951</v>
      </c>
      <c r="B124" s="31">
        <v>123</v>
      </c>
      <c r="C124" s="23">
        <v>939</v>
      </c>
      <c r="D124" s="23">
        <f t="shared" si="9"/>
        <v>894.41666666666663</v>
      </c>
      <c r="E124" s="23">
        <f t="shared" si="5"/>
        <v>44.583333333333371</v>
      </c>
      <c r="F124" s="23">
        <f t="shared" si="6"/>
        <v>44.583333333333371</v>
      </c>
      <c r="G124" s="23">
        <f t="shared" si="7"/>
        <v>1987.6736111111145</v>
      </c>
      <c r="H124" s="23">
        <f t="shared" si="8"/>
        <v>4.7479588214412534</v>
      </c>
    </row>
    <row r="125" spans="1:8">
      <c r="A125" s="24">
        <v>36982</v>
      </c>
      <c r="B125" s="31">
        <v>124</v>
      </c>
      <c r="C125" s="23">
        <v>909</v>
      </c>
      <c r="D125" s="23">
        <f t="shared" si="9"/>
        <v>897.66666666666663</v>
      </c>
      <c r="E125" s="23">
        <f t="shared" si="5"/>
        <v>11.333333333333371</v>
      </c>
      <c r="F125" s="23">
        <f t="shared" si="6"/>
        <v>11.333333333333371</v>
      </c>
      <c r="G125" s="23">
        <f t="shared" si="7"/>
        <v>128.44444444444531</v>
      </c>
      <c r="H125" s="23">
        <f t="shared" si="8"/>
        <v>1.2467913458012509</v>
      </c>
    </row>
    <row r="126" spans="1:8">
      <c r="A126" s="24">
        <v>37012</v>
      </c>
      <c r="B126" s="31">
        <v>125</v>
      </c>
      <c r="C126" s="23">
        <v>885</v>
      </c>
      <c r="D126" s="23">
        <f t="shared" si="9"/>
        <v>903.33333333333337</v>
      </c>
      <c r="E126" s="23">
        <f t="shared" si="5"/>
        <v>-18.333333333333371</v>
      </c>
      <c r="F126" s="23">
        <f t="shared" si="6"/>
        <v>18.333333333333371</v>
      </c>
      <c r="G126" s="23">
        <f t="shared" si="7"/>
        <v>336.11111111111251</v>
      </c>
      <c r="H126" s="23">
        <f t="shared" si="8"/>
        <v>2.0715630885122454</v>
      </c>
    </row>
    <row r="127" spans="1:8">
      <c r="A127" s="24">
        <v>37043</v>
      </c>
      <c r="B127" s="31">
        <v>126</v>
      </c>
      <c r="C127" s="23">
        <v>882</v>
      </c>
      <c r="D127" s="23">
        <f t="shared" si="9"/>
        <v>905.66666666666663</v>
      </c>
      <c r="E127" s="23">
        <f t="shared" si="5"/>
        <v>-23.666666666666629</v>
      </c>
      <c r="F127" s="23">
        <f t="shared" si="6"/>
        <v>23.666666666666629</v>
      </c>
      <c r="G127" s="23">
        <f t="shared" si="7"/>
        <v>560.11111111110927</v>
      </c>
      <c r="H127" s="23">
        <f t="shared" si="8"/>
        <v>2.6832955404383929</v>
      </c>
    </row>
    <row r="128" spans="1:8">
      <c r="A128" s="24">
        <v>37073</v>
      </c>
      <c r="B128" s="31">
        <v>127</v>
      </c>
      <c r="C128" s="23">
        <v>880</v>
      </c>
      <c r="D128" s="23">
        <f t="shared" si="9"/>
        <v>913.08333333333337</v>
      </c>
      <c r="E128" s="23">
        <f t="shared" si="5"/>
        <v>-33.083333333333371</v>
      </c>
      <c r="F128" s="23">
        <f t="shared" si="6"/>
        <v>33.083333333333371</v>
      </c>
      <c r="G128" s="23">
        <f t="shared" si="7"/>
        <v>1094.5069444444468</v>
      </c>
      <c r="H128" s="23">
        <f t="shared" si="8"/>
        <v>3.7594696969697012</v>
      </c>
    </row>
    <row r="129" spans="1:8">
      <c r="A129" s="24">
        <v>37104</v>
      </c>
      <c r="B129" s="31">
        <v>128</v>
      </c>
      <c r="C129" s="23">
        <v>866</v>
      </c>
      <c r="D129" s="23">
        <f t="shared" si="9"/>
        <v>912.5</v>
      </c>
      <c r="E129" s="23">
        <f t="shared" si="5"/>
        <v>-46.5</v>
      </c>
      <c r="F129" s="23">
        <f t="shared" si="6"/>
        <v>46.5</v>
      </c>
      <c r="G129" s="23">
        <f t="shared" si="7"/>
        <v>2162.25</v>
      </c>
      <c r="H129" s="23">
        <f t="shared" si="8"/>
        <v>5.3695150115473442</v>
      </c>
    </row>
    <row r="130" spans="1:8">
      <c r="A130" s="24">
        <v>37135</v>
      </c>
      <c r="B130" s="31">
        <v>129</v>
      </c>
      <c r="C130" s="23">
        <v>853</v>
      </c>
      <c r="D130" s="23">
        <f t="shared" si="9"/>
        <v>914</v>
      </c>
      <c r="E130" s="23">
        <f t="shared" si="5"/>
        <v>-61</v>
      </c>
      <c r="F130" s="23">
        <f t="shared" si="6"/>
        <v>61</v>
      </c>
      <c r="G130" s="23">
        <f t="shared" si="7"/>
        <v>3721</v>
      </c>
      <c r="H130" s="23">
        <f t="shared" si="8"/>
        <v>7.1512309495896833</v>
      </c>
    </row>
    <row r="131" spans="1:8">
      <c r="A131" s="24">
        <v>37165</v>
      </c>
      <c r="B131" s="31">
        <v>130</v>
      </c>
      <c r="C131" s="23">
        <v>871</v>
      </c>
      <c r="D131" s="23">
        <f t="shared" si="9"/>
        <v>909.08333333333337</v>
      </c>
      <c r="E131" s="23">
        <f t="shared" si="5"/>
        <v>-38.083333333333371</v>
      </c>
      <c r="F131" s="23">
        <f t="shared" si="6"/>
        <v>38.083333333333371</v>
      </c>
      <c r="G131" s="23">
        <f t="shared" si="7"/>
        <v>1450.3402777777806</v>
      </c>
      <c r="H131" s="23">
        <f t="shared" si="8"/>
        <v>4.3723689246077351</v>
      </c>
    </row>
    <row r="132" spans="1:8">
      <c r="A132" s="24">
        <v>37196</v>
      </c>
      <c r="B132" s="31">
        <v>131</v>
      </c>
      <c r="C132" s="23">
        <v>924</v>
      </c>
      <c r="D132" s="23">
        <f t="shared" si="9"/>
        <v>903.91666666666663</v>
      </c>
      <c r="E132" s="23">
        <f t="shared" si="5"/>
        <v>20.083333333333371</v>
      </c>
      <c r="F132" s="23">
        <f t="shared" si="6"/>
        <v>20.083333333333371</v>
      </c>
      <c r="G132" s="23">
        <f t="shared" si="7"/>
        <v>403.34027777777931</v>
      </c>
      <c r="H132" s="23">
        <f t="shared" si="8"/>
        <v>2.1735209235209276</v>
      </c>
    </row>
    <row r="133" spans="1:8">
      <c r="A133" s="24">
        <v>37226</v>
      </c>
      <c r="B133" s="31">
        <v>132</v>
      </c>
      <c r="C133" s="23">
        <v>979</v>
      </c>
      <c r="D133" s="23">
        <f t="shared" si="9"/>
        <v>907.58333333333337</v>
      </c>
      <c r="E133" s="23">
        <f t="shared" si="5"/>
        <v>71.416666666666629</v>
      </c>
      <c r="F133" s="23">
        <f t="shared" si="6"/>
        <v>71.416666666666629</v>
      </c>
      <c r="G133" s="23">
        <f t="shared" si="7"/>
        <v>5100.3402777777719</v>
      </c>
      <c r="H133" s="23">
        <f t="shared" si="8"/>
        <v>7.2948586993530782</v>
      </c>
    </row>
    <row r="134" spans="1:8">
      <c r="A134" s="24">
        <v>37257</v>
      </c>
      <c r="B134" s="31">
        <v>133</v>
      </c>
      <c r="C134" s="23">
        <v>880</v>
      </c>
      <c r="D134" s="23">
        <f t="shared" si="9"/>
        <v>907.25</v>
      </c>
      <c r="E134" s="23">
        <f t="shared" ref="E134:E197" si="10">C134-D134</f>
        <v>-27.25</v>
      </c>
      <c r="F134" s="23">
        <f t="shared" ref="F134:F197" si="11">ABS(E134)</f>
        <v>27.25</v>
      </c>
      <c r="G134" s="23">
        <f t="shared" ref="G134:G197" si="12">E134^2</f>
        <v>742.5625</v>
      </c>
      <c r="H134" s="23">
        <f t="shared" ref="H134:H197" si="13">(F134/C134)*100</f>
        <v>3.0965909090909092</v>
      </c>
    </row>
    <row r="135" spans="1:8">
      <c r="A135" s="24">
        <v>37288</v>
      </c>
      <c r="B135" s="31">
        <v>134</v>
      </c>
      <c r="C135" s="23">
        <v>948</v>
      </c>
      <c r="D135" s="23">
        <f t="shared" si="9"/>
        <v>902.58333333333337</v>
      </c>
      <c r="E135" s="23">
        <f t="shared" si="10"/>
        <v>45.416666666666629</v>
      </c>
      <c r="F135" s="23">
        <f t="shared" si="11"/>
        <v>45.416666666666629</v>
      </c>
      <c r="G135" s="23">
        <f t="shared" si="12"/>
        <v>2062.6736111111077</v>
      </c>
      <c r="H135" s="23">
        <f t="shared" si="13"/>
        <v>4.7907876230661</v>
      </c>
    </row>
    <row r="136" spans="1:8">
      <c r="A136" s="24">
        <v>37316</v>
      </c>
      <c r="B136" s="31">
        <v>135</v>
      </c>
      <c r="C136" s="23">
        <v>923</v>
      </c>
      <c r="D136" s="23">
        <f t="shared" si="9"/>
        <v>901.33333333333337</v>
      </c>
      <c r="E136" s="23">
        <f t="shared" si="10"/>
        <v>21.666666666666629</v>
      </c>
      <c r="F136" s="23">
        <f t="shared" si="11"/>
        <v>21.666666666666629</v>
      </c>
      <c r="G136" s="23">
        <f t="shared" si="12"/>
        <v>469.44444444444281</v>
      </c>
      <c r="H136" s="23">
        <f t="shared" si="13"/>
        <v>2.347417840375583</v>
      </c>
    </row>
    <row r="137" spans="1:8">
      <c r="A137" s="24">
        <v>37347</v>
      </c>
      <c r="B137" s="31">
        <v>136</v>
      </c>
      <c r="C137" s="23">
        <v>936</v>
      </c>
      <c r="D137" s="23">
        <f t="shared" si="9"/>
        <v>900</v>
      </c>
      <c r="E137" s="23">
        <f t="shared" si="10"/>
        <v>36</v>
      </c>
      <c r="F137" s="23">
        <f t="shared" si="11"/>
        <v>36</v>
      </c>
      <c r="G137" s="23">
        <f t="shared" si="12"/>
        <v>1296</v>
      </c>
      <c r="H137" s="23">
        <f t="shared" si="13"/>
        <v>3.8461538461538463</v>
      </c>
    </row>
    <row r="138" spans="1:8">
      <c r="A138" s="24">
        <v>37377</v>
      </c>
      <c r="B138" s="31">
        <v>137</v>
      </c>
      <c r="C138" s="23">
        <v>978</v>
      </c>
      <c r="D138" s="23">
        <f t="shared" si="9"/>
        <v>902.25</v>
      </c>
      <c r="E138" s="23">
        <f t="shared" si="10"/>
        <v>75.75</v>
      </c>
      <c r="F138" s="23">
        <f t="shared" si="11"/>
        <v>75.75</v>
      </c>
      <c r="G138" s="23">
        <f t="shared" si="12"/>
        <v>5738.0625</v>
      </c>
      <c r="H138" s="23">
        <f t="shared" si="13"/>
        <v>7.7453987730061344</v>
      </c>
    </row>
    <row r="139" spans="1:8">
      <c r="A139" s="24">
        <v>37408</v>
      </c>
      <c r="B139" s="31">
        <v>138</v>
      </c>
      <c r="C139" s="23">
        <v>957</v>
      </c>
      <c r="D139" s="23">
        <f t="shared" si="9"/>
        <v>910</v>
      </c>
      <c r="E139" s="23">
        <f t="shared" si="10"/>
        <v>47</v>
      </c>
      <c r="F139" s="23">
        <f t="shared" si="11"/>
        <v>47</v>
      </c>
      <c r="G139" s="23">
        <f t="shared" si="12"/>
        <v>2209</v>
      </c>
      <c r="H139" s="23">
        <f t="shared" si="13"/>
        <v>4.9111807732497388</v>
      </c>
    </row>
    <row r="140" spans="1:8">
      <c r="A140" s="24">
        <v>37438</v>
      </c>
      <c r="B140" s="31">
        <v>139</v>
      </c>
      <c r="C140" s="23">
        <v>956</v>
      </c>
      <c r="D140" s="23">
        <f t="shared" si="9"/>
        <v>916.25</v>
      </c>
      <c r="E140" s="23">
        <f t="shared" si="10"/>
        <v>39.75</v>
      </c>
      <c r="F140" s="23">
        <f t="shared" si="11"/>
        <v>39.75</v>
      </c>
      <c r="G140" s="23">
        <f t="shared" si="12"/>
        <v>1580.0625</v>
      </c>
      <c r="H140" s="23">
        <f t="shared" si="13"/>
        <v>4.1579497907949792</v>
      </c>
    </row>
    <row r="141" spans="1:8">
      <c r="A141" s="24">
        <v>37469</v>
      </c>
      <c r="B141" s="31">
        <v>140</v>
      </c>
      <c r="C141" s="23">
        <v>1014</v>
      </c>
      <c r="D141" s="23">
        <f t="shared" si="9"/>
        <v>922.58333333333337</v>
      </c>
      <c r="E141" s="23">
        <f t="shared" si="10"/>
        <v>91.416666666666629</v>
      </c>
      <c r="F141" s="23">
        <f t="shared" si="11"/>
        <v>91.416666666666629</v>
      </c>
      <c r="G141" s="23">
        <f t="shared" si="12"/>
        <v>8357.006944444438</v>
      </c>
      <c r="H141" s="23">
        <f t="shared" si="13"/>
        <v>9.0154503616042039</v>
      </c>
    </row>
    <row r="142" spans="1:8">
      <c r="A142" s="24">
        <v>37500</v>
      </c>
      <c r="B142" s="31">
        <v>141</v>
      </c>
      <c r="C142" s="23">
        <v>1044</v>
      </c>
      <c r="D142" s="23">
        <f t="shared" si="9"/>
        <v>934.91666666666663</v>
      </c>
      <c r="E142" s="23">
        <f t="shared" si="10"/>
        <v>109.08333333333337</v>
      </c>
      <c r="F142" s="23">
        <f t="shared" si="11"/>
        <v>109.08333333333337</v>
      </c>
      <c r="G142" s="23">
        <f t="shared" si="12"/>
        <v>11899.173611111119</v>
      </c>
      <c r="H142" s="23">
        <f t="shared" si="13"/>
        <v>10.448595146871012</v>
      </c>
    </row>
    <row r="143" spans="1:8">
      <c r="A143" s="24">
        <v>37530</v>
      </c>
      <c r="B143" s="31">
        <v>142</v>
      </c>
      <c r="C143" s="23">
        <v>1006</v>
      </c>
      <c r="D143" s="23">
        <f t="shared" ref="D143:D206" si="14">AVERAGE(C131:C142)</f>
        <v>950.83333333333337</v>
      </c>
      <c r="E143" s="23">
        <f t="shared" si="10"/>
        <v>55.166666666666629</v>
      </c>
      <c r="F143" s="23">
        <f t="shared" si="11"/>
        <v>55.166666666666629</v>
      </c>
      <c r="G143" s="23">
        <f t="shared" si="12"/>
        <v>3043.3611111111068</v>
      </c>
      <c r="H143" s="23">
        <f t="shared" si="13"/>
        <v>5.4837640821736215</v>
      </c>
    </row>
    <row r="144" spans="1:8">
      <c r="A144" s="24">
        <v>37561</v>
      </c>
      <c r="B144" s="31">
        <v>143</v>
      </c>
      <c r="C144" s="23">
        <v>1024</v>
      </c>
      <c r="D144" s="23">
        <f t="shared" si="14"/>
        <v>962.08333333333337</v>
      </c>
      <c r="E144" s="23">
        <f t="shared" si="10"/>
        <v>61.916666666666629</v>
      </c>
      <c r="F144" s="23">
        <f t="shared" si="11"/>
        <v>61.916666666666629</v>
      </c>
      <c r="G144" s="23">
        <f t="shared" si="12"/>
        <v>3833.6736111111063</v>
      </c>
      <c r="H144" s="23">
        <f t="shared" si="13"/>
        <v>6.0465494791666625</v>
      </c>
    </row>
    <row r="145" spans="1:8">
      <c r="A145" s="24">
        <v>37591</v>
      </c>
      <c r="B145" s="31">
        <v>144</v>
      </c>
      <c r="C145" s="23">
        <v>1048</v>
      </c>
      <c r="D145" s="23">
        <f t="shared" si="14"/>
        <v>970.41666666666663</v>
      </c>
      <c r="E145" s="23">
        <f t="shared" si="10"/>
        <v>77.583333333333371</v>
      </c>
      <c r="F145" s="23">
        <f t="shared" si="11"/>
        <v>77.583333333333371</v>
      </c>
      <c r="G145" s="23">
        <f t="shared" si="12"/>
        <v>6019.1736111111168</v>
      </c>
      <c r="H145" s="23">
        <f t="shared" si="13"/>
        <v>7.4029898218829544</v>
      </c>
    </row>
    <row r="146" spans="1:8">
      <c r="A146" s="24">
        <v>37622</v>
      </c>
      <c r="B146" s="31">
        <v>145</v>
      </c>
      <c r="C146" s="23">
        <v>999</v>
      </c>
      <c r="D146" s="23">
        <f t="shared" si="14"/>
        <v>976.16666666666663</v>
      </c>
      <c r="E146" s="23">
        <f t="shared" si="10"/>
        <v>22.833333333333371</v>
      </c>
      <c r="F146" s="23">
        <f t="shared" si="11"/>
        <v>22.833333333333371</v>
      </c>
      <c r="G146" s="23">
        <f t="shared" si="12"/>
        <v>521.36111111111279</v>
      </c>
      <c r="H146" s="23">
        <f t="shared" si="13"/>
        <v>2.2856189522856227</v>
      </c>
    </row>
    <row r="147" spans="1:8">
      <c r="A147" s="24">
        <v>37653</v>
      </c>
      <c r="B147" s="31">
        <v>146</v>
      </c>
      <c r="C147" s="23">
        <v>936</v>
      </c>
      <c r="D147" s="23">
        <f t="shared" si="14"/>
        <v>986.08333333333337</v>
      </c>
      <c r="E147" s="23">
        <f t="shared" si="10"/>
        <v>-50.083333333333371</v>
      </c>
      <c r="F147" s="23">
        <f t="shared" si="11"/>
        <v>50.083333333333371</v>
      </c>
      <c r="G147" s="23">
        <f t="shared" si="12"/>
        <v>2508.3402777777815</v>
      </c>
      <c r="H147" s="23">
        <f t="shared" si="13"/>
        <v>5.35078347578348</v>
      </c>
    </row>
    <row r="148" spans="1:8">
      <c r="A148" s="24">
        <v>37681</v>
      </c>
      <c r="B148" s="31">
        <v>147</v>
      </c>
      <c r="C148" s="23">
        <v>999</v>
      </c>
      <c r="D148" s="23">
        <f t="shared" si="14"/>
        <v>985.08333333333337</v>
      </c>
      <c r="E148" s="23">
        <f t="shared" si="10"/>
        <v>13.916666666666629</v>
      </c>
      <c r="F148" s="23">
        <f t="shared" si="11"/>
        <v>13.916666666666629</v>
      </c>
      <c r="G148" s="23">
        <f t="shared" si="12"/>
        <v>193.67361111111006</v>
      </c>
      <c r="H148" s="23">
        <f t="shared" si="13"/>
        <v>1.393059726393056</v>
      </c>
    </row>
    <row r="149" spans="1:8">
      <c r="A149" s="24">
        <v>37712</v>
      </c>
      <c r="B149" s="31">
        <v>148</v>
      </c>
      <c r="C149" s="23">
        <v>1012</v>
      </c>
      <c r="D149" s="23">
        <f t="shared" si="14"/>
        <v>991.41666666666663</v>
      </c>
      <c r="E149" s="23">
        <f t="shared" si="10"/>
        <v>20.583333333333371</v>
      </c>
      <c r="F149" s="23">
        <f t="shared" si="11"/>
        <v>20.583333333333371</v>
      </c>
      <c r="G149" s="23">
        <f t="shared" si="12"/>
        <v>423.67361111111268</v>
      </c>
      <c r="H149" s="23">
        <f t="shared" si="13"/>
        <v>2.0339262187088312</v>
      </c>
    </row>
    <row r="150" spans="1:8">
      <c r="A150" s="24">
        <v>37742</v>
      </c>
      <c r="B150" s="31">
        <v>149</v>
      </c>
      <c r="C150" s="23">
        <v>1078</v>
      </c>
      <c r="D150" s="23">
        <f t="shared" si="14"/>
        <v>997.75</v>
      </c>
      <c r="E150" s="23">
        <f t="shared" si="10"/>
        <v>80.25</v>
      </c>
      <c r="F150" s="23">
        <f t="shared" si="11"/>
        <v>80.25</v>
      </c>
      <c r="G150" s="23">
        <f t="shared" si="12"/>
        <v>6440.0625</v>
      </c>
      <c r="H150" s="23">
        <f t="shared" si="13"/>
        <v>7.4443413729128007</v>
      </c>
    </row>
    <row r="151" spans="1:8">
      <c r="A151" s="24">
        <v>37773</v>
      </c>
      <c r="B151" s="31">
        <v>150</v>
      </c>
      <c r="C151" s="23">
        <v>1193</v>
      </c>
      <c r="D151" s="23">
        <f t="shared" si="14"/>
        <v>1006.0833333333334</v>
      </c>
      <c r="E151" s="23">
        <f t="shared" si="10"/>
        <v>186.91666666666663</v>
      </c>
      <c r="F151" s="23">
        <f t="shared" si="11"/>
        <v>186.91666666666663</v>
      </c>
      <c r="G151" s="23">
        <f t="shared" si="12"/>
        <v>34937.840277777766</v>
      </c>
      <c r="H151" s="23">
        <f t="shared" si="13"/>
        <v>15.667784297289741</v>
      </c>
    </row>
    <row r="152" spans="1:8">
      <c r="A152" s="24">
        <v>37803</v>
      </c>
      <c r="B152" s="31">
        <v>151</v>
      </c>
      <c r="C152" s="23">
        <v>1168</v>
      </c>
      <c r="D152" s="23">
        <f t="shared" si="14"/>
        <v>1025.75</v>
      </c>
      <c r="E152" s="23">
        <f t="shared" si="10"/>
        <v>142.25</v>
      </c>
      <c r="F152" s="23">
        <f t="shared" si="11"/>
        <v>142.25</v>
      </c>
      <c r="G152" s="23">
        <f t="shared" si="12"/>
        <v>20235.0625</v>
      </c>
      <c r="H152" s="23">
        <f t="shared" si="13"/>
        <v>12.178938356164384</v>
      </c>
    </row>
    <row r="153" spans="1:8">
      <c r="A153" s="24">
        <v>37834</v>
      </c>
      <c r="B153" s="31">
        <v>152</v>
      </c>
      <c r="C153" s="23">
        <v>1206</v>
      </c>
      <c r="D153" s="23">
        <f t="shared" si="14"/>
        <v>1043.4166666666667</v>
      </c>
      <c r="E153" s="23">
        <f t="shared" si="10"/>
        <v>162.58333333333326</v>
      </c>
      <c r="F153" s="23">
        <f t="shared" si="11"/>
        <v>162.58333333333326</v>
      </c>
      <c r="G153" s="23">
        <f t="shared" si="12"/>
        <v>26433.340277777752</v>
      </c>
      <c r="H153" s="23">
        <f t="shared" si="13"/>
        <v>13.48120508568269</v>
      </c>
    </row>
    <row r="154" spans="1:8">
      <c r="A154" s="24">
        <v>37865</v>
      </c>
      <c r="B154" s="31">
        <v>153</v>
      </c>
      <c r="C154" s="23">
        <v>1131</v>
      </c>
      <c r="D154" s="23">
        <f t="shared" si="14"/>
        <v>1059.4166666666667</v>
      </c>
      <c r="E154" s="23">
        <f t="shared" si="10"/>
        <v>71.583333333333258</v>
      </c>
      <c r="F154" s="23">
        <f t="shared" si="11"/>
        <v>71.583333333333258</v>
      </c>
      <c r="G154" s="23">
        <f t="shared" si="12"/>
        <v>5124.1736111111004</v>
      </c>
      <c r="H154" s="23">
        <f t="shared" si="13"/>
        <v>6.3292071912761498</v>
      </c>
    </row>
    <row r="155" spans="1:8">
      <c r="A155" s="24">
        <v>37895</v>
      </c>
      <c r="B155" s="31">
        <v>154</v>
      </c>
      <c r="C155" s="23">
        <v>1144</v>
      </c>
      <c r="D155" s="23">
        <f t="shared" si="14"/>
        <v>1066.6666666666667</v>
      </c>
      <c r="E155" s="23">
        <f t="shared" si="10"/>
        <v>77.333333333333258</v>
      </c>
      <c r="F155" s="23">
        <f t="shared" si="11"/>
        <v>77.333333333333258</v>
      </c>
      <c r="G155" s="23">
        <f t="shared" si="12"/>
        <v>5980.4444444444325</v>
      </c>
      <c r="H155" s="23">
        <f t="shared" si="13"/>
        <v>6.7599067599067535</v>
      </c>
    </row>
    <row r="156" spans="1:8">
      <c r="A156" s="24">
        <v>37926</v>
      </c>
      <c r="B156" s="31">
        <v>155</v>
      </c>
      <c r="C156" s="23">
        <v>1093</v>
      </c>
      <c r="D156" s="23">
        <f t="shared" si="14"/>
        <v>1078.1666666666667</v>
      </c>
      <c r="E156" s="23">
        <f t="shared" si="10"/>
        <v>14.833333333333258</v>
      </c>
      <c r="F156" s="23">
        <f t="shared" si="11"/>
        <v>14.833333333333258</v>
      </c>
      <c r="G156" s="23">
        <f t="shared" si="12"/>
        <v>220.02777777777553</v>
      </c>
      <c r="H156" s="23">
        <f t="shared" si="13"/>
        <v>1.3571210734980108</v>
      </c>
    </row>
    <row r="157" spans="1:8">
      <c r="A157" s="24">
        <v>37956</v>
      </c>
      <c r="B157" s="31">
        <v>156</v>
      </c>
      <c r="C157" s="23">
        <v>1129</v>
      </c>
      <c r="D157" s="23">
        <f t="shared" si="14"/>
        <v>1083.9166666666667</v>
      </c>
      <c r="E157" s="23">
        <f t="shared" si="10"/>
        <v>45.083333333333258</v>
      </c>
      <c r="F157" s="23">
        <f t="shared" si="11"/>
        <v>45.083333333333258</v>
      </c>
      <c r="G157" s="23">
        <f t="shared" si="12"/>
        <v>2032.5069444444375</v>
      </c>
      <c r="H157" s="23">
        <f t="shared" si="13"/>
        <v>3.9932093297903681</v>
      </c>
    </row>
    <row r="158" spans="1:8">
      <c r="A158" s="24">
        <v>37987</v>
      </c>
      <c r="B158" s="31">
        <v>157</v>
      </c>
      <c r="C158" s="23">
        <v>1165</v>
      </c>
      <c r="D158" s="23">
        <f t="shared" si="14"/>
        <v>1090.6666666666667</v>
      </c>
      <c r="E158" s="23">
        <f t="shared" si="10"/>
        <v>74.333333333333258</v>
      </c>
      <c r="F158" s="23">
        <f t="shared" si="11"/>
        <v>74.333333333333258</v>
      </c>
      <c r="G158" s="23">
        <f t="shared" si="12"/>
        <v>5525.4444444444334</v>
      </c>
      <c r="H158" s="23">
        <f t="shared" si="13"/>
        <v>6.3805436337625112</v>
      </c>
    </row>
    <row r="159" spans="1:8">
      <c r="A159" s="24">
        <v>38018</v>
      </c>
      <c r="B159" s="31">
        <v>158</v>
      </c>
      <c r="C159" s="23">
        <v>1159</v>
      </c>
      <c r="D159" s="23">
        <f t="shared" si="14"/>
        <v>1104.5</v>
      </c>
      <c r="E159" s="23">
        <f t="shared" si="10"/>
        <v>54.5</v>
      </c>
      <c r="F159" s="23">
        <f t="shared" si="11"/>
        <v>54.5</v>
      </c>
      <c r="G159" s="23">
        <f t="shared" si="12"/>
        <v>2970.25</v>
      </c>
      <c r="H159" s="23">
        <f t="shared" si="13"/>
        <v>4.7023295944779981</v>
      </c>
    </row>
    <row r="160" spans="1:8">
      <c r="A160" s="24">
        <v>38047</v>
      </c>
      <c r="B160" s="31">
        <v>159</v>
      </c>
      <c r="C160" s="23">
        <v>1276</v>
      </c>
      <c r="D160" s="23">
        <f t="shared" si="14"/>
        <v>1123.0833333333333</v>
      </c>
      <c r="E160" s="23">
        <f t="shared" si="10"/>
        <v>152.91666666666674</v>
      </c>
      <c r="F160" s="23">
        <f t="shared" si="11"/>
        <v>152.91666666666674</v>
      </c>
      <c r="G160" s="23">
        <f t="shared" si="12"/>
        <v>23383.506944444467</v>
      </c>
      <c r="H160" s="23">
        <f t="shared" si="13"/>
        <v>11.984064785788929</v>
      </c>
    </row>
    <row r="161" spans="1:8">
      <c r="A161" s="24">
        <v>38078</v>
      </c>
      <c r="B161" s="31">
        <v>160</v>
      </c>
      <c r="C161" s="23">
        <v>1186</v>
      </c>
      <c r="D161" s="23">
        <f t="shared" si="14"/>
        <v>1146.1666666666667</v>
      </c>
      <c r="E161" s="23">
        <f t="shared" si="10"/>
        <v>39.833333333333258</v>
      </c>
      <c r="F161" s="23">
        <f t="shared" si="11"/>
        <v>39.833333333333258</v>
      </c>
      <c r="G161" s="23">
        <f t="shared" si="12"/>
        <v>1586.6944444444384</v>
      </c>
      <c r="H161" s="23">
        <f t="shared" si="13"/>
        <v>3.3586284429454687</v>
      </c>
    </row>
    <row r="162" spans="1:8">
      <c r="A162" s="24">
        <v>38108</v>
      </c>
      <c r="B162" s="31">
        <v>161</v>
      </c>
      <c r="C162" s="23">
        <v>1241</v>
      </c>
      <c r="D162" s="23">
        <f t="shared" si="14"/>
        <v>1160.6666666666667</v>
      </c>
      <c r="E162" s="23">
        <f t="shared" si="10"/>
        <v>80.333333333333258</v>
      </c>
      <c r="F162" s="23">
        <f t="shared" si="11"/>
        <v>80.333333333333258</v>
      </c>
      <c r="G162" s="23">
        <f t="shared" si="12"/>
        <v>6453.4444444444325</v>
      </c>
      <c r="H162" s="23">
        <f t="shared" si="13"/>
        <v>6.4732742412033248</v>
      </c>
    </row>
    <row r="163" spans="1:8">
      <c r="A163" s="24">
        <v>38139</v>
      </c>
      <c r="B163" s="31">
        <v>162</v>
      </c>
      <c r="C163" s="23">
        <v>1180</v>
      </c>
      <c r="D163" s="23">
        <f t="shared" si="14"/>
        <v>1174.25</v>
      </c>
      <c r="E163" s="23">
        <f t="shared" si="10"/>
        <v>5.75</v>
      </c>
      <c r="F163" s="23">
        <f t="shared" si="11"/>
        <v>5.75</v>
      </c>
      <c r="G163" s="23">
        <f t="shared" si="12"/>
        <v>33.0625</v>
      </c>
      <c r="H163" s="23">
        <f t="shared" si="13"/>
        <v>0.48728813559322037</v>
      </c>
    </row>
    <row r="164" spans="1:8">
      <c r="A164" s="24">
        <v>38169</v>
      </c>
      <c r="B164" s="31">
        <v>163</v>
      </c>
      <c r="C164" s="23">
        <v>1088</v>
      </c>
      <c r="D164" s="23">
        <f t="shared" si="14"/>
        <v>1173.1666666666667</v>
      </c>
      <c r="E164" s="23">
        <f t="shared" si="10"/>
        <v>-85.166666666666742</v>
      </c>
      <c r="F164" s="23">
        <f t="shared" si="11"/>
        <v>85.166666666666742</v>
      </c>
      <c r="G164" s="23">
        <f t="shared" si="12"/>
        <v>7253.361111111124</v>
      </c>
      <c r="H164" s="23">
        <f t="shared" si="13"/>
        <v>7.8278186274509869</v>
      </c>
    </row>
    <row r="165" spans="1:8">
      <c r="A165" s="24">
        <v>38200</v>
      </c>
      <c r="B165" s="31">
        <v>164</v>
      </c>
      <c r="C165" s="23">
        <v>1175</v>
      </c>
      <c r="D165" s="23">
        <f t="shared" si="14"/>
        <v>1166.5</v>
      </c>
      <c r="E165" s="23">
        <f t="shared" si="10"/>
        <v>8.5</v>
      </c>
      <c r="F165" s="23">
        <f t="shared" si="11"/>
        <v>8.5</v>
      </c>
      <c r="G165" s="23">
        <f t="shared" si="12"/>
        <v>72.25</v>
      </c>
      <c r="H165" s="23">
        <f t="shared" si="13"/>
        <v>0.72340425531914898</v>
      </c>
    </row>
    <row r="166" spans="1:8">
      <c r="A166" s="24">
        <v>38231</v>
      </c>
      <c r="B166" s="31">
        <v>165</v>
      </c>
      <c r="C166" s="23">
        <v>1214</v>
      </c>
      <c r="D166" s="23">
        <f t="shared" si="14"/>
        <v>1163.9166666666667</v>
      </c>
      <c r="E166" s="23">
        <f t="shared" si="10"/>
        <v>50.083333333333258</v>
      </c>
      <c r="F166" s="23">
        <f t="shared" si="11"/>
        <v>50.083333333333258</v>
      </c>
      <c r="G166" s="23">
        <f t="shared" si="12"/>
        <v>2508.3402777777701</v>
      </c>
      <c r="H166" s="23">
        <f t="shared" si="13"/>
        <v>4.125480505216907</v>
      </c>
    </row>
    <row r="167" spans="1:8">
      <c r="A167" s="24">
        <v>38261</v>
      </c>
      <c r="B167" s="31">
        <v>166</v>
      </c>
      <c r="C167" s="23">
        <v>1305</v>
      </c>
      <c r="D167" s="23">
        <f t="shared" si="14"/>
        <v>1170.8333333333333</v>
      </c>
      <c r="E167" s="23">
        <f t="shared" si="10"/>
        <v>134.16666666666674</v>
      </c>
      <c r="F167" s="23">
        <f t="shared" si="11"/>
        <v>134.16666666666674</v>
      </c>
      <c r="G167" s="23">
        <f t="shared" si="12"/>
        <v>18000.694444444463</v>
      </c>
      <c r="H167" s="23">
        <f t="shared" si="13"/>
        <v>10.280970625798219</v>
      </c>
    </row>
    <row r="168" spans="1:8">
      <c r="A168" s="24">
        <v>38292</v>
      </c>
      <c r="B168" s="31">
        <v>167</v>
      </c>
      <c r="C168" s="23">
        <v>1179</v>
      </c>
      <c r="D168" s="23">
        <f t="shared" si="14"/>
        <v>1184.25</v>
      </c>
      <c r="E168" s="23">
        <f t="shared" si="10"/>
        <v>-5.25</v>
      </c>
      <c r="F168" s="23">
        <f t="shared" si="11"/>
        <v>5.25</v>
      </c>
      <c r="G168" s="23">
        <f t="shared" si="12"/>
        <v>27.5625</v>
      </c>
      <c r="H168" s="23">
        <f t="shared" si="13"/>
        <v>0.44529262086513993</v>
      </c>
    </row>
    <row r="169" spans="1:8">
      <c r="A169" s="24">
        <v>38322</v>
      </c>
      <c r="B169" s="31">
        <v>168</v>
      </c>
      <c r="C169" s="23">
        <v>1242</v>
      </c>
      <c r="D169" s="23">
        <f t="shared" si="14"/>
        <v>1191.4166666666667</v>
      </c>
      <c r="E169" s="23">
        <f t="shared" si="10"/>
        <v>50.583333333333258</v>
      </c>
      <c r="F169" s="23">
        <f t="shared" si="11"/>
        <v>50.583333333333258</v>
      </c>
      <c r="G169" s="23">
        <f t="shared" si="12"/>
        <v>2558.6736111111036</v>
      </c>
      <c r="H169" s="23">
        <f t="shared" si="13"/>
        <v>4.072732152442291</v>
      </c>
    </row>
    <row r="170" spans="1:8">
      <c r="A170" s="24">
        <v>38353</v>
      </c>
      <c r="B170" s="31">
        <v>169</v>
      </c>
      <c r="C170" s="23">
        <v>1203</v>
      </c>
      <c r="D170" s="23">
        <f t="shared" si="14"/>
        <v>1200.8333333333333</v>
      </c>
      <c r="E170" s="23">
        <f t="shared" si="10"/>
        <v>2.1666666666667425</v>
      </c>
      <c r="F170" s="23">
        <f t="shared" si="11"/>
        <v>2.1666666666667425</v>
      </c>
      <c r="G170" s="23">
        <f t="shared" si="12"/>
        <v>4.6944444444447733</v>
      </c>
      <c r="H170" s="23">
        <f t="shared" si="13"/>
        <v>0.18010529232475</v>
      </c>
    </row>
    <row r="171" spans="1:8">
      <c r="A171" s="24">
        <v>38384</v>
      </c>
      <c r="B171" s="31">
        <v>170</v>
      </c>
      <c r="C171" s="23">
        <v>1319</v>
      </c>
      <c r="D171" s="23">
        <f t="shared" si="14"/>
        <v>1204</v>
      </c>
      <c r="E171" s="23">
        <f t="shared" si="10"/>
        <v>115</v>
      </c>
      <c r="F171" s="23">
        <f t="shared" si="11"/>
        <v>115</v>
      </c>
      <c r="G171" s="23">
        <f t="shared" si="12"/>
        <v>13225</v>
      </c>
      <c r="H171" s="23">
        <f t="shared" si="13"/>
        <v>8.7187263078089465</v>
      </c>
    </row>
    <row r="172" spans="1:8">
      <c r="A172" s="24">
        <v>38412</v>
      </c>
      <c r="B172" s="31">
        <v>171</v>
      </c>
      <c r="C172" s="23">
        <v>1328</v>
      </c>
      <c r="D172" s="23">
        <f t="shared" si="14"/>
        <v>1217.3333333333333</v>
      </c>
      <c r="E172" s="23">
        <f t="shared" si="10"/>
        <v>110.66666666666674</v>
      </c>
      <c r="F172" s="23">
        <f t="shared" si="11"/>
        <v>110.66666666666674</v>
      </c>
      <c r="G172" s="23">
        <f t="shared" si="12"/>
        <v>12247.111111111128</v>
      </c>
      <c r="H172" s="23">
        <f t="shared" si="13"/>
        <v>8.3333333333333393</v>
      </c>
    </row>
    <row r="173" spans="1:8">
      <c r="A173" s="24">
        <v>38443</v>
      </c>
      <c r="B173" s="31">
        <v>172</v>
      </c>
      <c r="C173" s="23">
        <v>1260</v>
      </c>
      <c r="D173" s="23">
        <f t="shared" si="14"/>
        <v>1221.6666666666667</v>
      </c>
      <c r="E173" s="23">
        <f t="shared" si="10"/>
        <v>38.333333333333258</v>
      </c>
      <c r="F173" s="23">
        <f t="shared" si="11"/>
        <v>38.333333333333258</v>
      </c>
      <c r="G173" s="23">
        <f t="shared" si="12"/>
        <v>1469.4444444444387</v>
      </c>
      <c r="H173" s="23">
        <f t="shared" si="13"/>
        <v>3.0423280423280361</v>
      </c>
    </row>
    <row r="174" spans="1:8">
      <c r="A174" s="24">
        <v>38473</v>
      </c>
      <c r="B174" s="31">
        <v>173</v>
      </c>
      <c r="C174" s="23">
        <v>1286</v>
      </c>
      <c r="D174" s="23">
        <f t="shared" si="14"/>
        <v>1227.8333333333333</v>
      </c>
      <c r="E174" s="23">
        <f t="shared" si="10"/>
        <v>58.166666666666742</v>
      </c>
      <c r="F174" s="23">
        <f t="shared" si="11"/>
        <v>58.166666666666742</v>
      </c>
      <c r="G174" s="23">
        <f t="shared" si="12"/>
        <v>3383.36111111112</v>
      </c>
      <c r="H174" s="23">
        <f t="shared" si="13"/>
        <v>4.5230689476412707</v>
      </c>
    </row>
    <row r="175" spans="1:8">
      <c r="A175" s="24">
        <v>38504</v>
      </c>
      <c r="B175" s="31">
        <v>174</v>
      </c>
      <c r="C175" s="23">
        <v>1274</v>
      </c>
      <c r="D175" s="23">
        <f t="shared" si="14"/>
        <v>1231.5833333333333</v>
      </c>
      <c r="E175" s="23">
        <f t="shared" si="10"/>
        <v>42.416666666666742</v>
      </c>
      <c r="F175" s="23">
        <f t="shared" si="11"/>
        <v>42.416666666666742</v>
      </c>
      <c r="G175" s="23">
        <f t="shared" si="12"/>
        <v>1799.1736111111175</v>
      </c>
      <c r="H175" s="23">
        <f t="shared" si="13"/>
        <v>3.3294086865515493</v>
      </c>
    </row>
    <row r="176" spans="1:8">
      <c r="A176" s="24">
        <v>38534</v>
      </c>
      <c r="B176" s="31">
        <v>175</v>
      </c>
      <c r="C176" s="23">
        <v>1389</v>
      </c>
      <c r="D176" s="23">
        <f t="shared" si="14"/>
        <v>1239.4166666666667</v>
      </c>
      <c r="E176" s="23">
        <f t="shared" si="10"/>
        <v>149.58333333333326</v>
      </c>
      <c r="F176" s="23">
        <f t="shared" si="11"/>
        <v>149.58333333333326</v>
      </c>
      <c r="G176" s="23">
        <f t="shared" si="12"/>
        <v>22375.173611111088</v>
      </c>
      <c r="H176" s="23">
        <f t="shared" si="13"/>
        <v>10.769138468922481</v>
      </c>
    </row>
    <row r="177" spans="1:8">
      <c r="A177" s="24">
        <v>38565</v>
      </c>
      <c r="B177" s="31">
        <v>176</v>
      </c>
      <c r="C177" s="23">
        <v>1255</v>
      </c>
      <c r="D177" s="23">
        <f t="shared" si="14"/>
        <v>1264.5</v>
      </c>
      <c r="E177" s="23">
        <f t="shared" si="10"/>
        <v>-9.5</v>
      </c>
      <c r="F177" s="23">
        <f t="shared" si="11"/>
        <v>9.5</v>
      </c>
      <c r="G177" s="23">
        <f t="shared" si="12"/>
        <v>90.25</v>
      </c>
      <c r="H177" s="23">
        <f t="shared" si="13"/>
        <v>0.75697211155378485</v>
      </c>
    </row>
    <row r="178" spans="1:8">
      <c r="A178" s="24">
        <v>38596</v>
      </c>
      <c r="B178" s="31">
        <v>177</v>
      </c>
      <c r="C178" s="23">
        <v>1244</v>
      </c>
      <c r="D178" s="23">
        <f t="shared" si="14"/>
        <v>1271.1666666666667</v>
      </c>
      <c r="E178" s="23">
        <f t="shared" si="10"/>
        <v>-27.166666666666742</v>
      </c>
      <c r="F178" s="23">
        <f t="shared" si="11"/>
        <v>27.166666666666742</v>
      </c>
      <c r="G178" s="23">
        <f t="shared" si="12"/>
        <v>738.02777777778192</v>
      </c>
      <c r="H178" s="23">
        <f t="shared" si="13"/>
        <v>2.1838156484458797</v>
      </c>
    </row>
    <row r="179" spans="1:8">
      <c r="A179" s="24">
        <v>38626</v>
      </c>
      <c r="B179" s="31">
        <v>178</v>
      </c>
      <c r="C179" s="23">
        <v>1336</v>
      </c>
      <c r="D179" s="23">
        <f t="shared" si="14"/>
        <v>1273.6666666666667</v>
      </c>
      <c r="E179" s="23">
        <f t="shared" si="10"/>
        <v>62.333333333333258</v>
      </c>
      <c r="F179" s="23">
        <f t="shared" si="11"/>
        <v>62.333333333333258</v>
      </c>
      <c r="G179" s="23">
        <f t="shared" si="12"/>
        <v>3885.4444444444348</v>
      </c>
      <c r="H179" s="23">
        <f t="shared" si="13"/>
        <v>4.6656686626746451</v>
      </c>
    </row>
    <row r="180" spans="1:8">
      <c r="A180" s="24">
        <v>38657</v>
      </c>
      <c r="B180" s="31">
        <v>179</v>
      </c>
      <c r="C180" s="23">
        <v>1214</v>
      </c>
      <c r="D180" s="23">
        <f t="shared" si="14"/>
        <v>1276.25</v>
      </c>
      <c r="E180" s="23">
        <f t="shared" si="10"/>
        <v>-62.25</v>
      </c>
      <c r="F180" s="23">
        <f t="shared" si="11"/>
        <v>62.25</v>
      </c>
      <c r="G180" s="23">
        <f t="shared" si="12"/>
        <v>3875.0625</v>
      </c>
      <c r="H180" s="23">
        <f t="shared" si="13"/>
        <v>5.1276771004942336</v>
      </c>
    </row>
    <row r="181" spans="1:8">
      <c r="A181" s="24">
        <v>38687</v>
      </c>
      <c r="B181" s="31">
        <v>180</v>
      </c>
      <c r="C181" s="23">
        <v>1239</v>
      </c>
      <c r="D181" s="23">
        <f t="shared" si="14"/>
        <v>1279.1666666666667</v>
      </c>
      <c r="E181" s="23">
        <f t="shared" si="10"/>
        <v>-40.166666666666742</v>
      </c>
      <c r="F181" s="23">
        <f t="shared" si="11"/>
        <v>40.166666666666742</v>
      </c>
      <c r="G181" s="23">
        <f t="shared" si="12"/>
        <v>1613.3611111111172</v>
      </c>
      <c r="H181" s="23">
        <f t="shared" si="13"/>
        <v>3.2418617164379935</v>
      </c>
    </row>
    <row r="182" spans="1:8">
      <c r="A182" s="24">
        <v>38718</v>
      </c>
      <c r="B182" s="31">
        <v>181</v>
      </c>
      <c r="C182" s="23">
        <v>1174</v>
      </c>
      <c r="D182" s="23">
        <f t="shared" si="14"/>
        <v>1278.9166666666667</v>
      </c>
      <c r="E182" s="23">
        <f t="shared" si="10"/>
        <v>-104.91666666666674</v>
      </c>
      <c r="F182" s="23">
        <f t="shared" si="11"/>
        <v>104.91666666666674</v>
      </c>
      <c r="G182" s="23">
        <f t="shared" si="12"/>
        <v>11007.50694444446</v>
      </c>
      <c r="H182" s="23">
        <f t="shared" si="13"/>
        <v>8.9366837024418011</v>
      </c>
    </row>
    <row r="183" spans="1:8">
      <c r="A183" s="24">
        <v>38749</v>
      </c>
      <c r="B183" s="31">
        <v>182</v>
      </c>
      <c r="C183" s="23">
        <v>1061</v>
      </c>
      <c r="D183" s="23">
        <f t="shared" si="14"/>
        <v>1276.5</v>
      </c>
      <c r="E183" s="23">
        <f t="shared" si="10"/>
        <v>-215.5</v>
      </c>
      <c r="F183" s="23">
        <f t="shared" si="11"/>
        <v>215.5</v>
      </c>
      <c r="G183" s="23">
        <f t="shared" si="12"/>
        <v>46440.25</v>
      </c>
      <c r="H183" s="23">
        <f t="shared" si="13"/>
        <v>20.311027332704995</v>
      </c>
    </row>
    <row r="184" spans="1:8">
      <c r="A184" s="24">
        <v>38777</v>
      </c>
      <c r="B184" s="31">
        <v>183</v>
      </c>
      <c r="C184" s="23">
        <v>1116</v>
      </c>
      <c r="D184" s="23">
        <f t="shared" si="14"/>
        <v>1255</v>
      </c>
      <c r="E184" s="23">
        <f t="shared" si="10"/>
        <v>-139</v>
      </c>
      <c r="F184" s="23">
        <f t="shared" si="11"/>
        <v>139</v>
      </c>
      <c r="G184" s="23">
        <f t="shared" si="12"/>
        <v>19321</v>
      </c>
      <c r="H184" s="23">
        <f t="shared" si="13"/>
        <v>12.455197132616487</v>
      </c>
    </row>
    <row r="185" spans="1:8">
      <c r="A185" s="24">
        <v>38808</v>
      </c>
      <c r="B185" s="31">
        <v>184</v>
      </c>
      <c r="C185" s="23">
        <v>1123</v>
      </c>
      <c r="D185" s="23">
        <f t="shared" si="14"/>
        <v>1237.3333333333333</v>
      </c>
      <c r="E185" s="23">
        <f t="shared" si="10"/>
        <v>-114.33333333333326</v>
      </c>
      <c r="F185" s="23">
        <f t="shared" si="11"/>
        <v>114.33333333333326</v>
      </c>
      <c r="G185" s="23">
        <f t="shared" si="12"/>
        <v>13072.111111111093</v>
      </c>
      <c r="H185" s="23">
        <f t="shared" si="13"/>
        <v>10.181062629860486</v>
      </c>
    </row>
    <row r="186" spans="1:8">
      <c r="A186" s="24">
        <v>38838</v>
      </c>
      <c r="B186" s="31">
        <v>185</v>
      </c>
      <c r="C186" s="23">
        <v>1086</v>
      </c>
      <c r="D186" s="23">
        <f t="shared" si="14"/>
        <v>1225.9166666666667</v>
      </c>
      <c r="E186" s="23">
        <f t="shared" si="10"/>
        <v>-139.91666666666674</v>
      </c>
      <c r="F186" s="23">
        <f t="shared" si="11"/>
        <v>139.91666666666674</v>
      </c>
      <c r="G186" s="23">
        <f t="shared" si="12"/>
        <v>19576.673611111131</v>
      </c>
      <c r="H186" s="23">
        <f t="shared" si="13"/>
        <v>12.883670963781469</v>
      </c>
    </row>
    <row r="187" spans="1:8">
      <c r="A187" s="24">
        <v>38869</v>
      </c>
      <c r="B187" s="31">
        <v>186</v>
      </c>
      <c r="C187" s="23">
        <v>1074</v>
      </c>
      <c r="D187" s="23">
        <f t="shared" si="14"/>
        <v>1209.25</v>
      </c>
      <c r="E187" s="23">
        <f t="shared" si="10"/>
        <v>-135.25</v>
      </c>
      <c r="F187" s="23">
        <f t="shared" si="11"/>
        <v>135.25</v>
      </c>
      <c r="G187" s="23">
        <f t="shared" si="12"/>
        <v>18292.5625</v>
      </c>
      <c r="H187" s="23">
        <f t="shared" si="13"/>
        <v>12.593109869646183</v>
      </c>
    </row>
    <row r="188" spans="1:8">
      <c r="A188" s="24">
        <v>38899</v>
      </c>
      <c r="B188" s="31">
        <v>187</v>
      </c>
      <c r="C188" s="23">
        <v>965</v>
      </c>
      <c r="D188" s="23">
        <f t="shared" si="14"/>
        <v>1192.5833333333333</v>
      </c>
      <c r="E188" s="23">
        <f t="shared" si="10"/>
        <v>-227.58333333333326</v>
      </c>
      <c r="F188" s="23">
        <f t="shared" si="11"/>
        <v>227.58333333333326</v>
      </c>
      <c r="G188" s="23">
        <f t="shared" si="12"/>
        <v>51794.173611111073</v>
      </c>
      <c r="H188" s="23">
        <f t="shared" si="13"/>
        <v>23.583765112262515</v>
      </c>
    </row>
    <row r="189" spans="1:8">
      <c r="A189" s="24">
        <v>38930</v>
      </c>
      <c r="B189" s="31">
        <v>188</v>
      </c>
      <c r="C189" s="23">
        <v>1035</v>
      </c>
      <c r="D189" s="23">
        <f t="shared" si="14"/>
        <v>1157.25</v>
      </c>
      <c r="E189" s="23">
        <f t="shared" si="10"/>
        <v>-122.25</v>
      </c>
      <c r="F189" s="23">
        <f t="shared" si="11"/>
        <v>122.25</v>
      </c>
      <c r="G189" s="23">
        <f t="shared" si="12"/>
        <v>14945.0625</v>
      </c>
      <c r="H189" s="23">
        <f t="shared" si="13"/>
        <v>11.811594202898551</v>
      </c>
    </row>
    <row r="190" spans="1:8">
      <c r="A190" s="24">
        <v>38961</v>
      </c>
      <c r="B190" s="31">
        <v>189</v>
      </c>
      <c r="C190" s="23">
        <v>1016</v>
      </c>
      <c r="D190" s="23">
        <f t="shared" si="14"/>
        <v>1138.9166666666667</v>
      </c>
      <c r="E190" s="23">
        <f t="shared" si="10"/>
        <v>-122.91666666666674</v>
      </c>
      <c r="F190" s="23">
        <f t="shared" si="11"/>
        <v>122.91666666666674</v>
      </c>
      <c r="G190" s="23">
        <f t="shared" si="12"/>
        <v>15108.506944444463</v>
      </c>
      <c r="H190" s="23">
        <f t="shared" si="13"/>
        <v>12.0980971128609</v>
      </c>
    </row>
    <row r="191" spans="1:8">
      <c r="A191" s="24">
        <v>38991</v>
      </c>
      <c r="B191" s="31">
        <v>190</v>
      </c>
      <c r="C191" s="23">
        <v>941</v>
      </c>
      <c r="D191" s="23">
        <f t="shared" si="14"/>
        <v>1119.9166666666667</v>
      </c>
      <c r="E191" s="23">
        <f t="shared" si="10"/>
        <v>-178.91666666666674</v>
      </c>
      <c r="F191" s="23">
        <f t="shared" si="11"/>
        <v>178.91666666666674</v>
      </c>
      <c r="G191" s="23">
        <f t="shared" si="12"/>
        <v>32011.173611111139</v>
      </c>
      <c r="H191" s="23">
        <f t="shared" si="13"/>
        <v>19.013460857244073</v>
      </c>
    </row>
    <row r="192" spans="1:8">
      <c r="A192" s="24">
        <v>39022</v>
      </c>
      <c r="B192" s="31">
        <v>191</v>
      </c>
      <c r="C192" s="23">
        <v>1003</v>
      </c>
      <c r="D192" s="23">
        <f t="shared" si="14"/>
        <v>1087</v>
      </c>
      <c r="E192" s="23">
        <f t="shared" si="10"/>
        <v>-84</v>
      </c>
      <c r="F192" s="23">
        <f t="shared" si="11"/>
        <v>84</v>
      </c>
      <c r="G192" s="23">
        <f t="shared" si="12"/>
        <v>7056</v>
      </c>
      <c r="H192" s="23">
        <f t="shared" si="13"/>
        <v>8.3748753738783659</v>
      </c>
    </row>
    <row r="193" spans="1:8">
      <c r="A193" s="24">
        <v>39052</v>
      </c>
      <c r="B193" s="31">
        <v>192</v>
      </c>
      <c r="C193" s="23">
        <v>998</v>
      </c>
      <c r="D193" s="23">
        <f t="shared" si="14"/>
        <v>1069.4166666666667</v>
      </c>
      <c r="E193" s="23">
        <f t="shared" si="10"/>
        <v>-71.416666666666742</v>
      </c>
      <c r="F193" s="23">
        <f t="shared" si="11"/>
        <v>71.416666666666742</v>
      </c>
      <c r="G193" s="23">
        <f t="shared" si="12"/>
        <v>5100.3402777777883</v>
      </c>
      <c r="H193" s="23">
        <f t="shared" si="13"/>
        <v>7.1559786239145033</v>
      </c>
    </row>
    <row r="194" spans="1:8">
      <c r="A194" s="24">
        <v>39083</v>
      </c>
      <c r="B194" s="31">
        <v>193</v>
      </c>
      <c r="C194" s="23">
        <v>891</v>
      </c>
      <c r="D194" s="23">
        <f t="shared" si="14"/>
        <v>1049.3333333333333</v>
      </c>
      <c r="E194" s="23">
        <f t="shared" si="10"/>
        <v>-158.33333333333326</v>
      </c>
      <c r="F194" s="23">
        <f t="shared" si="11"/>
        <v>158.33333333333326</v>
      </c>
      <c r="G194" s="23">
        <f t="shared" si="12"/>
        <v>25069.44444444442</v>
      </c>
      <c r="H194" s="23">
        <f t="shared" si="13"/>
        <v>17.770295548073317</v>
      </c>
    </row>
    <row r="195" spans="1:8">
      <c r="A195" s="24">
        <v>39114</v>
      </c>
      <c r="B195" s="31">
        <v>194</v>
      </c>
      <c r="C195" s="23">
        <v>828</v>
      </c>
      <c r="D195" s="23">
        <f t="shared" si="14"/>
        <v>1025.75</v>
      </c>
      <c r="E195" s="23">
        <f t="shared" si="10"/>
        <v>-197.75</v>
      </c>
      <c r="F195" s="23">
        <f t="shared" si="11"/>
        <v>197.75</v>
      </c>
      <c r="G195" s="23">
        <f t="shared" si="12"/>
        <v>39105.0625</v>
      </c>
      <c r="H195" s="23">
        <f t="shared" si="13"/>
        <v>23.882850241545896</v>
      </c>
    </row>
    <row r="196" spans="1:8">
      <c r="A196" s="24">
        <v>39142</v>
      </c>
      <c r="B196" s="31">
        <v>195</v>
      </c>
      <c r="C196" s="23">
        <v>833</v>
      </c>
      <c r="D196" s="23">
        <f t="shared" si="14"/>
        <v>1006.3333333333334</v>
      </c>
      <c r="E196" s="23">
        <f t="shared" si="10"/>
        <v>-173.33333333333337</v>
      </c>
      <c r="F196" s="23">
        <f t="shared" si="11"/>
        <v>173.33333333333337</v>
      </c>
      <c r="G196" s="23">
        <f t="shared" si="12"/>
        <v>30044.444444444456</v>
      </c>
      <c r="H196" s="23">
        <f t="shared" si="13"/>
        <v>20.808323329331738</v>
      </c>
    </row>
    <row r="197" spans="1:8">
      <c r="A197" s="24">
        <v>39173</v>
      </c>
      <c r="B197" s="31">
        <v>196</v>
      </c>
      <c r="C197" s="23">
        <v>887</v>
      </c>
      <c r="D197" s="23">
        <f t="shared" si="14"/>
        <v>982.75</v>
      </c>
      <c r="E197" s="23">
        <f t="shared" si="10"/>
        <v>-95.75</v>
      </c>
      <c r="F197" s="23">
        <f t="shared" si="11"/>
        <v>95.75</v>
      </c>
      <c r="G197" s="23">
        <f t="shared" si="12"/>
        <v>9168.0625</v>
      </c>
      <c r="H197" s="23">
        <f t="shared" si="13"/>
        <v>10.794813979706877</v>
      </c>
    </row>
    <row r="198" spans="1:8">
      <c r="A198" s="24">
        <v>39203</v>
      </c>
      <c r="B198" s="31">
        <v>197</v>
      </c>
      <c r="C198" s="23">
        <v>842</v>
      </c>
      <c r="D198" s="23">
        <f t="shared" si="14"/>
        <v>963.08333333333337</v>
      </c>
      <c r="E198" s="23">
        <f t="shared" ref="E198:E226" si="15">C198-D198</f>
        <v>-121.08333333333337</v>
      </c>
      <c r="F198" s="23">
        <f t="shared" ref="F198:F226" si="16">ABS(E198)</f>
        <v>121.08333333333337</v>
      </c>
      <c r="G198" s="23">
        <f t="shared" ref="G198:G226" si="17">E198^2</f>
        <v>14661.17361111112</v>
      </c>
      <c r="H198" s="23">
        <f t="shared" ref="H198:H226" si="18">(F198/C198)*100</f>
        <v>14.380443388756934</v>
      </c>
    </row>
    <row r="199" spans="1:8">
      <c r="A199" s="24">
        <v>39234</v>
      </c>
      <c r="B199" s="31">
        <v>198</v>
      </c>
      <c r="C199" s="23">
        <v>793</v>
      </c>
      <c r="D199" s="23">
        <f t="shared" si="14"/>
        <v>942.75</v>
      </c>
      <c r="E199" s="23">
        <f t="shared" si="15"/>
        <v>-149.75</v>
      </c>
      <c r="F199" s="23">
        <f t="shared" si="16"/>
        <v>149.75</v>
      </c>
      <c r="G199" s="23">
        <f t="shared" si="17"/>
        <v>22425.0625</v>
      </c>
      <c r="H199" s="23">
        <f t="shared" si="18"/>
        <v>18.883984867591426</v>
      </c>
    </row>
    <row r="200" spans="1:8">
      <c r="A200" s="24">
        <v>39264</v>
      </c>
      <c r="B200" s="31">
        <v>199</v>
      </c>
      <c r="C200" s="23">
        <v>778</v>
      </c>
      <c r="D200" s="23">
        <f t="shared" si="14"/>
        <v>919.33333333333337</v>
      </c>
      <c r="E200" s="23">
        <f t="shared" si="15"/>
        <v>-141.33333333333337</v>
      </c>
      <c r="F200" s="23">
        <f t="shared" si="16"/>
        <v>141.33333333333337</v>
      </c>
      <c r="G200" s="23">
        <f t="shared" si="17"/>
        <v>19975.11111111112</v>
      </c>
      <c r="H200" s="23">
        <f t="shared" si="18"/>
        <v>18.166238217652104</v>
      </c>
    </row>
    <row r="201" spans="1:8">
      <c r="A201" s="24">
        <v>39295</v>
      </c>
      <c r="B201" s="31">
        <v>200</v>
      </c>
      <c r="C201" s="23">
        <v>699</v>
      </c>
      <c r="D201" s="23">
        <f t="shared" si="14"/>
        <v>903.75</v>
      </c>
      <c r="E201" s="23">
        <f t="shared" si="15"/>
        <v>-204.75</v>
      </c>
      <c r="F201" s="23">
        <f t="shared" si="16"/>
        <v>204.75</v>
      </c>
      <c r="G201" s="23">
        <f t="shared" si="17"/>
        <v>41922.5625</v>
      </c>
      <c r="H201" s="23">
        <f t="shared" si="18"/>
        <v>29.291845493562228</v>
      </c>
    </row>
    <row r="202" spans="1:8">
      <c r="A202" s="24">
        <v>39326</v>
      </c>
      <c r="B202" s="31">
        <v>201</v>
      </c>
      <c r="C202" s="23">
        <v>686</v>
      </c>
      <c r="D202" s="23">
        <f t="shared" si="14"/>
        <v>875.75</v>
      </c>
      <c r="E202" s="23">
        <f t="shared" si="15"/>
        <v>-189.75</v>
      </c>
      <c r="F202" s="23">
        <f t="shared" si="16"/>
        <v>189.75</v>
      </c>
      <c r="G202" s="23">
        <f t="shared" si="17"/>
        <v>36005.0625</v>
      </c>
      <c r="H202" s="23">
        <f t="shared" si="18"/>
        <v>27.660349854227405</v>
      </c>
    </row>
    <row r="203" spans="1:8">
      <c r="A203" s="24">
        <v>39356</v>
      </c>
      <c r="B203" s="31">
        <v>202</v>
      </c>
      <c r="C203" s="23">
        <v>727</v>
      </c>
      <c r="D203" s="23">
        <f t="shared" si="14"/>
        <v>848.25</v>
      </c>
      <c r="E203" s="23">
        <f t="shared" si="15"/>
        <v>-121.25</v>
      </c>
      <c r="F203" s="23">
        <f t="shared" si="16"/>
        <v>121.25</v>
      </c>
      <c r="G203" s="23">
        <f t="shared" si="17"/>
        <v>14701.5625</v>
      </c>
      <c r="H203" s="23">
        <f t="shared" si="18"/>
        <v>16.678129298486933</v>
      </c>
    </row>
    <row r="204" spans="1:8">
      <c r="A204" s="24">
        <v>39387</v>
      </c>
      <c r="B204" s="31">
        <v>203</v>
      </c>
      <c r="C204" s="23">
        <v>641</v>
      </c>
      <c r="D204" s="23">
        <f t="shared" si="14"/>
        <v>830.41666666666663</v>
      </c>
      <c r="E204" s="23">
        <f t="shared" si="15"/>
        <v>-189.41666666666663</v>
      </c>
      <c r="F204" s="23">
        <f t="shared" si="16"/>
        <v>189.41666666666663</v>
      </c>
      <c r="G204" s="23">
        <f t="shared" si="17"/>
        <v>35878.673611111095</v>
      </c>
      <c r="H204" s="23">
        <f t="shared" si="18"/>
        <v>29.550182007280284</v>
      </c>
    </row>
    <row r="205" spans="1:8">
      <c r="A205" s="24">
        <v>39417</v>
      </c>
      <c r="B205" s="31">
        <v>204</v>
      </c>
      <c r="C205" s="23">
        <v>619</v>
      </c>
      <c r="D205" s="23">
        <f t="shared" si="14"/>
        <v>800.25</v>
      </c>
      <c r="E205" s="23">
        <f t="shared" si="15"/>
        <v>-181.25</v>
      </c>
      <c r="F205" s="23">
        <f t="shared" si="16"/>
        <v>181.25</v>
      </c>
      <c r="G205" s="23">
        <f t="shared" si="17"/>
        <v>32851.5625</v>
      </c>
      <c r="H205" s="23">
        <f t="shared" si="18"/>
        <v>29.281098546042006</v>
      </c>
    </row>
    <row r="206" spans="1:8">
      <c r="A206" s="24">
        <v>39448</v>
      </c>
      <c r="B206" s="31">
        <v>205</v>
      </c>
      <c r="C206" s="23">
        <v>608</v>
      </c>
      <c r="D206" s="23">
        <f t="shared" si="14"/>
        <v>768.66666666666663</v>
      </c>
      <c r="E206" s="23">
        <f t="shared" si="15"/>
        <v>-160.66666666666663</v>
      </c>
      <c r="F206" s="23">
        <f t="shared" si="16"/>
        <v>160.66666666666663</v>
      </c>
      <c r="G206" s="23">
        <f t="shared" si="17"/>
        <v>25813.777777777766</v>
      </c>
      <c r="H206" s="23">
        <f t="shared" si="18"/>
        <v>26.425438596491226</v>
      </c>
    </row>
    <row r="207" spans="1:8">
      <c r="A207" s="24">
        <v>39479</v>
      </c>
      <c r="B207" s="31">
        <v>206</v>
      </c>
      <c r="C207" s="23">
        <v>576</v>
      </c>
      <c r="D207" s="23">
        <f t="shared" ref="D207:D227" si="19">AVERAGE(C195:C206)</f>
        <v>745.08333333333337</v>
      </c>
      <c r="E207" s="23">
        <f t="shared" si="15"/>
        <v>-169.08333333333337</v>
      </c>
      <c r="F207" s="23">
        <f t="shared" si="16"/>
        <v>169.08333333333337</v>
      </c>
      <c r="G207" s="23">
        <f t="shared" si="17"/>
        <v>28589.173611111124</v>
      </c>
      <c r="H207" s="23">
        <f t="shared" si="18"/>
        <v>29.354745370370377</v>
      </c>
    </row>
    <row r="208" spans="1:8">
      <c r="A208" s="24">
        <v>39508</v>
      </c>
      <c r="B208" s="31">
        <v>207</v>
      </c>
      <c r="C208" s="23">
        <v>509</v>
      </c>
      <c r="D208" s="23">
        <f t="shared" si="19"/>
        <v>724.08333333333337</v>
      </c>
      <c r="E208" s="23">
        <f t="shared" si="15"/>
        <v>-215.08333333333337</v>
      </c>
      <c r="F208" s="23">
        <f t="shared" si="16"/>
        <v>215.08333333333337</v>
      </c>
      <c r="G208" s="23">
        <f t="shared" si="17"/>
        <v>46260.840277777796</v>
      </c>
      <c r="H208" s="23">
        <f t="shared" si="18"/>
        <v>42.256057629338578</v>
      </c>
    </row>
    <row r="209" spans="1:8">
      <c r="A209" s="24">
        <v>39539</v>
      </c>
      <c r="B209" s="31">
        <v>208</v>
      </c>
      <c r="C209" s="23">
        <v>533</v>
      </c>
      <c r="D209" s="23">
        <f t="shared" si="19"/>
        <v>697.08333333333337</v>
      </c>
      <c r="E209" s="23">
        <f t="shared" si="15"/>
        <v>-164.08333333333337</v>
      </c>
      <c r="F209" s="23">
        <f t="shared" si="16"/>
        <v>164.08333333333337</v>
      </c>
      <c r="G209" s="23">
        <f t="shared" si="17"/>
        <v>26923.340277777792</v>
      </c>
      <c r="H209" s="23">
        <f t="shared" si="18"/>
        <v>30.784865540963107</v>
      </c>
    </row>
    <row r="210" spans="1:8">
      <c r="A210" s="24">
        <v>39569</v>
      </c>
      <c r="B210" s="31">
        <v>209</v>
      </c>
      <c r="C210" s="23">
        <v>509</v>
      </c>
      <c r="D210" s="23">
        <f t="shared" si="19"/>
        <v>667.58333333333337</v>
      </c>
      <c r="E210" s="23">
        <f t="shared" si="15"/>
        <v>-158.58333333333337</v>
      </c>
      <c r="F210" s="23">
        <f t="shared" si="16"/>
        <v>158.58333333333337</v>
      </c>
      <c r="G210" s="23">
        <f t="shared" si="17"/>
        <v>25148.673611111124</v>
      </c>
      <c r="H210" s="23">
        <f t="shared" si="18"/>
        <v>31.155861165684357</v>
      </c>
    </row>
    <row r="211" spans="1:8">
      <c r="A211" s="24">
        <v>39600</v>
      </c>
      <c r="B211" s="31">
        <v>210</v>
      </c>
      <c r="C211" s="23">
        <v>488</v>
      </c>
      <c r="D211" s="23">
        <f t="shared" si="19"/>
        <v>639.83333333333337</v>
      </c>
      <c r="E211" s="23">
        <f t="shared" si="15"/>
        <v>-151.83333333333337</v>
      </c>
      <c r="F211" s="23">
        <f t="shared" si="16"/>
        <v>151.83333333333337</v>
      </c>
      <c r="G211" s="23">
        <f t="shared" si="17"/>
        <v>23053.361111111124</v>
      </c>
      <c r="H211" s="23">
        <f t="shared" si="18"/>
        <v>31.113387978142082</v>
      </c>
    </row>
    <row r="212" spans="1:8">
      <c r="A212" s="24">
        <v>39630</v>
      </c>
      <c r="B212" s="31">
        <v>211</v>
      </c>
      <c r="C212" s="23">
        <v>500</v>
      </c>
      <c r="D212" s="23">
        <f t="shared" si="19"/>
        <v>614.41666666666663</v>
      </c>
      <c r="E212" s="23">
        <f t="shared" si="15"/>
        <v>-114.41666666666663</v>
      </c>
      <c r="F212" s="23">
        <f t="shared" si="16"/>
        <v>114.41666666666663</v>
      </c>
      <c r="G212" s="23">
        <f t="shared" si="17"/>
        <v>13091.173611111102</v>
      </c>
      <c r="H212" s="23">
        <f t="shared" si="18"/>
        <v>22.883333333333326</v>
      </c>
    </row>
    <row r="213" spans="1:8">
      <c r="A213" s="24">
        <v>39661</v>
      </c>
      <c r="B213" s="31">
        <v>212</v>
      </c>
      <c r="C213" s="23">
        <v>444</v>
      </c>
      <c r="D213" s="23">
        <f t="shared" si="19"/>
        <v>591.25</v>
      </c>
      <c r="E213" s="23">
        <f t="shared" si="15"/>
        <v>-147.25</v>
      </c>
      <c r="F213" s="23">
        <f t="shared" si="16"/>
        <v>147.25</v>
      </c>
      <c r="G213" s="23">
        <f t="shared" si="17"/>
        <v>21682.5625</v>
      </c>
      <c r="H213" s="23">
        <f t="shared" si="18"/>
        <v>33.164414414414416</v>
      </c>
    </row>
    <row r="214" spans="1:8">
      <c r="A214" s="24">
        <v>39692</v>
      </c>
      <c r="B214" s="31">
        <v>213</v>
      </c>
      <c r="C214" s="23">
        <v>436</v>
      </c>
      <c r="D214" s="23">
        <f t="shared" si="19"/>
        <v>570</v>
      </c>
      <c r="E214" s="23">
        <f t="shared" si="15"/>
        <v>-134</v>
      </c>
      <c r="F214" s="23">
        <f t="shared" si="16"/>
        <v>134</v>
      </c>
      <c r="G214" s="23">
        <f t="shared" si="17"/>
        <v>17956</v>
      </c>
      <c r="H214" s="23">
        <f t="shared" si="18"/>
        <v>30.73394495412844</v>
      </c>
    </row>
    <row r="215" spans="1:8">
      <c r="A215" s="24">
        <v>39722</v>
      </c>
      <c r="B215" s="31">
        <v>214</v>
      </c>
      <c r="C215" s="23">
        <v>409</v>
      </c>
      <c r="D215" s="23">
        <f t="shared" si="19"/>
        <v>549.16666666666663</v>
      </c>
      <c r="E215" s="23">
        <f t="shared" si="15"/>
        <v>-140.16666666666663</v>
      </c>
      <c r="F215" s="23">
        <f t="shared" si="16"/>
        <v>140.16666666666663</v>
      </c>
      <c r="G215" s="23">
        <f t="shared" si="17"/>
        <v>19646.694444444434</v>
      </c>
      <c r="H215" s="23">
        <f t="shared" si="18"/>
        <v>34.270578647106753</v>
      </c>
    </row>
    <row r="216" spans="1:8">
      <c r="A216" s="24">
        <v>39753</v>
      </c>
      <c r="B216" s="31">
        <v>215</v>
      </c>
      <c r="C216" s="23">
        <v>390</v>
      </c>
      <c r="D216" s="23">
        <f t="shared" si="19"/>
        <v>522.66666666666663</v>
      </c>
      <c r="E216" s="23">
        <f t="shared" si="15"/>
        <v>-132.66666666666663</v>
      </c>
      <c r="F216" s="23">
        <f t="shared" si="16"/>
        <v>132.66666666666663</v>
      </c>
      <c r="G216" s="23">
        <f t="shared" si="17"/>
        <v>17600.444444444434</v>
      </c>
      <c r="H216" s="23">
        <f t="shared" si="18"/>
        <v>34.01709401709401</v>
      </c>
    </row>
    <row r="217" spans="1:8">
      <c r="A217" s="24">
        <v>39783</v>
      </c>
      <c r="B217" s="31">
        <v>216</v>
      </c>
      <c r="C217" s="23">
        <v>374</v>
      </c>
      <c r="D217" s="23">
        <f t="shared" si="19"/>
        <v>501.75</v>
      </c>
      <c r="E217" s="23">
        <f t="shared" si="15"/>
        <v>-127.75</v>
      </c>
      <c r="F217" s="23">
        <f t="shared" si="16"/>
        <v>127.75</v>
      </c>
      <c r="G217" s="23">
        <f t="shared" si="17"/>
        <v>16320.0625</v>
      </c>
      <c r="H217" s="23">
        <f t="shared" si="18"/>
        <v>34.157754010695186</v>
      </c>
    </row>
    <row r="218" spans="1:8">
      <c r="A218" s="24">
        <v>39814</v>
      </c>
      <c r="B218" s="31">
        <v>217</v>
      </c>
      <c r="C218" s="23">
        <v>329</v>
      </c>
      <c r="D218" s="23">
        <f t="shared" si="19"/>
        <v>481.33333333333331</v>
      </c>
      <c r="E218" s="23">
        <f t="shared" si="15"/>
        <v>-152.33333333333331</v>
      </c>
      <c r="F218" s="23">
        <f t="shared" si="16"/>
        <v>152.33333333333331</v>
      </c>
      <c r="G218" s="23">
        <f t="shared" si="17"/>
        <v>23205.444444444438</v>
      </c>
      <c r="H218" s="23">
        <f t="shared" si="18"/>
        <v>46.301925025329275</v>
      </c>
    </row>
    <row r="219" spans="1:8">
      <c r="A219" s="24">
        <v>39845</v>
      </c>
      <c r="B219" s="31">
        <v>218</v>
      </c>
      <c r="C219" s="23">
        <v>354</v>
      </c>
      <c r="D219" s="23">
        <f t="shared" si="19"/>
        <v>458.08333333333331</v>
      </c>
      <c r="E219" s="23">
        <f t="shared" si="15"/>
        <v>-104.08333333333331</v>
      </c>
      <c r="F219" s="23">
        <f t="shared" si="16"/>
        <v>104.08333333333331</v>
      </c>
      <c r="G219" s="23">
        <f t="shared" si="17"/>
        <v>10833.340277777774</v>
      </c>
      <c r="H219" s="23">
        <f t="shared" si="18"/>
        <v>29.402071563088505</v>
      </c>
    </row>
    <row r="220" spans="1:8">
      <c r="A220" s="24">
        <v>39873</v>
      </c>
      <c r="B220" s="31">
        <v>219</v>
      </c>
      <c r="C220" s="23">
        <v>332</v>
      </c>
      <c r="D220" s="23">
        <f t="shared" si="19"/>
        <v>439.58333333333331</v>
      </c>
      <c r="E220" s="23">
        <f t="shared" si="15"/>
        <v>-107.58333333333331</v>
      </c>
      <c r="F220" s="23">
        <f t="shared" si="16"/>
        <v>107.58333333333331</v>
      </c>
      <c r="G220" s="23">
        <f t="shared" si="17"/>
        <v>11574.173611111108</v>
      </c>
      <c r="H220" s="23">
        <f t="shared" si="18"/>
        <v>32.404618473895574</v>
      </c>
    </row>
    <row r="221" spans="1:8">
      <c r="A221" s="24">
        <v>39904</v>
      </c>
      <c r="B221" s="31">
        <v>220</v>
      </c>
      <c r="C221" s="23">
        <v>345</v>
      </c>
      <c r="D221" s="23">
        <f t="shared" si="19"/>
        <v>424.83333333333331</v>
      </c>
      <c r="E221" s="23">
        <f t="shared" si="15"/>
        <v>-79.833333333333314</v>
      </c>
      <c r="F221" s="23">
        <f t="shared" si="16"/>
        <v>79.833333333333314</v>
      </c>
      <c r="G221" s="23">
        <f t="shared" si="17"/>
        <v>6373.3611111111077</v>
      </c>
      <c r="H221" s="23">
        <f t="shared" si="18"/>
        <v>23.140096618357482</v>
      </c>
    </row>
    <row r="222" spans="1:8">
      <c r="A222" s="24">
        <v>39934</v>
      </c>
      <c r="B222" s="31">
        <v>221</v>
      </c>
      <c r="C222" s="23">
        <v>371</v>
      </c>
      <c r="D222" s="23">
        <f t="shared" si="19"/>
        <v>409.16666666666669</v>
      </c>
      <c r="E222" s="23">
        <f t="shared" si="15"/>
        <v>-38.166666666666686</v>
      </c>
      <c r="F222" s="23">
        <f t="shared" si="16"/>
        <v>38.166666666666686</v>
      </c>
      <c r="G222" s="23">
        <f t="shared" si="17"/>
        <v>1456.6944444444459</v>
      </c>
      <c r="H222" s="23">
        <f t="shared" si="18"/>
        <v>10.287511230907462</v>
      </c>
    </row>
    <row r="223" spans="1:8">
      <c r="A223" s="24">
        <v>39965</v>
      </c>
      <c r="B223" s="31">
        <v>222</v>
      </c>
      <c r="C223" s="23">
        <v>399</v>
      </c>
      <c r="D223" s="23">
        <f t="shared" si="19"/>
        <v>397.66666666666669</v>
      </c>
      <c r="E223" s="23">
        <f t="shared" si="15"/>
        <v>1.3333333333333144</v>
      </c>
      <c r="F223" s="23">
        <f t="shared" si="16"/>
        <v>1.3333333333333144</v>
      </c>
      <c r="G223" s="23">
        <f t="shared" si="17"/>
        <v>1.7777777777777273</v>
      </c>
      <c r="H223" s="23">
        <f t="shared" si="18"/>
        <v>0.33416875522138206</v>
      </c>
    </row>
    <row r="224" spans="1:8">
      <c r="A224" s="24">
        <v>39995</v>
      </c>
      <c r="B224" s="31">
        <v>223</v>
      </c>
      <c r="C224" s="23">
        <v>413</v>
      </c>
      <c r="D224" s="23">
        <f t="shared" si="19"/>
        <v>390.25</v>
      </c>
      <c r="E224" s="23">
        <f t="shared" si="15"/>
        <v>22.75</v>
      </c>
      <c r="F224" s="23">
        <f t="shared" si="16"/>
        <v>22.75</v>
      </c>
      <c r="G224" s="23">
        <f t="shared" si="17"/>
        <v>517.5625</v>
      </c>
      <c r="H224" s="23">
        <f t="shared" si="18"/>
        <v>5.508474576271186</v>
      </c>
    </row>
    <row r="225" spans="1:8">
      <c r="A225" s="24">
        <v>40026</v>
      </c>
      <c r="B225" s="31">
        <v>224</v>
      </c>
      <c r="C225" s="23">
        <v>417</v>
      </c>
      <c r="D225" s="23">
        <f t="shared" si="19"/>
        <v>383</v>
      </c>
      <c r="E225" s="23">
        <f t="shared" si="15"/>
        <v>34</v>
      </c>
      <c r="F225" s="23">
        <f t="shared" si="16"/>
        <v>34</v>
      </c>
      <c r="G225" s="23">
        <f t="shared" si="17"/>
        <v>1156</v>
      </c>
      <c r="H225" s="23">
        <f t="shared" si="18"/>
        <v>8.1534772182254205</v>
      </c>
    </row>
    <row r="226" spans="1:8">
      <c r="A226" s="24">
        <v>40057</v>
      </c>
      <c r="B226" s="31">
        <v>225</v>
      </c>
      <c r="C226" s="23">
        <v>402</v>
      </c>
      <c r="D226" s="23">
        <f t="shared" si="19"/>
        <v>380.75</v>
      </c>
      <c r="E226" s="23">
        <f t="shared" si="15"/>
        <v>21.25</v>
      </c>
      <c r="F226" s="23">
        <f t="shared" si="16"/>
        <v>21.25</v>
      </c>
      <c r="G226" s="23">
        <f t="shared" si="17"/>
        <v>451.5625</v>
      </c>
      <c r="H226" s="23">
        <f t="shared" si="18"/>
        <v>5.2860696517412942</v>
      </c>
    </row>
    <row r="227" spans="1:8">
      <c r="D227" s="23">
        <f>AVERAGE(C215:C226)</f>
        <v>377.91666666666669</v>
      </c>
      <c r="F227" s="32">
        <f>AVERAGE(F14:F226)</f>
        <v>66.285602503912358</v>
      </c>
      <c r="G227" s="32">
        <f>SQRT(AVERAGE(G14:G226))</f>
        <v>85.448475507843327</v>
      </c>
      <c r="H227" s="32">
        <f>AVERAGE(H14:H226)</f>
        <v>8.8771531240535424</v>
      </c>
    </row>
    <row r="228" spans="1:8">
      <c r="F228" s="23" t="s">
        <v>72</v>
      </c>
      <c r="G228" s="23" t="s">
        <v>191</v>
      </c>
      <c r="H228" s="23" t="s">
        <v>74</v>
      </c>
    </row>
  </sheetData>
  <phoneticPr fontId="1" type="noConversion"/>
  <pageMargins left="0.75" right="0.75" top="1" bottom="1" header="0.5" footer="0.5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66CB5-29EF-4825-B93B-860DF2E72590}">
  <dimension ref="A1:M719"/>
  <sheetViews>
    <sheetView topLeftCell="D1" workbookViewId="0">
      <selection activeCell="F23" sqref="F23"/>
    </sheetView>
  </sheetViews>
  <sheetFormatPr defaultRowHeight="16.5"/>
  <cols>
    <col min="1" max="1" width="9" style="25"/>
    <col min="2" max="2" width="9" style="33"/>
    <col min="3" max="3" width="10.75" style="27" bestFit="1" customWidth="1"/>
    <col min="4" max="4" width="9" style="27"/>
    <col min="5" max="5" width="15.875" style="27" bestFit="1" customWidth="1"/>
    <col min="6" max="16384" width="9" style="27"/>
  </cols>
  <sheetData>
    <row r="1" spans="1:13">
      <c r="A1" s="25" t="s">
        <v>132</v>
      </c>
      <c r="B1" s="33" t="s">
        <v>185</v>
      </c>
      <c r="C1" s="26" t="s">
        <v>136</v>
      </c>
    </row>
    <row r="2" spans="1:13">
      <c r="A2" s="28">
        <v>18994</v>
      </c>
      <c r="B2" s="33">
        <v>1</v>
      </c>
      <c r="C2" s="27">
        <v>156309</v>
      </c>
      <c r="E2" t="s">
        <v>88</v>
      </c>
      <c r="F2"/>
      <c r="G2"/>
      <c r="H2"/>
      <c r="I2"/>
      <c r="J2"/>
      <c r="K2"/>
      <c r="L2"/>
      <c r="M2"/>
    </row>
    <row r="3" spans="1:13" ht="17.25" thickBot="1">
      <c r="A3" s="28">
        <v>19025</v>
      </c>
      <c r="B3" s="33">
        <v>2</v>
      </c>
      <c r="C3" s="27">
        <v>156527</v>
      </c>
      <c r="E3"/>
      <c r="F3"/>
      <c r="G3"/>
      <c r="H3"/>
      <c r="I3"/>
      <c r="J3"/>
      <c r="K3"/>
      <c r="L3"/>
      <c r="M3"/>
    </row>
    <row r="4" spans="1:13">
      <c r="A4" s="28">
        <v>19054</v>
      </c>
      <c r="B4" s="33">
        <v>3</v>
      </c>
      <c r="C4" s="27">
        <v>156731</v>
      </c>
      <c r="E4" s="15" t="s">
        <v>89</v>
      </c>
      <c r="F4" s="15"/>
      <c r="G4"/>
      <c r="H4"/>
      <c r="I4"/>
      <c r="J4"/>
      <c r="K4"/>
      <c r="L4"/>
      <c r="M4"/>
    </row>
    <row r="5" spans="1:13">
      <c r="A5" s="28">
        <v>19085</v>
      </c>
      <c r="B5" s="33">
        <v>4</v>
      </c>
      <c r="C5" s="27">
        <v>156943</v>
      </c>
      <c r="E5" s="12" t="s">
        <v>90</v>
      </c>
      <c r="F5" s="12">
        <v>0.99823711956518768</v>
      </c>
      <c r="G5"/>
      <c r="H5"/>
      <c r="I5"/>
      <c r="J5"/>
      <c r="K5"/>
      <c r="L5"/>
      <c r="M5"/>
    </row>
    <row r="6" spans="1:13">
      <c r="A6" s="28">
        <v>19115</v>
      </c>
      <c r="B6" s="33">
        <v>5</v>
      </c>
      <c r="C6" s="27">
        <v>157140</v>
      </c>
      <c r="E6" s="16" t="s">
        <v>91</v>
      </c>
      <c r="F6" s="16">
        <v>0.99647734687780276</v>
      </c>
      <c r="G6"/>
      <c r="H6"/>
      <c r="I6"/>
      <c r="J6"/>
      <c r="K6"/>
      <c r="L6"/>
      <c r="M6"/>
    </row>
    <row r="7" spans="1:13">
      <c r="A7" s="28">
        <v>19146</v>
      </c>
      <c r="B7" s="33">
        <v>6</v>
      </c>
      <c r="C7" s="27">
        <v>157343</v>
      </c>
      <c r="E7" s="12" t="s">
        <v>92</v>
      </c>
      <c r="F7" s="12">
        <v>0.99647225633860881</v>
      </c>
      <c r="G7"/>
      <c r="H7"/>
      <c r="I7"/>
      <c r="J7"/>
      <c r="K7"/>
      <c r="L7"/>
      <c r="M7"/>
    </row>
    <row r="8" spans="1:13">
      <c r="A8" s="28">
        <v>19176</v>
      </c>
      <c r="B8" s="33">
        <v>7</v>
      </c>
      <c r="C8" s="27">
        <v>157553</v>
      </c>
      <c r="E8" s="12" t="s">
        <v>93</v>
      </c>
      <c r="F8" s="12">
        <v>2523.5873888357037</v>
      </c>
      <c r="G8"/>
      <c r="H8"/>
      <c r="I8"/>
      <c r="J8"/>
      <c r="K8"/>
      <c r="L8"/>
      <c r="M8"/>
    </row>
    <row r="9" spans="1:13" ht="17.25" thickBot="1">
      <c r="A9" s="28">
        <v>19207</v>
      </c>
      <c r="B9" s="33">
        <v>8</v>
      </c>
      <c r="C9" s="27">
        <v>157798</v>
      </c>
      <c r="E9" s="13" t="s">
        <v>94</v>
      </c>
      <c r="F9" s="13">
        <v>694</v>
      </c>
      <c r="G9"/>
      <c r="H9"/>
      <c r="I9"/>
      <c r="J9"/>
      <c r="K9"/>
      <c r="L9"/>
      <c r="M9"/>
    </row>
    <row r="10" spans="1:13">
      <c r="A10" s="28">
        <v>19238</v>
      </c>
      <c r="B10" s="33">
        <v>9</v>
      </c>
      <c r="C10" s="27">
        <v>158053</v>
      </c>
      <c r="E10"/>
      <c r="F10"/>
      <c r="G10"/>
      <c r="H10"/>
      <c r="I10"/>
      <c r="J10"/>
      <c r="K10"/>
      <c r="L10"/>
      <c r="M10"/>
    </row>
    <row r="11" spans="1:13" ht="17.25" thickBot="1">
      <c r="A11" s="28">
        <v>19268</v>
      </c>
      <c r="B11" s="33">
        <v>10</v>
      </c>
      <c r="C11" s="27">
        <v>158306</v>
      </c>
      <c r="E11" t="s">
        <v>95</v>
      </c>
      <c r="F11"/>
      <c r="G11"/>
      <c r="H11"/>
      <c r="I11"/>
      <c r="J11"/>
      <c r="K11"/>
      <c r="L11"/>
      <c r="M11"/>
    </row>
    <row r="12" spans="1:13">
      <c r="A12" s="28">
        <v>19299</v>
      </c>
      <c r="B12" s="33">
        <v>11</v>
      </c>
      <c r="C12" s="27">
        <v>158451</v>
      </c>
      <c r="E12" s="14"/>
      <c r="F12" s="14" t="s">
        <v>100</v>
      </c>
      <c r="G12" s="14" t="s">
        <v>101</v>
      </c>
      <c r="H12" s="14" t="s">
        <v>102</v>
      </c>
      <c r="I12" s="14" t="s">
        <v>103</v>
      </c>
      <c r="J12" s="14" t="s">
        <v>104</v>
      </c>
      <c r="K12"/>
      <c r="L12"/>
      <c r="M12"/>
    </row>
    <row r="13" spans="1:13">
      <c r="A13" s="28">
        <v>19329</v>
      </c>
      <c r="B13" s="33">
        <v>12</v>
      </c>
      <c r="C13" s="27">
        <v>158757</v>
      </c>
      <c r="E13" s="12" t="s">
        <v>96</v>
      </c>
      <c r="F13" s="12">
        <v>1</v>
      </c>
      <c r="G13" s="12">
        <v>1246637944330.6755</v>
      </c>
      <c r="H13" s="12">
        <v>1246637944330.6755</v>
      </c>
      <c r="I13" s="12">
        <v>195750.84463874393</v>
      </c>
      <c r="J13" s="12">
        <v>0</v>
      </c>
      <c r="K13"/>
      <c r="L13"/>
      <c r="M13"/>
    </row>
    <row r="14" spans="1:13">
      <c r="A14" s="28">
        <v>19360</v>
      </c>
      <c r="B14" s="33">
        <v>13</v>
      </c>
      <c r="C14" s="27">
        <v>158973</v>
      </c>
      <c r="E14" s="12" t="s">
        <v>97</v>
      </c>
      <c r="F14" s="12">
        <v>692</v>
      </c>
      <c r="G14" s="12">
        <v>4406997369.8906994</v>
      </c>
      <c r="H14" s="12">
        <v>6368493.3090906059</v>
      </c>
      <c r="I14" s="12"/>
      <c r="J14" s="12"/>
      <c r="K14"/>
      <c r="L14"/>
      <c r="M14"/>
    </row>
    <row r="15" spans="1:13" ht="17.25" thickBot="1">
      <c r="A15" s="28">
        <v>19391</v>
      </c>
      <c r="B15" s="33">
        <v>14</v>
      </c>
      <c r="C15" s="27">
        <v>159170</v>
      </c>
      <c r="E15" s="13" t="s">
        <v>98</v>
      </c>
      <c r="F15" s="13">
        <v>693</v>
      </c>
      <c r="G15" s="13">
        <v>1251044941700.5662</v>
      </c>
      <c r="H15" s="13"/>
      <c r="I15" s="13"/>
      <c r="J15" s="13"/>
      <c r="K15"/>
      <c r="L15"/>
      <c r="M15"/>
    </row>
    <row r="16" spans="1:13" ht="17.25" thickBot="1">
      <c r="A16" s="28">
        <v>19419</v>
      </c>
      <c r="B16" s="33">
        <v>15</v>
      </c>
      <c r="C16" s="27">
        <v>159349</v>
      </c>
      <c r="E16"/>
      <c r="F16"/>
      <c r="G16"/>
      <c r="H16"/>
      <c r="I16"/>
      <c r="J16"/>
      <c r="K16"/>
      <c r="L16"/>
      <c r="M16"/>
    </row>
    <row r="17" spans="1:13">
      <c r="A17" s="28">
        <v>19450</v>
      </c>
      <c r="B17" s="33">
        <v>16</v>
      </c>
      <c r="C17" s="27">
        <v>159556</v>
      </c>
      <c r="E17" s="14"/>
      <c r="F17" s="14" t="s">
        <v>105</v>
      </c>
      <c r="G17" s="14" t="s">
        <v>93</v>
      </c>
      <c r="H17" s="14" t="s">
        <v>106</v>
      </c>
      <c r="I17" s="14" t="s">
        <v>107</v>
      </c>
      <c r="J17" s="14" t="s">
        <v>108</v>
      </c>
      <c r="K17" s="14" t="s">
        <v>109</v>
      </c>
      <c r="L17" s="14" t="s">
        <v>110</v>
      </c>
      <c r="M17" s="14" t="s">
        <v>111</v>
      </c>
    </row>
    <row r="18" spans="1:13">
      <c r="A18" s="28">
        <v>19480</v>
      </c>
      <c r="B18" s="33">
        <v>17</v>
      </c>
      <c r="C18" s="27">
        <v>159745</v>
      </c>
      <c r="E18" s="12" t="s">
        <v>99</v>
      </c>
      <c r="F18" s="12">
        <v>157003.69146799398</v>
      </c>
      <c r="G18" s="12">
        <v>191.79536895904678</v>
      </c>
      <c r="H18" s="12">
        <v>818.60001271208114</v>
      </c>
      <c r="I18" s="16">
        <v>0</v>
      </c>
      <c r="J18" s="12">
        <v>156627.12081956153</v>
      </c>
      <c r="K18" s="12">
        <v>157380.26211642643</v>
      </c>
      <c r="L18" s="12">
        <v>156627.12081956153</v>
      </c>
      <c r="M18" s="12">
        <v>157380.26211642643</v>
      </c>
    </row>
    <row r="19" spans="1:13" ht="17.25" thickBot="1">
      <c r="A19" s="28">
        <v>19511</v>
      </c>
      <c r="B19" s="33">
        <v>18</v>
      </c>
      <c r="C19" s="27">
        <v>159956</v>
      </c>
      <c r="E19" s="13" t="s">
        <v>184</v>
      </c>
      <c r="F19" s="13">
        <v>211.55438857716575</v>
      </c>
      <c r="G19" s="13">
        <v>0.47815666815555985</v>
      </c>
      <c r="H19" s="13">
        <v>442.43739064272603</v>
      </c>
      <c r="I19" s="17">
        <v>0</v>
      </c>
      <c r="J19" s="13">
        <v>210.61557671973196</v>
      </c>
      <c r="K19" s="13">
        <v>212.49320043459954</v>
      </c>
      <c r="L19" s="13">
        <v>210.61557671973196</v>
      </c>
      <c r="M19" s="13">
        <v>212.49320043459954</v>
      </c>
    </row>
    <row r="20" spans="1:13">
      <c r="A20" s="28">
        <v>19541</v>
      </c>
      <c r="B20" s="33">
        <v>19</v>
      </c>
      <c r="C20" s="27">
        <v>160184</v>
      </c>
      <c r="E20"/>
      <c r="F20"/>
      <c r="G20"/>
      <c r="H20"/>
      <c r="I20"/>
      <c r="J20"/>
      <c r="K20"/>
      <c r="L20"/>
      <c r="M20"/>
    </row>
    <row r="21" spans="1:13">
      <c r="A21" s="28">
        <v>19572</v>
      </c>
      <c r="B21" s="33">
        <v>20</v>
      </c>
      <c r="C21" s="27">
        <v>160449</v>
      </c>
      <c r="E21"/>
      <c r="F21" t="s">
        <v>196</v>
      </c>
      <c r="G21"/>
      <c r="H21"/>
      <c r="I21"/>
      <c r="J21"/>
      <c r="K21"/>
      <c r="L21"/>
      <c r="M21"/>
    </row>
    <row r="22" spans="1:13">
      <c r="A22" s="28">
        <v>19603</v>
      </c>
      <c r="B22" s="33">
        <v>21</v>
      </c>
      <c r="C22" s="27">
        <v>160718</v>
      </c>
      <c r="E22"/>
      <c r="F22">
        <f>F19*697+F18</f>
        <v>304457.1003062785</v>
      </c>
      <c r="G22"/>
      <c r="H22"/>
      <c r="I22"/>
      <c r="J22"/>
      <c r="K22"/>
      <c r="L22"/>
      <c r="M22"/>
    </row>
    <row r="23" spans="1:13">
      <c r="A23" s="28">
        <v>19633</v>
      </c>
      <c r="B23" s="33">
        <v>22</v>
      </c>
      <c r="C23" s="27">
        <v>160978</v>
      </c>
      <c r="E23" t="s">
        <v>112</v>
      </c>
      <c r="F23"/>
      <c r="G23"/>
      <c r="H23"/>
      <c r="I23"/>
      <c r="J23" t="s">
        <v>115</v>
      </c>
      <c r="K23"/>
      <c r="L23"/>
      <c r="M23"/>
    </row>
    <row r="24" spans="1:13" ht="17.25" thickBot="1">
      <c r="A24" s="28">
        <v>19664</v>
      </c>
      <c r="B24" s="33">
        <v>23</v>
      </c>
      <c r="C24" s="27">
        <v>161223</v>
      </c>
      <c r="E24"/>
      <c r="F24"/>
      <c r="G24"/>
      <c r="H24"/>
      <c r="I24"/>
      <c r="J24"/>
      <c r="K24"/>
      <c r="L24"/>
      <c r="M24"/>
    </row>
    <row r="25" spans="1:13">
      <c r="A25" s="28">
        <v>19694</v>
      </c>
      <c r="B25" s="33">
        <v>24</v>
      </c>
      <c r="C25" s="27">
        <v>161453</v>
      </c>
      <c r="E25" s="14" t="s">
        <v>94</v>
      </c>
      <c r="F25" s="14" t="s">
        <v>192</v>
      </c>
      <c r="G25" s="14" t="s">
        <v>97</v>
      </c>
      <c r="H25" s="14" t="s">
        <v>114</v>
      </c>
      <c r="I25"/>
      <c r="J25" s="14" t="s">
        <v>116</v>
      </c>
      <c r="K25" s="14" t="s">
        <v>136</v>
      </c>
      <c r="L25"/>
      <c r="M25"/>
    </row>
    <row r="26" spans="1:13">
      <c r="A26" s="28">
        <v>19725</v>
      </c>
      <c r="B26" s="33">
        <v>25</v>
      </c>
      <c r="C26" s="27">
        <v>161690</v>
      </c>
      <c r="E26" s="12">
        <v>1</v>
      </c>
      <c r="F26" s="12">
        <v>157215.24585657116</v>
      </c>
      <c r="G26" s="12">
        <v>-906.24585657115676</v>
      </c>
      <c r="H26" s="12">
        <v>-0.35936953327320353</v>
      </c>
      <c r="I26"/>
      <c r="J26" s="12">
        <v>7.2046109510086456E-2</v>
      </c>
      <c r="K26" s="12">
        <v>156309</v>
      </c>
      <c r="L26"/>
      <c r="M26"/>
    </row>
    <row r="27" spans="1:13">
      <c r="A27" s="28">
        <v>19756</v>
      </c>
      <c r="B27" s="33">
        <v>26</v>
      </c>
      <c r="C27" s="27">
        <v>161912</v>
      </c>
      <c r="E27" s="12">
        <v>2</v>
      </c>
      <c r="F27" s="12">
        <v>157426.8002451483</v>
      </c>
      <c r="G27" s="12">
        <v>-899.80024514830438</v>
      </c>
      <c r="H27" s="12">
        <v>-0.35681354214574618</v>
      </c>
      <c r="I27"/>
      <c r="J27" s="12">
        <v>0.21613832853025938</v>
      </c>
      <c r="K27" s="12">
        <v>156527</v>
      </c>
      <c r="L27"/>
      <c r="M27"/>
    </row>
    <row r="28" spans="1:13">
      <c r="A28" s="28">
        <v>19784</v>
      </c>
      <c r="B28" s="33">
        <v>27</v>
      </c>
      <c r="C28" s="27">
        <v>162124</v>
      </c>
      <c r="E28" s="12">
        <v>3</v>
      </c>
      <c r="F28" s="12">
        <v>157638.35463372548</v>
      </c>
      <c r="G28" s="12">
        <v>-907.35463372548111</v>
      </c>
      <c r="H28" s="12">
        <v>-0.35980921608727029</v>
      </c>
      <c r="I28"/>
      <c r="J28" s="12">
        <v>0.36023054755043227</v>
      </c>
      <c r="K28" s="12">
        <v>156731</v>
      </c>
      <c r="L28"/>
      <c r="M28"/>
    </row>
    <row r="29" spans="1:13">
      <c r="A29" s="28">
        <v>19815</v>
      </c>
      <c r="B29" s="33">
        <v>28</v>
      </c>
      <c r="C29" s="27">
        <v>162350</v>
      </c>
      <c r="E29" s="12">
        <v>4</v>
      </c>
      <c r="F29" s="12">
        <v>157849.90902230263</v>
      </c>
      <c r="G29" s="12">
        <v>-906.90902230262873</v>
      </c>
      <c r="H29" s="12">
        <v>-0.35963250998937146</v>
      </c>
      <c r="I29"/>
      <c r="J29" s="12">
        <v>0.50432276657060526</v>
      </c>
      <c r="K29" s="12">
        <v>156943</v>
      </c>
      <c r="L29"/>
      <c r="M29"/>
    </row>
    <row r="30" spans="1:13">
      <c r="A30" s="28">
        <v>19845</v>
      </c>
      <c r="B30" s="33">
        <v>29</v>
      </c>
      <c r="C30" s="27">
        <v>162564</v>
      </c>
      <c r="E30" s="12">
        <v>5</v>
      </c>
      <c r="F30" s="12">
        <v>158061.46341087981</v>
      </c>
      <c r="G30" s="12">
        <v>-921.46341087980545</v>
      </c>
      <c r="H30" s="12">
        <v>-0.36540401646538057</v>
      </c>
      <c r="I30"/>
      <c r="J30" s="12">
        <v>0.64841498559077815</v>
      </c>
      <c r="K30" s="12">
        <v>157140</v>
      </c>
      <c r="L30"/>
      <c r="M30"/>
    </row>
    <row r="31" spans="1:13">
      <c r="A31" s="28">
        <v>19876</v>
      </c>
      <c r="B31" s="33">
        <v>30</v>
      </c>
      <c r="C31" s="27">
        <v>162790</v>
      </c>
      <c r="E31" s="12">
        <v>6</v>
      </c>
      <c r="F31" s="12">
        <v>158273.01779945698</v>
      </c>
      <c r="G31" s="12">
        <v>-930.01779945698217</v>
      </c>
      <c r="H31" s="12">
        <v>-0.36879623791183108</v>
      </c>
      <c r="I31"/>
      <c r="J31" s="12">
        <v>0.79250720461095103</v>
      </c>
      <c r="K31" s="12">
        <v>157343</v>
      </c>
      <c r="L31"/>
      <c r="M31"/>
    </row>
    <row r="32" spans="1:13">
      <c r="A32" s="28">
        <v>19906</v>
      </c>
      <c r="B32" s="33">
        <v>31</v>
      </c>
      <c r="C32" s="27">
        <v>163026</v>
      </c>
      <c r="E32" s="12">
        <v>7</v>
      </c>
      <c r="F32" s="12">
        <v>158484.57218803413</v>
      </c>
      <c r="G32" s="12">
        <v>-931.57218803412979</v>
      </c>
      <c r="H32" s="12">
        <v>-0.36941262682378512</v>
      </c>
      <c r="I32"/>
      <c r="J32" s="12">
        <v>0.93659942363112403</v>
      </c>
      <c r="K32" s="12">
        <v>157553</v>
      </c>
      <c r="L32"/>
      <c r="M32"/>
    </row>
    <row r="33" spans="1:13">
      <c r="A33" s="28">
        <v>19937</v>
      </c>
      <c r="B33" s="33">
        <v>32</v>
      </c>
      <c r="C33" s="27">
        <v>163290</v>
      </c>
      <c r="E33" s="12">
        <v>8</v>
      </c>
      <c r="F33" s="12">
        <v>158696.12657661131</v>
      </c>
      <c r="G33" s="12">
        <v>-898.12657661130652</v>
      </c>
      <c r="H33" s="12">
        <v>-0.35614985306332581</v>
      </c>
      <c r="I33"/>
      <c r="J33" s="12">
        <v>1.0806916426512967</v>
      </c>
      <c r="K33" s="12">
        <v>157798</v>
      </c>
      <c r="L33"/>
      <c r="M33"/>
    </row>
    <row r="34" spans="1:13">
      <c r="A34" s="28">
        <v>19968</v>
      </c>
      <c r="B34" s="33">
        <v>33</v>
      </c>
      <c r="C34" s="27">
        <v>163570</v>
      </c>
      <c r="E34" s="12">
        <v>9</v>
      </c>
      <c r="F34" s="12">
        <v>158907.68096518848</v>
      </c>
      <c r="G34" s="12">
        <v>-854.68096518848324</v>
      </c>
      <c r="H34" s="12">
        <v>-0.33892160425360224</v>
      </c>
      <c r="I34"/>
      <c r="J34" s="12">
        <v>1.2247838616714697</v>
      </c>
      <c r="K34" s="12">
        <v>158053</v>
      </c>
      <c r="L34"/>
      <c r="M34"/>
    </row>
    <row r="35" spans="1:13">
      <c r="A35" s="28">
        <v>19998</v>
      </c>
      <c r="B35" s="33">
        <v>34</v>
      </c>
      <c r="C35" s="27">
        <v>163847</v>
      </c>
      <c r="E35" s="12">
        <v>10</v>
      </c>
      <c r="F35" s="12">
        <v>159119.23535376563</v>
      </c>
      <c r="G35" s="12">
        <v>-813.23535376563086</v>
      </c>
      <c r="H35" s="12">
        <v>-0.32248645045371993</v>
      </c>
      <c r="I35"/>
      <c r="J35" s="12">
        <v>1.3688760806916427</v>
      </c>
      <c r="K35" s="12">
        <v>158306</v>
      </c>
      <c r="L35"/>
      <c r="M35"/>
    </row>
    <row r="36" spans="1:13">
      <c r="A36" s="28">
        <v>20029</v>
      </c>
      <c r="B36" s="33">
        <v>35</v>
      </c>
      <c r="C36" s="27">
        <v>164107</v>
      </c>
      <c r="E36" s="12">
        <v>11</v>
      </c>
      <c r="F36" s="12">
        <v>159330.78974234281</v>
      </c>
      <c r="G36" s="12">
        <v>-879.78974234280759</v>
      </c>
      <c r="H36" s="12">
        <v>-0.34887842718590317</v>
      </c>
      <c r="I36"/>
      <c r="J36" s="12">
        <v>1.5129682997118155</v>
      </c>
      <c r="K36" s="12">
        <v>158451</v>
      </c>
      <c r="L36"/>
      <c r="M36"/>
    </row>
    <row r="37" spans="1:13">
      <c r="A37" s="28">
        <v>20059</v>
      </c>
      <c r="B37" s="33">
        <v>36</v>
      </c>
      <c r="C37" s="27">
        <v>164349</v>
      </c>
      <c r="E37" s="12">
        <v>12</v>
      </c>
      <c r="F37" s="12">
        <v>159542.34413091996</v>
      </c>
      <c r="G37" s="12">
        <v>-785.34413091995521</v>
      </c>
      <c r="H37" s="12">
        <v>-0.31142625562492032</v>
      </c>
      <c r="I37"/>
      <c r="J37" s="12">
        <v>1.6570605187319885</v>
      </c>
      <c r="K37" s="12">
        <v>158757</v>
      </c>
      <c r="L37"/>
      <c r="M37"/>
    </row>
    <row r="38" spans="1:13">
      <c r="A38" s="28">
        <v>20090</v>
      </c>
      <c r="B38" s="33">
        <v>37</v>
      </c>
      <c r="C38" s="27">
        <v>164588</v>
      </c>
      <c r="E38" s="12">
        <v>13</v>
      </c>
      <c r="F38" s="12">
        <v>159753.89851949713</v>
      </c>
      <c r="G38" s="12">
        <v>-780.89851949713193</v>
      </c>
      <c r="H38" s="12">
        <v>-0.30966335950732737</v>
      </c>
      <c r="I38"/>
      <c r="J38" s="12">
        <v>1.8011527377521614</v>
      </c>
      <c r="K38" s="12">
        <v>158973</v>
      </c>
      <c r="L38"/>
      <c r="M38"/>
    </row>
    <row r="39" spans="1:13">
      <c r="A39" s="28">
        <v>20121</v>
      </c>
      <c r="B39" s="33">
        <v>38</v>
      </c>
      <c r="C39" s="27">
        <v>164809</v>
      </c>
      <c r="E39" s="12">
        <v>14</v>
      </c>
      <c r="F39" s="12">
        <v>159965.45290807431</v>
      </c>
      <c r="G39" s="12">
        <v>-795.45290807430865</v>
      </c>
      <c r="H39" s="12">
        <v>-0.31543486598333648</v>
      </c>
      <c r="I39"/>
      <c r="J39" s="12">
        <v>1.9452449567723342</v>
      </c>
      <c r="K39" s="12">
        <v>159170</v>
      </c>
      <c r="L39"/>
      <c r="M39"/>
    </row>
    <row r="40" spans="1:13">
      <c r="A40" s="28">
        <v>20149</v>
      </c>
      <c r="B40" s="33">
        <v>39</v>
      </c>
      <c r="C40" s="27">
        <v>165018</v>
      </c>
      <c r="E40" s="12">
        <v>15</v>
      </c>
      <c r="F40" s="12">
        <v>160177.00729665146</v>
      </c>
      <c r="G40" s="12">
        <v>-828.00729665145627</v>
      </c>
      <c r="H40" s="12">
        <v>-0.32834422754800968</v>
      </c>
      <c r="I40"/>
      <c r="J40" s="12">
        <v>2.0893371757925072</v>
      </c>
      <c r="K40" s="12">
        <v>159349</v>
      </c>
      <c r="L40"/>
      <c r="M40"/>
    </row>
    <row r="41" spans="1:13">
      <c r="A41" s="28">
        <v>20180</v>
      </c>
      <c r="B41" s="33">
        <v>40</v>
      </c>
      <c r="C41" s="27">
        <v>165251</v>
      </c>
      <c r="E41" s="12">
        <v>16</v>
      </c>
      <c r="F41" s="12">
        <v>160388.56168522863</v>
      </c>
      <c r="G41" s="12">
        <v>-832.561685228633</v>
      </c>
      <c r="H41" s="12">
        <v>-0.33015025897475453</v>
      </c>
      <c r="I41"/>
      <c r="J41" s="12">
        <v>2.2334293948126804</v>
      </c>
      <c r="K41" s="12">
        <v>159556</v>
      </c>
      <c r="L41"/>
      <c r="M41"/>
    </row>
    <row r="42" spans="1:13">
      <c r="A42" s="28">
        <v>20210</v>
      </c>
      <c r="B42" s="33">
        <v>41</v>
      </c>
      <c r="C42" s="27">
        <v>165463</v>
      </c>
      <c r="E42" s="12">
        <v>17</v>
      </c>
      <c r="F42" s="12">
        <v>160600.11607380581</v>
      </c>
      <c r="G42" s="12">
        <v>-855.11607380580972</v>
      </c>
      <c r="H42" s="12">
        <v>-0.33909414549017503</v>
      </c>
      <c r="I42"/>
      <c r="J42" s="12">
        <v>2.3775216138328532</v>
      </c>
      <c r="K42" s="12">
        <v>159745</v>
      </c>
      <c r="L42"/>
      <c r="M42"/>
    </row>
    <row r="43" spans="1:13">
      <c r="A43" s="28">
        <v>20241</v>
      </c>
      <c r="B43" s="33">
        <v>42</v>
      </c>
      <c r="C43" s="27">
        <v>165695</v>
      </c>
      <c r="E43" s="12">
        <v>18</v>
      </c>
      <c r="F43" s="12">
        <v>160811.67046238296</v>
      </c>
      <c r="G43" s="12">
        <v>-855.67046238295734</v>
      </c>
      <c r="H43" s="12">
        <v>-0.3393139868972026</v>
      </c>
      <c r="I43"/>
      <c r="J43" s="12">
        <v>2.521613832853026</v>
      </c>
      <c r="K43" s="12">
        <v>159956</v>
      </c>
      <c r="L43"/>
      <c r="M43"/>
    </row>
    <row r="44" spans="1:13">
      <c r="A44" s="28">
        <v>20271</v>
      </c>
      <c r="B44" s="33">
        <v>43</v>
      </c>
      <c r="C44" s="27">
        <v>165931</v>
      </c>
      <c r="E44" s="12">
        <v>19</v>
      </c>
      <c r="F44" s="12">
        <v>161023.22485096013</v>
      </c>
      <c r="G44" s="12">
        <v>-839.22485096013406</v>
      </c>
      <c r="H44" s="12">
        <v>-0.33279252072049254</v>
      </c>
      <c r="I44"/>
      <c r="J44" s="12">
        <v>2.6657060518731992</v>
      </c>
      <c r="K44" s="12">
        <v>160184</v>
      </c>
      <c r="L44"/>
      <c r="M44"/>
    </row>
    <row r="45" spans="1:13">
      <c r="A45" s="28">
        <v>20302</v>
      </c>
      <c r="B45" s="33">
        <v>44</v>
      </c>
      <c r="C45" s="27">
        <v>166192</v>
      </c>
      <c r="E45" s="12">
        <v>20</v>
      </c>
      <c r="F45" s="12">
        <v>161234.77923953728</v>
      </c>
      <c r="G45" s="12">
        <v>-785.77923953728168</v>
      </c>
      <c r="H45" s="12">
        <v>-0.31159879686149317</v>
      </c>
      <c r="I45"/>
      <c r="J45" s="12">
        <v>2.809798270893372</v>
      </c>
      <c r="K45" s="12">
        <v>160449</v>
      </c>
      <c r="L45"/>
      <c r="M45"/>
    </row>
    <row r="46" spans="1:13">
      <c r="A46" s="28">
        <v>20333</v>
      </c>
      <c r="B46" s="33">
        <v>45</v>
      </c>
      <c r="C46" s="27">
        <v>166473</v>
      </c>
      <c r="E46" s="12">
        <v>21</v>
      </c>
      <c r="F46" s="12">
        <v>161446.33362811446</v>
      </c>
      <c r="G46" s="12">
        <v>-728.33362811445841</v>
      </c>
      <c r="H46" s="12">
        <v>-0.28881888298279962</v>
      </c>
      <c r="I46"/>
      <c r="J46" s="12">
        <v>2.9538904899135447</v>
      </c>
      <c r="K46" s="12">
        <v>160718</v>
      </c>
      <c r="L46"/>
      <c r="M46"/>
    </row>
    <row r="47" spans="1:13">
      <c r="A47" s="28">
        <v>20363</v>
      </c>
      <c r="B47" s="33">
        <v>46</v>
      </c>
      <c r="C47" s="27">
        <v>166755</v>
      </c>
      <c r="E47" s="12">
        <v>22</v>
      </c>
      <c r="F47" s="12">
        <v>161657.88801669164</v>
      </c>
      <c r="G47" s="12">
        <v>-679.88801669163513</v>
      </c>
      <c r="H47" s="12">
        <v>-0.26960789664844387</v>
      </c>
      <c r="I47"/>
      <c r="J47" s="12">
        <v>3.097982708933718</v>
      </c>
      <c r="K47" s="12">
        <v>160978</v>
      </c>
      <c r="L47"/>
      <c r="M47"/>
    </row>
    <row r="48" spans="1:13">
      <c r="A48" s="28">
        <v>20394</v>
      </c>
      <c r="B48" s="33">
        <v>47</v>
      </c>
      <c r="C48" s="27">
        <v>167023</v>
      </c>
      <c r="E48" s="12">
        <v>23</v>
      </c>
      <c r="F48" s="12">
        <v>161869.44240526878</v>
      </c>
      <c r="G48" s="12">
        <v>-646.44240526878275</v>
      </c>
      <c r="H48" s="12">
        <v>-0.25634512288797301</v>
      </c>
      <c r="I48"/>
      <c r="J48" s="12">
        <v>3.2420749279538907</v>
      </c>
      <c r="K48" s="12">
        <v>161223</v>
      </c>
      <c r="L48"/>
      <c r="M48"/>
    </row>
    <row r="49" spans="1:13">
      <c r="A49" s="28">
        <v>20424</v>
      </c>
      <c r="B49" s="33">
        <v>48</v>
      </c>
      <c r="C49" s="27">
        <v>167270</v>
      </c>
      <c r="E49" s="12">
        <v>24</v>
      </c>
      <c r="F49" s="12">
        <v>162080.99679384596</v>
      </c>
      <c r="G49" s="12">
        <v>-627.99679384595947</v>
      </c>
      <c r="H49" s="12">
        <v>-0.24903056170141008</v>
      </c>
      <c r="I49"/>
      <c r="J49" s="12">
        <v>3.3861671469740635</v>
      </c>
      <c r="K49" s="12">
        <v>161453</v>
      </c>
      <c r="L49"/>
      <c r="M49"/>
    </row>
    <row r="50" spans="1:13">
      <c r="A50" s="28">
        <v>20455</v>
      </c>
      <c r="B50" s="33">
        <v>49</v>
      </c>
      <c r="C50" s="27">
        <v>167513</v>
      </c>
      <c r="E50" s="12">
        <v>25</v>
      </c>
      <c r="F50" s="12">
        <v>162292.55118242314</v>
      </c>
      <c r="G50" s="12">
        <v>-602.5511824231362</v>
      </c>
      <c r="H50" s="12">
        <v>-0.23894016798036216</v>
      </c>
      <c r="I50"/>
      <c r="J50" s="12">
        <v>3.5302593659942367</v>
      </c>
      <c r="K50" s="12">
        <v>161690</v>
      </c>
      <c r="L50"/>
      <c r="M50"/>
    </row>
    <row r="51" spans="1:13">
      <c r="A51" s="28">
        <v>20486</v>
      </c>
      <c r="B51" s="33">
        <v>50</v>
      </c>
      <c r="C51" s="27">
        <v>167746</v>
      </c>
      <c r="E51" s="12">
        <v>26</v>
      </c>
      <c r="F51" s="12">
        <v>162504.10557100028</v>
      </c>
      <c r="G51" s="12">
        <v>-592.10557100028382</v>
      </c>
      <c r="H51" s="12">
        <v>-0.23479798683319908</v>
      </c>
      <c r="I51"/>
      <c r="J51" s="12">
        <v>3.6743515850144095</v>
      </c>
      <c r="K51" s="12">
        <v>161912</v>
      </c>
      <c r="L51"/>
      <c r="M51"/>
    </row>
    <row r="52" spans="1:13">
      <c r="A52" s="28">
        <v>20515</v>
      </c>
      <c r="B52" s="33">
        <v>51</v>
      </c>
      <c r="C52" s="27">
        <v>167977</v>
      </c>
      <c r="E52" s="12">
        <v>27</v>
      </c>
      <c r="F52" s="12">
        <v>162715.65995957746</v>
      </c>
      <c r="G52" s="12">
        <v>-591.65995957746054</v>
      </c>
      <c r="H52" s="12">
        <v>-0.23462128073531177</v>
      </c>
      <c r="I52"/>
      <c r="J52" s="12">
        <v>3.8184438040345823</v>
      </c>
      <c r="K52" s="12">
        <v>162124</v>
      </c>
      <c r="L52"/>
      <c r="M52"/>
    </row>
    <row r="53" spans="1:13">
      <c r="A53" s="28">
        <v>20546</v>
      </c>
      <c r="B53" s="33">
        <v>52</v>
      </c>
      <c r="C53" s="27">
        <v>168221</v>
      </c>
      <c r="E53" s="12">
        <v>28</v>
      </c>
      <c r="F53" s="12">
        <v>162927.21434815461</v>
      </c>
      <c r="G53" s="12">
        <v>-577.21434815460816</v>
      </c>
      <c r="H53" s="12">
        <v>-0.22889290956844299</v>
      </c>
      <c r="I53"/>
      <c r="J53" s="12">
        <v>3.9625360230547551</v>
      </c>
      <c r="K53" s="12">
        <v>162350</v>
      </c>
      <c r="L53"/>
      <c r="M53"/>
    </row>
    <row r="54" spans="1:13">
      <c r="A54" s="28">
        <v>20576</v>
      </c>
      <c r="B54" s="33">
        <v>53</v>
      </c>
      <c r="C54" s="27">
        <v>168436</v>
      </c>
      <c r="E54" s="12">
        <v>29</v>
      </c>
      <c r="F54" s="12">
        <v>163138.76873673178</v>
      </c>
      <c r="G54" s="12">
        <v>-574.76873673178488</v>
      </c>
      <c r="H54" s="12">
        <v>-0.22792310846070285</v>
      </c>
      <c r="I54"/>
      <c r="J54" s="12">
        <v>4.1066282420749278</v>
      </c>
      <c r="K54" s="12">
        <v>162564</v>
      </c>
      <c r="L54"/>
      <c r="M54"/>
    </row>
    <row r="55" spans="1:13">
      <c r="A55" s="28">
        <v>20607</v>
      </c>
      <c r="B55" s="33">
        <v>54</v>
      </c>
      <c r="C55" s="27">
        <v>168659</v>
      </c>
      <c r="E55" s="12">
        <v>30</v>
      </c>
      <c r="F55" s="12">
        <v>163350.32312530896</v>
      </c>
      <c r="G55" s="12">
        <v>-560.32312530896161</v>
      </c>
      <c r="H55" s="12">
        <v>-0.22219473729384562</v>
      </c>
      <c r="I55"/>
      <c r="J55" s="12">
        <v>4.250720461095101</v>
      </c>
      <c r="K55" s="12">
        <v>162790</v>
      </c>
      <c r="L55"/>
      <c r="M55"/>
    </row>
    <row r="56" spans="1:13">
      <c r="A56" s="28">
        <v>20637</v>
      </c>
      <c r="B56" s="33">
        <v>55</v>
      </c>
      <c r="C56" s="27">
        <v>168903</v>
      </c>
      <c r="E56" s="12">
        <v>31</v>
      </c>
      <c r="F56" s="12">
        <v>163561.87751388611</v>
      </c>
      <c r="G56" s="12">
        <v>-535.87751388610923</v>
      </c>
      <c r="H56" s="12">
        <v>-0.21250089107771258</v>
      </c>
      <c r="I56"/>
      <c r="J56" s="12">
        <v>4.3948126801152743</v>
      </c>
      <c r="K56" s="12">
        <v>163026</v>
      </c>
      <c r="L56"/>
      <c r="M56"/>
    </row>
    <row r="57" spans="1:13">
      <c r="A57" s="28">
        <v>20668</v>
      </c>
      <c r="B57" s="33">
        <v>56</v>
      </c>
      <c r="C57" s="27">
        <v>169191</v>
      </c>
      <c r="E57" s="12">
        <v>32</v>
      </c>
      <c r="F57" s="12">
        <v>163773.43190246329</v>
      </c>
      <c r="G57" s="12">
        <v>-483.43190246328595</v>
      </c>
      <c r="H57" s="12">
        <v>-0.19170371472365116</v>
      </c>
      <c r="I57"/>
      <c r="J57" s="12">
        <v>4.5389048991354466</v>
      </c>
      <c r="K57" s="12">
        <v>163290</v>
      </c>
      <c r="L57"/>
      <c r="M57"/>
    </row>
    <row r="58" spans="1:13">
      <c r="A58" s="28">
        <v>20699</v>
      </c>
      <c r="B58" s="33">
        <v>57</v>
      </c>
      <c r="C58" s="27">
        <v>169488</v>
      </c>
      <c r="E58" s="12">
        <v>33</v>
      </c>
      <c r="F58" s="12">
        <v>163984.98629104046</v>
      </c>
      <c r="G58" s="12">
        <v>-414.98629104046267</v>
      </c>
      <c r="H58" s="12">
        <v>-0.16456177829076696</v>
      </c>
      <c r="I58"/>
      <c r="J58" s="12">
        <v>4.6829971181556198</v>
      </c>
      <c r="K58" s="12">
        <v>163570</v>
      </c>
      <c r="L58"/>
      <c r="M58"/>
    </row>
    <row r="59" spans="1:13">
      <c r="A59" s="28">
        <v>20729</v>
      </c>
      <c r="B59" s="33">
        <v>58</v>
      </c>
      <c r="C59" s="27">
        <v>169780</v>
      </c>
      <c r="E59" s="12">
        <v>34</v>
      </c>
      <c r="F59" s="12">
        <v>164196.54067961761</v>
      </c>
      <c r="G59" s="12">
        <v>-349.54067961761029</v>
      </c>
      <c r="H59" s="12">
        <v>-0.13860948437265047</v>
      </c>
      <c r="I59"/>
      <c r="J59" s="12">
        <v>4.827089337175793</v>
      </c>
      <c r="K59" s="12">
        <v>163847</v>
      </c>
      <c r="L59"/>
      <c r="M59"/>
    </row>
    <row r="60" spans="1:13">
      <c r="A60" s="28">
        <v>20760</v>
      </c>
      <c r="B60" s="33">
        <v>59</v>
      </c>
      <c r="C60" s="27">
        <v>170063</v>
      </c>
      <c r="E60" s="12">
        <v>35</v>
      </c>
      <c r="F60" s="12">
        <v>164408.09506819479</v>
      </c>
      <c r="G60" s="12">
        <v>-301.09506819478702</v>
      </c>
      <c r="H60" s="12">
        <v>-0.11939849803829475</v>
      </c>
      <c r="I60"/>
      <c r="J60" s="12">
        <v>4.9711815561959654</v>
      </c>
      <c r="K60" s="12">
        <v>164107</v>
      </c>
      <c r="L60"/>
      <c r="M60"/>
    </row>
    <row r="61" spans="1:13">
      <c r="A61" s="28">
        <v>20790</v>
      </c>
      <c r="B61" s="33">
        <v>60</v>
      </c>
      <c r="C61" s="27">
        <v>170315</v>
      </c>
      <c r="E61" s="12">
        <v>36</v>
      </c>
      <c r="F61" s="12">
        <v>164619.64945677193</v>
      </c>
      <c r="G61" s="12">
        <v>-270.64945677193464</v>
      </c>
      <c r="H61" s="12">
        <v>-0.10732536679260316</v>
      </c>
      <c r="I61"/>
      <c r="J61" s="12">
        <v>5.1152737752161386</v>
      </c>
      <c r="K61" s="12">
        <v>164349</v>
      </c>
      <c r="L61"/>
      <c r="M61"/>
    </row>
    <row r="62" spans="1:13">
      <c r="A62" s="28">
        <v>20821</v>
      </c>
      <c r="B62" s="33">
        <v>61</v>
      </c>
      <c r="C62" s="27">
        <v>170571</v>
      </c>
      <c r="E62" s="12">
        <v>37</v>
      </c>
      <c r="F62" s="12">
        <v>164831.20384534911</v>
      </c>
      <c r="G62" s="12">
        <v>-243.20384534911136</v>
      </c>
      <c r="H62" s="12">
        <v>-9.6441878061702374E-2</v>
      </c>
      <c r="I62"/>
      <c r="J62" s="12">
        <v>5.2593659942363118</v>
      </c>
      <c r="K62" s="12">
        <v>164588</v>
      </c>
      <c r="L62"/>
      <c r="M62"/>
    </row>
    <row r="63" spans="1:13">
      <c r="A63" s="28">
        <v>20852</v>
      </c>
      <c r="B63" s="33">
        <v>62</v>
      </c>
      <c r="C63" s="27">
        <v>170806</v>
      </c>
      <c r="E63" s="12">
        <v>38</v>
      </c>
      <c r="F63" s="12">
        <v>165042.75823392629</v>
      </c>
      <c r="G63" s="12">
        <v>-233.75823392628809</v>
      </c>
      <c r="H63" s="12">
        <v>-9.2696244419477269E-2</v>
      </c>
      <c r="I63"/>
      <c r="J63" s="12">
        <v>5.4034582132564841</v>
      </c>
      <c r="K63" s="12">
        <v>164809</v>
      </c>
      <c r="L63"/>
      <c r="M63"/>
    </row>
    <row r="64" spans="1:13">
      <c r="A64" s="28">
        <v>20880</v>
      </c>
      <c r="B64" s="33">
        <v>63</v>
      </c>
      <c r="C64" s="27">
        <v>171029</v>
      </c>
      <c r="E64" s="12">
        <v>39</v>
      </c>
      <c r="F64" s="12">
        <v>165254.31262250344</v>
      </c>
      <c r="G64" s="12">
        <v>-236.3126225034357</v>
      </c>
      <c r="H64" s="12">
        <v>-9.3709180836357708E-2</v>
      </c>
      <c r="I64"/>
      <c r="J64" s="12">
        <v>5.5475504322766573</v>
      </c>
      <c r="K64" s="12">
        <v>165018</v>
      </c>
      <c r="L64"/>
      <c r="M64"/>
    </row>
    <row r="65" spans="1:13">
      <c r="A65" s="28">
        <v>20911</v>
      </c>
      <c r="B65" s="33">
        <v>64</v>
      </c>
      <c r="C65" s="27">
        <v>171271</v>
      </c>
      <c r="E65" s="12">
        <v>40</v>
      </c>
      <c r="F65" s="12">
        <v>165465.86701108061</v>
      </c>
      <c r="G65" s="12">
        <v>-214.86701108061243</v>
      </c>
      <c r="H65" s="12">
        <v>-8.5204977135015486E-2</v>
      </c>
      <c r="I65"/>
      <c r="J65" s="12">
        <v>5.6916426512968306</v>
      </c>
      <c r="K65" s="12">
        <v>165251</v>
      </c>
      <c r="L65"/>
      <c r="M65"/>
    </row>
    <row r="66" spans="1:13">
      <c r="A66" s="28">
        <v>20941</v>
      </c>
      <c r="B66" s="33">
        <v>65</v>
      </c>
      <c r="C66" s="27">
        <v>171501</v>
      </c>
      <c r="E66" s="12">
        <v>41</v>
      </c>
      <c r="F66" s="12">
        <v>165677.42139965779</v>
      </c>
      <c r="G66" s="12">
        <v>-214.42139965778915</v>
      </c>
      <c r="H66" s="12">
        <v>-8.5028271037128206E-2</v>
      </c>
      <c r="I66"/>
      <c r="J66" s="12">
        <v>5.8357348703170029</v>
      </c>
      <c r="K66" s="12">
        <v>165463</v>
      </c>
      <c r="L66"/>
      <c r="M66"/>
    </row>
    <row r="67" spans="1:13">
      <c r="A67" s="28">
        <v>20972</v>
      </c>
      <c r="B67" s="33">
        <v>66</v>
      </c>
      <c r="C67" s="27">
        <v>171741</v>
      </c>
      <c r="E67" s="12">
        <v>42</v>
      </c>
      <c r="F67" s="12">
        <v>165888.97578823494</v>
      </c>
      <c r="G67" s="12">
        <v>-193.97578823493677</v>
      </c>
      <c r="H67" s="12">
        <v>-7.6920614840700868E-2</v>
      </c>
      <c r="I67"/>
      <c r="J67" s="12">
        <v>5.9798270893371761</v>
      </c>
      <c r="K67" s="12">
        <v>165695</v>
      </c>
      <c r="L67"/>
      <c r="M67"/>
    </row>
    <row r="68" spans="1:13">
      <c r="A68" s="28">
        <v>21002</v>
      </c>
      <c r="B68" s="33">
        <v>67</v>
      </c>
      <c r="C68" s="27">
        <v>171984</v>
      </c>
      <c r="E68" s="12">
        <v>43</v>
      </c>
      <c r="F68" s="12">
        <v>166100.53017681211</v>
      </c>
      <c r="G68" s="12">
        <v>-169.5301768121135</v>
      </c>
      <c r="H68" s="12">
        <v>-6.7226768624579367E-2</v>
      </c>
      <c r="I68"/>
      <c r="J68" s="12">
        <v>6.1239193083573493</v>
      </c>
      <c r="K68" s="12">
        <v>165931</v>
      </c>
      <c r="L68"/>
      <c r="M68"/>
    </row>
    <row r="69" spans="1:13">
      <c r="A69" s="28">
        <v>21033</v>
      </c>
      <c r="B69" s="33">
        <v>68</v>
      </c>
      <c r="C69" s="27">
        <v>172257</v>
      </c>
      <c r="E69" s="12">
        <v>44</v>
      </c>
      <c r="F69" s="12">
        <v>166312.08456538926</v>
      </c>
      <c r="G69" s="12">
        <v>-120.08456538926112</v>
      </c>
      <c r="H69" s="12">
        <v>-4.7619234785285694E-2</v>
      </c>
      <c r="I69"/>
      <c r="J69" s="12">
        <v>6.2680115273775217</v>
      </c>
      <c r="K69" s="12">
        <v>166192</v>
      </c>
      <c r="L69"/>
      <c r="M69"/>
    </row>
    <row r="70" spans="1:13">
      <c r="A70" s="28">
        <v>21064</v>
      </c>
      <c r="B70" s="33">
        <v>69</v>
      </c>
      <c r="C70" s="27">
        <v>172538</v>
      </c>
      <c r="E70" s="12">
        <v>45</v>
      </c>
      <c r="F70" s="12">
        <v>166523.63895396644</v>
      </c>
      <c r="G70" s="12">
        <v>-50.638953966437839</v>
      </c>
      <c r="H70" s="12">
        <v>-2.0080750847475046E-2</v>
      </c>
      <c r="I70"/>
      <c r="J70" s="12">
        <v>6.4121037463976949</v>
      </c>
      <c r="K70" s="12">
        <v>166473</v>
      </c>
      <c r="L70"/>
      <c r="M70"/>
    </row>
    <row r="71" spans="1:13">
      <c r="A71" s="28">
        <v>21094</v>
      </c>
      <c r="B71" s="33">
        <v>70</v>
      </c>
      <c r="C71" s="27">
        <v>172816</v>
      </c>
      <c r="E71" s="12">
        <v>46</v>
      </c>
      <c r="F71" s="12">
        <v>166735.19334254361</v>
      </c>
      <c r="G71" s="12">
        <v>19.806657456385437</v>
      </c>
      <c r="H71" s="12">
        <v>7.8542805952620271E-3</v>
      </c>
      <c r="I71"/>
      <c r="J71" s="12">
        <v>6.5561959654178681</v>
      </c>
      <c r="K71" s="12">
        <v>166755</v>
      </c>
      <c r="L71"/>
      <c r="M71"/>
    </row>
    <row r="72" spans="1:13">
      <c r="A72" s="28">
        <v>21125</v>
      </c>
      <c r="B72" s="33">
        <v>71</v>
      </c>
      <c r="C72" s="27">
        <v>173070</v>
      </c>
      <c r="E72" s="12">
        <v>47</v>
      </c>
      <c r="F72" s="12">
        <v>166946.74773112076</v>
      </c>
      <c r="G72" s="12">
        <v>76.252268879237818</v>
      </c>
      <c r="H72" s="12">
        <v>3.0237646969040684E-2</v>
      </c>
      <c r="I72"/>
      <c r="J72" s="12">
        <v>6.7002881844380404</v>
      </c>
      <c r="K72" s="12">
        <v>167023</v>
      </c>
      <c r="L72"/>
      <c r="M72"/>
    </row>
    <row r="73" spans="1:13">
      <c r="A73" s="28">
        <v>21155</v>
      </c>
      <c r="B73" s="33">
        <v>72</v>
      </c>
      <c r="C73" s="27">
        <v>173298</v>
      </c>
      <c r="E73" s="12">
        <v>48</v>
      </c>
      <c r="F73" s="12">
        <v>167158.30211969794</v>
      </c>
      <c r="G73" s="12">
        <v>111.69788030206109</v>
      </c>
      <c r="H73" s="12">
        <v>4.4293515739352862E-2</v>
      </c>
      <c r="I73"/>
      <c r="J73" s="12">
        <v>6.8443804034582136</v>
      </c>
      <c r="K73" s="12">
        <v>167270</v>
      </c>
      <c r="L73"/>
      <c r="M73"/>
    </row>
    <row r="74" spans="1:13">
      <c r="A74" s="28">
        <v>21186</v>
      </c>
      <c r="B74" s="33">
        <v>73</v>
      </c>
      <c r="C74" s="27">
        <v>173533</v>
      </c>
      <c r="E74" s="12">
        <v>49</v>
      </c>
      <c r="F74" s="12">
        <v>167369.85650827509</v>
      </c>
      <c r="G74" s="12">
        <v>143.14349172491347</v>
      </c>
      <c r="H74" s="12">
        <v>5.6763194489970879E-2</v>
      </c>
      <c r="I74"/>
      <c r="J74" s="12">
        <v>6.9884726224783869</v>
      </c>
      <c r="K74" s="12">
        <v>167513</v>
      </c>
      <c r="L74"/>
      <c r="M74"/>
    </row>
    <row r="75" spans="1:13">
      <c r="A75" s="28">
        <v>21217</v>
      </c>
      <c r="B75" s="33">
        <v>74</v>
      </c>
      <c r="C75" s="27">
        <v>173746</v>
      </c>
      <c r="E75" s="12">
        <v>50</v>
      </c>
      <c r="F75" s="12">
        <v>167581.41089685226</v>
      </c>
      <c r="G75" s="12">
        <v>164.58910314773675</v>
      </c>
      <c r="H75" s="12">
        <v>6.5267398191313108E-2</v>
      </c>
      <c r="I75"/>
      <c r="J75" s="12">
        <v>7.1325648414985592</v>
      </c>
      <c r="K75" s="12">
        <v>167746</v>
      </c>
      <c r="L75"/>
      <c r="M75"/>
    </row>
    <row r="76" spans="1:13">
      <c r="A76" s="28">
        <v>21245</v>
      </c>
      <c r="B76" s="33">
        <v>75</v>
      </c>
      <c r="C76" s="27">
        <v>173945</v>
      </c>
      <c r="E76" s="12">
        <v>51</v>
      </c>
      <c r="F76" s="12">
        <v>167792.96528542944</v>
      </c>
      <c r="G76" s="12">
        <v>184.03471457056003</v>
      </c>
      <c r="H76" s="12">
        <v>7.2978506882802469E-2</v>
      </c>
      <c r="I76"/>
      <c r="J76" s="12">
        <v>7.2766570605187324</v>
      </c>
      <c r="K76" s="12">
        <v>167977</v>
      </c>
      <c r="L76"/>
      <c r="M76"/>
    </row>
    <row r="77" spans="1:13">
      <c r="A77" s="28">
        <v>21276</v>
      </c>
      <c r="B77" s="33">
        <v>76</v>
      </c>
      <c r="C77" s="27">
        <v>174176</v>
      </c>
      <c r="E77" s="12">
        <v>52</v>
      </c>
      <c r="F77" s="12">
        <v>168004.51967400659</v>
      </c>
      <c r="G77" s="12">
        <v>216.48032599341241</v>
      </c>
      <c r="H77" s="12">
        <v>8.5844733138346924E-2</v>
      </c>
      <c r="I77"/>
      <c r="J77" s="12">
        <v>7.4207492795389047</v>
      </c>
      <c r="K77" s="12">
        <v>168221</v>
      </c>
      <c r="L77"/>
      <c r="M77"/>
    </row>
    <row r="78" spans="1:13">
      <c r="A78" s="28">
        <v>21306</v>
      </c>
      <c r="B78" s="33">
        <v>77</v>
      </c>
      <c r="C78" s="27">
        <v>174397</v>
      </c>
      <c r="E78" s="12">
        <v>53</v>
      </c>
      <c r="F78" s="12">
        <v>168216.07406258376</v>
      </c>
      <c r="G78" s="12">
        <v>219.92593741623568</v>
      </c>
      <c r="H78" s="12">
        <v>8.7211081751013483E-2</v>
      </c>
      <c r="I78"/>
      <c r="J78" s="12">
        <v>7.5648414985590779</v>
      </c>
      <c r="K78" s="12">
        <v>168436</v>
      </c>
      <c r="L78"/>
      <c r="M78"/>
    </row>
    <row r="79" spans="1:13">
      <c r="A79" s="28">
        <v>21337</v>
      </c>
      <c r="B79" s="33">
        <v>78</v>
      </c>
      <c r="C79" s="27">
        <v>174639</v>
      </c>
      <c r="E79" s="12">
        <v>54</v>
      </c>
      <c r="F79" s="12">
        <v>168427.62845116094</v>
      </c>
      <c r="G79" s="12">
        <v>231.37154883905896</v>
      </c>
      <c r="H79" s="12">
        <v>9.174981040309145E-2</v>
      </c>
      <c r="I79"/>
      <c r="J79" s="12">
        <v>7.7089337175792512</v>
      </c>
      <c r="K79" s="12">
        <v>168659</v>
      </c>
      <c r="L79"/>
      <c r="M79"/>
    </row>
    <row r="80" spans="1:13">
      <c r="A80" s="28">
        <v>21367</v>
      </c>
      <c r="B80" s="33">
        <v>79</v>
      </c>
      <c r="C80" s="27">
        <v>174882</v>
      </c>
      <c r="E80" s="12">
        <v>55</v>
      </c>
      <c r="F80" s="12">
        <v>168639.18283973809</v>
      </c>
      <c r="G80" s="12">
        <v>263.81716026191134</v>
      </c>
      <c r="H80" s="12">
        <v>0.10461603665863589</v>
      </c>
      <c r="I80"/>
      <c r="J80" s="12">
        <v>7.8530259365994235</v>
      </c>
      <c r="K80" s="12">
        <v>168903</v>
      </c>
      <c r="L80"/>
      <c r="M80"/>
    </row>
    <row r="81" spans="1:13">
      <c r="A81" s="28">
        <v>21398</v>
      </c>
      <c r="B81" s="33">
        <v>80</v>
      </c>
      <c r="C81" s="27">
        <v>175143</v>
      </c>
      <c r="E81" s="12">
        <v>56</v>
      </c>
      <c r="F81" s="12">
        <v>168850.73722831527</v>
      </c>
      <c r="G81" s="12">
        <v>340.26277168473462</v>
      </c>
      <c r="H81" s="12">
        <v>0.13493035313093152</v>
      </c>
      <c r="I81"/>
      <c r="J81" s="12">
        <v>7.9971181556195967</v>
      </c>
      <c r="K81" s="12">
        <v>169191</v>
      </c>
      <c r="L81"/>
      <c r="M81"/>
    </row>
    <row r="82" spans="1:13">
      <c r="A82" s="28">
        <v>21429</v>
      </c>
      <c r="B82" s="33">
        <v>81</v>
      </c>
      <c r="C82" s="27">
        <v>175413</v>
      </c>
      <c r="E82" s="12">
        <v>57</v>
      </c>
      <c r="F82" s="12">
        <v>169062.29161689244</v>
      </c>
      <c r="G82" s="12">
        <v>425.70838310755789</v>
      </c>
      <c r="H82" s="12">
        <v>0.16881359714756497</v>
      </c>
      <c r="I82"/>
      <c r="J82" s="12">
        <v>8.141210374639769</v>
      </c>
      <c r="K82" s="12">
        <v>169488</v>
      </c>
      <c r="L82"/>
      <c r="M82"/>
    </row>
    <row r="83" spans="1:13">
      <c r="A83" s="28">
        <v>21459</v>
      </c>
      <c r="B83" s="33">
        <v>82</v>
      </c>
      <c r="C83" s="27">
        <v>175697</v>
      </c>
      <c r="E83" s="12">
        <v>58</v>
      </c>
      <c r="F83" s="12">
        <v>169273.84600546959</v>
      </c>
      <c r="G83" s="12">
        <v>506.15399453041027</v>
      </c>
      <c r="H83" s="12">
        <v>0.20071410363957784</v>
      </c>
      <c r="I83"/>
      <c r="J83" s="12">
        <v>8.2853025936599423</v>
      </c>
      <c r="K83" s="12">
        <v>169780</v>
      </c>
      <c r="L83"/>
      <c r="M83"/>
    </row>
    <row r="84" spans="1:13">
      <c r="A84" s="28">
        <v>21490</v>
      </c>
      <c r="B84" s="33">
        <v>83</v>
      </c>
      <c r="C84" s="27">
        <v>175966</v>
      </c>
      <c r="E84" s="12">
        <v>59</v>
      </c>
      <c r="F84" s="12">
        <v>169485.40039404677</v>
      </c>
      <c r="G84" s="12">
        <v>577.59960595323355</v>
      </c>
      <c r="H84" s="12">
        <v>0.22904568258724134</v>
      </c>
      <c r="I84"/>
      <c r="J84" s="12">
        <v>8.4293948126801155</v>
      </c>
      <c r="K84" s="12">
        <v>170063</v>
      </c>
      <c r="L84"/>
      <c r="M84"/>
    </row>
    <row r="85" spans="1:13">
      <c r="A85" s="28">
        <v>21520</v>
      </c>
      <c r="B85" s="33">
        <v>84</v>
      </c>
      <c r="C85" s="27">
        <v>176207</v>
      </c>
      <c r="E85" s="12">
        <v>60</v>
      </c>
      <c r="F85" s="12">
        <v>169696.95478262391</v>
      </c>
      <c r="G85" s="12">
        <v>618.04521737608593</v>
      </c>
      <c r="H85" s="12">
        <v>0.24508428888219719</v>
      </c>
      <c r="I85"/>
      <c r="J85" s="12">
        <v>8.5734870317002887</v>
      </c>
      <c r="K85" s="12">
        <v>170315</v>
      </c>
      <c r="L85"/>
      <c r="M85"/>
    </row>
    <row r="86" spans="1:13">
      <c r="A86" s="28">
        <v>21551</v>
      </c>
      <c r="B86" s="33">
        <v>85</v>
      </c>
      <c r="C86" s="27">
        <v>176447</v>
      </c>
      <c r="E86" s="12">
        <v>61</v>
      </c>
      <c r="F86" s="12">
        <v>169908.50917120109</v>
      </c>
      <c r="G86" s="12">
        <v>662.49082879890921</v>
      </c>
      <c r="H86" s="12">
        <v>0.26270908519684721</v>
      </c>
      <c r="I86"/>
      <c r="J86" s="12">
        <v>8.7175792507204619</v>
      </c>
      <c r="K86" s="12">
        <v>170571</v>
      </c>
      <c r="L86"/>
      <c r="M86"/>
    </row>
    <row r="87" spans="1:13">
      <c r="A87" s="28">
        <v>21582</v>
      </c>
      <c r="B87" s="33">
        <v>86</v>
      </c>
      <c r="C87" s="27">
        <v>176685</v>
      </c>
      <c r="E87" s="12">
        <v>62</v>
      </c>
      <c r="F87" s="12">
        <v>170120.06355977827</v>
      </c>
      <c r="G87" s="12">
        <v>685.93644022173248</v>
      </c>
      <c r="H87" s="12">
        <v>0.27200638390804227</v>
      </c>
      <c r="I87"/>
      <c r="J87" s="12">
        <v>8.8616714697406351</v>
      </c>
      <c r="K87" s="12">
        <v>170806</v>
      </c>
      <c r="L87"/>
      <c r="M87"/>
    </row>
    <row r="88" spans="1:13">
      <c r="A88" s="28">
        <v>21610</v>
      </c>
      <c r="B88" s="33">
        <v>87</v>
      </c>
      <c r="C88" s="27">
        <v>176905</v>
      </c>
      <c r="E88" s="12">
        <v>63</v>
      </c>
      <c r="F88" s="12">
        <v>170331.61794835542</v>
      </c>
      <c r="G88" s="12">
        <v>697.38205164458486</v>
      </c>
      <c r="H88" s="12">
        <v>0.27654511256013176</v>
      </c>
      <c r="I88"/>
      <c r="J88" s="12">
        <v>9.0057636887608066</v>
      </c>
      <c r="K88" s="12">
        <v>171029</v>
      </c>
      <c r="L88"/>
      <c r="M88"/>
    </row>
    <row r="89" spans="1:13">
      <c r="A89" s="28">
        <v>21641</v>
      </c>
      <c r="B89" s="33">
        <v>88</v>
      </c>
      <c r="C89" s="27">
        <v>177146</v>
      </c>
      <c r="E89" s="12">
        <v>64</v>
      </c>
      <c r="F89" s="12">
        <v>170543.17233693259</v>
      </c>
      <c r="G89" s="12">
        <v>727.82766306740814</v>
      </c>
      <c r="H89" s="12">
        <v>0.28861824380581186</v>
      </c>
      <c r="I89"/>
      <c r="J89" s="12">
        <v>9.1498559077809798</v>
      </c>
      <c r="K89" s="12">
        <v>171271</v>
      </c>
      <c r="L89"/>
      <c r="M89"/>
    </row>
    <row r="90" spans="1:13">
      <c r="A90" s="28">
        <v>21671</v>
      </c>
      <c r="B90" s="33">
        <v>89</v>
      </c>
      <c r="C90" s="27">
        <v>177365</v>
      </c>
      <c r="E90" s="12">
        <v>65</v>
      </c>
      <c r="F90" s="12">
        <v>170754.72672550974</v>
      </c>
      <c r="G90" s="12">
        <v>746.27327449026052</v>
      </c>
      <c r="H90" s="12">
        <v>0.29593280499238633</v>
      </c>
      <c r="I90"/>
      <c r="J90" s="12">
        <v>9.293948126801153</v>
      </c>
      <c r="K90" s="12">
        <v>171501</v>
      </c>
      <c r="L90"/>
      <c r="M90"/>
    </row>
    <row r="91" spans="1:13">
      <c r="A91" s="28">
        <v>21702</v>
      </c>
      <c r="B91" s="33">
        <v>90</v>
      </c>
      <c r="C91" s="27">
        <v>177591</v>
      </c>
      <c r="E91" s="12">
        <v>66</v>
      </c>
      <c r="F91" s="12">
        <v>170966.28111408692</v>
      </c>
      <c r="G91" s="12">
        <v>774.7188859130838</v>
      </c>
      <c r="H91" s="12">
        <v>0.30721284122821352</v>
      </c>
      <c r="I91"/>
      <c r="J91" s="12">
        <v>9.4380403458213262</v>
      </c>
      <c r="K91" s="12">
        <v>171741</v>
      </c>
      <c r="L91"/>
      <c r="M91"/>
    </row>
    <row r="92" spans="1:13">
      <c r="A92" s="28">
        <v>21732</v>
      </c>
      <c r="B92" s="33">
        <v>91</v>
      </c>
      <c r="C92" s="27">
        <v>177830</v>
      </c>
      <c r="E92" s="12">
        <v>67</v>
      </c>
      <c r="F92" s="12">
        <v>171177.83550266409</v>
      </c>
      <c r="G92" s="12">
        <v>806.16449733590707</v>
      </c>
      <c r="H92" s="12">
        <v>0.31968251997882002</v>
      </c>
      <c r="I92"/>
      <c r="J92" s="12">
        <v>9.5821325648414994</v>
      </c>
      <c r="K92" s="12">
        <v>171984</v>
      </c>
      <c r="L92"/>
      <c r="M92"/>
    </row>
    <row r="93" spans="1:13">
      <c r="A93" s="28">
        <v>21763</v>
      </c>
      <c r="B93" s="33">
        <v>92</v>
      </c>
      <c r="C93" s="27">
        <v>178101</v>
      </c>
      <c r="E93" s="12">
        <v>68</v>
      </c>
      <c r="F93" s="12">
        <v>171389.38989124124</v>
      </c>
      <c r="G93" s="12">
        <v>867.61010875875945</v>
      </c>
      <c r="H93" s="12">
        <v>0.34404862387723079</v>
      </c>
      <c r="I93"/>
      <c r="J93" s="12">
        <v>9.7262247838616709</v>
      </c>
      <c r="K93" s="12">
        <v>172257</v>
      </c>
      <c r="L93"/>
      <c r="M93"/>
    </row>
    <row r="94" spans="1:13">
      <c r="A94" s="28">
        <v>21794</v>
      </c>
      <c r="B94" s="33">
        <v>93</v>
      </c>
      <c r="C94" s="27">
        <v>178376</v>
      </c>
      <c r="E94" s="12">
        <v>69</v>
      </c>
      <c r="F94" s="12">
        <v>171600.94427981842</v>
      </c>
      <c r="G94" s="12">
        <v>937.05572018158273</v>
      </c>
      <c r="H94" s="12">
        <v>0.37158710781504145</v>
      </c>
      <c r="I94"/>
      <c r="J94" s="12">
        <v>9.8703170028818441</v>
      </c>
      <c r="K94" s="12">
        <v>172538</v>
      </c>
      <c r="L94"/>
      <c r="M94"/>
    </row>
    <row r="95" spans="1:13">
      <c r="A95" s="28">
        <v>21824</v>
      </c>
      <c r="B95" s="33">
        <v>94</v>
      </c>
      <c r="C95" s="27">
        <v>178657</v>
      </c>
      <c r="E95" s="12">
        <v>70</v>
      </c>
      <c r="F95" s="12">
        <v>171812.49866839559</v>
      </c>
      <c r="G95" s="12">
        <v>1003.501331604406</v>
      </c>
      <c r="H95" s="12">
        <v>0.39793594923807279</v>
      </c>
      <c r="I95"/>
      <c r="J95" s="12">
        <v>10.014409221902017</v>
      </c>
      <c r="K95" s="12">
        <v>172816</v>
      </c>
      <c r="L95"/>
      <c r="M95"/>
    </row>
    <row r="96" spans="1:13">
      <c r="A96" s="28">
        <v>21855</v>
      </c>
      <c r="B96" s="33">
        <v>95</v>
      </c>
      <c r="C96" s="27">
        <v>178921</v>
      </c>
      <c r="E96" s="12">
        <v>71</v>
      </c>
      <c r="F96" s="12">
        <v>172024.05305697274</v>
      </c>
      <c r="G96" s="12">
        <v>1045.9469430272584</v>
      </c>
      <c r="H96" s="12">
        <v>0.41476765054288151</v>
      </c>
      <c r="I96"/>
      <c r="J96" s="12">
        <v>10.158501440922191</v>
      </c>
      <c r="K96" s="12">
        <v>173070</v>
      </c>
      <c r="L96"/>
      <c r="M96"/>
    </row>
    <row r="97" spans="1:13">
      <c r="A97" s="28">
        <v>21885</v>
      </c>
      <c r="B97" s="33">
        <v>96</v>
      </c>
      <c r="C97" s="27">
        <v>179153</v>
      </c>
      <c r="E97" s="12">
        <v>72</v>
      </c>
      <c r="F97" s="12">
        <v>172235.60744554992</v>
      </c>
      <c r="G97" s="12">
        <v>1062.3925544500817</v>
      </c>
      <c r="H97" s="12">
        <v>0.42128911671959157</v>
      </c>
      <c r="I97"/>
      <c r="J97" s="12">
        <v>10.302593659942364</v>
      </c>
      <c r="K97" s="12">
        <v>173298</v>
      </c>
      <c r="L97"/>
      <c r="M97"/>
    </row>
    <row r="98" spans="1:13">
      <c r="A98" s="28">
        <v>21916</v>
      </c>
      <c r="B98" s="33">
        <v>97</v>
      </c>
      <c r="C98" s="27">
        <v>179386</v>
      </c>
      <c r="E98" s="12">
        <v>73</v>
      </c>
      <c r="F98" s="12">
        <v>172447.1618341271</v>
      </c>
      <c r="G98" s="12">
        <v>1085.8381658729049</v>
      </c>
      <c r="H98" s="12">
        <v>0.43058641543078668</v>
      </c>
      <c r="I98"/>
      <c r="J98" s="12">
        <v>10.446685878962537</v>
      </c>
      <c r="K98" s="12">
        <v>173533</v>
      </c>
      <c r="L98"/>
      <c r="M98"/>
    </row>
    <row r="99" spans="1:13">
      <c r="A99" s="28">
        <v>21947</v>
      </c>
      <c r="B99" s="33">
        <v>98</v>
      </c>
      <c r="C99" s="27">
        <v>179597</v>
      </c>
      <c r="E99" s="12">
        <v>74</v>
      </c>
      <c r="F99" s="12">
        <v>172658.71622270424</v>
      </c>
      <c r="G99" s="12">
        <v>1087.2837772957573</v>
      </c>
      <c r="H99" s="12">
        <v>0.43115966903361191</v>
      </c>
      <c r="I99"/>
      <c r="J99" s="12">
        <v>10.590778097982708</v>
      </c>
      <c r="K99" s="12">
        <v>173746</v>
      </c>
      <c r="L99"/>
      <c r="M99"/>
    </row>
    <row r="100" spans="1:13">
      <c r="A100" s="28">
        <v>21976</v>
      </c>
      <c r="B100" s="33">
        <v>99</v>
      </c>
      <c r="C100" s="27">
        <v>179788</v>
      </c>
      <c r="E100" s="12">
        <v>75</v>
      </c>
      <c r="F100" s="12">
        <v>172870.27061128142</v>
      </c>
      <c r="G100" s="12">
        <v>1074.7293887185806</v>
      </c>
      <c r="H100" s="12">
        <v>0.42618125756745567</v>
      </c>
      <c r="I100"/>
      <c r="J100" s="12">
        <v>10.734870317002882</v>
      </c>
      <c r="K100" s="12">
        <v>173945</v>
      </c>
      <c r="L100"/>
      <c r="M100"/>
    </row>
    <row r="101" spans="1:13">
      <c r="A101" s="28">
        <v>22007</v>
      </c>
      <c r="B101" s="33">
        <v>100</v>
      </c>
      <c r="C101" s="27">
        <v>180007</v>
      </c>
      <c r="E101" s="12">
        <v>76</v>
      </c>
      <c r="F101" s="12">
        <v>173081.82499985857</v>
      </c>
      <c r="G101" s="12">
        <v>1094.175000141433</v>
      </c>
      <c r="H101" s="12">
        <v>0.43389236625895661</v>
      </c>
      <c r="I101"/>
      <c r="J101" s="12">
        <v>10.878962536023055</v>
      </c>
      <c r="K101" s="12">
        <v>174176</v>
      </c>
      <c r="L101"/>
      <c r="M101"/>
    </row>
    <row r="102" spans="1:13">
      <c r="A102" s="28">
        <v>22037</v>
      </c>
      <c r="B102" s="33">
        <v>101</v>
      </c>
      <c r="C102" s="27">
        <v>180222</v>
      </c>
      <c r="E102" s="12">
        <v>77</v>
      </c>
      <c r="F102" s="12">
        <v>173293.37938843574</v>
      </c>
      <c r="G102" s="12">
        <v>1103.6206115642563</v>
      </c>
      <c r="H102" s="12">
        <v>0.43763799990118168</v>
      </c>
      <c r="I102"/>
      <c r="J102" s="12">
        <v>11.023054755043228</v>
      </c>
      <c r="K102" s="12">
        <v>174397</v>
      </c>
      <c r="L102"/>
      <c r="M102"/>
    </row>
    <row r="103" spans="1:13">
      <c r="A103" s="28">
        <v>22068</v>
      </c>
      <c r="B103" s="33">
        <v>102</v>
      </c>
      <c r="C103" s="27">
        <v>180444</v>
      </c>
      <c r="E103" s="12">
        <v>78</v>
      </c>
      <c r="F103" s="12">
        <v>173504.93377701292</v>
      </c>
      <c r="G103" s="12">
        <v>1134.0662229870795</v>
      </c>
      <c r="H103" s="12">
        <v>0.44971113114686173</v>
      </c>
      <c r="I103"/>
      <c r="J103" s="12">
        <v>11.167146974063401</v>
      </c>
      <c r="K103" s="12">
        <v>174639</v>
      </c>
      <c r="L103"/>
      <c r="M103"/>
    </row>
    <row r="104" spans="1:13">
      <c r="A104" s="28">
        <v>22098</v>
      </c>
      <c r="B104" s="33">
        <v>103</v>
      </c>
      <c r="C104" s="27">
        <v>180671</v>
      </c>
      <c r="E104" s="12">
        <v>79</v>
      </c>
      <c r="F104" s="12">
        <v>173716.48816559007</v>
      </c>
      <c r="G104" s="12">
        <v>1165.5118344099319</v>
      </c>
      <c r="H104" s="12">
        <v>0.46218080989747978</v>
      </c>
      <c r="I104"/>
      <c r="J104" s="12">
        <v>11.311239193083575</v>
      </c>
      <c r="K104" s="12">
        <v>174882</v>
      </c>
      <c r="L104"/>
      <c r="M104"/>
    </row>
    <row r="105" spans="1:13">
      <c r="A105" s="28">
        <v>22129</v>
      </c>
      <c r="B105" s="33">
        <v>104</v>
      </c>
      <c r="C105" s="27">
        <v>180945</v>
      </c>
      <c r="E105" s="12">
        <v>80</v>
      </c>
      <c r="F105" s="12">
        <v>173928.04255416724</v>
      </c>
      <c r="G105" s="12">
        <v>1214.9574458327552</v>
      </c>
      <c r="H105" s="12">
        <v>0.48178834373676188</v>
      </c>
      <c r="I105"/>
      <c r="J105" s="12">
        <v>11.455331412103746</v>
      </c>
      <c r="K105" s="12">
        <v>175143</v>
      </c>
      <c r="L105"/>
      <c r="M105"/>
    </row>
    <row r="106" spans="1:13">
      <c r="A106" s="28">
        <v>22160</v>
      </c>
      <c r="B106" s="33">
        <v>105</v>
      </c>
      <c r="C106" s="27">
        <v>181238</v>
      </c>
      <c r="E106" s="12">
        <v>81</v>
      </c>
      <c r="F106" s="12">
        <v>174139.59694274439</v>
      </c>
      <c r="G106" s="12">
        <v>1273.4030572556076</v>
      </c>
      <c r="H106" s="12">
        <v>0.50496480512039343</v>
      </c>
      <c r="I106"/>
      <c r="J106" s="12">
        <v>11.599423631123919</v>
      </c>
      <c r="K106" s="12">
        <v>175413</v>
      </c>
      <c r="L106"/>
      <c r="M106"/>
    </row>
    <row r="107" spans="1:13">
      <c r="A107" s="28">
        <v>22190</v>
      </c>
      <c r="B107" s="33">
        <v>106</v>
      </c>
      <c r="C107" s="27">
        <v>181528</v>
      </c>
      <c r="E107" s="12">
        <v>82</v>
      </c>
      <c r="F107" s="12">
        <v>174351.15133132157</v>
      </c>
      <c r="G107" s="12">
        <v>1345.8486686784308</v>
      </c>
      <c r="H107" s="12">
        <v>0.53369293157298336</v>
      </c>
      <c r="I107"/>
      <c r="J107" s="12">
        <v>11.743515850144092</v>
      </c>
      <c r="K107" s="12">
        <v>175697</v>
      </c>
      <c r="L107"/>
      <c r="M107"/>
    </row>
    <row r="108" spans="1:13">
      <c r="A108" s="28">
        <v>22221</v>
      </c>
      <c r="B108" s="33">
        <v>107</v>
      </c>
      <c r="C108" s="27">
        <v>181796</v>
      </c>
      <c r="E108" s="12">
        <v>83</v>
      </c>
      <c r="F108" s="12">
        <v>174562.70571989875</v>
      </c>
      <c r="G108" s="12">
        <v>1403.2942801012541</v>
      </c>
      <c r="H108" s="12">
        <v>0.55647284545167686</v>
      </c>
      <c r="I108"/>
      <c r="J108" s="12">
        <v>11.887608069164266</v>
      </c>
      <c r="K108" s="12">
        <v>175966</v>
      </c>
      <c r="L108"/>
      <c r="M108"/>
    </row>
    <row r="109" spans="1:13">
      <c r="A109" s="28">
        <v>22251</v>
      </c>
      <c r="B109" s="33">
        <v>108</v>
      </c>
      <c r="C109" s="27">
        <v>182042</v>
      </c>
      <c r="E109" s="12">
        <v>84</v>
      </c>
      <c r="F109" s="12">
        <v>174774.26010847589</v>
      </c>
      <c r="G109" s="12">
        <v>1432.7398915241065</v>
      </c>
      <c r="H109" s="12">
        <v>0.56814942919244205</v>
      </c>
      <c r="I109"/>
      <c r="J109" s="12">
        <v>12.031700288184439</v>
      </c>
      <c r="K109" s="12">
        <v>176207</v>
      </c>
      <c r="L109"/>
      <c r="M109"/>
    </row>
    <row r="110" spans="1:13">
      <c r="A110" s="28">
        <v>22282</v>
      </c>
      <c r="B110" s="33">
        <v>109</v>
      </c>
      <c r="C110" s="27">
        <v>182287</v>
      </c>
      <c r="E110" s="12">
        <v>85</v>
      </c>
      <c r="F110" s="12">
        <v>174985.81449705307</v>
      </c>
      <c r="G110" s="12">
        <v>1461.1855029469298</v>
      </c>
      <c r="H110" s="12">
        <v>0.57942946542826923</v>
      </c>
      <c r="I110"/>
      <c r="J110" s="12">
        <v>12.175792507204612</v>
      </c>
      <c r="K110" s="12">
        <v>176447</v>
      </c>
      <c r="L110"/>
      <c r="M110"/>
    </row>
    <row r="111" spans="1:13">
      <c r="A111" s="28">
        <v>22313</v>
      </c>
      <c r="B111" s="33">
        <v>110</v>
      </c>
      <c r="C111" s="27">
        <v>182520</v>
      </c>
      <c r="E111" s="12">
        <v>86</v>
      </c>
      <c r="F111" s="12">
        <v>175197.36888563025</v>
      </c>
      <c r="G111" s="12">
        <v>1487.631114369753</v>
      </c>
      <c r="H111" s="12">
        <v>0.58991640665424361</v>
      </c>
      <c r="I111"/>
      <c r="J111" s="12">
        <v>12.319884726224783</v>
      </c>
      <c r="K111" s="12">
        <v>176685</v>
      </c>
      <c r="L111"/>
      <c r="M111"/>
    </row>
    <row r="112" spans="1:13">
      <c r="A112" s="28">
        <v>22341</v>
      </c>
      <c r="B112" s="33">
        <v>111</v>
      </c>
      <c r="C112" s="27">
        <v>182742</v>
      </c>
      <c r="E112" s="12">
        <v>87</v>
      </c>
      <c r="F112" s="12">
        <v>175408.92327420739</v>
      </c>
      <c r="G112" s="12">
        <v>1496.0767257926054</v>
      </c>
      <c r="H112" s="12">
        <v>0.59326549279155383</v>
      </c>
      <c r="I112"/>
      <c r="J112" s="12">
        <v>12.463976945244957</v>
      </c>
      <c r="K112" s="12">
        <v>176905</v>
      </c>
      <c r="L112"/>
      <c r="M112"/>
    </row>
    <row r="113" spans="1:13">
      <c r="A113" s="28">
        <v>22372</v>
      </c>
      <c r="B113" s="33">
        <v>112</v>
      </c>
      <c r="C113" s="27">
        <v>182992</v>
      </c>
      <c r="E113" s="12">
        <v>88</v>
      </c>
      <c r="F113" s="12">
        <v>175620.47766278457</v>
      </c>
      <c r="G113" s="12">
        <v>1525.5223372154287</v>
      </c>
      <c r="H113" s="12">
        <v>0.60494207653230747</v>
      </c>
      <c r="I113"/>
      <c r="J113" s="12">
        <v>12.60806916426513</v>
      </c>
      <c r="K113" s="12">
        <v>177146</v>
      </c>
      <c r="L113"/>
      <c r="M113"/>
    </row>
    <row r="114" spans="1:13">
      <c r="A114" s="28">
        <v>22402</v>
      </c>
      <c r="B114" s="33">
        <v>113</v>
      </c>
      <c r="C114" s="27">
        <v>183217</v>
      </c>
      <c r="E114" s="12">
        <v>89</v>
      </c>
      <c r="F114" s="12">
        <v>175832.03205136175</v>
      </c>
      <c r="G114" s="12">
        <v>1532.967948638252</v>
      </c>
      <c r="H114" s="12">
        <v>0.60789461516467969</v>
      </c>
      <c r="I114"/>
      <c r="J114" s="12">
        <v>12.752161383285303</v>
      </c>
      <c r="K114" s="12">
        <v>177365</v>
      </c>
      <c r="L114"/>
      <c r="M114"/>
    </row>
    <row r="115" spans="1:13">
      <c r="A115" s="28">
        <v>22433</v>
      </c>
      <c r="B115" s="33">
        <v>114</v>
      </c>
      <c r="C115" s="27">
        <v>183452</v>
      </c>
      <c r="E115" s="12">
        <v>90</v>
      </c>
      <c r="F115" s="12">
        <v>176043.5864399389</v>
      </c>
      <c r="G115" s="12">
        <v>1547.4135600611044</v>
      </c>
      <c r="H115" s="12">
        <v>0.61362298633154855</v>
      </c>
      <c r="I115"/>
      <c r="J115" s="12">
        <v>12.896253602305476</v>
      </c>
      <c r="K115" s="12">
        <v>177591</v>
      </c>
      <c r="L115"/>
      <c r="M115"/>
    </row>
    <row r="116" spans="1:13">
      <c r="A116" s="28">
        <v>22463</v>
      </c>
      <c r="B116" s="33">
        <v>115</v>
      </c>
      <c r="C116" s="27">
        <v>183691</v>
      </c>
      <c r="E116" s="12">
        <v>91</v>
      </c>
      <c r="F116" s="12">
        <v>176255.14082851607</v>
      </c>
      <c r="G116" s="12">
        <v>1574.8591714839276</v>
      </c>
      <c r="H116" s="12">
        <v>0.62450647506244927</v>
      </c>
      <c r="I116"/>
      <c r="J116" s="12">
        <v>13.04034582132565</v>
      </c>
      <c r="K116" s="12">
        <v>177830</v>
      </c>
      <c r="L116"/>
      <c r="M116"/>
    </row>
    <row r="117" spans="1:13">
      <c r="A117" s="28">
        <v>22494</v>
      </c>
      <c r="B117" s="33">
        <v>116</v>
      </c>
      <c r="C117" s="27">
        <v>183958</v>
      </c>
      <c r="E117" s="12">
        <v>92</v>
      </c>
      <c r="F117" s="12">
        <v>176466.69521709322</v>
      </c>
      <c r="G117" s="12">
        <v>1634.30478290678</v>
      </c>
      <c r="H117" s="12">
        <v>0.64807948395100723</v>
      </c>
      <c r="I117"/>
      <c r="J117" s="12">
        <v>13.184438040345821</v>
      </c>
      <c r="K117" s="12">
        <v>178101</v>
      </c>
      <c r="L117"/>
      <c r="M117"/>
    </row>
    <row r="118" spans="1:13">
      <c r="A118" s="28">
        <v>22525</v>
      </c>
      <c r="B118" s="33">
        <v>117</v>
      </c>
      <c r="C118" s="27">
        <v>184243</v>
      </c>
      <c r="E118" s="12">
        <v>93</v>
      </c>
      <c r="F118" s="12">
        <v>176678.2496056704</v>
      </c>
      <c r="G118" s="12">
        <v>1697.7503943296033</v>
      </c>
      <c r="H118" s="12">
        <v>0.67323868285925925</v>
      </c>
      <c r="I118"/>
      <c r="J118" s="12">
        <v>13.328530259365994</v>
      </c>
      <c r="K118" s="12">
        <v>178376</v>
      </c>
      <c r="L118"/>
      <c r="M118"/>
    </row>
    <row r="119" spans="1:13">
      <c r="A119" s="28">
        <v>22555</v>
      </c>
      <c r="B119" s="33">
        <v>118</v>
      </c>
      <c r="C119" s="27">
        <v>184524</v>
      </c>
      <c r="E119" s="12">
        <v>94</v>
      </c>
      <c r="F119" s="12">
        <v>176889.80399424757</v>
      </c>
      <c r="G119" s="12">
        <v>1767.1960057524266</v>
      </c>
      <c r="H119" s="12">
        <v>0.70077716679706992</v>
      </c>
      <c r="I119"/>
      <c r="J119" s="12">
        <v>13.472622478386167</v>
      </c>
      <c r="K119" s="12">
        <v>178657</v>
      </c>
      <c r="L119"/>
      <c r="M119"/>
    </row>
    <row r="120" spans="1:13">
      <c r="A120" s="28">
        <v>22586</v>
      </c>
      <c r="B120" s="33">
        <v>119</v>
      </c>
      <c r="C120" s="27">
        <v>184783</v>
      </c>
      <c r="E120" s="12">
        <v>95</v>
      </c>
      <c r="F120" s="12">
        <v>177101.35838282472</v>
      </c>
      <c r="G120" s="12">
        <v>1819.641617175279</v>
      </c>
      <c r="H120" s="12">
        <v>0.72157434315114288</v>
      </c>
      <c r="I120"/>
      <c r="J120" s="12">
        <v>13.616714697406341</v>
      </c>
      <c r="K120" s="12">
        <v>178921</v>
      </c>
      <c r="L120"/>
      <c r="M120"/>
    </row>
    <row r="121" spans="1:13">
      <c r="A121" s="28">
        <v>22616</v>
      </c>
      <c r="B121" s="33">
        <v>120</v>
      </c>
      <c r="C121" s="27">
        <v>185016</v>
      </c>
      <c r="E121" s="12">
        <v>96</v>
      </c>
      <c r="F121" s="12">
        <v>177312.9127714019</v>
      </c>
      <c r="G121" s="12">
        <v>1840.0872285981022</v>
      </c>
      <c r="H121" s="12">
        <v>0.72968199934755873</v>
      </c>
      <c r="I121"/>
      <c r="J121" s="12">
        <v>13.760806916426514</v>
      </c>
      <c r="K121" s="12">
        <v>179153</v>
      </c>
      <c r="L121"/>
      <c r="M121"/>
    </row>
    <row r="122" spans="1:13">
      <c r="A122" s="28">
        <v>22647</v>
      </c>
      <c r="B122" s="33">
        <v>121</v>
      </c>
      <c r="C122" s="27">
        <v>185242</v>
      </c>
      <c r="E122" s="12">
        <v>97</v>
      </c>
      <c r="F122" s="12">
        <v>177524.46715997905</v>
      </c>
      <c r="G122" s="12">
        <v>1861.5328400209546</v>
      </c>
      <c r="H122" s="12">
        <v>0.73818620304891247</v>
      </c>
      <c r="I122"/>
      <c r="J122" s="12">
        <v>13.904899135446687</v>
      </c>
      <c r="K122" s="12">
        <v>179386</v>
      </c>
      <c r="L122"/>
      <c r="M122"/>
    </row>
    <row r="123" spans="1:13">
      <c r="A123" s="28">
        <v>22678</v>
      </c>
      <c r="B123" s="33">
        <v>122</v>
      </c>
      <c r="C123" s="27">
        <v>185452</v>
      </c>
      <c r="E123" s="12">
        <v>98</v>
      </c>
      <c r="F123" s="12">
        <v>177736.02154855622</v>
      </c>
      <c r="G123" s="12">
        <v>1860.9784514437779</v>
      </c>
      <c r="H123" s="12">
        <v>0.73796636164187335</v>
      </c>
      <c r="I123"/>
      <c r="J123" s="12">
        <v>14.048991354466859</v>
      </c>
      <c r="K123" s="12">
        <v>179597</v>
      </c>
      <c r="L123"/>
      <c r="M123"/>
    </row>
    <row r="124" spans="1:13">
      <c r="A124" s="28">
        <v>22706</v>
      </c>
      <c r="B124" s="33">
        <v>123</v>
      </c>
      <c r="C124" s="27">
        <v>185650</v>
      </c>
      <c r="E124" s="12">
        <v>99</v>
      </c>
      <c r="F124" s="12">
        <v>177947.5759371334</v>
      </c>
      <c r="G124" s="12">
        <v>1840.4240628666012</v>
      </c>
      <c r="H124" s="12">
        <v>0.72981557013630571</v>
      </c>
      <c r="I124"/>
      <c r="J124" s="12">
        <v>14.193083573487032</v>
      </c>
      <c r="K124" s="12">
        <v>179788</v>
      </c>
      <c r="L124"/>
      <c r="M124"/>
    </row>
    <row r="125" spans="1:13">
      <c r="A125" s="28">
        <v>22737</v>
      </c>
      <c r="B125" s="33">
        <v>124</v>
      </c>
      <c r="C125" s="27">
        <v>185874</v>
      </c>
      <c r="E125" s="12">
        <v>100</v>
      </c>
      <c r="F125" s="12">
        <v>178159.13032571055</v>
      </c>
      <c r="G125" s="12">
        <v>1847.8696742894535</v>
      </c>
      <c r="H125" s="12">
        <v>0.73276810876868947</v>
      </c>
      <c r="I125"/>
      <c r="J125" s="12">
        <v>14.337175792507205</v>
      </c>
      <c r="K125" s="12">
        <v>180007</v>
      </c>
      <c r="L125"/>
      <c r="M125"/>
    </row>
    <row r="126" spans="1:13">
      <c r="A126" s="28">
        <v>22767</v>
      </c>
      <c r="B126" s="33">
        <v>125</v>
      </c>
      <c r="C126" s="27">
        <v>186087</v>
      </c>
      <c r="E126" s="12">
        <v>101</v>
      </c>
      <c r="F126" s="12">
        <v>178370.68471428772</v>
      </c>
      <c r="G126" s="12">
        <v>1851.3152857122768</v>
      </c>
      <c r="H126" s="12">
        <v>0.73413445738135608</v>
      </c>
      <c r="I126"/>
      <c r="J126" s="12">
        <v>14.481268011527378</v>
      </c>
      <c r="K126" s="12">
        <v>180222</v>
      </c>
      <c r="L126"/>
      <c r="M126"/>
    </row>
    <row r="127" spans="1:13">
      <c r="A127" s="28">
        <v>22798</v>
      </c>
      <c r="B127" s="33">
        <v>126</v>
      </c>
      <c r="C127" s="27">
        <v>186314</v>
      </c>
      <c r="E127" s="12">
        <v>102</v>
      </c>
      <c r="F127" s="12">
        <v>178582.23910286487</v>
      </c>
      <c r="G127" s="12">
        <v>1861.7608971351292</v>
      </c>
      <c r="H127" s="12">
        <v>0.7382766385285191</v>
      </c>
      <c r="I127"/>
      <c r="J127" s="12">
        <v>14.625360230547551</v>
      </c>
      <c r="K127" s="12">
        <v>180444</v>
      </c>
      <c r="L127"/>
      <c r="M127"/>
    </row>
    <row r="128" spans="1:13">
      <c r="A128" s="28">
        <v>22828</v>
      </c>
      <c r="B128" s="33">
        <v>127</v>
      </c>
      <c r="C128" s="27">
        <v>186538</v>
      </c>
      <c r="E128" s="12">
        <v>103</v>
      </c>
      <c r="F128" s="12">
        <v>178793.79349144205</v>
      </c>
      <c r="G128" s="12">
        <v>1877.2065085579525</v>
      </c>
      <c r="H128" s="12">
        <v>0.74440155720030277</v>
      </c>
      <c r="I128"/>
      <c r="J128" s="12">
        <v>14.769452449567723</v>
      </c>
      <c r="K128" s="12">
        <v>180671</v>
      </c>
      <c r="L128"/>
      <c r="M128"/>
    </row>
    <row r="129" spans="1:13">
      <c r="A129" s="28">
        <v>22859</v>
      </c>
      <c r="B129" s="33">
        <v>128</v>
      </c>
      <c r="C129" s="27">
        <v>186790</v>
      </c>
      <c r="E129" s="12">
        <v>104</v>
      </c>
      <c r="F129" s="12">
        <v>179005.34788001922</v>
      </c>
      <c r="G129" s="12">
        <v>1939.6521199807758</v>
      </c>
      <c r="H129" s="12">
        <v>0.76916420860362844</v>
      </c>
      <c r="I129"/>
      <c r="J129" s="12">
        <v>14.913544668587896</v>
      </c>
      <c r="K129" s="12">
        <v>180945</v>
      </c>
      <c r="L129"/>
      <c r="M129"/>
    </row>
    <row r="130" spans="1:13">
      <c r="A130" s="28">
        <v>22890</v>
      </c>
      <c r="B130" s="33">
        <v>129</v>
      </c>
      <c r="C130" s="27">
        <v>187058</v>
      </c>
      <c r="E130" s="12">
        <v>105</v>
      </c>
      <c r="F130" s="12">
        <v>179216.90226859637</v>
      </c>
      <c r="G130" s="12">
        <v>2021.0977314036281</v>
      </c>
      <c r="H130" s="12">
        <v>0.80146126260056771</v>
      </c>
      <c r="I130"/>
      <c r="J130" s="12">
        <v>15.057636887608069</v>
      </c>
      <c r="K130" s="12">
        <v>181238</v>
      </c>
      <c r="L130"/>
      <c r="M130"/>
    </row>
    <row r="131" spans="1:13">
      <c r="A131" s="28">
        <v>22920</v>
      </c>
      <c r="B131" s="33">
        <v>130</v>
      </c>
      <c r="C131" s="27">
        <v>187323</v>
      </c>
      <c r="E131" s="12">
        <v>106</v>
      </c>
      <c r="F131" s="12">
        <v>179428.45665717355</v>
      </c>
      <c r="G131" s="12">
        <v>2099.5433428264514</v>
      </c>
      <c r="H131" s="12">
        <v>0.83256867408271629</v>
      </c>
      <c r="I131"/>
      <c r="J131" s="12">
        <v>15.201729106628243</v>
      </c>
      <c r="K131" s="12">
        <v>181528</v>
      </c>
      <c r="L131"/>
      <c r="M131"/>
    </row>
    <row r="132" spans="1:13">
      <c r="A132" s="28">
        <v>22951</v>
      </c>
      <c r="B132" s="33">
        <v>131</v>
      </c>
      <c r="C132" s="27">
        <v>187574</v>
      </c>
      <c r="E132" s="12">
        <v>107</v>
      </c>
      <c r="F132" s="12">
        <v>179640.01104575073</v>
      </c>
      <c r="G132" s="12">
        <v>2155.9889542492747</v>
      </c>
      <c r="H132" s="12">
        <v>0.85495204045648332</v>
      </c>
      <c r="I132"/>
      <c r="J132" s="12">
        <v>15.345821325648416</v>
      </c>
      <c r="K132" s="12">
        <v>181796</v>
      </c>
      <c r="L132"/>
      <c r="M132"/>
    </row>
    <row r="133" spans="1:13">
      <c r="A133" s="28">
        <v>22981</v>
      </c>
      <c r="B133" s="33">
        <v>132</v>
      </c>
      <c r="C133" s="27">
        <v>187796</v>
      </c>
      <c r="E133" s="12">
        <v>108</v>
      </c>
      <c r="F133" s="12">
        <v>179851.56543432787</v>
      </c>
      <c r="G133" s="12">
        <v>2190.4345656721271</v>
      </c>
      <c r="H133" s="12">
        <v>0.86861136172188069</v>
      </c>
      <c r="I133"/>
      <c r="J133" s="12">
        <v>15.489913544668589</v>
      </c>
      <c r="K133" s="12">
        <v>182042</v>
      </c>
      <c r="L133"/>
      <c r="M133"/>
    </row>
    <row r="134" spans="1:13">
      <c r="A134" s="28">
        <v>23012</v>
      </c>
      <c r="B134" s="33">
        <v>133</v>
      </c>
      <c r="C134" s="27">
        <v>188013</v>
      </c>
      <c r="E134" s="12">
        <v>109</v>
      </c>
      <c r="F134" s="12">
        <v>180063.11982290505</v>
      </c>
      <c r="G134" s="12">
        <v>2223.8801770949503</v>
      </c>
      <c r="H134" s="12">
        <v>0.88187413548233995</v>
      </c>
      <c r="I134"/>
      <c r="J134" s="12">
        <v>15.63400576368876</v>
      </c>
      <c r="K134" s="12">
        <v>182287</v>
      </c>
      <c r="L134"/>
      <c r="M134"/>
    </row>
    <row r="135" spans="1:13">
      <c r="A135" s="28">
        <v>23043</v>
      </c>
      <c r="B135" s="33">
        <v>134</v>
      </c>
      <c r="C135" s="27">
        <v>188213</v>
      </c>
      <c r="E135" s="12">
        <v>110</v>
      </c>
      <c r="F135" s="12">
        <v>180274.67421148223</v>
      </c>
      <c r="G135" s="12">
        <v>2245.3257885177736</v>
      </c>
      <c r="H135" s="12">
        <v>0.89037833918368214</v>
      </c>
      <c r="I135"/>
      <c r="J135" s="12">
        <v>15.778097982708934</v>
      </c>
      <c r="K135" s="12">
        <v>182520</v>
      </c>
      <c r="L135"/>
      <c r="M135"/>
    </row>
    <row r="136" spans="1:13">
      <c r="A136" s="28">
        <v>23071</v>
      </c>
      <c r="B136" s="33">
        <v>135</v>
      </c>
      <c r="C136" s="27">
        <v>188387</v>
      </c>
      <c r="E136" s="12">
        <v>111</v>
      </c>
      <c r="F136" s="12">
        <v>180486.22860005937</v>
      </c>
      <c r="G136" s="12">
        <v>2255.771399940626</v>
      </c>
      <c r="H136" s="12">
        <v>0.89452052033084528</v>
      </c>
      <c r="I136"/>
      <c r="J136" s="12">
        <v>15.922190201729107</v>
      </c>
      <c r="K136" s="12">
        <v>182742</v>
      </c>
      <c r="L136"/>
      <c r="M136"/>
    </row>
    <row r="137" spans="1:13">
      <c r="A137" s="28">
        <v>23102</v>
      </c>
      <c r="B137" s="33">
        <v>136</v>
      </c>
      <c r="C137" s="27">
        <v>188580</v>
      </c>
      <c r="E137" s="12">
        <v>112</v>
      </c>
      <c r="F137" s="12">
        <v>180697.78298863655</v>
      </c>
      <c r="G137" s="12">
        <v>2294.2170113634493</v>
      </c>
      <c r="H137" s="12">
        <v>0.90976603161593672</v>
      </c>
      <c r="I137"/>
      <c r="J137" s="12">
        <v>16.066282420749278</v>
      </c>
      <c r="K137" s="12">
        <v>182992</v>
      </c>
      <c r="L137"/>
      <c r="M137"/>
    </row>
    <row r="138" spans="1:13">
      <c r="A138" s="28">
        <v>23132</v>
      </c>
      <c r="B138" s="33">
        <v>137</v>
      </c>
      <c r="C138" s="27">
        <v>188790</v>
      </c>
      <c r="E138" s="12">
        <v>113</v>
      </c>
      <c r="F138" s="12">
        <v>180909.3373772137</v>
      </c>
      <c r="G138" s="12">
        <v>2307.6626227863017</v>
      </c>
      <c r="H138" s="12">
        <v>0.91509785527787912</v>
      </c>
      <c r="I138"/>
      <c r="J138" s="12">
        <v>16.210374639769451</v>
      </c>
      <c r="K138" s="12">
        <v>183217</v>
      </c>
      <c r="L138"/>
      <c r="M138"/>
    </row>
    <row r="139" spans="1:13">
      <c r="A139" s="28">
        <v>23163</v>
      </c>
      <c r="B139" s="33">
        <v>138</v>
      </c>
      <c r="C139" s="27">
        <v>189018</v>
      </c>
      <c r="E139" s="12">
        <v>114</v>
      </c>
      <c r="F139" s="12">
        <v>181120.89176579088</v>
      </c>
      <c r="G139" s="12">
        <v>2331.1082342091249</v>
      </c>
      <c r="H139" s="12">
        <v>0.92439515398907413</v>
      </c>
      <c r="I139"/>
      <c r="J139" s="12">
        <v>16.354466858789625</v>
      </c>
      <c r="K139" s="12">
        <v>183452</v>
      </c>
      <c r="L139"/>
      <c r="M139"/>
    </row>
    <row r="140" spans="1:13">
      <c r="A140" s="28">
        <v>23193</v>
      </c>
      <c r="B140" s="33">
        <v>139</v>
      </c>
      <c r="C140" s="27">
        <v>189242</v>
      </c>
      <c r="E140" s="12">
        <v>115</v>
      </c>
      <c r="F140" s="12">
        <v>181332.44615436805</v>
      </c>
      <c r="G140" s="12">
        <v>2358.5538456319482</v>
      </c>
      <c r="H140" s="12">
        <v>0.93527864271997496</v>
      </c>
      <c r="I140"/>
      <c r="J140" s="12">
        <v>16.498559077809798</v>
      </c>
      <c r="K140" s="12">
        <v>183691</v>
      </c>
      <c r="L140"/>
      <c r="M140"/>
    </row>
    <row r="141" spans="1:13">
      <c r="A141" s="28">
        <v>23224</v>
      </c>
      <c r="B141" s="33">
        <v>140</v>
      </c>
      <c r="C141" s="27">
        <v>189496</v>
      </c>
      <c r="E141" s="12">
        <v>116</v>
      </c>
      <c r="F141" s="12">
        <v>181544.0005429452</v>
      </c>
      <c r="G141" s="12">
        <v>2413.9994570548006</v>
      </c>
      <c r="H141" s="12">
        <v>0.95726546158882719</v>
      </c>
      <c r="I141"/>
      <c r="J141" s="12">
        <v>16.642651296829971</v>
      </c>
      <c r="K141" s="12">
        <v>183958</v>
      </c>
      <c r="L141"/>
      <c r="M141"/>
    </row>
    <row r="142" spans="1:13">
      <c r="A142" s="28">
        <v>23255</v>
      </c>
      <c r="B142" s="33">
        <v>141</v>
      </c>
      <c r="C142" s="27">
        <v>189761</v>
      </c>
      <c r="E142" s="12">
        <v>117</v>
      </c>
      <c r="F142" s="12">
        <v>181755.55493152238</v>
      </c>
      <c r="G142" s="12">
        <v>2487.4450684776239</v>
      </c>
      <c r="H142" s="12">
        <v>0.98639013554634347</v>
      </c>
      <c r="I142"/>
      <c r="J142" s="12">
        <v>16.786743515850144</v>
      </c>
      <c r="K142" s="12">
        <v>184243</v>
      </c>
      <c r="L142"/>
      <c r="M142"/>
    </row>
    <row r="143" spans="1:13">
      <c r="A143" s="28">
        <v>23285</v>
      </c>
      <c r="B143" s="33">
        <v>142</v>
      </c>
      <c r="C143" s="27">
        <v>190028</v>
      </c>
      <c r="E143" s="12">
        <v>118</v>
      </c>
      <c r="F143" s="12">
        <v>181967.10932009952</v>
      </c>
      <c r="G143" s="12">
        <v>2556.8906799004762</v>
      </c>
      <c r="H143" s="12">
        <v>1.0139286194841657</v>
      </c>
      <c r="I143"/>
      <c r="J143" s="12">
        <v>16.930835734870318</v>
      </c>
      <c r="K143" s="12">
        <v>184524</v>
      </c>
      <c r="L143"/>
      <c r="M143"/>
    </row>
    <row r="144" spans="1:13">
      <c r="A144" s="28">
        <v>23316</v>
      </c>
      <c r="B144" s="33">
        <v>143</v>
      </c>
      <c r="C144" s="27">
        <v>190265</v>
      </c>
      <c r="E144" s="12">
        <v>119</v>
      </c>
      <c r="F144" s="12">
        <v>182178.6637086767</v>
      </c>
      <c r="G144" s="12">
        <v>2604.3362913232995</v>
      </c>
      <c r="H144" s="12">
        <v>1.032743058313595</v>
      </c>
      <c r="I144"/>
      <c r="J144" s="12">
        <v>17.074927953890491</v>
      </c>
      <c r="K144" s="12">
        <v>184783</v>
      </c>
      <c r="L144"/>
      <c r="M144"/>
    </row>
    <row r="145" spans="1:13">
      <c r="A145" s="28">
        <v>23346</v>
      </c>
      <c r="B145" s="33">
        <v>144</v>
      </c>
      <c r="C145" s="27">
        <v>190472</v>
      </c>
      <c r="E145" s="12">
        <v>120</v>
      </c>
      <c r="F145" s="12">
        <v>182390.21809725388</v>
      </c>
      <c r="G145" s="12">
        <v>2625.7819027461228</v>
      </c>
      <c r="H145" s="12">
        <v>1.0412472620149371</v>
      </c>
      <c r="I145"/>
      <c r="J145" s="12">
        <v>17.219020172910664</v>
      </c>
      <c r="K145" s="12">
        <v>185016</v>
      </c>
      <c r="L145"/>
      <c r="M145"/>
    </row>
    <row r="146" spans="1:13">
      <c r="A146" s="28">
        <v>23377</v>
      </c>
      <c r="B146" s="33">
        <v>145</v>
      </c>
      <c r="C146" s="27">
        <v>190668</v>
      </c>
      <c r="E146" s="12">
        <v>121</v>
      </c>
      <c r="F146" s="12">
        <v>182601.77248583102</v>
      </c>
      <c r="G146" s="12">
        <v>2640.2275141689752</v>
      </c>
      <c r="H146" s="12">
        <v>1.0469756331818061</v>
      </c>
      <c r="I146"/>
      <c r="J146" s="12">
        <v>17.363112391930837</v>
      </c>
      <c r="K146" s="12">
        <v>185242</v>
      </c>
      <c r="L146"/>
      <c r="M146"/>
    </row>
    <row r="147" spans="1:13">
      <c r="A147" s="28">
        <v>23408</v>
      </c>
      <c r="B147" s="33">
        <v>146</v>
      </c>
      <c r="C147" s="27">
        <v>190858</v>
      </c>
      <c r="E147" s="12">
        <v>122</v>
      </c>
      <c r="F147" s="12">
        <v>182813.3268744082</v>
      </c>
      <c r="G147" s="12">
        <v>2638.6731255917985</v>
      </c>
      <c r="H147" s="12">
        <v>1.0463592442698404</v>
      </c>
      <c r="I147"/>
      <c r="J147" s="12">
        <v>17.50720461095101</v>
      </c>
      <c r="K147" s="12">
        <v>185452</v>
      </c>
      <c r="L147"/>
      <c r="M147"/>
    </row>
    <row r="148" spans="1:13">
      <c r="A148" s="28">
        <v>23437</v>
      </c>
      <c r="B148" s="33">
        <v>147</v>
      </c>
      <c r="C148" s="27">
        <v>191047</v>
      </c>
      <c r="E148" s="12">
        <v>123</v>
      </c>
      <c r="F148" s="12">
        <v>183024.88126298538</v>
      </c>
      <c r="G148" s="12">
        <v>2625.1187370146217</v>
      </c>
      <c r="H148" s="12">
        <v>1.0409842852987579</v>
      </c>
      <c r="I148"/>
      <c r="J148" s="12">
        <v>17.651296829971184</v>
      </c>
      <c r="K148" s="12">
        <v>185650</v>
      </c>
      <c r="L148"/>
      <c r="M148"/>
    </row>
    <row r="149" spans="1:13">
      <c r="A149" s="28">
        <v>23468</v>
      </c>
      <c r="B149" s="33">
        <v>148</v>
      </c>
      <c r="C149" s="27">
        <v>191245</v>
      </c>
      <c r="E149" s="12">
        <v>124</v>
      </c>
      <c r="F149" s="12">
        <v>183236.43565156253</v>
      </c>
      <c r="G149" s="12">
        <v>2637.5643484374741</v>
      </c>
      <c r="H149" s="12">
        <v>1.0459195614557737</v>
      </c>
      <c r="I149"/>
      <c r="J149" s="12">
        <v>17.795389048991353</v>
      </c>
      <c r="K149" s="12">
        <v>185874</v>
      </c>
      <c r="L149"/>
      <c r="M149"/>
    </row>
    <row r="150" spans="1:13">
      <c r="A150" s="28">
        <v>23498</v>
      </c>
      <c r="B150" s="33">
        <v>149</v>
      </c>
      <c r="C150" s="27">
        <v>191447</v>
      </c>
      <c r="E150" s="12">
        <v>125</v>
      </c>
      <c r="F150" s="12">
        <v>183447.9900401397</v>
      </c>
      <c r="G150" s="12">
        <v>2639.0099598602974</v>
      </c>
      <c r="H150" s="12">
        <v>1.0464928150585875</v>
      </c>
      <c r="I150"/>
      <c r="J150" s="12">
        <v>17.939481268011527</v>
      </c>
      <c r="K150" s="12">
        <v>186087</v>
      </c>
      <c r="L150"/>
      <c r="M150"/>
    </row>
    <row r="151" spans="1:13">
      <c r="A151" s="28">
        <v>23529</v>
      </c>
      <c r="B151" s="33">
        <v>150</v>
      </c>
      <c r="C151" s="27">
        <v>191666</v>
      </c>
      <c r="E151" s="12">
        <v>126</v>
      </c>
      <c r="F151" s="12">
        <v>183659.54442871688</v>
      </c>
      <c r="G151" s="12">
        <v>2654.4555712831207</v>
      </c>
      <c r="H151" s="12">
        <v>1.052617733730371</v>
      </c>
      <c r="I151"/>
      <c r="J151" s="12">
        <v>18.0835734870317</v>
      </c>
      <c r="K151" s="12">
        <v>186314</v>
      </c>
      <c r="L151"/>
      <c r="M151"/>
    </row>
    <row r="152" spans="1:13">
      <c r="A152" s="28">
        <v>23559</v>
      </c>
      <c r="B152" s="33">
        <v>151</v>
      </c>
      <c r="C152" s="27">
        <v>191889</v>
      </c>
      <c r="E152" s="12">
        <v>127</v>
      </c>
      <c r="F152" s="12">
        <v>183871.09881729403</v>
      </c>
      <c r="G152" s="12">
        <v>2666.901182705973</v>
      </c>
      <c r="H152" s="12">
        <v>1.0575530098873871</v>
      </c>
      <c r="I152"/>
      <c r="J152" s="12">
        <v>18.227665706051873</v>
      </c>
      <c r="K152" s="12">
        <v>186538</v>
      </c>
      <c r="L152"/>
      <c r="M152"/>
    </row>
    <row r="153" spans="1:13">
      <c r="A153" s="28">
        <v>23590</v>
      </c>
      <c r="B153" s="33">
        <v>152</v>
      </c>
      <c r="C153" s="27">
        <v>192131</v>
      </c>
      <c r="E153" s="12">
        <v>128</v>
      </c>
      <c r="F153" s="12">
        <v>184082.6532058712</v>
      </c>
      <c r="G153" s="12">
        <v>2707.3467941287963</v>
      </c>
      <c r="H153" s="12">
        <v>1.0735916161823313</v>
      </c>
      <c r="I153"/>
      <c r="J153" s="12">
        <v>18.371757925072046</v>
      </c>
      <c r="K153" s="12">
        <v>186790</v>
      </c>
      <c r="L153"/>
      <c r="M153"/>
    </row>
    <row r="154" spans="1:13">
      <c r="A154" s="28">
        <v>23621</v>
      </c>
      <c r="B154" s="33">
        <v>153</v>
      </c>
      <c r="C154" s="27">
        <v>192376</v>
      </c>
      <c r="E154" s="12">
        <v>129</v>
      </c>
      <c r="F154" s="12">
        <v>184294.20759444835</v>
      </c>
      <c r="G154" s="12">
        <v>2763.7924055516487</v>
      </c>
      <c r="H154" s="12">
        <v>1.09597498255611</v>
      </c>
      <c r="I154"/>
      <c r="J154" s="12">
        <v>18.515850144092219</v>
      </c>
      <c r="K154" s="12">
        <v>187058</v>
      </c>
      <c r="L154"/>
      <c r="M154"/>
    </row>
    <row r="155" spans="1:13">
      <c r="A155" s="28">
        <v>23651</v>
      </c>
      <c r="B155" s="33">
        <v>154</v>
      </c>
      <c r="C155" s="27">
        <v>192631</v>
      </c>
      <c r="E155" s="12">
        <v>130</v>
      </c>
      <c r="F155" s="12">
        <v>184505.76198302553</v>
      </c>
      <c r="G155" s="12">
        <v>2817.238016974472</v>
      </c>
      <c r="H155" s="12">
        <v>1.1171687064150979</v>
      </c>
      <c r="I155"/>
      <c r="J155" s="12">
        <v>18.659942363112393</v>
      </c>
      <c r="K155" s="12">
        <v>187323</v>
      </c>
      <c r="L155"/>
      <c r="M155"/>
    </row>
    <row r="156" spans="1:13">
      <c r="A156" s="28">
        <v>23682</v>
      </c>
      <c r="B156" s="33">
        <v>155</v>
      </c>
      <c r="C156" s="27">
        <v>192847</v>
      </c>
      <c r="E156" s="12">
        <v>131</v>
      </c>
      <c r="F156" s="12">
        <v>184717.3163716027</v>
      </c>
      <c r="G156" s="12">
        <v>2856.6836283972953</v>
      </c>
      <c r="H156" s="12">
        <v>1.1328107652051156</v>
      </c>
      <c r="I156"/>
      <c r="J156" s="12">
        <v>18.804034582132566</v>
      </c>
      <c r="K156" s="12">
        <v>187574</v>
      </c>
      <c r="L156"/>
      <c r="M156"/>
    </row>
    <row r="157" spans="1:13">
      <c r="A157" s="28">
        <v>23712</v>
      </c>
      <c r="B157" s="33">
        <v>156</v>
      </c>
      <c r="C157" s="27">
        <v>193039</v>
      </c>
      <c r="E157" s="12">
        <v>132</v>
      </c>
      <c r="F157" s="12">
        <v>184928.87076017985</v>
      </c>
      <c r="G157" s="12">
        <v>2867.1292398201476</v>
      </c>
      <c r="H157" s="12">
        <v>1.1369529463522787</v>
      </c>
      <c r="I157"/>
      <c r="J157" s="12">
        <v>18.948126801152739</v>
      </c>
      <c r="K157" s="12">
        <v>187796</v>
      </c>
      <c r="L157"/>
      <c r="M157"/>
    </row>
    <row r="158" spans="1:13">
      <c r="A158" s="28">
        <v>23743</v>
      </c>
      <c r="B158" s="33">
        <v>157</v>
      </c>
      <c r="C158" s="27">
        <v>193223</v>
      </c>
      <c r="E158" s="12">
        <v>133</v>
      </c>
      <c r="F158" s="12">
        <v>185140.42514875703</v>
      </c>
      <c r="G158" s="12">
        <v>2872.5748512429709</v>
      </c>
      <c r="H158" s="12">
        <v>1.1391123899747981</v>
      </c>
      <c r="I158"/>
      <c r="J158" s="12">
        <v>19.092219020172912</v>
      </c>
      <c r="K158" s="12">
        <v>188013</v>
      </c>
      <c r="L158"/>
      <c r="M158"/>
    </row>
    <row r="159" spans="1:13">
      <c r="A159" s="28">
        <v>23774</v>
      </c>
      <c r="B159" s="33">
        <v>158</v>
      </c>
      <c r="C159" s="27">
        <v>193393</v>
      </c>
      <c r="E159" s="12">
        <v>134</v>
      </c>
      <c r="F159" s="12">
        <v>185351.97953733418</v>
      </c>
      <c r="G159" s="12">
        <v>2861.0204626658233</v>
      </c>
      <c r="H159" s="12">
        <v>1.1345305260135798</v>
      </c>
      <c r="I159"/>
      <c r="J159" s="12">
        <v>19.236311239193085</v>
      </c>
      <c r="K159" s="12">
        <v>188213</v>
      </c>
      <c r="L159"/>
      <c r="M159"/>
    </row>
    <row r="160" spans="1:13">
      <c r="A160" s="28">
        <v>23802</v>
      </c>
      <c r="B160" s="33">
        <v>159</v>
      </c>
      <c r="C160" s="27">
        <v>193540</v>
      </c>
      <c r="E160" s="12">
        <v>135</v>
      </c>
      <c r="F160" s="12">
        <v>185563.53392591135</v>
      </c>
      <c r="G160" s="12">
        <v>2823.4660740886466</v>
      </c>
      <c r="H160" s="12">
        <v>1.119638426924263</v>
      </c>
      <c r="I160"/>
      <c r="J160" s="12">
        <v>19.380403458213255</v>
      </c>
      <c r="K160" s="12">
        <v>188387</v>
      </c>
      <c r="L160"/>
      <c r="M160"/>
    </row>
    <row r="161" spans="1:13">
      <c r="A161" s="28">
        <v>23833</v>
      </c>
      <c r="B161" s="33">
        <v>160</v>
      </c>
      <c r="C161" s="27">
        <v>193709</v>
      </c>
      <c r="E161" s="12">
        <v>136</v>
      </c>
      <c r="F161" s="12">
        <v>185775.08831448853</v>
      </c>
      <c r="G161" s="12">
        <v>2804.9116855114698</v>
      </c>
      <c r="H161" s="12">
        <v>1.1122807304285482</v>
      </c>
      <c r="I161"/>
      <c r="J161" s="12">
        <v>19.524495677233428</v>
      </c>
      <c r="K161" s="12">
        <v>188580</v>
      </c>
      <c r="L161"/>
      <c r="M161"/>
    </row>
    <row r="162" spans="1:13">
      <c r="A162" s="28">
        <v>23863</v>
      </c>
      <c r="B162" s="33">
        <v>161</v>
      </c>
      <c r="C162" s="27">
        <v>193888</v>
      </c>
      <c r="E162" s="12">
        <v>137</v>
      </c>
      <c r="F162" s="12">
        <v>185986.64270306568</v>
      </c>
      <c r="G162" s="12">
        <v>2803.3572969343222</v>
      </c>
      <c r="H162" s="12">
        <v>1.1116643415165941</v>
      </c>
      <c r="I162"/>
      <c r="J162" s="12">
        <v>19.668587896253602</v>
      </c>
      <c r="K162" s="12">
        <v>188790</v>
      </c>
      <c r="L162"/>
      <c r="M162"/>
    </row>
    <row r="163" spans="1:13">
      <c r="A163" s="28">
        <v>23894</v>
      </c>
      <c r="B163" s="33">
        <v>162</v>
      </c>
      <c r="C163" s="27">
        <v>194087</v>
      </c>
      <c r="E163" s="12">
        <v>138</v>
      </c>
      <c r="F163" s="12">
        <v>186198.19709164285</v>
      </c>
      <c r="G163" s="12">
        <v>2819.8029083571455</v>
      </c>
      <c r="H163" s="12">
        <v>1.1181858076933042</v>
      </c>
      <c r="I163"/>
      <c r="J163" s="12">
        <v>19.812680115273775</v>
      </c>
      <c r="K163" s="12">
        <v>189018</v>
      </c>
      <c r="L163"/>
      <c r="M163"/>
    </row>
    <row r="164" spans="1:13">
      <c r="A164" s="28">
        <v>23924</v>
      </c>
      <c r="B164" s="33">
        <v>163</v>
      </c>
      <c r="C164" s="27">
        <v>194303</v>
      </c>
      <c r="E164" s="12">
        <v>139</v>
      </c>
      <c r="F164" s="12">
        <v>186409.75148022003</v>
      </c>
      <c r="G164" s="12">
        <v>2832.2485197799688</v>
      </c>
      <c r="H164" s="12">
        <v>1.1231210838503087</v>
      </c>
      <c r="I164"/>
      <c r="J164" s="12">
        <v>19.956772334293948</v>
      </c>
      <c r="K164" s="12">
        <v>189242</v>
      </c>
      <c r="L164"/>
      <c r="M164"/>
    </row>
    <row r="165" spans="1:13">
      <c r="A165" s="28">
        <v>23955</v>
      </c>
      <c r="B165" s="33">
        <v>164</v>
      </c>
      <c r="C165" s="27">
        <v>194528</v>
      </c>
      <c r="E165" s="12">
        <v>140</v>
      </c>
      <c r="F165" s="12">
        <v>186621.30586879718</v>
      </c>
      <c r="G165" s="12">
        <v>2874.6941312028212</v>
      </c>
      <c r="H165" s="12">
        <v>1.1399527851551174</v>
      </c>
      <c r="I165"/>
      <c r="J165" s="12">
        <v>20.100864553314121</v>
      </c>
      <c r="K165" s="12">
        <v>189496</v>
      </c>
      <c r="L165"/>
      <c r="M165"/>
    </row>
    <row r="166" spans="1:13">
      <c r="A166" s="28">
        <v>23986</v>
      </c>
      <c r="B166" s="33">
        <v>165</v>
      </c>
      <c r="C166" s="27">
        <v>194761</v>
      </c>
      <c r="E166" s="12">
        <v>141</v>
      </c>
      <c r="F166" s="12">
        <v>186832.86025737436</v>
      </c>
      <c r="G166" s="12">
        <v>2928.1397426256444</v>
      </c>
      <c r="H166" s="12">
        <v>1.1611465090141053</v>
      </c>
      <c r="I166"/>
      <c r="J166" s="12">
        <v>20.244956772334294</v>
      </c>
      <c r="K166" s="12">
        <v>189761</v>
      </c>
      <c r="L166"/>
      <c r="M166"/>
    </row>
    <row r="167" spans="1:13">
      <c r="A167" s="28">
        <v>24016</v>
      </c>
      <c r="B167" s="33">
        <v>166</v>
      </c>
      <c r="C167" s="27">
        <v>194997</v>
      </c>
      <c r="E167" s="12">
        <v>142</v>
      </c>
      <c r="F167" s="12">
        <v>187044.41464595153</v>
      </c>
      <c r="G167" s="12">
        <v>2983.5853540484677</v>
      </c>
      <c r="H167" s="12">
        <v>1.1831333278829459</v>
      </c>
      <c r="I167"/>
      <c r="J167" s="12">
        <v>20.389048991354468</v>
      </c>
      <c r="K167" s="12">
        <v>190028</v>
      </c>
      <c r="L167"/>
      <c r="M167"/>
    </row>
    <row r="168" spans="1:13">
      <c r="A168" s="28">
        <v>24047</v>
      </c>
      <c r="B168" s="33">
        <v>167</v>
      </c>
      <c r="C168" s="27">
        <v>195195</v>
      </c>
      <c r="E168" s="12">
        <v>143</v>
      </c>
      <c r="F168" s="12">
        <v>187255.96903452868</v>
      </c>
      <c r="G168" s="12">
        <v>3009.0309654713201</v>
      </c>
      <c r="H168" s="12">
        <v>1.1932237216040054</v>
      </c>
      <c r="I168"/>
      <c r="J168" s="12">
        <v>20.533141210374641</v>
      </c>
      <c r="K168" s="12">
        <v>190265</v>
      </c>
      <c r="L168"/>
      <c r="M168"/>
    </row>
    <row r="169" spans="1:13">
      <c r="A169" s="28">
        <v>24077</v>
      </c>
      <c r="B169" s="33">
        <v>168</v>
      </c>
      <c r="C169" s="27">
        <v>195372</v>
      </c>
      <c r="E169" s="12">
        <v>144</v>
      </c>
      <c r="F169" s="12">
        <v>187467.52342310586</v>
      </c>
      <c r="G169" s="12">
        <v>3004.4765768941434</v>
      </c>
      <c r="H169" s="12">
        <v>1.1914176901772606</v>
      </c>
      <c r="I169"/>
      <c r="J169" s="12">
        <v>20.677233429394814</v>
      </c>
      <c r="K169" s="12">
        <v>190472</v>
      </c>
      <c r="L169"/>
      <c r="M169"/>
    </row>
    <row r="170" spans="1:13">
      <c r="A170" s="28">
        <v>24108</v>
      </c>
      <c r="B170" s="33">
        <v>169</v>
      </c>
      <c r="C170" s="27">
        <v>195539</v>
      </c>
      <c r="E170" s="12">
        <v>145</v>
      </c>
      <c r="F170" s="12">
        <v>187679.077811683</v>
      </c>
      <c r="G170" s="12">
        <v>2988.9221883169957</v>
      </c>
      <c r="H170" s="12">
        <v>1.1852496361963365</v>
      </c>
      <c r="I170"/>
      <c r="J170" s="12">
        <v>20.821325648414987</v>
      </c>
      <c r="K170" s="12">
        <v>190668</v>
      </c>
      <c r="L170"/>
      <c r="M170"/>
    </row>
    <row r="171" spans="1:13">
      <c r="A171" s="28">
        <v>24139</v>
      </c>
      <c r="B171" s="33">
        <v>170</v>
      </c>
      <c r="C171" s="27">
        <v>195688</v>
      </c>
      <c r="E171" s="12">
        <v>146</v>
      </c>
      <c r="F171" s="12">
        <v>187890.63220026018</v>
      </c>
      <c r="G171" s="12">
        <v>2967.367799739819</v>
      </c>
      <c r="H171" s="12">
        <v>1.1767022971858425</v>
      </c>
      <c r="I171"/>
      <c r="J171" s="12">
        <v>20.965417867435161</v>
      </c>
      <c r="K171" s="12">
        <v>190858</v>
      </c>
      <c r="L171"/>
      <c r="M171"/>
    </row>
    <row r="172" spans="1:13">
      <c r="A172" s="28">
        <v>24167</v>
      </c>
      <c r="B172" s="33">
        <v>171</v>
      </c>
      <c r="C172" s="27">
        <v>195831</v>
      </c>
      <c r="E172" s="12">
        <v>147</v>
      </c>
      <c r="F172" s="12">
        <v>188102.18658883736</v>
      </c>
      <c r="G172" s="12">
        <v>2944.8134111626423</v>
      </c>
      <c r="H172" s="12">
        <v>1.167758410670422</v>
      </c>
      <c r="I172"/>
      <c r="J172" s="12">
        <v>21.10951008645533</v>
      </c>
      <c r="K172" s="12">
        <v>191047</v>
      </c>
      <c r="L172"/>
      <c r="M172"/>
    </row>
    <row r="173" spans="1:13">
      <c r="A173" s="28">
        <v>24198</v>
      </c>
      <c r="B173" s="33">
        <v>172</v>
      </c>
      <c r="C173" s="27">
        <v>195999</v>
      </c>
      <c r="E173" s="12">
        <v>148</v>
      </c>
      <c r="F173" s="12">
        <v>188313.74097741451</v>
      </c>
      <c r="G173" s="12">
        <v>2931.2590225854947</v>
      </c>
      <c r="H173" s="12">
        <v>1.1623834516993508</v>
      </c>
      <c r="I173"/>
      <c r="J173" s="12">
        <v>21.253602305475503</v>
      </c>
      <c r="K173" s="12">
        <v>191245</v>
      </c>
      <c r="L173"/>
      <c r="M173"/>
    </row>
    <row r="174" spans="1:13">
      <c r="A174" s="28">
        <v>24228</v>
      </c>
      <c r="B174" s="33">
        <v>173</v>
      </c>
      <c r="C174" s="27">
        <v>196178</v>
      </c>
      <c r="E174" s="12">
        <v>149</v>
      </c>
      <c r="F174" s="12">
        <v>188525.29536599168</v>
      </c>
      <c r="G174" s="12">
        <v>2921.704634008318</v>
      </c>
      <c r="H174" s="12">
        <v>1.1585946827479738</v>
      </c>
      <c r="I174"/>
      <c r="J174" s="12">
        <v>21.397694524495677</v>
      </c>
      <c r="K174" s="12">
        <v>191447</v>
      </c>
      <c r="L174"/>
      <c r="M174"/>
    </row>
    <row r="175" spans="1:13">
      <c r="A175" s="28">
        <v>24259</v>
      </c>
      <c r="B175" s="33">
        <v>174</v>
      </c>
      <c r="C175" s="27">
        <v>196372</v>
      </c>
      <c r="E175" s="12">
        <v>150</v>
      </c>
      <c r="F175" s="12">
        <v>188736.84975456883</v>
      </c>
      <c r="G175" s="12">
        <v>2929.1502454311703</v>
      </c>
      <c r="H175" s="12">
        <v>1.1615472213803577</v>
      </c>
      <c r="I175"/>
      <c r="J175" s="12">
        <v>21.54178674351585</v>
      </c>
      <c r="K175" s="12">
        <v>191666</v>
      </c>
      <c r="L175"/>
      <c r="M175"/>
    </row>
    <row r="176" spans="1:13">
      <c r="A176" s="28">
        <v>24289</v>
      </c>
      <c r="B176" s="33">
        <v>175</v>
      </c>
      <c r="C176" s="27">
        <v>196560</v>
      </c>
      <c r="E176" s="12">
        <v>151</v>
      </c>
      <c r="F176" s="12">
        <v>188948.40414314601</v>
      </c>
      <c r="G176" s="12">
        <v>2940.5958568539936</v>
      </c>
      <c r="H176" s="12">
        <v>1.1660859500324356</v>
      </c>
      <c r="I176"/>
      <c r="J176" s="12">
        <v>21.685878962536023</v>
      </c>
      <c r="K176" s="12">
        <v>191889</v>
      </c>
      <c r="L176"/>
      <c r="M176"/>
    </row>
    <row r="177" spans="1:13">
      <c r="A177" s="28">
        <v>24320</v>
      </c>
      <c r="B177" s="33">
        <v>176</v>
      </c>
      <c r="C177" s="27">
        <v>196762</v>
      </c>
      <c r="E177" s="12">
        <v>152</v>
      </c>
      <c r="F177" s="12">
        <v>189159.95853172318</v>
      </c>
      <c r="G177" s="12">
        <v>2971.0414682768169</v>
      </c>
      <c r="H177" s="12">
        <v>1.1781590812781157</v>
      </c>
      <c r="I177"/>
      <c r="J177" s="12">
        <v>21.829971181556196</v>
      </c>
      <c r="K177" s="12">
        <v>192131</v>
      </c>
      <c r="L177"/>
      <c r="M177"/>
    </row>
    <row r="178" spans="1:13">
      <c r="A178" s="28">
        <v>24351</v>
      </c>
      <c r="B178" s="33">
        <v>177</v>
      </c>
      <c r="C178" s="27">
        <v>196984</v>
      </c>
      <c r="E178" s="12">
        <v>153</v>
      </c>
      <c r="F178" s="12">
        <v>189371.51292030033</v>
      </c>
      <c r="G178" s="12">
        <v>3004.4870796996693</v>
      </c>
      <c r="H178" s="12">
        <v>1.1914218550385864</v>
      </c>
      <c r="I178"/>
      <c r="J178" s="12">
        <v>21.97406340057637</v>
      </c>
      <c r="K178" s="12">
        <v>192376</v>
      </c>
      <c r="L178"/>
      <c r="M178"/>
    </row>
    <row r="179" spans="1:13">
      <c r="A179" s="28">
        <v>24381</v>
      </c>
      <c r="B179" s="33">
        <v>178</v>
      </c>
      <c r="C179" s="27">
        <v>197207</v>
      </c>
      <c r="E179" s="12">
        <v>154</v>
      </c>
      <c r="F179" s="12">
        <v>189583.06730887751</v>
      </c>
      <c r="G179" s="12">
        <v>3047.9326911224925</v>
      </c>
      <c r="H179" s="12">
        <v>1.2086501038483102</v>
      </c>
      <c r="I179"/>
      <c r="J179" s="12">
        <v>22.118155619596543</v>
      </c>
      <c r="K179" s="12">
        <v>192631</v>
      </c>
      <c r="L179"/>
      <c r="M179"/>
    </row>
    <row r="180" spans="1:13">
      <c r="A180" s="28">
        <v>24412</v>
      </c>
      <c r="B180" s="33">
        <v>179</v>
      </c>
      <c r="C180" s="27">
        <v>197398</v>
      </c>
      <c r="E180" s="12">
        <v>155</v>
      </c>
      <c r="F180" s="12">
        <v>189794.62169745466</v>
      </c>
      <c r="G180" s="12">
        <v>3052.3783025453449</v>
      </c>
      <c r="H180" s="12">
        <v>1.2104129999659146</v>
      </c>
      <c r="I180"/>
      <c r="J180" s="12">
        <v>22.262247838616716</v>
      </c>
      <c r="K180" s="12">
        <v>192847</v>
      </c>
      <c r="L180"/>
      <c r="M180"/>
    </row>
    <row r="181" spans="1:13">
      <c r="A181" s="28">
        <v>24442</v>
      </c>
      <c r="B181" s="33">
        <v>180</v>
      </c>
      <c r="C181" s="27">
        <v>197572</v>
      </c>
      <c r="E181" s="12">
        <v>156</v>
      </c>
      <c r="F181" s="12">
        <v>190006.17608603183</v>
      </c>
      <c r="G181" s="12">
        <v>3032.8239139681682</v>
      </c>
      <c r="H181" s="12">
        <v>1.2026587559652735</v>
      </c>
      <c r="I181"/>
      <c r="J181" s="12">
        <v>22.406340057636889</v>
      </c>
      <c r="K181" s="12">
        <v>193039</v>
      </c>
      <c r="L181"/>
      <c r="M181"/>
    </row>
    <row r="182" spans="1:13">
      <c r="A182" s="28">
        <v>24473</v>
      </c>
      <c r="B182" s="33">
        <v>181</v>
      </c>
      <c r="C182" s="27">
        <v>197736</v>
      </c>
      <c r="E182" s="12">
        <v>157</v>
      </c>
      <c r="F182" s="12">
        <v>190217.73047460901</v>
      </c>
      <c r="G182" s="12">
        <v>3005.2695253909915</v>
      </c>
      <c r="H182" s="12">
        <v>1.1917321319252208</v>
      </c>
      <c r="I182"/>
      <c r="J182" s="12">
        <v>22.550432276657062</v>
      </c>
      <c r="K182" s="12">
        <v>193223</v>
      </c>
      <c r="L182"/>
      <c r="M182"/>
    </row>
    <row r="183" spans="1:13">
      <c r="A183" s="28">
        <v>24504</v>
      </c>
      <c r="B183" s="33">
        <v>182</v>
      </c>
      <c r="C183" s="27">
        <v>197892</v>
      </c>
      <c r="E183" s="12">
        <v>158</v>
      </c>
      <c r="F183" s="12">
        <v>190429.28486318619</v>
      </c>
      <c r="G183" s="12">
        <v>2963.7151368138148</v>
      </c>
      <c r="H183" s="12">
        <v>1.1752538428161983</v>
      </c>
      <c r="I183"/>
      <c r="J183" s="12">
        <v>22.694524495677236</v>
      </c>
      <c r="K183" s="12">
        <v>193393</v>
      </c>
      <c r="L183"/>
      <c r="M183"/>
    </row>
    <row r="184" spans="1:13">
      <c r="A184" s="28">
        <v>24532</v>
      </c>
      <c r="B184" s="33">
        <v>183</v>
      </c>
      <c r="C184" s="27">
        <v>198037</v>
      </c>
      <c r="E184" s="12">
        <v>159</v>
      </c>
      <c r="F184" s="12">
        <v>190640.83925176333</v>
      </c>
      <c r="G184" s="12">
        <v>2899.1607482366671</v>
      </c>
      <c r="H184" s="12">
        <v>1.1496549610938793</v>
      </c>
      <c r="I184"/>
      <c r="J184" s="12">
        <v>22.838616714697405</v>
      </c>
      <c r="K184" s="12">
        <v>193540</v>
      </c>
      <c r="L184"/>
      <c r="M184"/>
    </row>
    <row r="185" spans="1:13">
      <c r="A185" s="28">
        <v>24563</v>
      </c>
      <c r="B185" s="33">
        <v>184</v>
      </c>
      <c r="C185" s="27">
        <v>198206</v>
      </c>
      <c r="E185" s="12">
        <v>160</v>
      </c>
      <c r="F185" s="12">
        <v>190852.39364034051</v>
      </c>
      <c r="G185" s="12">
        <v>2856.6063596594904</v>
      </c>
      <c r="H185" s="12">
        <v>1.1327801244799303</v>
      </c>
      <c r="I185"/>
      <c r="J185" s="12">
        <v>22.982708933717579</v>
      </c>
      <c r="K185" s="12">
        <v>193709</v>
      </c>
      <c r="L185"/>
      <c r="M185"/>
    </row>
    <row r="186" spans="1:13">
      <c r="A186" s="28">
        <v>24593</v>
      </c>
      <c r="B186" s="33">
        <v>185</v>
      </c>
      <c r="C186" s="27">
        <v>198363</v>
      </c>
      <c r="E186" s="12">
        <v>161</v>
      </c>
      <c r="F186" s="12">
        <v>191063.94802891766</v>
      </c>
      <c r="G186" s="12">
        <v>2824.0519710823428</v>
      </c>
      <c r="H186" s="12">
        <v>1.1198707629152571</v>
      </c>
      <c r="I186"/>
      <c r="J186" s="12">
        <v>23.126801152737752</v>
      </c>
      <c r="K186" s="12">
        <v>193888</v>
      </c>
      <c r="L186"/>
      <c r="M186"/>
    </row>
    <row r="187" spans="1:13">
      <c r="A187" s="28">
        <v>24624</v>
      </c>
      <c r="B187" s="33">
        <v>186</v>
      </c>
      <c r="C187" s="27">
        <v>198537</v>
      </c>
      <c r="E187" s="12">
        <v>162</v>
      </c>
      <c r="F187" s="12">
        <v>191275.50241749483</v>
      </c>
      <c r="G187" s="12">
        <v>2811.4975825051661</v>
      </c>
      <c r="H187" s="12">
        <v>1.1148923514491009</v>
      </c>
      <c r="I187"/>
      <c r="J187" s="12">
        <v>23.270893371757925</v>
      </c>
      <c r="K187" s="12">
        <v>194087</v>
      </c>
      <c r="L187"/>
      <c r="M187"/>
    </row>
    <row r="188" spans="1:13">
      <c r="A188" s="28">
        <v>24654</v>
      </c>
      <c r="B188" s="33">
        <v>187</v>
      </c>
      <c r="C188" s="27">
        <v>198712</v>
      </c>
      <c r="E188" s="12">
        <v>163</v>
      </c>
      <c r="F188" s="12">
        <v>191487.05680607201</v>
      </c>
      <c r="G188" s="12">
        <v>2815.9431939279893</v>
      </c>
      <c r="H188" s="12">
        <v>1.116655247566694</v>
      </c>
      <c r="I188"/>
      <c r="J188" s="12">
        <v>23.414985590778098</v>
      </c>
      <c r="K188" s="12">
        <v>194303</v>
      </c>
      <c r="L188"/>
      <c r="M188"/>
    </row>
    <row r="189" spans="1:13">
      <c r="A189" s="28">
        <v>24685</v>
      </c>
      <c r="B189" s="33">
        <v>188</v>
      </c>
      <c r="C189" s="27">
        <v>198911</v>
      </c>
      <c r="E189" s="12">
        <v>164</v>
      </c>
      <c r="F189" s="12">
        <v>191698.61119464916</v>
      </c>
      <c r="G189" s="12">
        <v>2829.3888053508417</v>
      </c>
      <c r="H189" s="12">
        <v>1.1219870712286362</v>
      </c>
      <c r="I189"/>
      <c r="J189" s="12">
        <v>23.559077809798271</v>
      </c>
      <c r="K189" s="12">
        <v>194528</v>
      </c>
      <c r="L189"/>
      <c r="M189"/>
    </row>
    <row r="190" spans="1:13">
      <c r="A190" s="28">
        <v>24716</v>
      </c>
      <c r="B190" s="33">
        <v>189</v>
      </c>
      <c r="C190" s="27">
        <v>199113</v>
      </c>
      <c r="E190" s="12">
        <v>165</v>
      </c>
      <c r="F190" s="12">
        <v>191910.16558322634</v>
      </c>
      <c r="G190" s="12">
        <v>2850.834416773665</v>
      </c>
      <c r="H190" s="12">
        <v>1.1304912749299785</v>
      </c>
      <c r="I190"/>
      <c r="J190" s="12">
        <v>23.703170028818445</v>
      </c>
      <c r="K190" s="12">
        <v>194761</v>
      </c>
      <c r="L190"/>
      <c r="M190"/>
    </row>
    <row r="191" spans="1:13">
      <c r="A191" s="28">
        <v>24746</v>
      </c>
      <c r="B191" s="33">
        <v>190</v>
      </c>
      <c r="C191" s="27">
        <v>199311</v>
      </c>
      <c r="E191" s="12">
        <v>166</v>
      </c>
      <c r="F191" s="12">
        <v>192121.71997180348</v>
      </c>
      <c r="G191" s="12">
        <v>2875.2800281965174</v>
      </c>
      <c r="H191" s="12">
        <v>1.1401851211461116</v>
      </c>
      <c r="I191"/>
      <c r="J191" s="12">
        <v>23.847262247838618</v>
      </c>
      <c r="K191" s="12">
        <v>194997</v>
      </c>
      <c r="L191"/>
      <c r="M191"/>
    </row>
    <row r="192" spans="1:13">
      <c r="A192" s="28">
        <v>24777</v>
      </c>
      <c r="B192" s="33">
        <v>191</v>
      </c>
      <c r="C192" s="27">
        <v>199498</v>
      </c>
      <c r="E192" s="12">
        <v>167</v>
      </c>
      <c r="F192" s="12">
        <v>192333.27436038066</v>
      </c>
      <c r="G192" s="12">
        <v>2861.7256396193407</v>
      </c>
      <c r="H192" s="12">
        <v>1.1348101621750288</v>
      </c>
      <c r="I192"/>
      <c r="J192" s="12">
        <v>23.991354466858791</v>
      </c>
      <c r="K192" s="12">
        <v>195195</v>
      </c>
      <c r="L192"/>
      <c r="M192"/>
    </row>
    <row r="193" spans="1:13">
      <c r="A193" s="28">
        <v>24807</v>
      </c>
      <c r="B193" s="33">
        <v>192</v>
      </c>
      <c r="C193" s="27">
        <v>199657</v>
      </c>
      <c r="E193" s="12">
        <v>168</v>
      </c>
      <c r="F193" s="12">
        <v>192544.82874895784</v>
      </c>
      <c r="G193" s="12">
        <v>2827.1712510421639</v>
      </c>
      <c r="H193" s="12">
        <v>1.1211077056004912</v>
      </c>
      <c r="I193"/>
      <c r="J193" s="12">
        <v>24.135446685878964</v>
      </c>
      <c r="K193" s="12">
        <v>195372</v>
      </c>
      <c r="L193"/>
      <c r="M193"/>
    </row>
    <row r="194" spans="1:13">
      <c r="A194" s="28">
        <v>24838</v>
      </c>
      <c r="B194" s="33">
        <v>193</v>
      </c>
      <c r="C194" s="27">
        <v>199808</v>
      </c>
      <c r="E194" s="12">
        <v>169</v>
      </c>
      <c r="F194" s="12">
        <v>192756.38313753498</v>
      </c>
      <c r="G194" s="12">
        <v>2782.6168624650163</v>
      </c>
      <c r="H194" s="12">
        <v>1.1034397739767008</v>
      </c>
      <c r="I194"/>
      <c r="J194" s="12">
        <v>24.279538904899137</v>
      </c>
      <c r="K194" s="12">
        <v>195539</v>
      </c>
      <c r="L194"/>
      <c r="M194"/>
    </row>
    <row r="195" spans="1:13">
      <c r="A195" s="28">
        <v>24869</v>
      </c>
      <c r="B195" s="33">
        <v>194</v>
      </c>
      <c r="C195" s="27">
        <v>199920</v>
      </c>
      <c r="E195" s="12">
        <v>170</v>
      </c>
      <c r="F195" s="12">
        <v>192967.93752611216</v>
      </c>
      <c r="G195" s="12">
        <v>2720.0624738878396</v>
      </c>
      <c r="H195" s="12">
        <v>1.0786339872642234</v>
      </c>
      <c r="I195"/>
      <c r="J195" s="12">
        <v>24.423631123919307</v>
      </c>
      <c r="K195" s="12">
        <v>195688</v>
      </c>
      <c r="L195"/>
      <c r="M195"/>
    </row>
    <row r="196" spans="1:13">
      <c r="A196" s="28">
        <v>24898</v>
      </c>
      <c r="B196" s="33">
        <v>195</v>
      </c>
      <c r="C196" s="27">
        <v>200056</v>
      </c>
      <c r="E196" s="12">
        <v>171</v>
      </c>
      <c r="F196" s="12">
        <v>193179.49191468931</v>
      </c>
      <c r="G196" s="12">
        <v>2651.508085310692</v>
      </c>
      <c r="H196" s="12">
        <v>1.0514489155221989</v>
      </c>
      <c r="I196"/>
      <c r="J196" s="12">
        <v>24.56772334293948</v>
      </c>
      <c r="K196" s="12">
        <v>195831</v>
      </c>
      <c r="L196"/>
      <c r="M196"/>
    </row>
    <row r="197" spans="1:13">
      <c r="A197" s="28">
        <v>24929</v>
      </c>
      <c r="B197" s="33">
        <v>196</v>
      </c>
      <c r="C197" s="27">
        <v>200208</v>
      </c>
      <c r="E197" s="12">
        <v>172</v>
      </c>
      <c r="F197" s="12">
        <v>193391.04630326648</v>
      </c>
      <c r="G197" s="12">
        <v>2607.9536967335152</v>
      </c>
      <c r="H197" s="12">
        <v>1.0341775314033235</v>
      </c>
      <c r="I197"/>
      <c r="J197" s="12">
        <v>24.711815561959654</v>
      </c>
      <c r="K197" s="12">
        <v>195999</v>
      </c>
      <c r="L197"/>
      <c r="M197"/>
    </row>
    <row r="198" spans="1:13">
      <c r="A198" s="28">
        <v>24959</v>
      </c>
      <c r="B198" s="33">
        <v>197</v>
      </c>
      <c r="C198" s="27">
        <v>200361</v>
      </c>
      <c r="E198" s="12">
        <v>173</v>
      </c>
      <c r="F198" s="12">
        <v>193602.60069184366</v>
      </c>
      <c r="G198" s="12">
        <v>2575.3993081563385</v>
      </c>
      <c r="H198" s="12">
        <v>1.0212681698386386</v>
      </c>
      <c r="I198"/>
      <c r="J198" s="12">
        <v>24.855907780979827</v>
      </c>
      <c r="K198" s="12">
        <v>196178</v>
      </c>
      <c r="L198"/>
      <c r="M198"/>
    </row>
    <row r="199" spans="1:13">
      <c r="A199" s="28">
        <v>24990</v>
      </c>
      <c r="B199" s="33">
        <v>198</v>
      </c>
      <c r="C199" s="27">
        <v>200536</v>
      </c>
      <c r="E199" s="12">
        <v>174</v>
      </c>
      <c r="F199" s="12">
        <v>193814.15508042084</v>
      </c>
      <c r="G199" s="12">
        <v>2557.8449195791618</v>
      </c>
      <c r="H199" s="12">
        <v>1.0143070208478502</v>
      </c>
      <c r="I199"/>
      <c r="J199" s="12">
        <v>25</v>
      </c>
      <c r="K199" s="12">
        <v>196372</v>
      </c>
      <c r="L199"/>
      <c r="M199"/>
    </row>
    <row r="200" spans="1:13">
      <c r="A200" s="28">
        <v>25020</v>
      </c>
      <c r="B200" s="33">
        <v>199</v>
      </c>
      <c r="C200" s="27">
        <v>200706</v>
      </c>
      <c r="E200" s="12">
        <v>175</v>
      </c>
      <c r="F200" s="12">
        <v>194025.70946899799</v>
      </c>
      <c r="G200" s="12">
        <v>2534.2905310020142</v>
      </c>
      <c r="H200" s="12">
        <v>1.0049665868275148</v>
      </c>
      <c r="I200"/>
      <c r="J200" s="12">
        <v>25.144092219020173</v>
      </c>
      <c r="K200" s="12">
        <v>196560</v>
      </c>
      <c r="L200"/>
      <c r="M200"/>
    </row>
    <row r="201" spans="1:13">
      <c r="A201" s="28">
        <v>25051</v>
      </c>
      <c r="B201" s="33">
        <v>200</v>
      </c>
      <c r="C201" s="27">
        <v>200898</v>
      </c>
      <c r="E201" s="12">
        <v>176</v>
      </c>
      <c r="F201" s="12">
        <v>194237.26385757516</v>
      </c>
      <c r="G201" s="12">
        <v>2524.7361424248375</v>
      </c>
      <c r="H201" s="12">
        <v>1.0011778178761379</v>
      </c>
      <c r="I201"/>
      <c r="J201" s="12">
        <v>25.288184438040346</v>
      </c>
      <c r="K201" s="12">
        <v>196762</v>
      </c>
      <c r="L201"/>
      <c r="M201"/>
    </row>
    <row r="202" spans="1:13">
      <c r="A202" s="28">
        <v>25082</v>
      </c>
      <c r="B202" s="33">
        <v>201</v>
      </c>
      <c r="C202" s="27">
        <v>201095</v>
      </c>
      <c r="E202" s="12">
        <v>177</v>
      </c>
      <c r="F202" s="12">
        <v>194448.81824615231</v>
      </c>
      <c r="G202" s="12">
        <v>2535.1817538476898</v>
      </c>
      <c r="H202" s="12">
        <v>1.005319999023301</v>
      </c>
      <c r="I202"/>
      <c r="J202" s="12">
        <v>25.43227665706052</v>
      </c>
      <c r="K202" s="12">
        <v>196984</v>
      </c>
      <c r="L202"/>
      <c r="M202"/>
    </row>
    <row r="203" spans="1:13">
      <c r="A203" s="28">
        <v>25112</v>
      </c>
      <c r="B203" s="33">
        <v>202</v>
      </c>
      <c r="C203" s="27">
        <v>201290</v>
      </c>
      <c r="E203" s="12">
        <v>178</v>
      </c>
      <c r="F203" s="12">
        <v>194660.37263472949</v>
      </c>
      <c r="G203" s="12">
        <v>2546.6273652705131</v>
      </c>
      <c r="H203" s="12">
        <v>1.009858727675379</v>
      </c>
      <c r="I203"/>
      <c r="J203" s="12">
        <v>25.576368876080693</v>
      </c>
      <c r="K203" s="12">
        <v>197207</v>
      </c>
      <c r="L203"/>
      <c r="M203"/>
    </row>
    <row r="204" spans="1:13">
      <c r="A204" s="28">
        <v>25143</v>
      </c>
      <c r="B204" s="33">
        <v>203</v>
      </c>
      <c r="C204" s="27">
        <v>201466</v>
      </c>
      <c r="E204" s="12">
        <v>179</v>
      </c>
      <c r="F204" s="12">
        <v>194871.92702330666</v>
      </c>
      <c r="G204" s="12">
        <v>2526.0729766933364</v>
      </c>
      <c r="H204" s="12">
        <v>1.0017079361698114</v>
      </c>
      <c r="I204"/>
      <c r="J204" s="12">
        <v>25.720461095100866</v>
      </c>
      <c r="K204" s="12">
        <v>197398</v>
      </c>
      <c r="L204"/>
      <c r="M204"/>
    </row>
    <row r="205" spans="1:13">
      <c r="A205" s="28">
        <v>25173</v>
      </c>
      <c r="B205" s="33">
        <v>204</v>
      </c>
      <c r="C205" s="27">
        <v>201621</v>
      </c>
      <c r="E205" s="12">
        <v>180</v>
      </c>
      <c r="F205" s="12">
        <v>195083.48141188381</v>
      </c>
      <c r="G205" s="12">
        <v>2488.5185881161888</v>
      </c>
      <c r="H205" s="12">
        <v>0.98681583708050591</v>
      </c>
      <c r="I205"/>
      <c r="J205" s="12">
        <v>25.864553314121039</v>
      </c>
      <c r="K205" s="12">
        <v>197572</v>
      </c>
      <c r="L205"/>
      <c r="M205"/>
    </row>
    <row r="206" spans="1:13">
      <c r="A206" s="28">
        <v>25204</v>
      </c>
      <c r="B206" s="33">
        <v>205</v>
      </c>
      <c r="C206" s="27">
        <v>201760</v>
      </c>
      <c r="E206" s="12">
        <v>181</v>
      </c>
      <c r="F206" s="12">
        <v>195295.03580046099</v>
      </c>
      <c r="G206" s="12">
        <v>2440.964199539012</v>
      </c>
      <c r="H206" s="12">
        <v>0.96795826294192477</v>
      </c>
      <c r="I206"/>
      <c r="J206" s="12">
        <v>26.008645533141213</v>
      </c>
      <c r="K206" s="12">
        <v>197736</v>
      </c>
      <c r="L206"/>
      <c r="M206"/>
    </row>
    <row r="207" spans="1:13">
      <c r="A207" s="28">
        <v>25235</v>
      </c>
      <c r="B207" s="33">
        <v>206</v>
      </c>
      <c r="C207" s="27">
        <v>201881</v>
      </c>
      <c r="E207" s="12">
        <v>182</v>
      </c>
      <c r="F207" s="12">
        <v>195506.59018903814</v>
      </c>
      <c r="G207" s="12">
        <v>2385.4098109618644</v>
      </c>
      <c r="H207" s="12">
        <v>0.94592830876394385</v>
      </c>
      <c r="I207"/>
      <c r="J207" s="12">
        <v>26.152737752161382</v>
      </c>
      <c r="K207" s="12">
        <v>197892</v>
      </c>
      <c r="L207"/>
      <c r="M207"/>
    </row>
    <row r="208" spans="1:13">
      <c r="A208" s="28">
        <v>25263</v>
      </c>
      <c r="B208" s="33">
        <v>207</v>
      </c>
      <c r="C208" s="27">
        <v>202023</v>
      </c>
      <c r="E208" s="12">
        <v>183</v>
      </c>
      <c r="F208" s="12">
        <v>195718.14457761531</v>
      </c>
      <c r="G208" s="12">
        <v>2318.8554223846877</v>
      </c>
      <c r="H208" s="12">
        <v>0.91953633203176055</v>
      </c>
      <c r="I208"/>
      <c r="J208" s="12">
        <v>26.296829971181555</v>
      </c>
      <c r="K208" s="12">
        <v>198037</v>
      </c>
      <c r="L208"/>
      <c r="M208"/>
    </row>
    <row r="209" spans="1:13">
      <c r="A209" s="28">
        <v>25294</v>
      </c>
      <c r="B209" s="33">
        <v>208</v>
      </c>
      <c r="C209" s="27">
        <v>202161</v>
      </c>
      <c r="E209" s="12">
        <v>184</v>
      </c>
      <c r="F209" s="12">
        <v>195929.69896619249</v>
      </c>
      <c r="G209" s="12">
        <v>2276.301033807511</v>
      </c>
      <c r="H209" s="12">
        <v>0.9026614954178116</v>
      </c>
      <c r="I209"/>
      <c r="J209" s="12">
        <v>26.440922190201729</v>
      </c>
      <c r="K209" s="12">
        <v>198206</v>
      </c>
      <c r="L209"/>
      <c r="M209"/>
    </row>
    <row r="210" spans="1:13">
      <c r="A210" s="28">
        <v>25324</v>
      </c>
      <c r="B210" s="33">
        <v>209</v>
      </c>
      <c r="C210" s="27">
        <v>202331</v>
      </c>
      <c r="E210" s="12">
        <v>185</v>
      </c>
      <c r="F210" s="12">
        <v>196141.25335476964</v>
      </c>
      <c r="G210" s="12">
        <v>2221.7466452303634</v>
      </c>
      <c r="H210" s="12">
        <v>0.88102808874475702</v>
      </c>
      <c r="I210"/>
      <c r="J210" s="12">
        <v>26.585014409221902</v>
      </c>
      <c r="K210" s="12">
        <v>198363</v>
      </c>
      <c r="L210"/>
      <c r="M210"/>
    </row>
    <row r="211" spans="1:13">
      <c r="A211" s="28">
        <v>25355</v>
      </c>
      <c r="B211" s="33">
        <v>210</v>
      </c>
      <c r="C211" s="27">
        <v>202507</v>
      </c>
      <c r="E211" s="12">
        <v>186</v>
      </c>
      <c r="F211" s="12">
        <v>196352.80774334681</v>
      </c>
      <c r="G211" s="12">
        <v>2184.1922566531866</v>
      </c>
      <c r="H211" s="12">
        <v>0.86613598965544014</v>
      </c>
      <c r="I211"/>
      <c r="J211" s="12">
        <v>26.729106628242075</v>
      </c>
      <c r="K211" s="12">
        <v>198537</v>
      </c>
      <c r="L211"/>
      <c r="M211"/>
    </row>
    <row r="212" spans="1:13">
      <c r="A212" s="28">
        <v>25385</v>
      </c>
      <c r="B212" s="33">
        <v>211</v>
      </c>
      <c r="C212" s="27">
        <v>202677</v>
      </c>
      <c r="E212" s="12">
        <v>187</v>
      </c>
      <c r="F212" s="12">
        <v>196564.36213192396</v>
      </c>
      <c r="G212" s="12">
        <v>2147.637868076039</v>
      </c>
      <c r="H212" s="12">
        <v>0.85164043807106116</v>
      </c>
      <c r="I212"/>
      <c r="J212" s="12">
        <v>26.873198847262248</v>
      </c>
      <c r="K212" s="12">
        <v>198712</v>
      </c>
      <c r="L212"/>
      <c r="M212"/>
    </row>
    <row r="213" spans="1:13">
      <c r="A213" s="28">
        <v>25416</v>
      </c>
      <c r="B213" s="33">
        <v>212</v>
      </c>
      <c r="C213" s="27">
        <v>202877</v>
      </c>
      <c r="E213" s="12">
        <v>188</v>
      </c>
      <c r="F213" s="12">
        <v>196775.91652050114</v>
      </c>
      <c r="G213" s="12">
        <v>2135.0834794988623</v>
      </c>
      <c r="H213" s="12">
        <v>0.84666202660490497</v>
      </c>
      <c r="I213"/>
      <c r="J213" s="12">
        <v>27.017291066282421</v>
      </c>
      <c r="K213" s="12">
        <v>198911</v>
      </c>
      <c r="L213"/>
      <c r="M213"/>
    </row>
    <row r="214" spans="1:13">
      <c r="A214" s="28">
        <v>25447</v>
      </c>
      <c r="B214" s="33">
        <v>213</v>
      </c>
      <c r="C214" s="27">
        <v>203090</v>
      </c>
      <c r="E214" s="12">
        <v>189</v>
      </c>
      <c r="F214" s="12">
        <v>196987.47090907831</v>
      </c>
      <c r="G214" s="12">
        <v>2125.5290909216856</v>
      </c>
      <c r="H214" s="12">
        <v>0.84287325765352794</v>
      </c>
      <c r="I214"/>
      <c r="J214" s="12">
        <v>27.161383285302595</v>
      </c>
      <c r="K214" s="12">
        <v>199113</v>
      </c>
      <c r="L214"/>
      <c r="M214"/>
    </row>
    <row r="215" spans="1:13">
      <c r="A215" s="28">
        <v>25477</v>
      </c>
      <c r="B215" s="33">
        <v>214</v>
      </c>
      <c r="C215" s="27">
        <v>203302</v>
      </c>
      <c r="E215" s="12">
        <v>190</v>
      </c>
      <c r="F215" s="12">
        <v>197199.02529765549</v>
      </c>
      <c r="G215" s="12">
        <v>2111.9747023445088</v>
      </c>
      <c r="H215" s="12">
        <v>0.8374982986824453</v>
      </c>
      <c r="I215"/>
      <c r="J215" s="12">
        <v>27.305475504322768</v>
      </c>
      <c r="K215" s="12">
        <v>199311</v>
      </c>
      <c r="L215"/>
      <c r="M215"/>
    </row>
    <row r="216" spans="1:13">
      <c r="A216" s="28">
        <v>25508</v>
      </c>
      <c r="B216" s="33">
        <v>215</v>
      </c>
      <c r="C216" s="27">
        <v>203500</v>
      </c>
      <c r="E216" s="12">
        <v>191</v>
      </c>
      <c r="F216" s="12">
        <v>197410.57968623264</v>
      </c>
      <c r="G216" s="12">
        <v>2087.4203137673612</v>
      </c>
      <c r="H216" s="12">
        <v>0.82776131715718348</v>
      </c>
      <c r="I216"/>
      <c r="J216" s="12">
        <v>27.449567723342941</v>
      </c>
      <c r="K216" s="12">
        <v>199498</v>
      </c>
      <c r="L216"/>
      <c r="M216"/>
    </row>
    <row r="217" spans="1:13">
      <c r="A217" s="28">
        <v>25538</v>
      </c>
      <c r="B217" s="33">
        <v>216</v>
      </c>
      <c r="C217" s="27">
        <v>203675</v>
      </c>
      <c r="E217" s="12">
        <v>192</v>
      </c>
      <c r="F217" s="12">
        <v>197622.13407480979</v>
      </c>
      <c r="G217" s="12">
        <v>2034.8659251902136</v>
      </c>
      <c r="H217" s="12">
        <v>0.80692100549398171</v>
      </c>
      <c r="I217"/>
      <c r="J217" s="12">
        <v>27.593659942363114</v>
      </c>
      <c r="K217" s="12">
        <v>199657</v>
      </c>
      <c r="L217"/>
      <c r="M217"/>
    </row>
    <row r="218" spans="1:13">
      <c r="A218" s="28">
        <v>25569</v>
      </c>
      <c r="B218" s="33">
        <v>217</v>
      </c>
      <c r="C218" s="27">
        <v>203849</v>
      </c>
      <c r="E218" s="12">
        <v>193</v>
      </c>
      <c r="F218" s="12">
        <v>197833.68846338696</v>
      </c>
      <c r="G218" s="12">
        <v>1974.3115366130369</v>
      </c>
      <c r="H218" s="12">
        <v>0.78290831379135706</v>
      </c>
      <c r="I218"/>
      <c r="J218" s="12">
        <v>27.737752161383288</v>
      </c>
      <c r="K218" s="12">
        <v>199808</v>
      </c>
      <c r="L218"/>
      <c r="M218"/>
    </row>
    <row r="219" spans="1:13">
      <c r="A219" s="28">
        <v>25600</v>
      </c>
      <c r="B219" s="33">
        <v>218</v>
      </c>
      <c r="C219" s="27">
        <v>204008</v>
      </c>
      <c r="E219" s="12">
        <v>194</v>
      </c>
      <c r="F219" s="12">
        <v>198045.24285196414</v>
      </c>
      <c r="G219" s="12">
        <v>1874.7571480358602</v>
      </c>
      <c r="H219" s="12">
        <v>0.74343026939660184</v>
      </c>
      <c r="I219"/>
      <c r="J219" s="12">
        <v>27.881844380403457</v>
      </c>
      <c r="K219" s="12">
        <v>199920</v>
      </c>
      <c r="L219"/>
      <c r="M219"/>
    </row>
    <row r="220" spans="1:13">
      <c r="A220" s="28">
        <v>25628</v>
      </c>
      <c r="B220" s="33">
        <v>219</v>
      </c>
      <c r="C220" s="27">
        <v>204156</v>
      </c>
      <c r="E220" s="12">
        <v>195</v>
      </c>
      <c r="F220" s="12">
        <v>198256.79724054132</v>
      </c>
      <c r="G220" s="12">
        <v>1799.2027594586834</v>
      </c>
      <c r="H220" s="12">
        <v>0.71346936512008075</v>
      </c>
      <c r="I220"/>
      <c r="J220" s="12">
        <v>28.02593659942363</v>
      </c>
      <c r="K220" s="12">
        <v>200056</v>
      </c>
      <c r="L220"/>
      <c r="M220"/>
    </row>
    <row r="221" spans="1:13">
      <c r="A221" s="28">
        <v>25659</v>
      </c>
      <c r="B221" s="33">
        <v>220</v>
      </c>
      <c r="C221" s="27">
        <v>204401</v>
      </c>
      <c r="E221" s="12">
        <v>196</v>
      </c>
      <c r="F221" s="12">
        <v>198468.35162911846</v>
      </c>
      <c r="G221" s="12">
        <v>1739.6483708815358</v>
      </c>
      <c r="H221" s="12">
        <v>0.68985322092239398</v>
      </c>
      <c r="I221"/>
      <c r="J221" s="12">
        <v>28.170028818443804</v>
      </c>
      <c r="K221" s="12">
        <v>200208</v>
      </c>
      <c r="L221"/>
      <c r="M221"/>
    </row>
    <row r="222" spans="1:13">
      <c r="A222" s="28">
        <v>25689</v>
      </c>
      <c r="B222" s="33">
        <v>221</v>
      </c>
      <c r="C222" s="27">
        <v>204607</v>
      </c>
      <c r="E222" s="12">
        <v>197</v>
      </c>
      <c r="F222" s="12">
        <v>198679.90601769564</v>
      </c>
      <c r="G222" s="12">
        <v>1681.0939823043591</v>
      </c>
      <c r="H222" s="12">
        <v>0.66663362422962225</v>
      </c>
      <c r="I222"/>
      <c r="J222" s="12">
        <v>28.314121037463977</v>
      </c>
      <c r="K222" s="12">
        <v>200361</v>
      </c>
      <c r="L222"/>
      <c r="M222"/>
    </row>
    <row r="223" spans="1:13">
      <c r="A223" s="28">
        <v>25720</v>
      </c>
      <c r="B223" s="33">
        <v>222</v>
      </c>
      <c r="C223" s="27">
        <v>204830</v>
      </c>
      <c r="E223" s="12">
        <v>198</v>
      </c>
      <c r="F223" s="12">
        <v>198891.46040627279</v>
      </c>
      <c r="G223" s="12">
        <v>1644.5395937272115</v>
      </c>
      <c r="H223" s="12">
        <v>0.65213807264524326</v>
      </c>
      <c r="I223"/>
      <c r="J223" s="12">
        <v>28.45821325648415</v>
      </c>
      <c r="K223" s="12">
        <v>200536</v>
      </c>
      <c r="L223"/>
      <c r="M223"/>
    </row>
    <row r="224" spans="1:13">
      <c r="A224" s="28">
        <v>25750</v>
      </c>
      <c r="B224" s="33">
        <v>223</v>
      </c>
      <c r="C224" s="27">
        <v>205052</v>
      </c>
      <c r="E224" s="12">
        <v>199</v>
      </c>
      <c r="F224" s="12">
        <v>199103.01479484997</v>
      </c>
      <c r="G224" s="12">
        <v>1602.9852051500347</v>
      </c>
      <c r="H224" s="12">
        <v>0.63565978353622066</v>
      </c>
      <c r="I224"/>
      <c r="J224" s="12">
        <v>28.602305475504323</v>
      </c>
      <c r="K224" s="12">
        <v>200706</v>
      </c>
      <c r="L224"/>
      <c r="M224"/>
    </row>
    <row r="225" spans="1:13">
      <c r="A225" s="28">
        <v>25781</v>
      </c>
      <c r="B225" s="33">
        <v>224</v>
      </c>
      <c r="C225" s="27">
        <v>205295</v>
      </c>
      <c r="E225" s="12">
        <v>200</v>
      </c>
      <c r="F225" s="12">
        <v>199314.56918342714</v>
      </c>
      <c r="G225" s="12">
        <v>1583.430816572858</v>
      </c>
      <c r="H225" s="12">
        <v>0.62790553953557948</v>
      </c>
      <c r="I225"/>
      <c r="J225" s="12">
        <v>28.746397694524497</v>
      </c>
      <c r="K225" s="12">
        <v>200898</v>
      </c>
      <c r="L225"/>
      <c r="M225"/>
    </row>
    <row r="226" spans="1:13">
      <c r="A226" s="28">
        <v>25812</v>
      </c>
      <c r="B226" s="33">
        <v>225</v>
      </c>
      <c r="C226" s="27">
        <v>205540</v>
      </c>
      <c r="E226" s="12">
        <v>201</v>
      </c>
      <c r="F226" s="12">
        <v>199526.12357200429</v>
      </c>
      <c r="G226" s="12">
        <v>1568.8764279957104</v>
      </c>
      <c r="H226" s="12">
        <v>0.62213403305958193</v>
      </c>
      <c r="I226"/>
      <c r="J226" s="12">
        <v>28.89048991354467</v>
      </c>
      <c r="K226" s="12">
        <v>201095</v>
      </c>
      <c r="L226"/>
      <c r="M226"/>
    </row>
    <row r="227" spans="1:13">
      <c r="A227" s="28">
        <v>25842</v>
      </c>
      <c r="B227" s="33">
        <v>226</v>
      </c>
      <c r="C227" s="27">
        <v>205788</v>
      </c>
      <c r="E227" s="12">
        <v>202</v>
      </c>
      <c r="F227" s="12">
        <v>199737.67796058147</v>
      </c>
      <c r="G227" s="12">
        <v>1552.3220394185337</v>
      </c>
      <c r="H227" s="12">
        <v>0.61556943157371991</v>
      </c>
      <c r="I227"/>
      <c r="J227" s="12">
        <v>29.034582132564843</v>
      </c>
      <c r="K227" s="12">
        <v>201290</v>
      </c>
      <c r="L227"/>
      <c r="M227"/>
    </row>
    <row r="228" spans="1:13">
      <c r="A228" s="28">
        <v>25873</v>
      </c>
      <c r="B228" s="33">
        <v>227</v>
      </c>
      <c r="C228" s="27">
        <v>206024</v>
      </c>
      <c r="E228" s="12">
        <v>203</v>
      </c>
      <c r="F228" s="12">
        <v>199949.23234915861</v>
      </c>
      <c r="G228" s="12">
        <v>1516.7676508413861</v>
      </c>
      <c r="H228" s="12">
        <v>0.60147042749426749</v>
      </c>
      <c r="I228"/>
      <c r="J228" s="12">
        <v>29.178674351585016</v>
      </c>
      <c r="K228" s="12">
        <v>201466</v>
      </c>
      <c r="L228"/>
      <c r="M228"/>
    </row>
    <row r="229" spans="1:13">
      <c r="A229" s="28">
        <v>25903</v>
      </c>
      <c r="B229" s="33">
        <v>228</v>
      </c>
      <c r="C229" s="27">
        <v>206238</v>
      </c>
      <c r="E229" s="12">
        <v>204</v>
      </c>
      <c r="F229" s="12">
        <v>200160.78673773579</v>
      </c>
      <c r="G229" s="12">
        <v>1460.2132622642093</v>
      </c>
      <c r="H229" s="12">
        <v>0.57904392581134845</v>
      </c>
      <c r="I229"/>
      <c r="J229" s="12">
        <v>29.322766570605189</v>
      </c>
      <c r="K229" s="12">
        <v>201621</v>
      </c>
      <c r="L229"/>
      <c r="M229"/>
    </row>
    <row r="230" spans="1:13">
      <c r="A230" s="28">
        <v>25934</v>
      </c>
      <c r="B230" s="33">
        <v>229</v>
      </c>
      <c r="C230" s="27">
        <v>206466</v>
      </c>
      <c r="E230" s="12">
        <v>205</v>
      </c>
      <c r="F230" s="12">
        <v>200372.34112631297</v>
      </c>
      <c r="G230" s="12">
        <v>1387.6588736870326</v>
      </c>
      <c r="H230" s="12">
        <v>0.55027266404960673</v>
      </c>
      <c r="I230"/>
      <c r="J230" s="12">
        <v>29.466858789625359</v>
      </c>
      <c r="K230" s="12">
        <v>201760</v>
      </c>
      <c r="L230"/>
      <c r="M230"/>
    </row>
    <row r="231" spans="1:13">
      <c r="A231" s="28">
        <v>25965</v>
      </c>
      <c r="B231" s="33">
        <v>230</v>
      </c>
      <c r="C231" s="27">
        <v>206668</v>
      </c>
      <c r="E231" s="12">
        <v>206</v>
      </c>
      <c r="F231" s="12">
        <v>200583.89551489012</v>
      </c>
      <c r="G231" s="12">
        <v>1297.104485109885</v>
      </c>
      <c r="H231" s="12">
        <v>0.51436354719920085</v>
      </c>
      <c r="I231"/>
      <c r="J231" s="12">
        <v>29.610951008645532</v>
      </c>
      <c r="K231" s="12">
        <v>201881</v>
      </c>
      <c r="L231"/>
      <c r="M231"/>
    </row>
    <row r="232" spans="1:13">
      <c r="A232" s="28">
        <v>25993</v>
      </c>
      <c r="B232" s="33">
        <v>231</v>
      </c>
      <c r="C232" s="27">
        <v>206855</v>
      </c>
      <c r="E232" s="12">
        <v>207</v>
      </c>
      <c r="F232" s="12">
        <v>200795.44990346729</v>
      </c>
      <c r="G232" s="12">
        <v>1227.5500965327083</v>
      </c>
      <c r="H232" s="12">
        <v>0.48678192795223829</v>
      </c>
      <c r="I232"/>
      <c r="J232" s="12">
        <v>29.755043227665706</v>
      </c>
      <c r="K232" s="12">
        <v>202023</v>
      </c>
      <c r="L232"/>
      <c r="M232"/>
    </row>
    <row r="233" spans="1:13">
      <c r="A233" s="28">
        <v>26024</v>
      </c>
      <c r="B233" s="33">
        <v>232</v>
      </c>
      <c r="C233" s="27">
        <v>207065</v>
      </c>
      <c r="E233" s="12">
        <v>208</v>
      </c>
      <c r="F233" s="12">
        <v>201007.00429204444</v>
      </c>
      <c r="G233" s="12">
        <v>1153.9957079555606</v>
      </c>
      <c r="H233" s="12">
        <v>0.45761411868558166</v>
      </c>
      <c r="I233"/>
      <c r="J233" s="12">
        <v>29.899135446685879</v>
      </c>
      <c r="K233" s="12">
        <v>202161</v>
      </c>
      <c r="L233"/>
      <c r="M233"/>
    </row>
    <row r="234" spans="1:13">
      <c r="A234" s="28">
        <v>26054</v>
      </c>
      <c r="B234" s="33">
        <v>233</v>
      </c>
      <c r="C234" s="27">
        <v>207260</v>
      </c>
      <c r="E234" s="12">
        <v>209</v>
      </c>
      <c r="F234" s="12">
        <v>201218.55868062162</v>
      </c>
      <c r="G234" s="12">
        <v>1112.4413193783839</v>
      </c>
      <c r="H234" s="12">
        <v>0.44113582957655906</v>
      </c>
      <c r="I234"/>
      <c r="J234" s="12">
        <v>30.043227665706052</v>
      </c>
      <c r="K234" s="12">
        <v>202331</v>
      </c>
      <c r="L234"/>
      <c r="M234"/>
    </row>
    <row r="235" spans="1:13">
      <c r="A235" s="28">
        <v>26085</v>
      </c>
      <c r="B235" s="33">
        <v>234</v>
      </c>
      <c r="C235" s="27">
        <v>207462</v>
      </c>
      <c r="E235" s="12">
        <v>210</v>
      </c>
      <c r="F235" s="12">
        <v>201430.11306919879</v>
      </c>
      <c r="G235" s="12">
        <v>1076.8869308012072</v>
      </c>
      <c r="H235" s="12">
        <v>0.42703682549709504</v>
      </c>
      <c r="I235"/>
      <c r="J235" s="12">
        <v>30.187319884726225</v>
      </c>
      <c r="K235" s="12">
        <v>202507</v>
      </c>
      <c r="L235"/>
      <c r="M235"/>
    </row>
    <row r="236" spans="1:13">
      <c r="A236" s="28">
        <v>26115</v>
      </c>
      <c r="B236" s="33">
        <v>235</v>
      </c>
      <c r="C236" s="27">
        <v>207661</v>
      </c>
      <c r="E236" s="12">
        <v>211</v>
      </c>
      <c r="F236" s="12">
        <v>201641.66745777597</v>
      </c>
      <c r="G236" s="12">
        <v>1035.3325422240305</v>
      </c>
      <c r="H236" s="12">
        <v>0.41055853638807244</v>
      </c>
      <c r="I236"/>
      <c r="J236" s="12">
        <v>30.331412103746398</v>
      </c>
      <c r="K236" s="12">
        <v>202677</v>
      </c>
      <c r="L236"/>
      <c r="M236"/>
    </row>
    <row r="237" spans="1:13">
      <c r="A237" s="28">
        <v>26146</v>
      </c>
      <c r="B237" s="33">
        <v>236</v>
      </c>
      <c r="C237" s="27">
        <v>207881</v>
      </c>
      <c r="E237" s="12">
        <v>212</v>
      </c>
      <c r="F237" s="12">
        <v>201853.22184635312</v>
      </c>
      <c r="G237" s="12">
        <v>1023.7781536468829</v>
      </c>
      <c r="H237" s="12">
        <v>0.40597667242685415</v>
      </c>
      <c r="I237"/>
      <c r="J237" s="12">
        <v>30.475504322766572</v>
      </c>
      <c r="K237" s="12">
        <v>202877</v>
      </c>
      <c r="L237"/>
      <c r="M237"/>
    </row>
    <row r="238" spans="1:13">
      <c r="A238" s="28">
        <v>26177</v>
      </c>
      <c r="B238" s="33">
        <v>237</v>
      </c>
      <c r="C238" s="27">
        <v>208114</v>
      </c>
      <c r="E238" s="12">
        <v>213</v>
      </c>
      <c r="F238" s="12">
        <v>202064.77623493029</v>
      </c>
      <c r="G238" s="12">
        <v>1025.2237650697061</v>
      </c>
      <c r="H238" s="12">
        <v>0.40654992602966783</v>
      </c>
      <c r="I238"/>
      <c r="J238" s="12">
        <v>30.619596541786745</v>
      </c>
      <c r="K238" s="12">
        <v>203090</v>
      </c>
      <c r="L238"/>
      <c r="M238"/>
    </row>
    <row r="239" spans="1:13">
      <c r="A239" s="28">
        <v>26207</v>
      </c>
      <c r="B239" s="33">
        <v>238</v>
      </c>
      <c r="C239" s="27">
        <v>208345</v>
      </c>
      <c r="E239" s="12">
        <v>214</v>
      </c>
      <c r="F239" s="12">
        <v>202276.33062350744</v>
      </c>
      <c r="G239" s="12">
        <v>1025.6693764925585</v>
      </c>
      <c r="H239" s="12">
        <v>0.40672663212756666</v>
      </c>
      <c r="I239"/>
      <c r="J239" s="12">
        <v>30.763688760806918</v>
      </c>
      <c r="K239" s="12">
        <v>203302</v>
      </c>
      <c r="L239"/>
      <c r="M239"/>
    </row>
    <row r="240" spans="1:13">
      <c r="A240" s="28">
        <v>26238</v>
      </c>
      <c r="B240" s="33">
        <v>239</v>
      </c>
      <c r="C240" s="27">
        <v>208555</v>
      </c>
      <c r="E240" s="12">
        <v>215</v>
      </c>
      <c r="F240" s="12">
        <v>202487.88501208462</v>
      </c>
      <c r="G240" s="12">
        <v>1012.1149879153818</v>
      </c>
      <c r="H240" s="12">
        <v>0.40135167315648401</v>
      </c>
      <c r="I240"/>
      <c r="J240" s="12">
        <v>30.907780979827091</v>
      </c>
      <c r="K240" s="12">
        <v>203500</v>
      </c>
      <c r="L240"/>
      <c r="M240"/>
    </row>
    <row r="241" spans="1:13">
      <c r="A241" s="28">
        <v>26268</v>
      </c>
      <c r="B241" s="33">
        <v>240</v>
      </c>
      <c r="C241" s="27">
        <v>208740</v>
      </c>
      <c r="E241" s="12">
        <v>216</v>
      </c>
      <c r="F241" s="12">
        <v>202699.43940066179</v>
      </c>
      <c r="G241" s="12">
        <v>975.56059933820507</v>
      </c>
      <c r="H241" s="12">
        <v>0.38685612157209354</v>
      </c>
      <c r="I241"/>
      <c r="J241" s="12">
        <v>31.051873198847264</v>
      </c>
      <c r="K241" s="12">
        <v>203675</v>
      </c>
      <c r="L241"/>
      <c r="M241"/>
    </row>
    <row r="242" spans="1:13">
      <c r="A242" s="28">
        <v>26299</v>
      </c>
      <c r="B242" s="33">
        <v>241</v>
      </c>
      <c r="C242" s="27">
        <v>208917</v>
      </c>
      <c r="E242" s="12">
        <v>217</v>
      </c>
      <c r="F242" s="12">
        <v>202910.99378923894</v>
      </c>
      <c r="G242" s="12">
        <v>938.00621076105745</v>
      </c>
      <c r="H242" s="12">
        <v>0.3719640224827882</v>
      </c>
      <c r="I242"/>
      <c r="J242" s="12">
        <v>31.195965417867434</v>
      </c>
      <c r="K242" s="12">
        <v>203849</v>
      </c>
      <c r="L242"/>
      <c r="M242"/>
    </row>
    <row r="243" spans="1:13">
      <c r="A243" s="28">
        <v>26330</v>
      </c>
      <c r="B243" s="33">
        <v>242</v>
      </c>
      <c r="C243" s="27">
        <v>209061</v>
      </c>
      <c r="E243" s="12">
        <v>218</v>
      </c>
      <c r="F243" s="12">
        <v>203122.54817781612</v>
      </c>
      <c r="G243" s="12">
        <v>885.45182218388072</v>
      </c>
      <c r="H243" s="12">
        <v>0.35112371081957494</v>
      </c>
      <c r="I243"/>
      <c r="J243" s="12">
        <v>31.340057636887607</v>
      </c>
      <c r="K243" s="12">
        <v>204008</v>
      </c>
      <c r="L243"/>
      <c r="M243"/>
    </row>
    <row r="244" spans="1:13">
      <c r="A244" s="28">
        <v>26359</v>
      </c>
      <c r="B244" s="33">
        <v>243</v>
      </c>
      <c r="C244" s="27">
        <v>209212</v>
      </c>
      <c r="E244" s="12">
        <v>219</v>
      </c>
      <c r="F244" s="12">
        <v>203334.10256639327</v>
      </c>
      <c r="G244" s="12">
        <v>821.8974336067331</v>
      </c>
      <c r="H244" s="12">
        <v>0.32592137660218251</v>
      </c>
      <c r="I244"/>
      <c r="J244" s="12">
        <v>31.484149855907781</v>
      </c>
      <c r="K244" s="12">
        <v>204156</v>
      </c>
      <c r="L244"/>
      <c r="M244"/>
    </row>
    <row r="245" spans="1:13">
      <c r="A245" s="28">
        <v>26390</v>
      </c>
      <c r="B245" s="33">
        <v>244</v>
      </c>
      <c r="C245" s="27">
        <v>209386</v>
      </c>
      <c r="E245" s="12">
        <v>220</v>
      </c>
      <c r="F245" s="12">
        <v>203545.65695497044</v>
      </c>
      <c r="G245" s="12">
        <v>855.34304502955638</v>
      </c>
      <c r="H245" s="12">
        <v>0.33918415036264182</v>
      </c>
      <c r="I245"/>
      <c r="J245" s="12">
        <v>31.628242074927954</v>
      </c>
      <c r="K245" s="12">
        <v>204401</v>
      </c>
      <c r="L245"/>
      <c r="M245"/>
    </row>
    <row r="246" spans="1:13">
      <c r="A246" s="28">
        <v>26420</v>
      </c>
      <c r="B246" s="33">
        <v>245</v>
      </c>
      <c r="C246" s="27">
        <v>209545</v>
      </c>
      <c r="E246" s="12">
        <v>221</v>
      </c>
      <c r="F246" s="12">
        <v>203757.21134354762</v>
      </c>
      <c r="G246" s="12">
        <v>849.78865645237966</v>
      </c>
      <c r="H246" s="12">
        <v>0.33698157143097057</v>
      </c>
      <c r="I246"/>
      <c r="J246" s="12">
        <v>31.772334293948127</v>
      </c>
      <c r="K246" s="12">
        <v>204607</v>
      </c>
      <c r="L246"/>
      <c r="M246"/>
    </row>
    <row r="247" spans="1:13">
      <c r="A247" s="28">
        <v>26451</v>
      </c>
      <c r="B247" s="33">
        <v>246</v>
      </c>
      <c r="C247" s="27">
        <v>209725</v>
      </c>
      <c r="E247" s="12">
        <v>222</v>
      </c>
      <c r="F247" s="12">
        <v>203968.76573212477</v>
      </c>
      <c r="G247" s="12">
        <v>861.23426787523204</v>
      </c>
      <c r="H247" s="12">
        <v>0.34152030008306011</v>
      </c>
      <c r="I247"/>
      <c r="J247" s="12">
        <v>31.9164265129683</v>
      </c>
      <c r="K247" s="12">
        <v>204830</v>
      </c>
      <c r="L247"/>
      <c r="M247"/>
    </row>
    <row r="248" spans="1:13">
      <c r="A248" s="28">
        <v>26481</v>
      </c>
      <c r="B248" s="33">
        <v>247</v>
      </c>
      <c r="C248" s="27">
        <v>209896</v>
      </c>
      <c r="E248" s="12">
        <v>223</v>
      </c>
      <c r="F248" s="12">
        <v>204180.32012070194</v>
      </c>
      <c r="G248" s="12">
        <v>871.67987929805531</v>
      </c>
      <c r="H248" s="12">
        <v>0.34566248123021165</v>
      </c>
      <c r="I248"/>
      <c r="J248" s="12">
        <v>32.060518731988473</v>
      </c>
      <c r="K248" s="12">
        <v>205052</v>
      </c>
      <c r="L248"/>
      <c r="M248"/>
    </row>
    <row r="249" spans="1:13">
      <c r="A249" s="28">
        <v>26512</v>
      </c>
      <c r="B249" s="33">
        <v>248</v>
      </c>
      <c r="C249" s="27">
        <v>210075</v>
      </c>
      <c r="E249" s="12">
        <v>224</v>
      </c>
      <c r="F249" s="12">
        <v>204391.87450927909</v>
      </c>
      <c r="G249" s="12">
        <v>903.12549072090769</v>
      </c>
      <c r="H249" s="12">
        <v>0.35813215998082965</v>
      </c>
      <c r="I249"/>
      <c r="J249" s="12">
        <v>32.20461095100864</v>
      </c>
      <c r="K249" s="12">
        <v>205295</v>
      </c>
      <c r="L249"/>
      <c r="M249"/>
    </row>
    <row r="250" spans="1:13">
      <c r="A250" s="28">
        <v>26543</v>
      </c>
      <c r="B250" s="33">
        <v>249</v>
      </c>
      <c r="C250" s="27">
        <v>210278</v>
      </c>
      <c r="E250" s="12">
        <v>225</v>
      </c>
      <c r="F250" s="12">
        <v>204603.42889785627</v>
      </c>
      <c r="G250" s="12">
        <v>936.57110214373097</v>
      </c>
      <c r="H250" s="12">
        <v>0.37139493374128896</v>
      </c>
      <c r="I250"/>
      <c r="J250" s="12">
        <v>32.348703170028813</v>
      </c>
      <c r="K250" s="12">
        <v>205540</v>
      </c>
      <c r="L250"/>
      <c r="M250"/>
    </row>
    <row r="251" spans="1:13">
      <c r="A251" s="28">
        <v>26573</v>
      </c>
      <c r="B251" s="33">
        <v>250</v>
      </c>
      <c r="C251" s="27">
        <v>210479</v>
      </c>
      <c r="E251" s="12">
        <v>226</v>
      </c>
      <c r="F251" s="12">
        <v>204814.98328643345</v>
      </c>
      <c r="G251" s="12">
        <v>973.01671356655424</v>
      </c>
      <c r="H251" s="12">
        <v>0.38584735001652759</v>
      </c>
      <c r="I251"/>
      <c r="J251" s="12">
        <v>32.492795389048986</v>
      </c>
      <c r="K251" s="12">
        <v>205788</v>
      </c>
      <c r="L251"/>
      <c r="M251"/>
    </row>
    <row r="252" spans="1:13">
      <c r="A252" s="28">
        <v>26604</v>
      </c>
      <c r="B252" s="33">
        <v>251</v>
      </c>
      <c r="C252" s="27">
        <v>210656</v>
      </c>
      <c r="E252" s="12">
        <v>227</v>
      </c>
      <c r="F252" s="12">
        <v>205026.53767501062</v>
      </c>
      <c r="G252" s="12">
        <v>997.46232498937752</v>
      </c>
      <c r="H252" s="12">
        <v>0.39554119623264905</v>
      </c>
      <c r="I252"/>
      <c r="J252" s="12">
        <v>32.636887608069159</v>
      </c>
      <c r="K252" s="12">
        <v>206024</v>
      </c>
      <c r="L252"/>
      <c r="M252"/>
    </row>
    <row r="253" spans="1:13">
      <c r="A253" s="28">
        <v>26634</v>
      </c>
      <c r="B253" s="33">
        <v>252</v>
      </c>
      <c r="C253" s="27">
        <v>210821</v>
      </c>
      <c r="E253" s="12">
        <v>228</v>
      </c>
      <c r="F253" s="12">
        <v>205238.09206358777</v>
      </c>
      <c r="G253" s="12">
        <v>999.9079364122299</v>
      </c>
      <c r="H253" s="12">
        <v>0.39651099734040074</v>
      </c>
      <c r="I253"/>
      <c r="J253" s="12">
        <v>32.780979827089332</v>
      </c>
      <c r="K253" s="12">
        <v>206238</v>
      </c>
      <c r="L253"/>
      <c r="M253"/>
    </row>
    <row r="254" spans="1:13">
      <c r="A254" s="28">
        <v>26665</v>
      </c>
      <c r="B254" s="33">
        <v>253</v>
      </c>
      <c r="C254" s="27">
        <v>210985</v>
      </c>
      <c r="E254" s="12">
        <v>229</v>
      </c>
      <c r="F254" s="12">
        <v>205449.64645216495</v>
      </c>
      <c r="G254" s="12">
        <v>1016.3535478350532</v>
      </c>
      <c r="H254" s="12">
        <v>0.40303246351711086</v>
      </c>
      <c r="I254"/>
      <c r="J254" s="12">
        <v>32.925072046109506</v>
      </c>
      <c r="K254" s="12">
        <v>206466</v>
      </c>
      <c r="L254"/>
      <c r="M254"/>
    </row>
    <row r="255" spans="1:13">
      <c r="A255" s="28">
        <v>26696</v>
      </c>
      <c r="B255" s="33">
        <v>254</v>
      </c>
      <c r="C255" s="27">
        <v>211120</v>
      </c>
      <c r="E255" s="12">
        <v>230</v>
      </c>
      <c r="F255" s="12">
        <v>205661.20084074209</v>
      </c>
      <c r="G255" s="12">
        <v>1006.7991592579056</v>
      </c>
      <c r="H255" s="12">
        <v>0.39924369456574543</v>
      </c>
      <c r="I255"/>
      <c r="J255" s="12">
        <v>33.069164265129679</v>
      </c>
      <c r="K255" s="12">
        <v>206668</v>
      </c>
      <c r="L255"/>
      <c r="M255"/>
    </row>
    <row r="256" spans="1:13">
      <c r="A256" s="28">
        <v>26724</v>
      </c>
      <c r="B256" s="33">
        <v>255</v>
      </c>
      <c r="C256" s="27">
        <v>211254</v>
      </c>
      <c r="E256" s="12">
        <v>231</v>
      </c>
      <c r="F256" s="12">
        <v>205872.75522931927</v>
      </c>
      <c r="G256" s="12">
        <v>982.24477068072883</v>
      </c>
      <c r="H256" s="12">
        <v>0.38950671304047207</v>
      </c>
      <c r="I256"/>
      <c r="J256" s="12">
        <v>33.213256484149852</v>
      </c>
      <c r="K256" s="12">
        <v>206855</v>
      </c>
      <c r="L256"/>
      <c r="M256"/>
    </row>
    <row r="257" spans="1:13">
      <c r="A257" s="28">
        <v>26755</v>
      </c>
      <c r="B257" s="33">
        <v>256</v>
      </c>
      <c r="C257" s="27">
        <v>211420</v>
      </c>
      <c r="E257" s="12">
        <v>232</v>
      </c>
      <c r="F257" s="12">
        <v>206084.30961789645</v>
      </c>
      <c r="G257" s="12">
        <v>980.69038210355211</v>
      </c>
      <c r="H257" s="12">
        <v>0.38889032412850649</v>
      </c>
      <c r="I257"/>
      <c r="J257" s="12">
        <v>33.357348703170025</v>
      </c>
      <c r="K257" s="12">
        <v>207065</v>
      </c>
      <c r="L257"/>
      <c r="M257"/>
    </row>
    <row r="258" spans="1:13">
      <c r="A258" s="28">
        <v>26785</v>
      </c>
      <c r="B258" s="33">
        <v>257</v>
      </c>
      <c r="C258" s="27">
        <v>211577</v>
      </c>
      <c r="E258" s="12">
        <v>233</v>
      </c>
      <c r="F258" s="12">
        <v>206295.8640064736</v>
      </c>
      <c r="G258" s="12">
        <v>964.13599352640449</v>
      </c>
      <c r="H258" s="12">
        <v>0.38232572264265607</v>
      </c>
      <c r="I258"/>
      <c r="J258" s="12">
        <v>33.501440922190199</v>
      </c>
      <c r="K258" s="12">
        <v>207260</v>
      </c>
      <c r="L258"/>
      <c r="M258"/>
    </row>
    <row r="259" spans="1:13">
      <c r="A259" s="28">
        <v>26816</v>
      </c>
      <c r="B259" s="33">
        <v>258</v>
      </c>
      <c r="C259" s="27">
        <v>211746</v>
      </c>
      <c r="E259" s="12">
        <v>234</v>
      </c>
      <c r="F259" s="12">
        <v>206507.41839505077</v>
      </c>
      <c r="G259" s="12">
        <v>954.58160494922777</v>
      </c>
      <c r="H259" s="12">
        <v>0.3785369536912791</v>
      </c>
      <c r="I259"/>
      <c r="J259" s="12">
        <v>33.645533141210372</v>
      </c>
      <c r="K259" s="12">
        <v>207462</v>
      </c>
      <c r="L259"/>
      <c r="M259"/>
    </row>
    <row r="260" spans="1:13">
      <c r="A260" s="28">
        <v>26846</v>
      </c>
      <c r="B260" s="33">
        <v>259</v>
      </c>
      <c r="C260" s="27">
        <v>211909</v>
      </c>
      <c r="E260" s="12">
        <v>235</v>
      </c>
      <c r="F260" s="12">
        <v>206718.97278362792</v>
      </c>
      <c r="G260" s="12">
        <v>942.02721637208015</v>
      </c>
      <c r="H260" s="12">
        <v>0.3735585422251344</v>
      </c>
      <c r="I260"/>
      <c r="J260" s="12">
        <v>33.789625360230545</v>
      </c>
      <c r="K260" s="12">
        <v>207661</v>
      </c>
      <c r="L260"/>
      <c r="M260"/>
    </row>
    <row r="261" spans="1:13">
      <c r="A261" s="28">
        <v>26877</v>
      </c>
      <c r="B261" s="33">
        <v>260</v>
      </c>
      <c r="C261" s="27">
        <v>212092</v>
      </c>
      <c r="E261" s="12">
        <v>236</v>
      </c>
      <c r="F261" s="12">
        <v>206930.5271722051</v>
      </c>
      <c r="G261" s="12">
        <v>950.47282779490342</v>
      </c>
      <c r="H261" s="12">
        <v>0.37690762836243308</v>
      </c>
      <c r="I261"/>
      <c r="J261" s="12">
        <v>33.933717579250718</v>
      </c>
      <c r="K261" s="12">
        <v>207881</v>
      </c>
      <c r="L261"/>
      <c r="M261"/>
    </row>
    <row r="262" spans="1:13">
      <c r="A262" s="28">
        <v>26908</v>
      </c>
      <c r="B262" s="33">
        <v>261</v>
      </c>
      <c r="C262" s="27">
        <v>212289</v>
      </c>
      <c r="E262" s="12">
        <v>237</v>
      </c>
      <c r="F262" s="12">
        <v>207142.08156078227</v>
      </c>
      <c r="G262" s="12">
        <v>971.9184392177267</v>
      </c>
      <c r="H262" s="12">
        <v>0.38541183206377533</v>
      </c>
      <c r="I262"/>
      <c r="J262" s="12">
        <v>34.077809798270891</v>
      </c>
      <c r="K262" s="12">
        <v>208114</v>
      </c>
      <c r="L262"/>
      <c r="M262"/>
    </row>
    <row r="263" spans="1:13">
      <c r="A263" s="28">
        <v>26938</v>
      </c>
      <c r="B263" s="33">
        <v>262</v>
      </c>
      <c r="C263" s="27">
        <v>212475</v>
      </c>
      <c r="E263" s="12">
        <v>238</v>
      </c>
      <c r="F263" s="12">
        <v>207353.63594935942</v>
      </c>
      <c r="G263" s="12">
        <v>991.36405064057908</v>
      </c>
      <c r="H263" s="12">
        <v>0.39312294075527621</v>
      </c>
      <c r="I263"/>
      <c r="J263" s="12">
        <v>34.221902017291065</v>
      </c>
      <c r="K263" s="12">
        <v>208345</v>
      </c>
      <c r="L263"/>
      <c r="M263"/>
    </row>
    <row r="264" spans="1:13">
      <c r="A264" s="28">
        <v>26969</v>
      </c>
      <c r="B264" s="33">
        <v>263</v>
      </c>
      <c r="C264" s="27">
        <v>212634</v>
      </c>
      <c r="E264" s="12">
        <v>239</v>
      </c>
      <c r="F264" s="12">
        <v>207565.1903379366</v>
      </c>
      <c r="G264" s="12">
        <v>989.80966206340236</v>
      </c>
      <c r="H264" s="12">
        <v>0.39250655184331068</v>
      </c>
      <c r="I264"/>
      <c r="J264" s="12">
        <v>34.365994236311238</v>
      </c>
      <c r="K264" s="12">
        <v>208555</v>
      </c>
      <c r="L264"/>
      <c r="M264"/>
    </row>
    <row r="265" spans="1:13">
      <c r="A265" s="28">
        <v>26999</v>
      </c>
      <c r="B265" s="33">
        <v>264</v>
      </c>
      <c r="C265" s="27">
        <v>212785</v>
      </c>
      <c r="E265" s="12">
        <v>240</v>
      </c>
      <c r="F265" s="12">
        <v>207776.74472651375</v>
      </c>
      <c r="G265" s="12">
        <v>963.25527348625474</v>
      </c>
      <c r="H265" s="12">
        <v>0.38197647530819601</v>
      </c>
      <c r="I265"/>
      <c r="J265" s="12">
        <v>34.510086455331411</v>
      </c>
      <c r="K265" s="12">
        <v>208740</v>
      </c>
      <c r="L265"/>
      <c r="M265"/>
    </row>
    <row r="266" spans="1:13">
      <c r="A266" s="28">
        <v>27030</v>
      </c>
      <c r="B266" s="33">
        <v>265</v>
      </c>
      <c r="C266" s="27">
        <v>212932</v>
      </c>
      <c r="E266" s="12">
        <v>241</v>
      </c>
      <c r="F266" s="12">
        <v>207988.29911509092</v>
      </c>
      <c r="G266" s="12">
        <v>928.70088490907801</v>
      </c>
      <c r="H266" s="12">
        <v>0.36827401873365839</v>
      </c>
      <c r="I266"/>
      <c r="J266" s="12">
        <v>34.654178674351584</v>
      </c>
      <c r="K266" s="12">
        <v>208917</v>
      </c>
      <c r="L266"/>
      <c r="M266"/>
    </row>
    <row r="267" spans="1:13">
      <c r="A267" s="28">
        <v>27061</v>
      </c>
      <c r="B267" s="33">
        <v>266</v>
      </c>
      <c r="C267" s="27">
        <v>213074</v>
      </c>
      <c r="E267" s="12">
        <v>242</v>
      </c>
      <c r="F267" s="12">
        <v>208199.8535036681</v>
      </c>
      <c r="G267" s="12">
        <v>861.14649633190129</v>
      </c>
      <c r="H267" s="12">
        <v>0.34148549449654875</v>
      </c>
      <c r="I267"/>
      <c r="J267" s="12">
        <v>34.798270893371757</v>
      </c>
      <c r="K267" s="12">
        <v>209061</v>
      </c>
      <c r="L267"/>
      <c r="M267"/>
    </row>
    <row r="268" spans="1:13">
      <c r="A268" s="28">
        <v>27089</v>
      </c>
      <c r="B268" s="33">
        <v>267</v>
      </c>
      <c r="C268" s="27">
        <v>213211</v>
      </c>
      <c r="E268" s="12">
        <v>243</v>
      </c>
      <c r="F268" s="12">
        <v>208411.40789224528</v>
      </c>
      <c r="G268" s="12">
        <v>800.59210775472457</v>
      </c>
      <c r="H268" s="12">
        <v>0.31747280279392409</v>
      </c>
      <c r="I268"/>
      <c r="J268" s="12">
        <v>34.942363112391931</v>
      </c>
      <c r="K268" s="12">
        <v>209212</v>
      </c>
      <c r="L268"/>
      <c r="M268"/>
    </row>
    <row r="269" spans="1:13">
      <c r="A269" s="28">
        <v>27120</v>
      </c>
      <c r="B269" s="33">
        <v>268</v>
      </c>
      <c r="C269" s="27">
        <v>213361</v>
      </c>
      <c r="E269" s="12">
        <v>244</v>
      </c>
      <c r="F269" s="12">
        <v>208622.96228082242</v>
      </c>
      <c r="G269" s="12">
        <v>763.03771917757695</v>
      </c>
      <c r="H269" s="12">
        <v>0.3025807037046187</v>
      </c>
      <c r="I269"/>
      <c r="J269" s="12">
        <v>35.086455331412104</v>
      </c>
      <c r="K269" s="12">
        <v>209386</v>
      </c>
      <c r="L269"/>
      <c r="M269"/>
    </row>
    <row r="270" spans="1:13">
      <c r="A270" s="28">
        <v>27150</v>
      </c>
      <c r="B270" s="33">
        <v>269</v>
      </c>
      <c r="C270" s="27">
        <v>213513</v>
      </c>
      <c r="E270" s="12">
        <v>245</v>
      </c>
      <c r="F270" s="12">
        <v>208834.5166693996</v>
      </c>
      <c r="G270" s="12">
        <v>710.48333060040022</v>
      </c>
      <c r="H270" s="12">
        <v>0.28174039204140544</v>
      </c>
      <c r="I270"/>
      <c r="J270" s="12">
        <v>35.230547550432277</v>
      </c>
      <c r="K270" s="12">
        <v>209545</v>
      </c>
      <c r="L270"/>
      <c r="M270"/>
    </row>
    <row r="271" spans="1:13">
      <c r="A271" s="28">
        <v>27181</v>
      </c>
      <c r="B271" s="33">
        <v>270</v>
      </c>
      <c r="C271" s="27">
        <v>213686</v>
      </c>
      <c r="E271" s="12">
        <v>246</v>
      </c>
      <c r="F271" s="12">
        <v>209046.07105797675</v>
      </c>
      <c r="G271" s="12">
        <v>678.9289420232526</v>
      </c>
      <c r="H271" s="12">
        <v>0.26922757798165864</v>
      </c>
      <c r="I271"/>
      <c r="J271" s="12">
        <v>35.374639769452443</v>
      </c>
      <c r="K271" s="12">
        <v>209725</v>
      </c>
      <c r="L271"/>
      <c r="M271"/>
    </row>
    <row r="272" spans="1:13">
      <c r="A272" s="28">
        <v>27211</v>
      </c>
      <c r="B272" s="33">
        <v>271</v>
      </c>
      <c r="C272" s="27">
        <v>213854</v>
      </c>
      <c r="E272" s="12">
        <v>247</v>
      </c>
      <c r="F272" s="12">
        <v>209257.62544655392</v>
      </c>
      <c r="G272" s="12">
        <v>638.37455344607588</v>
      </c>
      <c r="H272" s="12">
        <v>0.25314583637756249</v>
      </c>
      <c r="I272"/>
      <c r="J272" s="12">
        <v>35.518731988472616</v>
      </c>
      <c r="K272" s="12">
        <v>209896</v>
      </c>
      <c r="L272"/>
      <c r="M272"/>
    </row>
    <row r="273" spans="1:13">
      <c r="A273" s="28">
        <v>27242</v>
      </c>
      <c r="B273" s="33">
        <v>272</v>
      </c>
      <c r="C273" s="27">
        <v>214042</v>
      </c>
      <c r="E273" s="12">
        <v>248</v>
      </c>
      <c r="F273" s="12">
        <v>209469.1798351311</v>
      </c>
      <c r="G273" s="12">
        <v>605.82016486889916</v>
      </c>
      <c r="H273" s="12">
        <v>0.24023647481287774</v>
      </c>
      <c r="I273"/>
      <c r="J273" s="12">
        <v>35.66282420749279</v>
      </c>
      <c r="K273" s="12">
        <v>210075</v>
      </c>
      <c r="L273"/>
      <c r="M273"/>
    </row>
    <row r="274" spans="1:13">
      <c r="A274" s="28">
        <v>27273</v>
      </c>
      <c r="B274" s="33">
        <v>273</v>
      </c>
      <c r="C274" s="27">
        <v>214246</v>
      </c>
      <c r="E274" s="12">
        <v>249</v>
      </c>
      <c r="F274" s="12">
        <v>209680.73422370825</v>
      </c>
      <c r="G274" s="12">
        <v>597.26577629175154</v>
      </c>
      <c r="H274" s="12">
        <v>0.23684425336643872</v>
      </c>
      <c r="I274"/>
      <c r="J274" s="12">
        <v>35.806916426512963</v>
      </c>
      <c r="K274" s="12">
        <v>210278</v>
      </c>
      <c r="L274"/>
      <c r="M274"/>
    </row>
    <row r="275" spans="1:13">
      <c r="A275" s="28">
        <v>27303</v>
      </c>
      <c r="B275" s="33">
        <v>274</v>
      </c>
      <c r="C275" s="27">
        <v>214451</v>
      </c>
      <c r="E275" s="12">
        <v>250</v>
      </c>
      <c r="F275" s="12">
        <v>209892.28861228543</v>
      </c>
      <c r="G275" s="12">
        <v>586.71138771457481</v>
      </c>
      <c r="H275" s="12">
        <v>0.23265893691013534</v>
      </c>
      <c r="I275"/>
      <c r="J275" s="12">
        <v>35.951008645533136</v>
      </c>
      <c r="K275" s="12">
        <v>210479</v>
      </c>
      <c r="L275"/>
      <c r="M275"/>
    </row>
    <row r="276" spans="1:13">
      <c r="A276" s="28">
        <v>27334</v>
      </c>
      <c r="B276" s="33">
        <v>275</v>
      </c>
      <c r="C276" s="27">
        <v>214625</v>
      </c>
      <c r="E276" s="12">
        <v>251</v>
      </c>
      <c r="F276" s="12">
        <v>210103.84300086257</v>
      </c>
      <c r="G276" s="12">
        <v>552.15699913742719</v>
      </c>
      <c r="H276" s="12">
        <v>0.21895648033560927</v>
      </c>
      <c r="I276"/>
      <c r="J276" s="12">
        <v>36.095100864553309</v>
      </c>
      <c r="K276" s="12">
        <v>210656</v>
      </c>
      <c r="L276"/>
      <c r="M276"/>
    </row>
    <row r="277" spans="1:13">
      <c r="A277" s="28">
        <v>27364</v>
      </c>
      <c r="B277" s="33">
        <v>276</v>
      </c>
      <c r="C277" s="27">
        <v>214782</v>
      </c>
      <c r="E277" s="12">
        <v>252</v>
      </c>
      <c r="F277" s="12">
        <v>210315.39738943975</v>
      </c>
      <c r="G277" s="12">
        <v>505.60261056025047</v>
      </c>
      <c r="H277" s="12">
        <v>0.20049545370195454</v>
      </c>
      <c r="I277"/>
      <c r="J277" s="12">
        <v>36.239193083573483</v>
      </c>
      <c r="K277" s="12">
        <v>210821</v>
      </c>
      <c r="L277"/>
      <c r="M277"/>
    </row>
    <row r="278" spans="1:13">
      <c r="A278" s="28">
        <v>27395</v>
      </c>
      <c r="B278" s="33">
        <v>277</v>
      </c>
      <c r="C278" s="27">
        <v>214931</v>
      </c>
      <c r="E278" s="12">
        <v>253</v>
      </c>
      <c r="F278" s="12">
        <v>210526.95177801693</v>
      </c>
      <c r="G278" s="12">
        <v>458.04822198307374</v>
      </c>
      <c r="H278" s="12">
        <v>0.18163787956337341</v>
      </c>
      <c r="I278"/>
      <c r="J278" s="12">
        <v>36.383285302593656</v>
      </c>
      <c r="K278" s="12">
        <v>210985</v>
      </c>
      <c r="L278"/>
      <c r="M278"/>
    </row>
    <row r="279" spans="1:13">
      <c r="A279" s="28">
        <v>27426</v>
      </c>
      <c r="B279" s="33">
        <v>278</v>
      </c>
      <c r="C279" s="27">
        <v>215065</v>
      </c>
      <c r="E279" s="12">
        <v>254</v>
      </c>
      <c r="F279" s="12">
        <v>210738.50616659407</v>
      </c>
      <c r="G279" s="12">
        <v>381.49383340592613</v>
      </c>
      <c r="H279" s="12">
        <v>0.15128042778193745</v>
      </c>
      <c r="I279"/>
      <c r="J279" s="12">
        <v>36.527377521613829</v>
      </c>
      <c r="K279" s="12">
        <v>211120</v>
      </c>
      <c r="L279"/>
      <c r="M279"/>
    </row>
    <row r="280" spans="1:13">
      <c r="A280" s="28">
        <v>27454</v>
      </c>
      <c r="B280" s="33">
        <v>279</v>
      </c>
      <c r="C280" s="27">
        <v>215198</v>
      </c>
      <c r="E280" s="12">
        <v>255</v>
      </c>
      <c r="F280" s="12">
        <v>210950.06055517125</v>
      </c>
      <c r="G280" s="12">
        <v>303.9394448287494</v>
      </c>
      <c r="H280" s="12">
        <v>0.12052642849556355</v>
      </c>
      <c r="I280"/>
      <c r="J280" s="12">
        <v>36.671469740634002</v>
      </c>
      <c r="K280" s="12">
        <v>211254</v>
      </c>
      <c r="L280"/>
      <c r="M280"/>
    </row>
    <row r="281" spans="1:13">
      <c r="A281" s="28">
        <v>27485</v>
      </c>
      <c r="B281" s="33">
        <v>280</v>
      </c>
      <c r="C281" s="27">
        <v>215353</v>
      </c>
      <c r="E281" s="12">
        <v>256</v>
      </c>
      <c r="F281" s="12">
        <v>211161.6149437484</v>
      </c>
      <c r="G281" s="12">
        <v>258.38505625160178</v>
      </c>
      <c r="H281" s="12">
        <v>0.1024619493668468</v>
      </c>
      <c r="I281"/>
      <c r="J281" s="12">
        <v>36.815561959654175</v>
      </c>
      <c r="K281" s="12">
        <v>211420</v>
      </c>
      <c r="L281"/>
      <c r="M281"/>
    </row>
    <row r="282" spans="1:13">
      <c r="A282" s="28">
        <v>27515</v>
      </c>
      <c r="B282" s="33">
        <v>281</v>
      </c>
      <c r="C282" s="27">
        <v>215523</v>
      </c>
      <c r="E282" s="12">
        <v>257</v>
      </c>
      <c r="F282" s="12">
        <v>211373.16933232557</v>
      </c>
      <c r="G282" s="12">
        <v>203.83066767442506</v>
      </c>
      <c r="H282" s="12">
        <v>8.0828542693780689E-2</v>
      </c>
      <c r="I282"/>
      <c r="J282" s="12">
        <v>36.959654178674349</v>
      </c>
      <c r="K282" s="12">
        <v>211577</v>
      </c>
      <c r="L282"/>
      <c r="M282"/>
    </row>
    <row r="283" spans="1:13">
      <c r="A283" s="28">
        <v>27546</v>
      </c>
      <c r="B283" s="33">
        <v>282</v>
      </c>
      <c r="C283" s="27">
        <v>215768</v>
      </c>
      <c r="E283" s="12">
        <v>258</v>
      </c>
      <c r="F283" s="12">
        <v>211584.72372090275</v>
      </c>
      <c r="G283" s="12">
        <v>161.27627909724833</v>
      </c>
      <c r="H283" s="12">
        <v>6.3953706079831668E-2</v>
      </c>
      <c r="I283"/>
      <c r="J283" s="12">
        <v>37.103746397694522</v>
      </c>
      <c r="K283" s="12">
        <v>211746</v>
      </c>
      <c r="L283"/>
      <c r="M283"/>
    </row>
    <row r="284" spans="1:13">
      <c r="A284" s="28">
        <v>27576</v>
      </c>
      <c r="B284" s="33">
        <v>283</v>
      </c>
      <c r="C284" s="27">
        <v>215973</v>
      </c>
      <c r="E284" s="12">
        <v>259</v>
      </c>
      <c r="F284" s="12">
        <v>211796.2781094799</v>
      </c>
      <c r="G284" s="12">
        <v>112.72189052010071</v>
      </c>
      <c r="H284" s="12">
        <v>4.4699584436335642E-2</v>
      </c>
      <c r="I284"/>
      <c r="J284" s="12">
        <v>37.247838616714695</v>
      </c>
      <c r="K284" s="12">
        <v>211909</v>
      </c>
      <c r="L284"/>
      <c r="M284"/>
    </row>
    <row r="285" spans="1:13">
      <c r="A285" s="28">
        <v>27607</v>
      </c>
      <c r="B285" s="33">
        <v>284</v>
      </c>
      <c r="C285" s="27">
        <v>216195</v>
      </c>
      <c r="E285" s="12">
        <v>260</v>
      </c>
      <c r="F285" s="12">
        <v>212007.83249805708</v>
      </c>
      <c r="G285" s="12">
        <v>84.167501942923991</v>
      </c>
      <c r="H285" s="12">
        <v>3.3376412891356587E-2</v>
      </c>
      <c r="I285"/>
      <c r="J285" s="12">
        <v>37.391930835734868</v>
      </c>
      <c r="K285" s="12">
        <v>212092</v>
      </c>
      <c r="L285"/>
      <c r="M285"/>
    </row>
    <row r="286" spans="1:13">
      <c r="A286" s="28">
        <v>27638</v>
      </c>
      <c r="B286" s="33">
        <v>285</v>
      </c>
      <c r="C286" s="27">
        <v>216393</v>
      </c>
      <c r="E286" s="12">
        <v>261</v>
      </c>
      <c r="F286" s="12">
        <v>212219.38688663422</v>
      </c>
      <c r="G286" s="12">
        <v>69.613113365776371</v>
      </c>
      <c r="H286" s="12">
        <v>2.7604906415359027E-2</v>
      </c>
      <c r="I286"/>
      <c r="J286" s="12">
        <v>37.536023054755042</v>
      </c>
      <c r="K286" s="12">
        <v>212289</v>
      </c>
      <c r="L286"/>
      <c r="M286"/>
    </row>
    <row r="287" spans="1:13">
      <c r="A287" s="28">
        <v>27668</v>
      </c>
      <c r="B287" s="33">
        <v>286</v>
      </c>
      <c r="C287" s="27">
        <v>216587</v>
      </c>
      <c r="E287" s="12">
        <v>262</v>
      </c>
      <c r="F287" s="12">
        <v>212430.9412752114</v>
      </c>
      <c r="G287" s="12">
        <v>44.058724788599648</v>
      </c>
      <c r="H287" s="12">
        <v>1.7471377385159248E-2</v>
      </c>
      <c r="I287"/>
      <c r="J287" s="12">
        <v>37.680115273775215</v>
      </c>
      <c r="K287" s="12">
        <v>212475</v>
      </c>
      <c r="L287"/>
      <c r="M287"/>
    </row>
    <row r="288" spans="1:13">
      <c r="A288" s="28">
        <v>27699</v>
      </c>
      <c r="B288" s="33">
        <v>287</v>
      </c>
      <c r="C288" s="27">
        <v>216771</v>
      </c>
      <c r="E288" s="12">
        <v>263</v>
      </c>
      <c r="F288" s="12">
        <v>212642.49566378858</v>
      </c>
      <c r="G288" s="12">
        <v>-8.495663788577076</v>
      </c>
      <c r="H288" s="12">
        <v>-3.3689342780540235E-3</v>
      </c>
      <c r="I288"/>
      <c r="J288" s="12">
        <v>37.824207492795388</v>
      </c>
      <c r="K288" s="12">
        <v>212634</v>
      </c>
      <c r="L288"/>
      <c r="M288"/>
    </row>
    <row r="289" spans="1:13">
      <c r="A289" s="28">
        <v>27729</v>
      </c>
      <c r="B289" s="33">
        <v>288</v>
      </c>
      <c r="C289" s="27">
        <v>216931</v>
      </c>
      <c r="E289" s="12">
        <v>264</v>
      </c>
      <c r="F289" s="12">
        <v>212854.05005236575</v>
      </c>
      <c r="G289" s="12">
        <v>-69.0500523657538</v>
      </c>
      <c r="H289" s="12">
        <v>-2.7381625980678698E-2</v>
      </c>
      <c r="I289"/>
      <c r="J289" s="12">
        <v>37.968299711815561</v>
      </c>
      <c r="K289" s="12">
        <v>212785</v>
      </c>
      <c r="L289"/>
      <c r="M289"/>
    </row>
    <row r="290" spans="1:13">
      <c r="A290" s="28">
        <v>27760</v>
      </c>
      <c r="B290" s="33">
        <v>289</v>
      </c>
      <c r="C290" s="27">
        <v>217095</v>
      </c>
      <c r="E290" s="12">
        <v>265</v>
      </c>
      <c r="F290" s="12">
        <v>213065.6044409429</v>
      </c>
      <c r="G290" s="12">
        <v>-133.60444094290142</v>
      </c>
      <c r="H290" s="12">
        <v>-5.2980507702997531E-2</v>
      </c>
      <c r="I290"/>
      <c r="J290" s="12">
        <v>38.112391930835734</v>
      </c>
      <c r="K290" s="12">
        <v>212932</v>
      </c>
      <c r="L290"/>
      <c r="M290"/>
    </row>
    <row r="291" spans="1:13">
      <c r="A291" s="28">
        <v>27791</v>
      </c>
      <c r="B291" s="33">
        <v>290</v>
      </c>
      <c r="C291" s="27">
        <v>217249</v>
      </c>
      <c r="E291" s="12">
        <v>266</v>
      </c>
      <c r="F291" s="12">
        <v>213277.15882952008</v>
      </c>
      <c r="G291" s="12">
        <v>-203.15882952007814</v>
      </c>
      <c r="H291" s="12">
        <v>-8.0562126949960039E-2</v>
      </c>
      <c r="I291"/>
      <c r="J291" s="12">
        <v>38.256484149855908</v>
      </c>
      <c r="K291" s="12">
        <v>213074</v>
      </c>
      <c r="L291"/>
      <c r="M291"/>
    </row>
    <row r="292" spans="1:13">
      <c r="A292" s="28">
        <v>27820</v>
      </c>
      <c r="B292" s="33">
        <v>291</v>
      </c>
      <c r="C292" s="27">
        <v>217381</v>
      </c>
      <c r="E292" s="12">
        <v>267</v>
      </c>
      <c r="F292" s="12">
        <v>213488.71321809723</v>
      </c>
      <c r="G292" s="12">
        <v>-277.71321809722576</v>
      </c>
      <c r="H292" s="12">
        <v>-0.11012648372154313</v>
      </c>
      <c r="I292"/>
      <c r="J292" s="12">
        <v>38.400576368876081</v>
      </c>
      <c r="K292" s="12">
        <v>213211</v>
      </c>
      <c r="L292"/>
      <c r="M292"/>
    </row>
    <row r="293" spans="1:13">
      <c r="A293" s="28">
        <v>27851</v>
      </c>
      <c r="B293" s="33">
        <v>292</v>
      </c>
      <c r="C293" s="27">
        <v>217528</v>
      </c>
      <c r="E293" s="12">
        <v>268</v>
      </c>
      <c r="F293" s="12">
        <v>213700.2676066744</v>
      </c>
      <c r="G293" s="12">
        <v>-339.26760667440249</v>
      </c>
      <c r="H293" s="12">
        <v>-0.13453572292909424</v>
      </c>
      <c r="I293"/>
      <c r="J293" s="12">
        <v>38.544668587896254</v>
      </c>
      <c r="K293" s="12">
        <v>213361</v>
      </c>
      <c r="L293"/>
      <c r="M293"/>
    </row>
    <row r="294" spans="1:13">
      <c r="A294" s="28">
        <v>27881</v>
      </c>
      <c r="B294" s="33">
        <v>293</v>
      </c>
      <c r="C294" s="27">
        <v>217685</v>
      </c>
      <c r="E294" s="12">
        <v>269</v>
      </c>
      <c r="F294" s="12">
        <v>213911.82199525158</v>
      </c>
      <c r="G294" s="12">
        <v>-398.82199525157921</v>
      </c>
      <c r="H294" s="12">
        <v>-0.15815186712679247</v>
      </c>
      <c r="I294"/>
      <c r="J294" s="12">
        <v>38.68876080691642</v>
      </c>
      <c r="K294" s="12">
        <v>213513</v>
      </c>
      <c r="L294"/>
      <c r="M294"/>
    </row>
    <row r="295" spans="1:13">
      <c r="A295" s="28">
        <v>27912</v>
      </c>
      <c r="B295" s="33">
        <v>294</v>
      </c>
      <c r="C295" s="27">
        <v>217861</v>
      </c>
      <c r="E295" s="12">
        <v>270</v>
      </c>
      <c r="F295" s="12">
        <v>214123.37638382873</v>
      </c>
      <c r="G295" s="12">
        <v>-437.37638382872683</v>
      </c>
      <c r="H295" s="12">
        <v>-0.17344051372102426</v>
      </c>
      <c r="I295"/>
      <c r="J295" s="12">
        <v>38.832853025936593</v>
      </c>
      <c r="K295" s="12">
        <v>213686</v>
      </c>
      <c r="L295"/>
      <c r="M295"/>
    </row>
    <row r="296" spans="1:13">
      <c r="A296" s="28">
        <v>27942</v>
      </c>
      <c r="B296" s="33">
        <v>295</v>
      </c>
      <c r="C296" s="27">
        <v>218035</v>
      </c>
      <c r="E296" s="12">
        <v>271</v>
      </c>
      <c r="F296" s="12">
        <v>214334.9307724059</v>
      </c>
      <c r="G296" s="12">
        <v>-480.93077240590355</v>
      </c>
      <c r="H296" s="12">
        <v>-0.1907118978398997</v>
      </c>
      <c r="I296"/>
      <c r="J296" s="12">
        <v>38.976945244956767</v>
      </c>
      <c r="K296" s="12">
        <v>213854</v>
      </c>
      <c r="L296"/>
      <c r="M296"/>
    </row>
    <row r="297" spans="1:13">
      <c r="A297" s="28">
        <v>27973</v>
      </c>
      <c r="B297" s="33">
        <v>296</v>
      </c>
      <c r="C297" s="27">
        <v>218233</v>
      </c>
      <c r="E297" s="12">
        <v>272</v>
      </c>
      <c r="F297" s="12">
        <v>214546.48516098305</v>
      </c>
      <c r="G297" s="12">
        <v>-504.48516098305117</v>
      </c>
      <c r="H297" s="12">
        <v>-0.20005233186023508</v>
      </c>
      <c r="I297"/>
      <c r="J297" s="12">
        <v>39.12103746397694</v>
      </c>
      <c r="K297" s="12">
        <v>214042</v>
      </c>
      <c r="L297"/>
      <c r="M297"/>
    </row>
    <row r="298" spans="1:13">
      <c r="A298" s="28">
        <v>28004</v>
      </c>
      <c r="B298" s="33">
        <v>297</v>
      </c>
      <c r="C298" s="27">
        <v>218440</v>
      </c>
      <c r="E298" s="12">
        <v>273</v>
      </c>
      <c r="F298" s="12">
        <v>214758.03954956023</v>
      </c>
      <c r="G298" s="12">
        <v>-512.0395495602279</v>
      </c>
      <c r="H298" s="12">
        <v>-0.20304800580175919</v>
      </c>
      <c r="I298"/>
      <c r="J298" s="12">
        <v>39.265129682997113</v>
      </c>
      <c r="K298" s="12">
        <v>214246</v>
      </c>
      <c r="L298"/>
      <c r="M298"/>
    </row>
    <row r="299" spans="1:13">
      <c r="A299" s="28">
        <v>28034</v>
      </c>
      <c r="B299" s="33">
        <v>298</v>
      </c>
      <c r="C299" s="27">
        <v>218644</v>
      </c>
      <c r="E299" s="12">
        <v>274</v>
      </c>
      <c r="F299" s="12">
        <v>214969.5939381374</v>
      </c>
      <c r="G299" s="12">
        <v>-518.59393813740462</v>
      </c>
      <c r="H299" s="12">
        <v>-0.2056471322383569</v>
      </c>
      <c r="I299"/>
      <c r="J299" s="12">
        <v>39.409221902017286</v>
      </c>
      <c r="K299" s="12">
        <v>214451</v>
      </c>
      <c r="L299"/>
      <c r="M299"/>
    </row>
    <row r="300" spans="1:13">
      <c r="A300" s="28">
        <v>28065</v>
      </c>
      <c r="B300" s="33">
        <v>299</v>
      </c>
      <c r="C300" s="27">
        <v>218834</v>
      </c>
      <c r="E300" s="12">
        <v>275</v>
      </c>
      <c r="F300" s="12">
        <v>215181.14832671455</v>
      </c>
      <c r="G300" s="12">
        <v>-556.14832671455224</v>
      </c>
      <c r="H300" s="12">
        <v>-0.22053923132766223</v>
      </c>
      <c r="I300"/>
      <c r="J300" s="12">
        <v>39.553314121037459</v>
      </c>
      <c r="K300" s="12">
        <v>214625</v>
      </c>
      <c r="L300"/>
      <c r="M300"/>
    </row>
    <row r="301" spans="1:13">
      <c r="A301" s="28">
        <v>28095</v>
      </c>
      <c r="B301" s="33">
        <v>300</v>
      </c>
      <c r="C301" s="27">
        <v>219006</v>
      </c>
      <c r="E301" s="12">
        <v>276</v>
      </c>
      <c r="F301" s="12">
        <v>215392.70271529173</v>
      </c>
      <c r="G301" s="12">
        <v>-610.70271529172896</v>
      </c>
      <c r="H301" s="12">
        <v>-0.24217263800072836</v>
      </c>
      <c r="I301"/>
      <c r="J301" s="12">
        <v>39.697406340057633</v>
      </c>
      <c r="K301" s="12">
        <v>214782</v>
      </c>
      <c r="L301"/>
      <c r="M301"/>
    </row>
    <row r="302" spans="1:13">
      <c r="A302" s="28">
        <v>28126</v>
      </c>
      <c r="B302" s="33">
        <v>301</v>
      </c>
      <c r="C302" s="27">
        <v>219179</v>
      </c>
      <c r="E302" s="12">
        <v>277</v>
      </c>
      <c r="F302" s="12">
        <v>215604.25710386888</v>
      </c>
      <c r="G302" s="12">
        <v>-673.25710386887658</v>
      </c>
      <c r="H302" s="12">
        <v>-0.26697842471319433</v>
      </c>
      <c r="I302"/>
      <c r="J302" s="12">
        <v>39.841498559077806</v>
      </c>
      <c r="K302" s="12">
        <v>214931</v>
      </c>
      <c r="L302"/>
      <c r="M302"/>
    </row>
    <row r="303" spans="1:13">
      <c r="A303" s="28">
        <v>28157</v>
      </c>
      <c r="B303" s="33">
        <v>302</v>
      </c>
      <c r="C303" s="27">
        <v>219344</v>
      </c>
      <c r="E303" s="12">
        <v>278</v>
      </c>
      <c r="F303" s="12">
        <v>215815.81149244605</v>
      </c>
      <c r="G303" s="12">
        <v>-750.81149244605331</v>
      </c>
      <c r="H303" s="12">
        <v>-0.29773242399956823</v>
      </c>
      <c r="I303"/>
      <c r="J303" s="12">
        <v>39.985590778097979</v>
      </c>
      <c r="K303" s="12">
        <v>215065</v>
      </c>
      <c r="L303"/>
      <c r="M303"/>
    </row>
    <row r="304" spans="1:13">
      <c r="A304" s="28">
        <v>28185</v>
      </c>
      <c r="B304" s="33">
        <v>303</v>
      </c>
      <c r="C304" s="27">
        <v>219504</v>
      </c>
      <c r="E304" s="12">
        <v>279</v>
      </c>
      <c r="F304" s="12">
        <v>216027.36588102323</v>
      </c>
      <c r="G304" s="12">
        <v>-829.36588102323003</v>
      </c>
      <c r="H304" s="12">
        <v>-0.32888297079086859</v>
      </c>
      <c r="I304"/>
      <c r="J304" s="12">
        <v>40.129682997118152</v>
      </c>
      <c r="K304" s="12">
        <v>215198</v>
      </c>
      <c r="L304"/>
      <c r="M304"/>
    </row>
    <row r="305" spans="1:13">
      <c r="A305" s="28">
        <v>28216</v>
      </c>
      <c r="B305" s="33">
        <v>304</v>
      </c>
      <c r="C305" s="27">
        <v>219684</v>
      </c>
      <c r="E305" s="12">
        <v>280</v>
      </c>
      <c r="F305" s="12">
        <v>216238.92026960041</v>
      </c>
      <c r="G305" s="12">
        <v>-885.92026960040675</v>
      </c>
      <c r="H305" s="12">
        <v>-0.35130947247378758</v>
      </c>
      <c r="I305"/>
      <c r="J305" s="12">
        <v>40.273775216138326</v>
      </c>
      <c r="K305" s="12">
        <v>215353</v>
      </c>
      <c r="L305"/>
      <c r="M305"/>
    </row>
    <row r="306" spans="1:13">
      <c r="A306" s="28">
        <v>28246</v>
      </c>
      <c r="B306" s="33">
        <v>305</v>
      </c>
      <c r="C306" s="27">
        <v>219859</v>
      </c>
      <c r="E306" s="12">
        <v>281</v>
      </c>
      <c r="F306" s="12">
        <v>216450.47465817755</v>
      </c>
      <c r="G306" s="12">
        <v>-927.47465817755437</v>
      </c>
      <c r="H306" s="12">
        <v>-0.36778776158279863</v>
      </c>
      <c r="I306"/>
      <c r="J306" s="12">
        <v>40.417867435158499</v>
      </c>
      <c r="K306" s="12">
        <v>215523</v>
      </c>
      <c r="L306"/>
      <c r="M306"/>
    </row>
    <row r="307" spans="1:13">
      <c r="A307" s="28">
        <v>28277</v>
      </c>
      <c r="B307" s="33">
        <v>306</v>
      </c>
      <c r="C307" s="27">
        <v>220046</v>
      </c>
      <c r="E307" s="12">
        <v>282</v>
      </c>
      <c r="F307" s="12">
        <v>216662.02904675473</v>
      </c>
      <c r="G307" s="12">
        <v>-894.0290467547311</v>
      </c>
      <c r="H307" s="12">
        <v>-0.35452498782233927</v>
      </c>
      <c r="I307"/>
      <c r="J307" s="12">
        <v>40.561959654178672</v>
      </c>
      <c r="K307" s="12">
        <v>215768</v>
      </c>
      <c r="L307"/>
      <c r="M307"/>
    </row>
    <row r="308" spans="1:13">
      <c r="A308" s="28">
        <v>28307</v>
      </c>
      <c r="B308" s="33">
        <v>307</v>
      </c>
      <c r="C308" s="27">
        <v>220239</v>
      </c>
      <c r="E308" s="12">
        <v>283</v>
      </c>
      <c r="F308" s="12">
        <v>216873.58343533188</v>
      </c>
      <c r="G308" s="12">
        <v>-900.58343533187872</v>
      </c>
      <c r="H308" s="12">
        <v>-0.35712411425892543</v>
      </c>
      <c r="I308"/>
      <c r="J308" s="12">
        <v>40.706051873198845</v>
      </c>
      <c r="K308" s="12">
        <v>215973</v>
      </c>
      <c r="L308"/>
      <c r="M308"/>
    </row>
    <row r="309" spans="1:13">
      <c r="A309" s="28">
        <v>28338</v>
      </c>
      <c r="B309" s="33">
        <v>308</v>
      </c>
      <c r="C309" s="27">
        <v>220458</v>
      </c>
      <c r="E309" s="12">
        <v>284</v>
      </c>
      <c r="F309" s="12">
        <v>217085.13782390906</v>
      </c>
      <c r="G309" s="12">
        <v>-890.13782390905544</v>
      </c>
      <c r="H309" s="12">
        <v>-0.35298193311177389</v>
      </c>
      <c r="I309"/>
      <c r="J309" s="12">
        <v>40.850144092219018</v>
      </c>
      <c r="K309" s="12">
        <v>216195</v>
      </c>
      <c r="L309"/>
      <c r="M309"/>
    </row>
    <row r="310" spans="1:13">
      <c r="A310" s="28">
        <v>28369</v>
      </c>
      <c r="B310" s="33">
        <v>309</v>
      </c>
      <c r="C310" s="27">
        <v>220688</v>
      </c>
      <c r="E310" s="12">
        <v>285</v>
      </c>
      <c r="F310" s="12">
        <v>217296.69221248623</v>
      </c>
      <c r="G310" s="12">
        <v>-903.69221248623217</v>
      </c>
      <c r="H310" s="12">
        <v>-0.35835689208285659</v>
      </c>
      <c r="I310"/>
      <c r="J310" s="12">
        <v>40.994236311239192</v>
      </c>
      <c r="K310" s="12">
        <v>216393</v>
      </c>
      <c r="L310"/>
      <c r="M310"/>
    </row>
    <row r="311" spans="1:13">
      <c r="A311" s="28">
        <v>28399</v>
      </c>
      <c r="B311" s="33">
        <v>310</v>
      </c>
      <c r="C311" s="27">
        <v>220904</v>
      </c>
      <c r="E311" s="12">
        <v>286</v>
      </c>
      <c r="F311" s="12">
        <v>217508.24660106338</v>
      </c>
      <c r="G311" s="12">
        <v>-921.24660106337979</v>
      </c>
      <c r="H311" s="12">
        <v>-0.36531804107363341</v>
      </c>
      <c r="I311"/>
      <c r="J311" s="12">
        <v>41.138328530259365</v>
      </c>
      <c r="K311" s="12">
        <v>216587</v>
      </c>
      <c r="L311"/>
      <c r="M311"/>
    </row>
    <row r="312" spans="1:13">
      <c r="A312" s="28">
        <v>28430</v>
      </c>
      <c r="B312" s="33">
        <v>311</v>
      </c>
      <c r="C312" s="27">
        <v>221109</v>
      </c>
      <c r="E312" s="12">
        <v>287</v>
      </c>
      <c r="F312" s="12">
        <v>217719.80098964056</v>
      </c>
      <c r="G312" s="12">
        <v>-948.80098964055651</v>
      </c>
      <c r="H312" s="12">
        <v>-0.37624466511368604</v>
      </c>
      <c r="I312"/>
      <c r="J312" s="12">
        <v>41.282420749279538</v>
      </c>
      <c r="K312" s="12">
        <v>216771</v>
      </c>
      <c r="L312"/>
      <c r="M312"/>
    </row>
    <row r="313" spans="1:13">
      <c r="A313" s="28">
        <v>28460</v>
      </c>
      <c r="B313" s="33">
        <v>312</v>
      </c>
      <c r="C313" s="27">
        <v>221303</v>
      </c>
      <c r="E313" s="12">
        <v>288</v>
      </c>
      <c r="F313" s="12">
        <v>217931.3553782177</v>
      </c>
      <c r="G313" s="12">
        <v>-1000.3553782177041</v>
      </c>
      <c r="H313" s="12">
        <v>-0.39668842927196135</v>
      </c>
      <c r="I313"/>
      <c r="J313" s="12">
        <v>41.426512968299711</v>
      </c>
      <c r="K313" s="12">
        <v>216931</v>
      </c>
      <c r="L313"/>
      <c r="M313"/>
    </row>
    <row r="314" spans="1:13">
      <c r="A314" s="28">
        <v>28491</v>
      </c>
      <c r="B314" s="33">
        <v>313</v>
      </c>
      <c r="C314" s="27">
        <v>221477</v>
      </c>
      <c r="E314" s="12">
        <v>289</v>
      </c>
      <c r="F314" s="12">
        <v>218142.90976679488</v>
      </c>
      <c r="G314" s="12">
        <v>-1047.9097667948809</v>
      </c>
      <c r="H314" s="12">
        <v>-0.41554600341054249</v>
      </c>
      <c r="I314"/>
      <c r="J314" s="12">
        <v>41.570605187319885</v>
      </c>
      <c r="K314" s="12">
        <v>217095</v>
      </c>
      <c r="L314"/>
      <c r="M314"/>
    </row>
    <row r="315" spans="1:13">
      <c r="A315" s="28">
        <v>28522</v>
      </c>
      <c r="B315" s="33">
        <v>314</v>
      </c>
      <c r="C315" s="27">
        <v>221629</v>
      </c>
      <c r="E315" s="12">
        <v>290</v>
      </c>
      <c r="F315" s="12">
        <v>218354.46415537206</v>
      </c>
      <c r="G315" s="12">
        <v>-1105.4641553720576</v>
      </c>
      <c r="H315" s="12">
        <v>-0.43836905259838788</v>
      </c>
      <c r="I315"/>
      <c r="J315" s="12">
        <v>41.714697406340058</v>
      </c>
      <c r="K315" s="12">
        <v>217249</v>
      </c>
      <c r="L315"/>
      <c r="M315"/>
    </row>
    <row r="316" spans="1:13">
      <c r="A316" s="28">
        <v>28550</v>
      </c>
      <c r="B316" s="33">
        <v>315</v>
      </c>
      <c r="C316" s="27">
        <v>221792</v>
      </c>
      <c r="E316" s="12">
        <v>291</v>
      </c>
      <c r="F316" s="12">
        <v>218566.01854394921</v>
      </c>
      <c r="G316" s="12">
        <v>-1185.0185439492052</v>
      </c>
      <c r="H316" s="12">
        <v>-0.46991614689460309</v>
      </c>
      <c r="I316"/>
      <c r="J316" s="12">
        <v>41.858789625360231</v>
      </c>
      <c r="K316" s="12">
        <v>217381</v>
      </c>
      <c r="L316"/>
      <c r="M316"/>
    </row>
    <row r="317" spans="1:13">
      <c r="A317" s="28">
        <v>28581</v>
      </c>
      <c r="B317" s="33">
        <v>316</v>
      </c>
      <c r="C317" s="27">
        <v>221991</v>
      </c>
      <c r="E317" s="12">
        <v>292</v>
      </c>
      <c r="F317" s="12">
        <v>218777.57293252638</v>
      </c>
      <c r="G317" s="12">
        <v>-1249.5729325263819</v>
      </c>
      <c r="H317" s="12">
        <v>-0.49551502861693347</v>
      </c>
      <c r="I317"/>
      <c r="J317" s="12">
        <v>42.002881844380397</v>
      </c>
      <c r="K317" s="12">
        <v>217528</v>
      </c>
      <c r="L317"/>
      <c r="M317"/>
    </row>
    <row r="318" spans="1:13">
      <c r="A318" s="28">
        <v>28611</v>
      </c>
      <c r="B318" s="33">
        <v>317</v>
      </c>
      <c r="C318" s="27">
        <v>222176</v>
      </c>
      <c r="E318" s="12">
        <v>293</v>
      </c>
      <c r="F318" s="12">
        <v>218989.12732110353</v>
      </c>
      <c r="G318" s="12">
        <v>-1304.1273211035295</v>
      </c>
      <c r="H318" s="12">
        <v>-0.517148435289988</v>
      </c>
      <c r="I318"/>
      <c r="J318" s="12">
        <v>42.14697406340057</v>
      </c>
      <c r="K318" s="12">
        <v>217685</v>
      </c>
      <c r="L318"/>
      <c r="M318"/>
    </row>
    <row r="319" spans="1:13">
      <c r="A319" s="28">
        <v>28642</v>
      </c>
      <c r="B319" s="33">
        <v>318</v>
      </c>
      <c r="C319" s="27">
        <v>222379</v>
      </c>
      <c r="E319" s="12">
        <v>294</v>
      </c>
      <c r="F319" s="12">
        <v>219200.68170968071</v>
      </c>
      <c r="G319" s="12">
        <v>-1339.6817096807063</v>
      </c>
      <c r="H319" s="12">
        <v>-0.53124743936945207</v>
      </c>
      <c r="I319"/>
      <c r="J319" s="12">
        <v>42.291066282420744</v>
      </c>
      <c r="K319" s="12">
        <v>217861</v>
      </c>
      <c r="L319"/>
      <c r="M319"/>
    </row>
    <row r="320" spans="1:13">
      <c r="A320" s="28">
        <v>28672</v>
      </c>
      <c r="B320" s="33">
        <v>319</v>
      </c>
      <c r="C320" s="27">
        <v>222585</v>
      </c>
      <c r="E320" s="12">
        <v>295</v>
      </c>
      <c r="F320" s="12">
        <v>219412.23609825788</v>
      </c>
      <c r="G320" s="12">
        <v>-1377.236098257883</v>
      </c>
      <c r="H320" s="12">
        <v>-0.54613953845876895</v>
      </c>
      <c r="I320"/>
      <c r="J320" s="12">
        <v>42.435158501440917</v>
      </c>
      <c r="K320" s="12">
        <v>218035</v>
      </c>
      <c r="L320"/>
      <c r="M320"/>
    </row>
    <row r="321" spans="1:13">
      <c r="A321" s="28">
        <v>28703</v>
      </c>
      <c r="B321" s="33">
        <v>320</v>
      </c>
      <c r="C321" s="27">
        <v>222805</v>
      </c>
      <c r="E321" s="12">
        <v>296</v>
      </c>
      <c r="F321" s="12">
        <v>219623.79048683506</v>
      </c>
      <c r="G321" s="12">
        <v>-1390.7904868350597</v>
      </c>
      <c r="H321" s="12">
        <v>-0.55151449742985159</v>
      </c>
      <c r="I321"/>
      <c r="J321" s="12">
        <v>42.57925072046109</v>
      </c>
      <c r="K321" s="12">
        <v>218233</v>
      </c>
      <c r="L321"/>
      <c r="M321"/>
    </row>
    <row r="322" spans="1:13">
      <c r="A322" s="28">
        <v>28734</v>
      </c>
      <c r="B322" s="33">
        <v>321</v>
      </c>
      <c r="C322" s="27">
        <v>223053</v>
      </c>
      <c r="E322" s="12">
        <v>297</v>
      </c>
      <c r="F322" s="12">
        <v>219835.34487541221</v>
      </c>
      <c r="G322" s="12">
        <v>-1395.3448754122073</v>
      </c>
      <c r="H322" s="12">
        <v>-0.553320528856585</v>
      </c>
      <c r="I322"/>
      <c r="J322" s="12">
        <v>42.723342939481263</v>
      </c>
      <c r="K322" s="12">
        <v>218440</v>
      </c>
      <c r="L322"/>
      <c r="M322"/>
    </row>
    <row r="323" spans="1:13">
      <c r="A323" s="28">
        <v>28764</v>
      </c>
      <c r="B323" s="33">
        <v>322</v>
      </c>
      <c r="C323" s="27">
        <v>223271</v>
      </c>
      <c r="E323" s="12">
        <v>298</v>
      </c>
      <c r="F323" s="12">
        <v>220046.89926398938</v>
      </c>
      <c r="G323" s="12">
        <v>-1402.8992639893841</v>
      </c>
      <c r="H323" s="12">
        <v>-0.55631620279810912</v>
      </c>
      <c r="I323"/>
      <c r="J323" s="12">
        <v>42.867435158501436</v>
      </c>
      <c r="K323" s="12">
        <v>218644</v>
      </c>
      <c r="L323"/>
      <c r="M323"/>
    </row>
    <row r="324" spans="1:13">
      <c r="A324" s="28">
        <v>28795</v>
      </c>
      <c r="B324" s="33">
        <v>323</v>
      </c>
      <c r="C324" s="27">
        <v>223477</v>
      </c>
      <c r="E324" s="12">
        <v>299</v>
      </c>
      <c r="F324" s="12">
        <v>220258.45365256653</v>
      </c>
      <c r="G324" s="12">
        <v>-1424.4536525665317</v>
      </c>
      <c r="H324" s="12">
        <v>-0.56486354180859155</v>
      </c>
      <c r="I324"/>
      <c r="J324" s="12">
        <v>43.01152737752161</v>
      </c>
      <c r="K324" s="12">
        <v>218834</v>
      </c>
      <c r="L324"/>
      <c r="M324"/>
    </row>
    <row r="325" spans="1:13">
      <c r="A325" s="28">
        <v>28825</v>
      </c>
      <c r="B325" s="33">
        <v>324</v>
      </c>
      <c r="C325" s="27">
        <v>223670</v>
      </c>
      <c r="E325" s="12">
        <v>300</v>
      </c>
      <c r="F325" s="12">
        <v>220470.00804114371</v>
      </c>
      <c r="G325" s="12">
        <v>-1464.0080411437084</v>
      </c>
      <c r="H325" s="12">
        <v>-0.58054873590776135</v>
      </c>
      <c r="I325"/>
      <c r="J325" s="12">
        <v>43.155619596541783</v>
      </c>
      <c r="K325" s="12">
        <v>219006</v>
      </c>
      <c r="L325"/>
      <c r="M325"/>
    </row>
    <row r="326" spans="1:13">
      <c r="A326" s="28">
        <v>28856</v>
      </c>
      <c r="B326" s="33">
        <v>325</v>
      </c>
      <c r="C326" s="27">
        <v>223865</v>
      </c>
      <c r="E326" s="12">
        <v>301</v>
      </c>
      <c r="F326" s="12">
        <v>220681.56242972089</v>
      </c>
      <c r="G326" s="12">
        <v>-1502.5624297208851</v>
      </c>
      <c r="H326" s="12">
        <v>-0.59583738250200469</v>
      </c>
      <c r="I326"/>
      <c r="J326" s="12">
        <v>43.299711815561956</v>
      </c>
      <c r="K326" s="12">
        <v>219179</v>
      </c>
      <c r="L326"/>
      <c r="M326"/>
    </row>
    <row r="327" spans="1:13">
      <c r="A327" s="28">
        <v>28887</v>
      </c>
      <c r="B327" s="33">
        <v>326</v>
      </c>
      <c r="C327" s="27">
        <v>224053</v>
      </c>
      <c r="E327" s="12">
        <v>302</v>
      </c>
      <c r="F327" s="12">
        <v>220893.11681829803</v>
      </c>
      <c r="G327" s="12">
        <v>-1549.1168182980327</v>
      </c>
      <c r="H327" s="12">
        <v>-0.61429840913564782</v>
      </c>
      <c r="I327"/>
      <c r="J327" s="12">
        <v>43.443804034582129</v>
      </c>
      <c r="K327" s="12">
        <v>219344</v>
      </c>
      <c r="L327"/>
      <c r="M327"/>
    </row>
    <row r="328" spans="1:13">
      <c r="A328" s="28">
        <v>28915</v>
      </c>
      <c r="B328" s="33">
        <v>327</v>
      </c>
      <c r="C328" s="27">
        <v>224235</v>
      </c>
      <c r="E328" s="12">
        <v>303</v>
      </c>
      <c r="F328" s="12">
        <v>221104.67120687521</v>
      </c>
      <c r="G328" s="12">
        <v>-1600.6712068752095</v>
      </c>
      <c r="H328" s="12">
        <v>-0.63474217329393468</v>
      </c>
      <c r="I328"/>
      <c r="J328" s="12">
        <v>43.587896253602302</v>
      </c>
      <c r="K328" s="12">
        <v>219504</v>
      </c>
      <c r="L328"/>
      <c r="M328"/>
    </row>
    <row r="329" spans="1:13">
      <c r="A329" s="28">
        <v>28946</v>
      </c>
      <c r="B329" s="33">
        <v>328</v>
      </c>
      <c r="C329" s="27">
        <v>224438</v>
      </c>
      <c r="E329" s="12">
        <v>304</v>
      </c>
      <c r="F329" s="12">
        <v>221316.22559545236</v>
      </c>
      <c r="G329" s="12">
        <v>-1632.2255954523571</v>
      </c>
      <c r="H329" s="12">
        <v>-0.64725498735368148</v>
      </c>
      <c r="I329"/>
      <c r="J329" s="12">
        <v>43.731988472622476</v>
      </c>
      <c r="K329" s="12">
        <v>219684</v>
      </c>
      <c r="L329"/>
      <c r="M329"/>
    </row>
    <row r="330" spans="1:13">
      <c r="A330" s="28">
        <v>28976</v>
      </c>
      <c r="B330" s="33">
        <v>329</v>
      </c>
      <c r="C330" s="27">
        <v>224632</v>
      </c>
      <c r="E330" s="12">
        <v>305</v>
      </c>
      <c r="F330" s="12">
        <v>221527.77998402953</v>
      </c>
      <c r="G330" s="12">
        <v>-1668.7799840295338</v>
      </c>
      <c r="H330" s="12">
        <v>-0.6617505389380719</v>
      </c>
      <c r="I330"/>
      <c r="J330" s="12">
        <v>43.876080691642649</v>
      </c>
      <c r="K330" s="12">
        <v>219859</v>
      </c>
      <c r="L330"/>
      <c r="M330"/>
    </row>
    <row r="331" spans="1:13">
      <c r="A331" s="28">
        <v>29007</v>
      </c>
      <c r="B331" s="33">
        <v>330</v>
      </c>
      <c r="C331" s="27">
        <v>224843</v>
      </c>
      <c r="E331" s="12">
        <v>306</v>
      </c>
      <c r="F331" s="12">
        <v>221739.33437260671</v>
      </c>
      <c r="G331" s="12">
        <v>-1693.3343726067105</v>
      </c>
      <c r="H331" s="12">
        <v>-0.67148752046334526</v>
      </c>
      <c r="I331"/>
      <c r="J331" s="12">
        <v>44.020172910662822</v>
      </c>
      <c r="K331" s="12">
        <v>220046</v>
      </c>
      <c r="L331"/>
      <c r="M331"/>
    </row>
    <row r="332" spans="1:13">
      <c r="A332" s="28">
        <v>29037</v>
      </c>
      <c r="B332" s="33">
        <v>331</v>
      </c>
      <c r="C332" s="27">
        <v>225055</v>
      </c>
      <c r="E332" s="12">
        <v>307</v>
      </c>
      <c r="F332" s="12">
        <v>221950.88876118386</v>
      </c>
      <c r="G332" s="12">
        <v>-1711.8887611838582</v>
      </c>
      <c r="H332" s="12">
        <v>-0.67884521695904854</v>
      </c>
      <c r="I332"/>
      <c r="J332" s="12">
        <v>44.164265129682995</v>
      </c>
      <c r="K332" s="12">
        <v>220239</v>
      </c>
      <c r="L332"/>
      <c r="M332"/>
    </row>
    <row r="333" spans="1:13">
      <c r="A333" s="28">
        <v>29068</v>
      </c>
      <c r="B333" s="33">
        <v>332</v>
      </c>
      <c r="C333" s="27">
        <v>225295</v>
      </c>
      <c r="E333" s="12">
        <v>308</v>
      </c>
      <c r="F333" s="12">
        <v>222162.44314976103</v>
      </c>
      <c r="G333" s="12">
        <v>-1704.4431497610349</v>
      </c>
      <c r="H333" s="12">
        <v>-0.67589267832667632</v>
      </c>
      <c r="I333"/>
      <c r="J333" s="12">
        <v>44.308357348703169</v>
      </c>
      <c r="K333" s="12">
        <v>220458</v>
      </c>
      <c r="L333"/>
      <c r="M333"/>
    </row>
    <row r="334" spans="1:13">
      <c r="A334" s="28">
        <v>29099</v>
      </c>
      <c r="B334" s="33">
        <v>333</v>
      </c>
      <c r="C334" s="27">
        <v>225547</v>
      </c>
      <c r="E334" s="12">
        <v>309</v>
      </c>
      <c r="F334" s="12">
        <v>222373.99753833818</v>
      </c>
      <c r="G334" s="12">
        <v>-1685.9975383381825</v>
      </c>
      <c r="H334" s="12">
        <v>-0.66857811714010185</v>
      </c>
      <c r="I334"/>
      <c r="J334" s="12">
        <v>44.452449567723342</v>
      </c>
      <c r="K334" s="12">
        <v>220688</v>
      </c>
      <c r="L334"/>
      <c r="M334"/>
    </row>
    <row r="335" spans="1:13">
      <c r="A335" s="28">
        <v>29129</v>
      </c>
      <c r="B335" s="33">
        <v>334</v>
      </c>
      <c r="C335" s="27">
        <v>225801</v>
      </c>
      <c r="E335" s="12">
        <v>310</v>
      </c>
      <c r="F335" s="12">
        <v>222585.55192691536</v>
      </c>
      <c r="G335" s="12">
        <v>-1681.5519269153592</v>
      </c>
      <c r="H335" s="12">
        <v>-0.66681522102250879</v>
      </c>
      <c r="I335"/>
      <c r="J335" s="12">
        <v>44.596541786743515</v>
      </c>
      <c r="K335" s="12">
        <v>220904</v>
      </c>
      <c r="L335"/>
      <c r="M335"/>
    </row>
    <row r="336" spans="1:13">
      <c r="A336" s="28">
        <v>29160</v>
      </c>
      <c r="B336" s="33">
        <v>335</v>
      </c>
      <c r="C336" s="27">
        <v>226027</v>
      </c>
      <c r="E336" s="12">
        <v>311</v>
      </c>
      <c r="F336" s="12">
        <v>222797.10631549254</v>
      </c>
      <c r="G336" s="12">
        <v>-1688.1063154925359</v>
      </c>
      <c r="H336" s="12">
        <v>-0.66941434745910655</v>
      </c>
      <c r="I336"/>
      <c r="J336" s="12">
        <v>44.740634005763688</v>
      </c>
      <c r="K336" s="12">
        <v>221109</v>
      </c>
      <c r="L336"/>
      <c r="M336"/>
    </row>
    <row r="337" spans="1:13">
      <c r="A337" s="28">
        <v>29190</v>
      </c>
      <c r="B337" s="33">
        <v>336</v>
      </c>
      <c r="C337" s="27">
        <v>226243</v>
      </c>
      <c r="E337" s="12">
        <v>312</v>
      </c>
      <c r="F337" s="12">
        <v>223008.66070406971</v>
      </c>
      <c r="G337" s="12">
        <v>-1705.6607040697127</v>
      </c>
      <c r="H337" s="12">
        <v>-0.67637549644989492</v>
      </c>
      <c r="I337"/>
      <c r="J337" s="12">
        <v>44.884726224783861</v>
      </c>
      <c r="K337" s="12">
        <v>221303</v>
      </c>
      <c r="L337"/>
      <c r="M337"/>
    </row>
    <row r="338" spans="1:13">
      <c r="A338" s="28">
        <v>29221</v>
      </c>
      <c r="B338" s="33">
        <v>337</v>
      </c>
      <c r="C338" s="27">
        <v>226451</v>
      </c>
      <c r="E338" s="12">
        <v>313</v>
      </c>
      <c r="F338" s="12">
        <v>223220.21509264686</v>
      </c>
      <c r="G338" s="12">
        <v>-1743.2150926468603</v>
      </c>
      <c r="H338" s="12">
        <v>-0.69126759553920025</v>
      </c>
      <c r="I338"/>
      <c r="J338" s="12">
        <v>45.028818443804035</v>
      </c>
      <c r="K338" s="12">
        <v>221477</v>
      </c>
      <c r="L338"/>
      <c r="M338"/>
    </row>
    <row r="339" spans="1:13">
      <c r="A339" s="28">
        <v>29252</v>
      </c>
      <c r="B339" s="33">
        <v>338</v>
      </c>
      <c r="C339" s="27">
        <v>226656</v>
      </c>
      <c r="E339" s="12">
        <v>314</v>
      </c>
      <c r="F339" s="12">
        <v>223431.76948122401</v>
      </c>
      <c r="G339" s="12">
        <v>-1802.7694812240079</v>
      </c>
      <c r="H339" s="12">
        <v>-0.7148837397368869</v>
      </c>
      <c r="I339"/>
      <c r="J339" s="12">
        <v>45.172910662824208</v>
      </c>
      <c r="K339" s="12">
        <v>221629</v>
      </c>
      <c r="L339"/>
      <c r="M339"/>
    </row>
    <row r="340" spans="1:13">
      <c r="A340" s="28">
        <v>29281</v>
      </c>
      <c r="B340" s="33">
        <v>339</v>
      </c>
      <c r="C340" s="27">
        <v>226849</v>
      </c>
      <c r="E340" s="12">
        <v>315</v>
      </c>
      <c r="F340" s="12">
        <v>223643.32386980118</v>
      </c>
      <c r="G340" s="12">
        <v>-1851.3238698011846</v>
      </c>
      <c r="H340" s="12">
        <v>-0.7341378613803945</v>
      </c>
      <c r="I340"/>
      <c r="J340" s="12">
        <v>45.317002881844381</v>
      </c>
      <c r="K340" s="12">
        <v>221792</v>
      </c>
      <c r="L340"/>
      <c r="M340"/>
    </row>
    <row r="341" spans="1:13">
      <c r="A341" s="28">
        <v>29312</v>
      </c>
      <c r="B341" s="33">
        <v>340</v>
      </c>
      <c r="C341" s="27">
        <v>227061</v>
      </c>
      <c r="E341" s="12">
        <v>316</v>
      </c>
      <c r="F341" s="12">
        <v>223854.87825837836</v>
      </c>
      <c r="G341" s="12">
        <v>-1863.8782583783614</v>
      </c>
      <c r="H341" s="12">
        <v>-0.73911627284655079</v>
      </c>
      <c r="I341"/>
      <c r="J341" s="12">
        <v>45.461095100864547</v>
      </c>
      <c r="K341" s="12">
        <v>221991</v>
      </c>
      <c r="L341"/>
      <c r="M341"/>
    </row>
    <row r="342" spans="1:13">
      <c r="A342" s="28">
        <v>29342</v>
      </c>
      <c r="B342" s="33">
        <v>341</v>
      </c>
      <c r="C342" s="27">
        <v>227251</v>
      </c>
      <c r="E342" s="12">
        <v>317</v>
      </c>
      <c r="F342" s="12">
        <v>224066.43264695554</v>
      </c>
      <c r="G342" s="12">
        <v>-1890.4326469555381</v>
      </c>
      <c r="H342" s="12">
        <v>-0.74964634938167696</v>
      </c>
      <c r="I342"/>
      <c r="J342" s="12">
        <v>45.60518731988472</v>
      </c>
      <c r="K342" s="12">
        <v>222176</v>
      </c>
      <c r="L342"/>
      <c r="M342"/>
    </row>
    <row r="343" spans="1:13">
      <c r="A343" s="28">
        <v>29373</v>
      </c>
      <c r="B343" s="33">
        <v>342</v>
      </c>
      <c r="C343" s="27">
        <v>227522</v>
      </c>
      <c r="E343" s="12">
        <v>318</v>
      </c>
      <c r="F343" s="12">
        <v>224277.98703553269</v>
      </c>
      <c r="G343" s="12">
        <v>-1898.9870355326857</v>
      </c>
      <c r="H343" s="12">
        <v>-0.75303857082811598</v>
      </c>
      <c r="I343"/>
      <c r="J343" s="12">
        <v>45.749279538904894</v>
      </c>
      <c r="K343" s="12">
        <v>222379</v>
      </c>
      <c r="L343"/>
      <c r="M343"/>
    </row>
    <row r="344" spans="1:13">
      <c r="A344" s="28">
        <v>29403</v>
      </c>
      <c r="B344" s="33">
        <v>343</v>
      </c>
      <c r="C344" s="27">
        <v>227726</v>
      </c>
      <c r="E344" s="12">
        <v>319</v>
      </c>
      <c r="F344" s="12">
        <v>224489.54142410986</v>
      </c>
      <c r="G344" s="12">
        <v>-1904.5414241098624</v>
      </c>
      <c r="H344" s="12">
        <v>-0.75524114975978718</v>
      </c>
      <c r="I344"/>
      <c r="J344" s="12">
        <v>45.893371757925067</v>
      </c>
      <c r="K344" s="12">
        <v>222585</v>
      </c>
      <c r="L344"/>
      <c r="M344"/>
    </row>
    <row r="345" spans="1:13">
      <c r="A345" s="28">
        <v>29434</v>
      </c>
      <c r="B345" s="33">
        <v>344</v>
      </c>
      <c r="C345" s="27">
        <v>227953</v>
      </c>
      <c r="E345" s="12">
        <v>320</v>
      </c>
      <c r="F345" s="12">
        <v>224701.09581268701</v>
      </c>
      <c r="G345" s="12">
        <v>-1896.09581268701</v>
      </c>
      <c r="H345" s="12">
        <v>-0.75189206362247696</v>
      </c>
      <c r="I345"/>
      <c r="J345" s="12">
        <v>46.03746397694524</v>
      </c>
      <c r="K345" s="12">
        <v>222805</v>
      </c>
      <c r="L345"/>
      <c r="M345"/>
    </row>
    <row r="346" spans="1:13">
      <c r="A346" s="28">
        <v>29465</v>
      </c>
      <c r="B346" s="33">
        <v>345</v>
      </c>
      <c r="C346" s="27">
        <v>228186</v>
      </c>
      <c r="E346" s="12">
        <v>321</v>
      </c>
      <c r="F346" s="12">
        <v>224912.65020126419</v>
      </c>
      <c r="G346" s="12">
        <v>-1859.6502012641868</v>
      </c>
      <c r="H346" s="12">
        <v>-0.73743964734723844</v>
      </c>
      <c r="I346"/>
      <c r="J346" s="12">
        <v>46.181556195965413</v>
      </c>
      <c r="K346" s="12">
        <v>223053</v>
      </c>
      <c r="L346"/>
      <c r="M346"/>
    </row>
    <row r="347" spans="1:13">
      <c r="A347" s="28">
        <v>29495</v>
      </c>
      <c r="B347" s="33">
        <v>346</v>
      </c>
      <c r="C347" s="27">
        <v>228417</v>
      </c>
      <c r="E347" s="12">
        <v>322</v>
      </c>
      <c r="F347" s="12">
        <v>225124.20458984136</v>
      </c>
      <c r="G347" s="12">
        <v>-1853.2045898413635</v>
      </c>
      <c r="H347" s="12">
        <v>-0.73488365621979257</v>
      </c>
      <c r="I347"/>
      <c r="J347" s="12">
        <v>46.325648414985586</v>
      </c>
      <c r="K347" s="12">
        <v>223271</v>
      </c>
      <c r="L347"/>
      <c r="M347"/>
    </row>
    <row r="348" spans="1:13">
      <c r="A348" s="28">
        <v>29526</v>
      </c>
      <c r="B348" s="33">
        <v>347</v>
      </c>
      <c r="C348" s="27">
        <v>228612</v>
      </c>
      <c r="E348" s="12">
        <v>323</v>
      </c>
      <c r="F348" s="12">
        <v>225335.75897841851</v>
      </c>
      <c r="G348" s="12">
        <v>-1858.7589784185111</v>
      </c>
      <c r="H348" s="12">
        <v>-0.73708623515145233</v>
      </c>
      <c r="I348"/>
      <c r="J348" s="12">
        <v>46.46974063400576</v>
      </c>
      <c r="K348" s="12">
        <v>223477</v>
      </c>
      <c r="L348"/>
      <c r="M348"/>
    </row>
    <row r="349" spans="1:13">
      <c r="A349" s="28">
        <v>29556</v>
      </c>
      <c r="B349" s="33">
        <v>348</v>
      </c>
      <c r="C349" s="27">
        <v>228779</v>
      </c>
      <c r="E349" s="12">
        <v>324</v>
      </c>
      <c r="F349" s="12">
        <v>225547.31336699569</v>
      </c>
      <c r="G349" s="12">
        <v>-1877.3133669956878</v>
      </c>
      <c r="H349" s="12">
        <v>-0.74444393164716705</v>
      </c>
      <c r="I349"/>
      <c r="J349" s="12">
        <v>46.613832853025933</v>
      </c>
      <c r="K349" s="12">
        <v>223670</v>
      </c>
      <c r="L349"/>
      <c r="M349"/>
    </row>
    <row r="350" spans="1:13">
      <c r="A350" s="28">
        <v>29587</v>
      </c>
      <c r="B350" s="33">
        <v>349</v>
      </c>
      <c r="C350" s="27">
        <v>228937</v>
      </c>
      <c r="E350" s="12">
        <v>325</v>
      </c>
      <c r="F350" s="12">
        <v>225758.86775557284</v>
      </c>
      <c r="G350" s="12">
        <v>-1893.8677555728354</v>
      </c>
      <c r="H350" s="12">
        <v>-0.75100853313301752</v>
      </c>
      <c r="I350"/>
      <c r="J350" s="12">
        <v>46.757925072046106</v>
      </c>
      <c r="K350" s="12">
        <v>223865</v>
      </c>
      <c r="L350"/>
      <c r="M350"/>
    </row>
    <row r="351" spans="1:13">
      <c r="A351" s="28">
        <v>29618</v>
      </c>
      <c r="B351" s="33">
        <v>350</v>
      </c>
      <c r="C351" s="27">
        <v>229071</v>
      </c>
      <c r="E351" s="12">
        <v>326</v>
      </c>
      <c r="F351" s="12">
        <v>225970.42214415001</v>
      </c>
      <c r="G351" s="12">
        <v>-1917.4221441500122</v>
      </c>
      <c r="H351" s="12">
        <v>-0.76034896715336442</v>
      </c>
      <c r="I351"/>
      <c r="J351" s="12">
        <v>46.902017291066279</v>
      </c>
      <c r="K351" s="12">
        <v>224053</v>
      </c>
      <c r="L351"/>
      <c r="M351"/>
    </row>
    <row r="352" spans="1:13">
      <c r="A352" s="28">
        <v>29646</v>
      </c>
      <c r="B352" s="33">
        <v>351</v>
      </c>
      <c r="C352" s="27">
        <v>229224</v>
      </c>
      <c r="E352" s="12">
        <v>327</v>
      </c>
      <c r="F352" s="12">
        <v>226181.97653272719</v>
      </c>
      <c r="G352" s="12">
        <v>-1946.9765327271889</v>
      </c>
      <c r="H352" s="12">
        <v>-0.77206868620326985</v>
      </c>
      <c r="I352"/>
      <c r="J352" s="12">
        <v>47.046109510086453</v>
      </c>
      <c r="K352" s="12">
        <v>224235</v>
      </c>
      <c r="L352"/>
      <c r="M352"/>
    </row>
    <row r="353" spans="1:13">
      <c r="A353" s="28">
        <v>29677</v>
      </c>
      <c r="B353" s="33">
        <v>352</v>
      </c>
      <c r="C353" s="27">
        <v>229403</v>
      </c>
      <c r="E353" s="12">
        <v>328</v>
      </c>
      <c r="F353" s="12">
        <v>226393.53092130437</v>
      </c>
      <c r="G353" s="12">
        <v>-1955.5309213043656</v>
      </c>
      <c r="H353" s="12">
        <v>-0.77546090764972042</v>
      </c>
      <c r="I353"/>
      <c r="J353" s="12">
        <v>47.190201729106626</v>
      </c>
      <c r="K353" s="12">
        <v>224438</v>
      </c>
      <c r="L353"/>
      <c r="M353"/>
    </row>
    <row r="354" spans="1:13">
      <c r="A354" s="28">
        <v>29707</v>
      </c>
      <c r="B354" s="33">
        <v>353</v>
      </c>
      <c r="C354" s="27">
        <v>229575</v>
      </c>
      <c r="E354" s="12">
        <v>329</v>
      </c>
      <c r="F354" s="12">
        <v>226605.08530988151</v>
      </c>
      <c r="G354" s="12">
        <v>-1973.0853098815132</v>
      </c>
      <c r="H354" s="12">
        <v>-0.78242205664049724</v>
      </c>
      <c r="I354"/>
      <c r="J354" s="12">
        <v>47.334293948126799</v>
      </c>
      <c r="K354" s="12">
        <v>224632</v>
      </c>
      <c r="L354"/>
      <c r="M354"/>
    </row>
    <row r="355" spans="1:13">
      <c r="A355" s="28">
        <v>29738</v>
      </c>
      <c r="B355" s="33">
        <v>354</v>
      </c>
      <c r="C355" s="27">
        <v>229761</v>
      </c>
      <c r="E355" s="12">
        <v>330</v>
      </c>
      <c r="F355" s="12">
        <v>226816.63969845866</v>
      </c>
      <c r="G355" s="12">
        <v>-1973.6396984586609</v>
      </c>
      <c r="H355" s="12">
        <v>-0.78264189804752493</v>
      </c>
      <c r="I355"/>
      <c r="J355" s="12">
        <v>47.478386167146972</v>
      </c>
      <c r="K355" s="12">
        <v>224843</v>
      </c>
      <c r="L355"/>
      <c r="M355"/>
    </row>
    <row r="356" spans="1:13">
      <c r="A356" s="28">
        <v>29768</v>
      </c>
      <c r="B356" s="33">
        <v>355</v>
      </c>
      <c r="C356" s="27">
        <v>229966</v>
      </c>
      <c r="E356" s="12">
        <v>331</v>
      </c>
      <c r="F356" s="12">
        <v>227028.19408703584</v>
      </c>
      <c r="G356" s="12">
        <v>-1973.1940870358376</v>
      </c>
      <c r="H356" s="12">
        <v>-0.7824651919496376</v>
      </c>
      <c r="I356"/>
      <c r="J356" s="12">
        <v>47.622478386167145</v>
      </c>
      <c r="K356" s="12">
        <v>225055</v>
      </c>
      <c r="L356"/>
      <c r="M356"/>
    </row>
    <row r="357" spans="1:13">
      <c r="A357" s="28">
        <v>29799</v>
      </c>
      <c r="B357" s="33">
        <v>356</v>
      </c>
      <c r="C357" s="27">
        <v>230187</v>
      </c>
      <c r="E357" s="12">
        <v>332</v>
      </c>
      <c r="F357" s="12">
        <v>227239.74847561301</v>
      </c>
      <c r="G357" s="12">
        <v>-1944.7484756130143</v>
      </c>
      <c r="H357" s="12">
        <v>-0.77118515571381041</v>
      </c>
      <c r="I357"/>
      <c r="J357" s="12">
        <v>47.766570605187319</v>
      </c>
      <c r="K357" s="12">
        <v>225295</v>
      </c>
      <c r="L357"/>
      <c r="M357"/>
    </row>
    <row r="358" spans="1:13">
      <c r="A358" s="28">
        <v>29830</v>
      </c>
      <c r="B358" s="33">
        <v>357</v>
      </c>
      <c r="C358" s="27">
        <v>230412</v>
      </c>
      <c r="E358" s="12">
        <v>333</v>
      </c>
      <c r="F358" s="12">
        <v>227451.30286419019</v>
      </c>
      <c r="G358" s="12">
        <v>-1904.302864190191</v>
      </c>
      <c r="H358" s="12">
        <v>-0.75514654941886605</v>
      </c>
      <c r="I358"/>
      <c r="J358" s="12">
        <v>47.910662824207492</v>
      </c>
      <c r="K358" s="12">
        <v>225547</v>
      </c>
      <c r="L358"/>
      <c r="M358"/>
    </row>
    <row r="359" spans="1:13">
      <c r="A359" s="28">
        <v>29860</v>
      </c>
      <c r="B359" s="33">
        <v>358</v>
      </c>
      <c r="C359" s="27">
        <v>230641</v>
      </c>
      <c r="E359" s="12">
        <v>334</v>
      </c>
      <c r="F359" s="12">
        <v>227662.85725276734</v>
      </c>
      <c r="G359" s="12">
        <v>-1861.8572527673387</v>
      </c>
      <c r="H359" s="12">
        <v>-0.73831484811405734</v>
      </c>
      <c r="I359"/>
      <c r="J359" s="12">
        <v>48.054755043227665</v>
      </c>
      <c r="K359" s="12">
        <v>225801</v>
      </c>
      <c r="L359"/>
      <c r="M359"/>
    </row>
    <row r="360" spans="1:13">
      <c r="A360" s="28">
        <v>29891</v>
      </c>
      <c r="B360" s="33">
        <v>359</v>
      </c>
      <c r="C360" s="27">
        <v>230822</v>
      </c>
      <c r="E360" s="12">
        <v>335</v>
      </c>
      <c r="F360" s="12">
        <v>227874.41164134449</v>
      </c>
      <c r="G360" s="12">
        <v>-1847.4116413444863</v>
      </c>
      <c r="H360" s="12">
        <v>-0.73258647694718859</v>
      </c>
      <c r="I360"/>
      <c r="J360" s="12">
        <v>48.198847262247838</v>
      </c>
      <c r="K360" s="12">
        <v>226027</v>
      </c>
      <c r="L360"/>
      <c r="M360"/>
    </row>
    <row r="361" spans="1:13">
      <c r="A361" s="28">
        <v>29921</v>
      </c>
      <c r="B361" s="33">
        <v>360</v>
      </c>
      <c r="C361" s="27">
        <v>230989</v>
      </c>
      <c r="E361" s="12">
        <v>336</v>
      </c>
      <c r="F361" s="12">
        <v>228085.96602992166</v>
      </c>
      <c r="G361" s="12">
        <v>-1842.966029921663</v>
      </c>
      <c r="H361" s="12">
        <v>-0.73082358082959564</v>
      </c>
      <c r="I361"/>
      <c r="J361" s="12">
        <v>48.342939481268012</v>
      </c>
      <c r="K361" s="12">
        <v>226243</v>
      </c>
      <c r="L361"/>
      <c r="M361"/>
    </row>
    <row r="362" spans="1:13">
      <c r="A362" s="28">
        <v>29952</v>
      </c>
      <c r="B362" s="33">
        <v>361</v>
      </c>
      <c r="C362" s="27">
        <v>231157</v>
      </c>
      <c r="E362" s="12">
        <v>337</v>
      </c>
      <c r="F362" s="12">
        <v>228297.52041849884</v>
      </c>
      <c r="G362" s="12">
        <v>-1846.5204184988397</v>
      </c>
      <c r="H362" s="12">
        <v>-0.73223306475141403</v>
      </c>
      <c r="I362"/>
      <c r="J362" s="12">
        <v>48.487031700288185</v>
      </c>
      <c r="K362" s="12">
        <v>226451</v>
      </c>
      <c r="L362"/>
      <c r="M362"/>
    </row>
    <row r="363" spans="1:13">
      <c r="A363" s="28">
        <v>29983</v>
      </c>
      <c r="B363" s="33">
        <v>362</v>
      </c>
      <c r="C363" s="27">
        <v>231313</v>
      </c>
      <c r="E363" s="12">
        <v>338</v>
      </c>
      <c r="F363" s="12">
        <v>228509.07480707602</v>
      </c>
      <c r="G363" s="12">
        <v>-1853.0748070760164</v>
      </c>
      <c r="H363" s="12">
        <v>-0.73483219118801169</v>
      </c>
      <c r="I363"/>
      <c r="J363" s="12">
        <v>48.631123919308358</v>
      </c>
      <c r="K363" s="12">
        <v>226656</v>
      </c>
      <c r="L363"/>
      <c r="M363"/>
    </row>
    <row r="364" spans="1:13">
      <c r="A364" s="28">
        <v>30011</v>
      </c>
      <c r="B364" s="33">
        <v>363</v>
      </c>
      <c r="C364" s="27">
        <v>231470</v>
      </c>
      <c r="E364" s="12">
        <v>339</v>
      </c>
      <c r="F364" s="12">
        <v>228720.62919565316</v>
      </c>
      <c r="G364" s="12">
        <v>-1871.6291956531641</v>
      </c>
      <c r="H364" s="12">
        <v>-0.74218988768371497</v>
      </c>
      <c r="I364"/>
      <c r="J364" s="12">
        <v>48.775216138328524</v>
      </c>
      <c r="K364" s="12">
        <v>226849</v>
      </c>
      <c r="L364"/>
      <c r="M364"/>
    </row>
    <row r="365" spans="1:13">
      <c r="A365" s="28">
        <v>30042</v>
      </c>
      <c r="B365" s="33">
        <v>364</v>
      </c>
      <c r="C365" s="27">
        <v>231645</v>
      </c>
      <c r="E365" s="12">
        <v>340</v>
      </c>
      <c r="F365" s="12">
        <v>228932.18358423034</v>
      </c>
      <c r="G365" s="12">
        <v>-1871.1835842303408</v>
      </c>
      <c r="H365" s="12">
        <v>-0.74201318158582774</v>
      </c>
      <c r="I365"/>
      <c r="J365" s="12">
        <v>48.919308357348697</v>
      </c>
      <c r="K365" s="12">
        <v>227061</v>
      </c>
      <c r="L365"/>
      <c r="M365"/>
    </row>
    <row r="366" spans="1:13">
      <c r="A366" s="28">
        <v>30072</v>
      </c>
      <c r="B366" s="33">
        <v>365</v>
      </c>
      <c r="C366" s="27">
        <v>231809</v>
      </c>
      <c r="E366" s="12">
        <v>341</v>
      </c>
      <c r="F366" s="12">
        <v>229143.73797280749</v>
      </c>
      <c r="G366" s="12">
        <v>-1892.7379728074884</v>
      </c>
      <c r="H366" s="12">
        <v>-0.75056052059631029</v>
      </c>
      <c r="I366"/>
      <c r="J366" s="12">
        <v>49.063400576368871</v>
      </c>
      <c r="K366" s="12">
        <v>227251</v>
      </c>
      <c r="L366"/>
      <c r="M366"/>
    </row>
    <row r="367" spans="1:13">
      <c r="A367" s="28">
        <v>30103</v>
      </c>
      <c r="B367" s="33">
        <v>366</v>
      </c>
      <c r="C367" s="27">
        <v>231992</v>
      </c>
      <c r="E367" s="12">
        <v>342</v>
      </c>
      <c r="F367" s="12">
        <v>229355.29236138467</v>
      </c>
      <c r="G367" s="12">
        <v>-1833.2923613846651</v>
      </c>
      <c r="H367" s="12">
        <v>-0.72698751170776388</v>
      </c>
      <c r="I367"/>
      <c r="J367" s="12">
        <v>49.207492795389044</v>
      </c>
      <c r="K367" s="12">
        <v>227522</v>
      </c>
      <c r="L367"/>
      <c r="M367"/>
    </row>
    <row r="368" spans="1:13">
      <c r="A368" s="28">
        <v>30133</v>
      </c>
      <c r="B368" s="33">
        <v>367</v>
      </c>
      <c r="C368" s="27">
        <v>232188</v>
      </c>
      <c r="E368" s="12">
        <v>343</v>
      </c>
      <c r="F368" s="12">
        <v>229566.84674996184</v>
      </c>
      <c r="G368" s="12">
        <v>-1840.8467499618419</v>
      </c>
      <c r="H368" s="12">
        <v>-0.72998318564928799</v>
      </c>
      <c r="I368"/>
      <c r="J368" s="12">
        <v>49.351585014409217</v>
      </c>
      <c r="K368" s="12">
        <v>227726</v>
      </c>
      <c r="L368"/>
      <c r="M368"/>
    </row>
    <row r="369" spans="1:13">
      <c r="A369" s="28">
        <v>30164</v>
      </c>
      <c r="B369" s="33">
        <v>368</v>
      </c>
      <c r="C369" s="27">
        <v>232392</v>
      </c>
      <c r="E369" s="12">
        <v>344</v>
      </c>
      <c r="F369" s="12">
        <v>229778.40113853902</v>
      </c>
      <c r="G369" s="12">
        <v>-1825.4011385390186</v>
      </c>
      <c r="H369" s="12">
        <v>-0.72385826697750433</v>
      </c>
      <c r="I369"/>
      <c r="J369" s="12">
        <v>49.49567723342939</v>
      </c>
      <c r="K369" s="12">
        <v>227953</v>
      </c>
      <c r="L369"/>
      <c r="M369"/>
    </row>
    <row r="370" spans="1:13">
      <c r="A370" s="28">
        <v>30195</v>
      </c>
      <c r="B370" s="33">
        <v>369</v>
      </c>
      <c r="C370" s="27">
        <v>232599</v>
      </c>
      <c r="E370" s="12">
        <v>345</v>
      </c>
      <c r="F370" s="12">
        <v>229989.95552711617</v>
      </c>
      <c r="G370" s="12">
        <v>-1803.9555271161662</v>
      </c>
      <c r="H370" s="12">
        <v>-0.71535406327615059</v>
      </c>
      <c r="I370"/>
      <c r="J370" s="12">
        <v>49.639769452449563</v>
      </c>
      <c r="K370" s="12">
        <v>228186</v>
      </c>
      <c r="L370"/>
      <c r="M370"/>
    </row>
    <row r="371" spans="1:13">
      <c r="A371" s="28">
        <v>30225</v>
      </c>
      <c r="B371" s="33">
        <v>370</v>
      </c>
      <c r="C371" s="27">
        <v>232816</v>
      </c>
      <c r="E371" s="12">
        <v>346</v>
      </c>
      <c r="F371" s="12">
        <v>230201.50991569331</v>
      </c>
      <c r="G371" s="12">
        <v>-1784.5099156933138</v>
      </c>
      <c r="H371" s="12">
        <v>-0.70764295458464965</v>
      </c>
      <c r="I371"/>
      <c r="J371" s="12">
        <v>49.783861671469737</v>
      </c>
      <c r="K371" s="12">
        <v>228417</v>
      </c>
      <c r="L371"/>
      <c r="M371"/>
    </row>
    <row r="372" spans="1:13">
      <c r="A372" s="28">
        <v>30256</v>
      </c>
      <c r="B372" s="33">
        <v>371</v>
      </c>
      <c r="C372" s="27">
        <v>232993</v>
      </c>
      <c r="E372" s="12">
        <v>347</v>
      </c>
      <c r="F372" s="12">
        <v>230413.06430427049</v>
      </c>
      <c r="G372" s="12">
        <v>-1801.0643042704905</v>
      </c>
      <c r="H372" s="12">
        <v>-0.71420755607051156</v>
      </c>
      <c r="I372"/>
      <c r="J372" s="12">
        <v>49.92795389048991</v>
      </c>
      <c r="K372" s="12">
        <v>228612</v>
      </c>
      <c r="L372"/>
      <c r="M372"/>
    </row>
    <row r="373" spans="1:13">
      <c r="A373" s="28">
        <v>30286</v>
      </c>
      <c r="B373" s="33">
        <v>372</v>
      </c>
      <c r="C373" s="27">
        <v>233160</v>
      </c>
      <c r="E373" s="12">
        <v>348</v>
      </c>
      <c r="F373" s="12">
        <v>230624.61869284767</v>
      </c>
      <c r="G373" s="12">
        <v>-1845.6186928476673</v>
      </c>
      <c r="H373" s="12">
        <v>-0.73187548769431343</v>
      </c>
      <c r="I373"/>
      <c r="J373" s="12">
        <v>50.072046109510083</v>
      </c>
      <c r="K373" s="12">
        <v>228779</v>
      </c>
      <c r="L373"/>
      <c r="M373"/>
    </row>
    <row r="374" spans="1:13">
      <c r="A374" s="28">
        <v>30317</v>
      </c>
      <c r="B374" s="33">
        <v>373</v>
      </c>
      <c r="C374" s="27">
        <v>233322</v>
      </c>
      <c r="E374" s="12">
        <v>349</v>
      </c>
      <c r="F374" s="12">
        <v>230836.17308142484</v>
      </c>
      <c r="G374" s="12">
        <v>-1899.173081424844</v>
      </c>
      <c r="H374" s="12">
        <v>-0.7531123468624531</v>
      </c>
      <c r="I374"/>
      <c r="J374" s="12">
        <v>50.216138328530256</v>
      </c>
      <c r="K374" s="12">
        <v>228937</v>
      </c>
      <c r="L374"/>
      <c r="M374"/>
    </row>
    <row r="375" spans="1:13">
      <c r="A375" s="28">
        <v>30348</v>
      </c>
      <c r="B375" s="33">
        <v>374</v>
      </c>
      <c r="C375" s="27">
        <v>233473</v>
      </c>
      <c r="E375" s="12">
        <v>350</v>
      </c>
      <c r="F375" s="12">
        <v>231047.72747000199</v>
      </c>
      <c r="G375" s="12">
        <v>-1976.7274700019916</v>
      </c>
      <c r="H375" s="12">
        <v>-0.78386634614881545</v>
      </c>
      <c r="I375"/>
      <c r="J375" s="12">
        <v>50.360230547550429</v>
      </c>
      <c r="K375" s="12">
        <v>229071</v>
      </c>
      <c r="L375"/>
      <c r="M375"/>
    </row>
    <row r="376" spans="1:13">
      <c r="A376" s="28">
        <v>30376</v>
      </c>
      <c r="B376" s="33">
        <v>375</v>
      </c>
      <c r="C376" s="27">
        <v>233613</v>
      </c>
      <c r="E376" s="12">
        <v>351</v>
      </c>
      <c r="F376" s="12">
        <v>231259.28185857914</v>
      </c>
      <c r="G376" s="12">
        <v>-2035.2818585791392</v>
      </c>
      <c r="H376" s="12">
        <v>-0.80708594284157575</v>
      </c>
      <c r="I376"/>
      <c r="J376" s="12">
        <v>50.504322766570603</v>
      </c>
      <c r="K376" s="12">
        <v>229224</v>
      </c>
      <c r="L376"/>
      <c r="M376"/>
    </row>
    <row r="377" spans="1:13">
      <c r="A377" s="28">
        <v>30407</v>
      </c>
      <c r="B377" s="33">
        <v>376</v>
      </c>
      <c r="C377" s="27">
        <v>233781</v>
      </c>
      <c r="E377" s="12">
        <v>352</v>
      </c>
      <c r="F377" s="12">
        <v>231470.83624715632</v>
      </c>
      <c r="G377" s="12">
        <v>-2067.8362471563159</v>
      </c>
      <c r="H377" s="12">
        <v>-0.81999530440626056</v>
      </c>
      <c r="I377"/>
      <c r="J377" s="12">
        <v>50.648414985590776</v>
      </c>
      <c r="K377" s="12">
        <v>229403</v>
      </c>
      <c r="L377"/>
      <c r="M377"/>
    </row>
    <row r="378" spans="1:13">
      <c r="A378" s="28">
        <v>30437</v>
      </c>
      <c r="B378" s="33">
        <v>377</v>
      </c>
      <c r="C378" s="27">
        <v>233922</v>
      </c>
      <c r="E378" s="12">
        <v>353</v>
      </c>
      <c r="F378" s="12">
        <v>231682.39063573349</v>
      </c>
      <c r="G378" s="12">
        <v>-2107.3906357334927</v>
      </c>
      <c r="H378" s="12">
        <v>-0.83568049850543025</v>
      </c>
      <c r="I378"/>
      <c r="J378" s="12">
        <v>50.792507204610949</v>
      </c>
      <c r="K378" s="12">
        <v>229575</v>
      </c>
      <c r="L378"/>
      <c r="M378"/>
    </row>
    <row r="379" spans="1:13">
      <c r="A379" s="28">
        <v>30468</v>
      </c>
      <c r="B379" s="33">
        <v>378</v>
      </c>
      <c r="C379" s="27">
        <v>234118</v>
      </c>
      <c r="E379" s="12">
        <v>354</v>
      </c>
      <c r="F379" s="12">
        <v>231893.94502431067</v>
      </c>
      <c r="G379" s="12">
        <v>-2132.9450243106694</v>
      </c>
      <c r="H379" s="12">
        <v>-0.84581402753563006</v>
      </c>
      <c r="I379"/>
      <c r="J379" s="12">
        <v>50.936599423631122</v>
      </c>
      <c r="K379" s="12">
        <v>229761</v>
      </c>
      <c r="L379"/>
      <c r="M379"/>
    </row>
    <row r="380" spans="1:13">
      <c r="A380" s="28">
        <v>30498</v>
      </c>
      <c r="B380" s="33">
        <v>379</v>
      </c>
      <c r="C380" s="27">
        <v>234307</v>
      </c>
      <c r="E380" s="12">
        <v>355</v>
      </c>
      <c r="F380" s="12">
        <v>232105.49941288782</v>
      </c>
      <c r="G380" s="12">
        <v>-2139.499412887817</v>
      </c>
      <c r="H380" s="12">
        <v>-0.84841315397221617</v>
      </c>
      <c r="I380"/>
      <c r="J380" s="12">
        <v>51.080691642651296</v>
      </c>
      <c r="K380" s="12">
        <v>229966</v>
      </c>
      <c r="L380"/>
      <c r="M380"/>
    </row>
    <row r="381" spans="1:13">
      <c r="A381" s="28">
        <v>30529</v>
      </c>
      <c r="B381" s="33">
        <v>380</v>
      </c>
      <c r="C381" s="27">
        <v>234501</v>
      </c>
      <c r="E381" s="12">
        <v>356</v>
      </c>
      <c r="F381" s="12">
        <v>232317.05380146499</v>
      </c>
      <c r="G381" s="12">
        <v>-2130.0538014649937</v>
      </c>
      <c r="H381" s="12">
        <v>-0.84466752032999115</v>
      </c>
      <c r="I381"/>
      <c r="J381" s="12">
        <v>51.224783861671469</v>
      </c>
      <c r="K381" s="12">
        <v>230187</v>
      </c>
      <c r="L381"/>
      <c r="M381"/>
    </row>
    <row r="382" spans="1:13">
      <c r="A382" s="28">
        <v>30560</v>
      </c>
      <c r="B382" s="33">
        <v>381</v>
      </c>
      <c r="C382" s="27">
        <v>234701</v>
      </c>
      <c r="E382" s="12">
        <v>357</v>
      </c>
      <c r="F382" s="12">
        <v>232528.60819004214</v>
      </c>
      <c r="G382" s="12">
        <v>-2116.6081900421414</v>
      </c>
      <c r="H382" s="12">
        <v>-0.83933569666804875</v>
      </c>
      <c r="I382"/>
      <c r="J382" s="12">
        <v>51.368876080691642</v>
      </c>
      <c r="K382" s="12">
        <v>230412</v>
      </c>
      <c r="L382"/>
      <c r="M382"/>
    </row>
    <row r="383" spans="1:13">
      <c r="A383" s="28">
        <v>30590</v>
      </c>
      <c r="B383" s="33">
        <v>382</v>
      </c>
      <c r="C383" s="27">
        <v>234907</v>
      </c>
      <c r="E383" s="12">
        <v>358</v>
      </c>
      <c r="F383" s="12">
        <v>232740.16257861932</v>
      </c>
      <c r="G383" s="12">
        <v>-2099.1625786193181</v>
      </c>
      <c r="H383" s="12">
        <v>-0.83241768298641228</v>
      </c>
      <c r="I383"/>
      <c r="J383" s="12">
        <v>51.512968299711815</v>
      </c>
      <c r="K383" s="12">
        <v>230641</v>
      </c>
      <c r="L383"/>
      <c r="M383"/>
    </row>
    <row r="384" spans="1:13">
      <c r="A384" s="28">
        <v>30621</v>
      </c>
      <c r="B384" s="33">
        <v>383</v>
      </c>
      <c r="C384" s="27">
        <v>235078</v>
      </c>
      <c r="E384" s="12">
        <v>359</v>
      </c>
      <c r="F384" s="12">
        <v>232951.71696719649</v>
      </c>
      <c r="G384" s="12">
        <v>-2129.7169671964948</v>
      </c>
      <c r="H384" s="12">
        <v>-0.84453394954124417</v>
      </c>
      <c r="I384"/>
      <c r="J384" s="12">
        <v>51.657060518731988</v>
      </c>
      <c r="K384" s="12">
        <v>230822</v>
      </c>
      <c r="L384"/>
      <c r="M384"/>
    </row>
    <row r="385" spans="1:13">
      <c r="A385" s="28">
        <v>30651</v>
      </c>
      <c r="B385" s="33">
        <v>384</v>
      </c>
      <c r="C385" s="27">
        <v>235235</v>
      </c>
      <c r="E385" s="12">
        <v>360</v>
      </c>
      <c r="F385" s="12">
        <v>233163.27135577367</v>
      </c>
      <c r="G385" s="12">
        <v>-2174.2713557736715</v>
      </c>
      <c r="H385" s="12">
        <v>-0.86220188116504604</v>
      </c>
      <c r="I385"/>
      <c r="J385" s="12">
        <v>51.801152737752162</v>
      </c>
      <c r="K385" s="12">
        <v>230989</v>
      </c>
      <c r="L385"/>
      <c r="M385"/>
    </row>
    <row r="386" spans="1:13">
      <c r="A386" s="28">
        <v>30682</v>
      </c>
      <c r="B386" s="33">
        <v>385</v>
      </c>
      <c r="C386" s="27">
        <v>235385</v>
      </c>
      <c r="E386" s="12">
        <v>361</v>
      </c>
      <c r="F386" s="12">
        <v>233374.82574435082</v>
      </c>
      <c r="G386" s="12">
        <v>-2217.8257443508191</v>
      </c>
      <c r="H386" s="12">
        <v>-0.8794732652839099</v>
      </c>
      <c r="I386"/>
      <c r="J386" s="12">
        <v>51.945244956772335</v>
      </c>
      <c r="K386" s="12">
        <v>231157</v>
      </c>
      <c r="L386"/>
      <c r="M386"/>
    </row>
    <row r="387" spans="1:13">
      <c r="A387" s="28">
        <v>30713</v>
      </c>
      <c r="B387" s="33">
        <v>386</v>
      </c>
      <c r="C387" s="27">
        <v>235527</v>
      </c>
      <c r="E387" s="12">
        <v>362</v>
      </c>
      <c r="F387" s="12">
        <v>233586.38013292797</v>
      </c>
      <c r="G387" s="12">
        <v>-2273.3801329279668</v>
      </c>
      <c r="H387" s="12">
        <v>-0.90150321946189094</v>
      </c>
      <c r="I387"/>
      <c r="J387" s="12">
        <v>52.089337175792501</v>
      </c>
      <c r="K387" s="12">
        <v>231313</v>
      </c>
      <c r="L387"/>
      <c r="M387"/>
    </row>
    <row r="388" spans="1:13">
      <c r="A388" s="28">
        <v>30742</v>
      </c>
      <c r="B388" s="33">
        <v>387</v>
      </c>
      <c r="C388" s="27">
        <v>235675</v>
      </c>
      <c r="E388" s="12">
        <v>363</v>
      </c>
      <c r="F388" s="12">
        <v>233797.93452150514</v>
      </c>
      <c r="G388" s="12">
        <v>-2327.9345215051435</v>
      </c>
      <c r="H388" s="12">
        <v>-0.92313662613495706</v>
      </c>
      <c r="I388"/>
      <c r="J388" s="12">
        <v>52.233429394812674</v>
      </c>
      <c r="K388" s="12">
        <v>231470</v>
      </c>
      <c r="L388"/>
      <c r="M388"/>
    </row>
    <row r="389" spans="1:13">
      <c r="A389" s="28">
        <v>30773</v>
      </c>
      <c r="B389" s="33">
        <v>388</v>
      </c>
      <c r="C389" s="27">
        <v>235839</v>
      </c>
      <c r="E389" s="12">
        <v>364</v>
      </c>
      <c r="F389" s="12">
        <v>234009.48891008232</v>
      </c>
      <c r="G389" s="12">
        <v>-2364.4889100823202</v>
      </c>
      <c r="H389" s="12">
        <v>-0.93763217771934748</v>
      </c>
      <c r="I389"/>
      <c r="J389" s="12">
        <v>52.377521613832847</v>
      </c>
      <c r="K389" s="12">
        <v>231645</v>
      </c>
      <c r="L389"/>
      <c r="M389"/>
    </row>
    <row r="390" spans="1:13">
      <c r="A390" s="28">
        <v>30803</v>
      </c>
      <c r="B390" s="33">
        <v>389</v>
      </c>
      <c r="C390" s="27">
        <v>235993</v>
      </c>
      <c r="E390" s="12">
        <v>365</v>
      </c>
      <c r="F390" s="12">
        <v>234221.0432986595</v>
      </c>
      <c r="G390" s="12">
        <v>-2412.0432986594969</v>
      </c>
      <c r="H390" s="12">
        <v>-0.95648975185792862</v>
      </c>
      <c r="I390"/>
      <c r="J390" s="12">
        <v>52.521613832853021</v>
      </c>
      <c r="K390" s="12">
        <v>231809</v>
      </c>
      <c r="L390"/>
      <c r="M390"/>
    </row>
    <row r="391" spans="1:13">
      <c r="A391" s="28">
        <v>30834</v>
      </c>
      <c r="B391" s="33">
        <v>390</v>
      </c>
      <c r="C391" s="27">
        <v>236160</v>
      </c>
      <c r="E391" s="12">
        <v>366</v>
      </c>
      <c r="F391" s="12">
        <v>234432.59768723664</v>
      </c>
      <c r="G391" s="12">
        <v>-2440.5976872366446</v>
      </c>
      <c r="H391" s="12">
        <v>-0.96781292340289615</v>
      </c>
      <c r="I391"/>
      <c r="J391" s="12">
        <v>52.665706051873194</v>
      </c>
      <c r="K391" s="12">
        <v>231992</v>
      </c>
      <c r="L391"/>
      <c r="M391"/>
    </row>
    <row r="392" spans="1:13">
      <c r="A392" s="28">
        <v>30864</v>
      </c>
      <c r="B392" s="33">
        <v>391</v>
      </c>
      <c r="C392" s="27">
        <v>236348</v>
      </c>
      <c r="E392" s="12">
        <v>367</v>
      </c>
      <c r="F392" s="12">
        <v>234644.15207581379</v>
      </c>
      <c r="G392" s="12">
        <v>-2456.1520758137922</v>
      </c>
      <c r="H392" s="12">
        <v>-0.97398097738382017</v>
      </c>
      <c r="I392"/>
      <c r="J392" s="12">
        <v>52.809798270893367</v>
      </c>
      <c r="K392" s="12">
        <v>232188</v>
      </c>
      <c r="L392"/>
      <c r="M392"/>
    </row>
    <row r="393" spans="1:13">
      <c r="A393" s="28">
        <v>30895</v>
      </c>
      <c r="B393" s="33">
        <v>392</v>
      </c>
      <c r="C393" s="27">
        <v>236549</v>
      </c>
      <c r="E393" s="12">
        <v>368</v>
      </c>
      <c r="F393" s="12">
        <v>234855.70646439097</v>
      </c>
      <c r="G393" s="12">
        <v>-2463.7064643909689</v>
      </c>
      <c r="H393" s="12">
        <v>-0.97697665132534428</v>
      </c>
      <c r="I393"/>
      <c r="J393" s="12">
        <v>52.95389048991354</v>
      </c>
      <c r="K393" s="12">
        <v>232392</v>
      </c>
      <c r="L393"/>
      <c r="M393"/>
    </row>
    <row r="394" spans="1:13">
      <c r="A394" s="28">
        <v>30926</v>
      </c>
      <c r="B394" s="33">
        <v>393</v>
      </c>
      <c r="C394" s="27">
        <v>236760</v>
      </c>
      <c r="E394" s="12">
        <v>369</v>
      </c>
      <c r="F394" s="12">
        <v>235067.26085296815</v>
      </c>
      <c r="G394" s="12">
        <v>-2468.2608529681456</v>
      </c>
      <c r="H394" s="12">
        <v>-0.97878268275208913</v>
      </c>
      <c r="I394"/>
      <c r="J394" s="12">
        <v>53.097982708933714</v>
      </c>
      <c r="K394" s="12">
        <v>232599</v>
      </c>
      <c r="L394"/>
      <c r="M394"/>
    </row>
    <row r="395" spans="1:13">
      <c r="A395" s="28">
        <v>30956</v>
      </c>
      <c r="B395" s="33">
        <v>394</v>
      </c>
      <c r="C395" s="27">
        <v>236976</v>
      </c>
      <c r="E395" s="12">
        <v>370</v>
      </c>
      <c r="F395" s="12">
        <v>235278.81524154532</v>
      </c>
      <c r="G395" s="12">
        <v>-2462.8152415453224</v>
      </c>
      <c r="H395" s="12">
        <v>-0.97662323912956972</v>
      </c>
      <c r="I395"/>
      <c r="J395" s="12">
        <v>53.242074927953887</v>
      </c>
      <c r="K395" s="12">
        <v>232816</v>
      </c>
      <c r="L395"/>
      <c r="M395"/>
    </row>
    <row r="396" spans="1:13">
      <c r="A396" s="28">
        <v>30987</v>
      </c>
      <c r="B396" s="33">
        <v>395</v>
      </c>
      <c r="C396" s="27">
        <v>237159</v>
      </c>
      <c r="E396" s="12">
        <v>371</v>
      </c>
      <c r="F396" s="12">
        <v>235490.36963012247</v>
      </c>
      <c r="G396" s="12">
        <v>-2497.36963012247</v>
      </c>
      <c r="H396" s="12">
        <v>-0.99032569570409579</v>
      </c>
      <c r="I396"/>
      <c r="J396" s="12">
        <v>53.38616714697406</v>
      </c>
      <c r="K396" s="12">
        <v>232993</v>
      </c>
      <c r="L396"/>
      <c r="M396"/>
    </row>
    <row r="397" spans="1:13">
      <c r="A397" s="28">
        <v>31017</v>
      </c>
      <c r="B397" s="33">
        <v>396</v>
      </c>
      <c r="C397" s="27">
        <v>237316</v>
      </c>
      <c r="E397" s="12">
        <v>372</v>
      </c>
      <c r="F397" s="12">
        <v>235701.92401869965</v>
      </c>
      <c r="G397" s="12">
        <v>-2541.9240186996467</v>
      </c>
      <c r="H397" s="12">
        <v>-1.0079936273278975</v>
      </c>
      <c r="I397"/>
      <c r="J397" s="12">
        <v>53.530259365994233</v>
      </c>
      <c r="K397" s="12">
        <v>233160</v>
      </c>
      <c r="L397"/>
      <c r="M397"/>
    </row>
    <row r="398" spans="1:13">
      <c r="A398" s="28">
        <v>31048</v>
      </c>
      <c r="B398" s="33">
        <v>397</v>
      </c>
      <c r="C398" s="27">
        <v>237468</v>
      </c>
      <c r="E398" s="12">
        <v>373</v>
      </c>
      <c r="F398" s="12">
        <v>235913.47840727679</v>
      </c>
      <c r="G398" s="12">
        <v>-2591.4784072767943</v>
      </c>
      <c r="H398" s="12">
        <v>-1.0276442964763202</v>
      </c>
      <c r="I398"/>
      <c r="J398" s="12">
        <v>53.674351585014406</v>
      </c>
      <c r="K398" s="12">
        <v>233322</v>
      </c>
      <c r="L398"/>
      <c r="M398"/>
    </row>
    <row r="399" spans="1:13">
      <c r="A399" s="28">
        <v>31079</v>
      </c>
      <c r="B399" s="33">
        <v>398</v>
      </c>
      <c r="C399" s="27">
        <v>237602</v>
      </c>
      <c r="E399" s="12">
        <v>374</v>
      </c>
      <c r="F399" s="12">
        <v>236125.03279585397</v>
      </c>
      <c r="G399" s="12">
        <v>-2652.032795853971</v>
      </c>
      <c r="H399" s="12">
        <v>-1.0516569881789448</v>
      </c>
      <c r="I399"/>
      <c r="J399" s="12">
        <v>53.81844380403458</v>
      </c>
      <c r="K399" s="12">
        <v>233473</v>
      </c>
      <c r="L399"/>
      <c r="M399"/>
    </row>
    <row r="400" spans="1:13">
      <c r="A400" s="28">
        <v>31107</v>
      </c>
      <c r="B400" s="33">
        <v>399</v>
      </c>
      <c r="C400" s="27">
        <v>237732</v>
      </c>
      <c r="E400" s="12">
        <v>375</v>
      </c>
      <c r="F400" s="12">
        <v>236336.58718443115</v>
      </c>
      <c r="G400" s="12">
        <v>-2723.5871844311478</v>
      </c>
      <c r="H400" s="12">
        <v>-1.0800317024357602</v>
      </c>
      <c r="I400"/>
      <c r="J400" s="12">
        <v>53.962536023054753</v>
      </c>
      <c r="K400" s="12">
        <v>233613</v>
      </c>
      <c r="L400"/>
      <c r="M400"/>
    </row>
    <row r="401" spans="1:13">
      <c r="A401" s="28">
        <v>31138</v>
      </c>
      <c r="B401" s="33">
        <v>400</v>
      </c>
      <c r="C401" s="27">
        <v>237900</v>
      </c>
      <c r="E401" s="12">
        <v>376</v>
      </c>
      <c r="F401" s="12">
        <v>236548.14157300832</v>
      </c>
      <c r="G401" s="12">
        <v>-2767.1415730083245</v>
      </c>
      <c r="H401" s="12">
        <v>-1.0973030865546356</v>
      </c>
      <c r="I401"/>
      <c r="J401" s="12">
        <v>54.106628242074926</v>
      </c>
      <c r="K401" s="12">
        <v>233781</v>
      </c>
      <c r="L401"/>
      <c r="M401"/>
    </row>
    <row r="402" spans="1:13">
      <c r="A402" s="28">
        <v>31168</v>
      </c>
      <c r="B402" s="33">
        <v>401</v>
      </c>
      <c r="C402" s="27">
        <v>238074</v>
      </c>
      <c r="E402" s="12">
        <v>377</v>
      </c>
      <c r="F402" s="12">
        <v>236759.69596158547</v>
      </c>
      <c r="G402" s="12">
        <v>-2837.6959615854721</v>
      </c>
      <c r="H402" s="12">
        <v>-1.1252812533065129</v>
      </c>
      <c r="I402"/>
      <c r="J402" s="12">
        <v>54.250720461095099</v>
      </c>
      <c r="K402" s="12">
        <v>233922</v>
      </c>
      <c r="L402"/>
      <c r="M402"/>
    </row>
    <row r="403" spans="1:13">
      <c r="A403" s="28">
        <v>31199</v>
      </c>
      <c r="B403" s="33">
        <v>402</v>
      </c>
      <c r="C403" s="27">
        <v>238270</v>
      </c>
      <c r="E403" s="12">
        <v>378</v>
      </c>
      <c r="F403" s="12">
        <v>236971.25035016262</v>
      </c>
      <c r="G403" s="12">
        <v>-2853.2503501626197</v>
      </c>
      <c r="H403" s="12">
        <v>-1.131449307287437</v>
      </c>
      <c r="I403"/>
      <c r="J403" s="12">
        <v>54.394812680115272</v>
      </c>
      <c r="K403" s="12">
        <v>234118</v>
      </c>
      <c r="L403"/>
      <c r="M403"/>
    </row>
    <row r="404" spans="1:13">
      <c r="A404" s="28">
        <v>31229</v>
      </c>
      <c r="B404" s="33">
        <v>403</v>
      </c>
      <c r="C404" s="27">
        <v>238466</v>
      </c>
      <c r="E404" s="12">
        <v>379</v>
      </c>
      <c r="F404" s="12">
        <v>237182.8047387398</v>
      </c>
      <c r="G404" s="12">
        <v>-2875.8047387397964</v>
      </c>
      <c r="H404" s="12">
        <v>-1.1403931938028573</v>
      </c>
      <c r="I404"/>
      <c r="J404" s="12">
        <v>54.538904899135446</v>
      </c>
      <c r="K404" s="12">
        <v>234307</v>
      </c>
      <c r="L404"/>
      <c r="M404"/>
    </row>
    <row r="405" spans="1:13">
      <c r="A405" s="28">
        <v>31260</v>
      </c>
      <c r="B405" s="33">
        <v>404</v>
      </c>
      <c r="C405" s="27">
        <v>238679</v>
      </c>
      <c r="E405" s="12">
        <v>380</v>
      </c>
      <c r="F405" s="12">
        <v>237394.35912731697</v>
      </c>
      <c r="G405" s="12">
        <v>-2893.3591273169732</v>
      </c>
      <c r="H405" s="12">
        <v>-1.1473543427936457</v>
      </c>
      <c r="I405"/>
      <c r="J405" s="12">
        <v>54.682997118155619</v>
      </c>
      <c r="K405" s="12">
        <v>234501</v>
      </c>
      <c r="L405"/>
      <c r="M405"/>
    </row>
    <row r="406" spans="1:13">
      <c r="A406" s="28">
        <v>31291</v>
      </c>
      <c r="B406" s="33">
        <v>405</v>
      </c>
      <c r="C406" s="27">
        <v>238898</v>
      </c>
      <c r="E406" s="12">
        <v>381</v>
      </c>
      <c r="F406" s="12">
        <v>237605.91351589415</v>
      </c>
      <c r="G406" s="12">
        <v>-2904.9135158941499</v>
      </c>
      <c r="H406" s="12">
        <v>-1.1519362067548755</v>
      </c>
      <c r="I406"/>
      <c r="J406" s="12">
        <v>54.827089337175792</v>
      </c>
      <c r="K406" s="12">
        <v>234701</v>
      </c>
      <c r="L406"/>
      <c r="M406"/>
    </row>
    <row r="407" spans="1:13">
      <c r="A407" s="28">
        <v>31321</v>
      </c>
      <c r="B407" s="33">
        <v>406</v>
      </c>
      <c r="C407" s="27">
        <v>239113</v>
      </c>
      <c r="E407" s="12">
        <v>382</v>
      </c>
      <c r="F407" s="12">
        <v>237817.4679044713</v>
      </c>
      <c r="G407" s="12">
        <v>-2910.4679044712975</v>
      </c>
      <c r="H407" s="12">
        <v>-1.1541387856865353</v>
      </c>
      <c r="I407"/>
      <c r="J407" s="12">
        <v>54.971181556195965</v>
      </c>
      <c r="K407" s="12">
        <v>234907</v>
      </c>
      <c r="L407"/>
      <c r="M407"/>
    </row>
    <row r="408" spans="1:13">
      <c r="A408" s="28">
        <v>31352</v>
      </c>
      <c r="B408" s="33">
        <v>407</v>
      </c>
      <c r="C408" s="27">
        <v>239307</v>
      </c>
      <c r="E408" s="12">
        <v>383</v>
      </c>
      <c r="F408" s="12">
        <v>238029.02229304845</v>
      </c>
      <c r="G408" s="12">
        <v>-2951.0222930484451</v>
      </c>
      <c r="H408" s="12">
        <v>-1.1702205272906199</v>
      </c>
      <c r="I408"/>
      <c r="J408" s="12">
        <v>55.115273775216139</v>
      </c>
      <c r="K408" s="12">
        <v>235078</v>
      </c>
      <c r="L408"/>
      <c r="M408"/>
    </row>
    <row r="409" spans="1:13">
      <c r="A409" s="28">
        <v>31382</v>
      </c>
      <c r="B409" s="33">
        <v>408</v>
      </c>
      <c r="C409" s="27">
        <v>239477</v>
      </c>
      <c r="E409" s="12">
        <v>384</v>
      </c>
      <c r="F409" s="12">
        <v>238240.57668162562</v>
      </c>
      <c r="G409" s="12">
        <v>-3005.5766816256219</v>
      </c>
      <c r="H409" s="12">
        <v>-1.191853933963686</v>
      </c>
      <c r="I409"/>
      <c r="J409" s="12">
        <v>55.259365994236312</v>
      </c>
      <c r="K409" s="12">
        <v>235235</v>
      </c>
      <c r="L409"/>
      <c r="M409"/>
    </row>
    <row r="410" spans="1:13">
      <c r="A410" s="28">
        <v>31413</v>
      </c>
      <c r="B410" s="33">
        <v>409</v>
      </c>
      <c r="C410" s="27">
        <v>239638</v>
      </c>
      <c r="E410" s="12">
        <v>385</v>
      </c>
      <c r="F410" s="12">
        <v>238452.1310702028</v>
      </c>
      <c r="G410" s="12">
        <v>-3067.1310702027986</v>
      </c>
      <c r="H410" s="12">
        <v>-1.2162631731712372</v>
      </c>
      <c r="I410"/>
      <c r="J410" s="12">
        <v>55.403458213256485</v>
      </c>
      <c r="K410" s="12">
        <v>235385</v>
      </c>
      <c r="L410"/>
      <c r="M410"/>
    </row>
    <row r="411" spans="1:13">
      <c r="A411" s="28">
        <v>31444</v>
      </c>
      <c r="B411" s="33">
        <v>410</v>
      </c>
      <c r="C411" s="27">
        <v>239788</v>
      </c>
      <c r="E411" s="12">
        <v>386</v>
      </c>
      <c r="F411" s="12">
        <v>238663.68545877998</v>
      </c>
      <c r="G411" s="12">
        <v>-3136.6854587799753</v>
      </c>
      <c r="H411" s="12">
        <v>-1.2438447924181997</v>
      </c>
      <c r="I411"/>
      <c r="J411" s="12">
        <v>55.547550432276651</v>
      </c>
      <c r="K411" s="12">
        <v>235527</v>
      </c>
      <c r="L411"/>
      <c r="M411"/>
    </row>
    <row r="412" spans="1:13">
      <c r="A412" s="28">
        <v>31472</v>
      </c>
      <c r="B412" s="33">
        <v>411</v>
      </c>
      <c r="C412" s="27">
        <v>239928</v>
      </c>
      <c r="E412" s="12">
        <v>387</v>
      </c>
      <c r="F412" s="12">
        <v>238875.23984735712</v>
      </c>
      <c r="G412" s="12">
        <v>-3200.2398473571229</v>
      </c>
      <c r="H412" s="12">
        <v>-1.269047126635592</v>
      </c>
      <c r="I412"/>
      <c r="J412" s="12">
        <v>55.691642651296824</v>
      </c>
      <c r="K412" s="12">
        <v>235675</v>
      </c>
      <c r="L412"/>
      <c r="M412"/>
    </row>
    <row r="413" spans="1:13">
      <c r="A413" s="28">
        <v>31503</v>
      </c>
      <c r="B413" s="33">
        <v>412</v>
      </c>
      <c r="C413" s="27">
        <v>240094</v>
      </c>
      <c r="E413" s="12">
        <v>388</v>
      </c>
      <c r="F413" s="12">
        <v>239086.79423593427</v>
      </c>
      <c r="G413" s="12">
        <v>-3247.7942359342705</v>
      </c>
      <c r="H413" s="12">
        <v>-1.2879047007741617</v>
      </c>
      <c r="I413"/>
      <c r="J413" s="12">
        <v>55.835734870316998</v>
      </c>
      <c r="K413" s="12">
        <v>235839</v>
      </c>
      <c r="L413"/>
      <c r="M413"/>
    </row>
    <row r="414" spans="1:13">
      <c r="A414" s="28">
        <v>31533</v>
      </c>
      <c r="B414" s="33">
        <v>413</v>
      </c>
      <c r="C414" s="27">
        <v>240271</v>
      </c>
      <c r="E414" s="12">
        <v>389</v>
      </c>
      <c r="F414" s="12">
        <v>239298.34862451145</v>
      </c>
      <c r="G414" s="12">
        <v>-3305.3486245114473</v>
      </c>
      <c r="H414" s="12">
        <v>-1.3107277499620071</v>
      </c>
      <c r="I414"/>
      <c r="J414" s="12">
        <v>55.979827089337171</v>
      </c>
      <c r="K414" s="12">
        <v>235993</v>
      </c>
      <c r="L414"/>
      <c r="M414"/>
    </row>
    <row r="415" spans="1:13">
      <c r="A415" s="28">
        <v>31564</v>
      </c>
      <c r="B415" s="33">
        <v>414</v>
      </c>
      <c r="C415" s="27">
        <v>240459</v>
      </c>
      <c r="E415" s="12">
        <v>390</v>
      </c>
      <c r="F415" s="12">
        <v>239509.90301308862</v>
      </c>
      <c r="G415" s="12">
        <v>-3349.903013088624</v>
      </c>
      <c r="H415" s="12">
        <v>-1.3283956815858089</v>
      </c>
      <c r="I415"/>
      <c r="J415" s="12">
        <v>56.123919308357344</v>
      </c>
      <c r="K415" s="12">
        <v>236160</v>
      </c>
      <c r="L415"/>
      <c r="M415"/>
    </row>
    <row r="416" spans="1:13">
      <c r="A416" s="28">
        <v>31594</v>
      </c>
      <c r="B416" s="33">
        <v>415</v>
      </c>
      <c r="C416" s="27">
        <v>240651</v>
      </c>
      <c r="E416" s="12">
        <v>391</v>
      </c>
      <c r="F416" s="12">
        <v>239721.4574016658</v>
      </c>
      <c r="G416" s="12">
        <v>-3373.4574016658007</v>
      </c>
      <c r="H416" s="12">
        <v>-1.3377361156061558</v>
      </c>
      <c r="I416"/>
      <c r="J416" s="12">
        <v>56.268011527377517</v>
      </c>
      <c r="K416" s="12">
        <v>236348</v>
      </c>
      <c r="L416"/>
      <c r="M416"/>
    </row>
    <row r="417" spans="1:13">
      <c r="A417" s="28">
        <v>31625</v>
      </c>
      <c r="B417" s="33">
        <v>416</v>
      </c>
      <c r="C417" s="27">
        <v>240854</v>
      </c>
      <c r="E417" s="12">
        <v>392</v>
      </c>
      <c r="F417" s="12">
        <v>239933.01179024295</v>
      </c>
      <c r="G417" s="12">
        <v>-3384.0117902429483</v>
      </c>
      <c r="H417" s="12">
        <v>-1.3419214320624477</v>
      </c>
      <c r="I417"/>
      <c r="J417" s="12">
        <v>56.41210374639769</v>
      </c>
      <c r="K417" s="12">
        <v>236549</v>
      </c>
      <c r="L417"/>
      <c r="M417"/>
    </row>
    <row r="418" spans="1:13">
      <c r="A418" s="28">
        <v>31656</v>
      </c>
      <c r="B418" s="33">
        <v>417</v>
      </c>
      <c r="C418" s="27">
        <v>241068</v>
      </c>
      <c r="E418" s="12">
        <v>393</v>
      </c>
      <c r="F418" s="12">
        <v>240144.56617882013</v>
      </c>
      <c r="G418" s="12">
        <v>-3384.5661788201251</v>
      </c>
      <c r="H418" s="12">
        <v>-1.3421412734694869</v>
      </c>
      <c r="I418"/>
      <c r="J418" s="12">
        <v>56.556195965417864</v>
      </c>
      <c r="K418" s="12">
        <v>236760</v>
      </c>
      <c r="L418"/>
      <c r="M418"/>
    </row>
    <row r="419" spans="1:13">
      <c r="A419" s="28">
        <v>31686</v>
      </c>
      <c r="B419" s="33">
        <v>418</v>
      </c>
      <c r="C419" s="27">
        <v>241274</v>
      </c>
      <c r="E419" s="12">
        <v>394</v>
      </c>
      <c r="F419" s="12">
        <v>240356.12056739727</v>
      </c>
      <c r="G419" s="12">
        <v>-3380.1205673972727</v>
      </c>
      <c r="H419" s="12">
        <v>-1.3403783773518823</v>
      </c>
      <c r="I419"/>
      <c r="J419" s="12">
        <v>56.700288184438037</v>
      </c>
      <c r="K419" s="12">
        <v>236976</v>
      </c>
      <c r="L419"/>
      <c r="M419"/>
    </row>
    <row r="420" spans="1:13">
      <c r="A420" s="28">
        <v>31717</v>
      </c>
      <c r="B420" s="33">
        <v>419</v>
      </c>
      <c r="C420" s="27">
        <v>241467</v>
      </c>
      <c r="E420" s="12">
        <v>395</v>
      </c>
      <c r="F420" s="12">
        <v>240567.67495597445</v>
      </c>
      <c r="G420" s="12">
        <v>-3408.6749559744494</v>
      </c>
      <c r="H420" s="12">
        <v>-1.3517015488968613</v>
      </c>
      <c r="I420"/>
      <c r="J420" s="12">
        <v>56.84438040345821</v>
      </c>
      <c r="K420" s="12">
        <v>237159</v>
      </c>
      <c r="L420"/>
      <c r="M420"/>
    </row>
    <row r="421" spans="1:13">
      <c r="A421" s="28">
        <v>31747</v>
      </c>
      <c r="B421" s="33">
        <v>420</v>
      </c>
      <c r="C421" s="27">
        <v>241620</v>
      </c>
      <c r="E421" s="12">
        <v>396</v>
      </c>
      <c r="F421" s="12">
        <v>240779.22934455163</v>
      </c>
      <c r="G421" s="12">
        <v>-3463.2293445516261</v>
      </c>
      <c r="H421" s="12">
        <v>-1.3733349555699275</v>
      </c>
      <c r="I421"/>
      <c r="J421" s="12">
        <v>56.988472622478383</v>
      </c>
      <c r="K421" s="12">
        <v>237316</v>
      </c>
      <c r="L421"/>
      <c r="M421"/>
    </row>
    <row r="422" spans="1:13">
      <c r="A422" s="28">
        <v>31778</v>
      </c>
      <c r="B422" s="33">
        <v>421</v>
      </c>
      <c r="C422" s="27">
        <v>241784</v>
      </c>
      <c r="E422" s="12">
        <v>397</v>
      </c>
      <c r="F422" s="12">
        <v>240990.7837331288</v>
      </c>
      <c r="G422" s="12">
        <v>-3522.7837331288029</v>
      </c>
      <c r="H422" s="12">
        <v>-1.3969510997676258</v>
      </c>
      <c r="I422"/>
      <c r="J422" s="12">
        <v>57.132564841498557</v>
      </c>
      <c r="K422" s="12">
        <v>237468</v>
      </c>
      <c r="L422"/>
      <c r="M422"/>
    </row>
    <row r="423" spans="1:13">
      <c r="A423" s="28">
        <v>31809</v>
      </c>
      <c r="B423" s="33">
        <v>422</v>
      </c>
      <c r="C423" s="27">
        <v>241930</v>
      </c>
      <c r="E423" s="12">
        <v>398</v>
      </c>
      <c r="F423" s="12">
        <v>241202.33812170595</v>
      </c>
      <c r="G423" s="12">
        <v>-3600.3381217059505</v>
      </c>
      <c r="H423" s="12">
        <v>-1.4277050990539881</v>
      </c>
      <c r="I423"/>
      <c r="J423" s="12">
        <v>57.27665706051873</v>
      </c>
      <c r="K423" s="12">
        <v>237602</v>
      </c>
      <c r="L423"/>
      <c r="M423"/>
    </row>
    <row r="424" spans="1:13">
      <c r="A424" s="28">
        <v>31837</v>
      </c>
      <c r="B424" s="33">
        <v>423</v>
      </c>
      <c r="C424" s="27">
        <v>242079</v>
      </c>
      <c r="E424" s="12">
        <v>399</v>
      </c>
      <c r="F424" s="12">
        <v>241413.8925102831</v>
      </c>
      <c r="G424" s="12">
        <v>-3681.8925102830981</v>
      </c>
      <c r="H424" s="12">
        <v>-1.4600452883600563</v>
      </c>
      <c r="I424"/>
      <c r="J424" s="12">
        <v>57.420749279538903</v>
      </c>
      <c r="K424" s="12">
        <v>237732</v>
      </c>
      <c r="L424"/>
      <c r="M424"/>
    </row>
    <row r="425" spans="1:13">
      <c r="A425" s="28">
        <v>31868</v>
      </c>
      <c r="B425" s="33">
        <v>424</v>
      </c>
      <c r="C425" s="27">
        <v>242252</v>
      </c>
      <c r="E425" s="12">
        <v>400</v>
      </c>
      <c r="F425" s="12">
        <v>241625.44689886027</v>
      </c>
      <c r="G425" s="12">
        <v>-3725.4468988602748</v>
      </c>
      <c r="H425" s="12">
        <v>-1.4773166724789317</v>
      </c>
      <c r="I425"/>
      <c r="J425" s="12">
        <v>57.564841498559076</v>
      </c>
      <c r="K425" s="12">
        <v>237900</v>
      </c>
      <c r="L425"/>
      <c r="M425"/>
    </row>
    <row r="426" spans="1:13">
      <c r="A426" s="28">
        <v>31898</v>
      </c>
      <c r="B426" s="33">
        <v>425</v>
      </c>
      <c r="C426" s="27">
        <v>242423</v>
      </c>
      <c r="E426" s="12">
        <v>401</v>
      </c>
      <c r="F426" s="12">
        <v>241837.00128743745</v>
      </c>
      <c r="G426" s="12">
        <v>-3763.0012874374515</v>
      </c>
      <c r="H426" s="12">
        <v>-1.4922087715682486</v>
      </c>
      <c r="I426"/>
      <c r="J426" s="12">
        <v>57.708933717579249</v>
      </c>
      <c r="K426" s="12">
        <v>238074</v>
      </c>
      <c r="L426"/>
      <c r="M426"/>
    </row>
    <row r="427" spans="1:13">
      <c r="A427" s="28">
        <v>31929</v>
      </c>
      <c r="B427" s="33">
        <v>426</v>
      </c>
      <c r="C427" s="27">
        <v>242608</v>
      </c>
      <c r="E427" s="12">
        <v>402</v>
      </c>
      <c r="F427" s="12">
        <v>242048.55567601463</v>
      </c>
      <c r="G427" s="12">
        <v>-3778.5556760146283</v>
      </c>
      <c r="H427" s="12">
        <v>-1.4983768255491841</v>
      </c>
      <c r="I427"/>
      <c r="J427" s="12">
        <v>57.853025936599423</v>
      </c>
      <c r="K427" s="12">
        <v>238270</v>
      </c>
      <c r="L427"/>
      <c r="M427"/>
    </row>
    <row r="428" spans="1:13">
      <c r="A428" s="28">
        <v>31959</v>
      </c>
      <c r="B428" s="33">
        <v>427</v>
      </c>
      <c r="C428" s="27">
        <v>242804</v>
      </c>
      <c r="E428" s="12">
        <v>403</v>
      </c>
      <c r="F428" s="12">
        <v>242260.11006459178</v>
      </c>
      <c r="G428" s="12">
        <v>-3794.1100645917759</v>
      </c>
      <c r="H428" s="12">
        <v>-1.504544879530108</v>
      </c>
      <c r="I428"/>
      <c r="J428" s="12">
        <v>57.997118155619596</v>
      </c>
      <c r="K428" s="12">
        <v>238466</v>
      </c>
      <c r="L428"/>
      <c r="M428"/>
    </row>
    <row r="429" spans="1:13">
      <c r="A429" s="28">
        <v>31990</v>
      </c>
      <c r="B429" s="33">
        <v>428</v>
      </c>
      <c r="C429" s="27">
        <v>243012</v>
      </c>
      <c r="E429" s="12">
        <v>404</v>
      </c>
      <c r="F429" s="12">
        <v>242471.66445316892</v>
      </c>
      <c r="G429" s="12">
        <v>-3792.6644531689235</v>
      </c>
      <c r="H429" s="12">
        <v>-1.5039716259272828</v>
      </c>
      <c r="I429"/>
      <c r="J429" s="12">
        <v>58.141210374639769</v>
      </c>
      <c r="K429" s="12">
        <v>238679</v>
      </c>
      <c r="L429"/>
      <c r="M429"/>
    </row>
    <row r="430" spans="1:13">
      <c r="A430" s="28">
        <v>32021</v>
      </c>
      <c r="B430" s="33">
        <v>429</v>
      </c>
      <c r="C430" s="27">
        <v>243223</v>
      </c>
      <c r="E430" s="12">
        <v>405</v>
      </c>
      <c r="F430" s="12">
        <v>242683.2188417461</v>
      </c>
      <c r="G430" s="12">
        <v>-3785.2188417461002</v>
      </c>
      <c r="H430" s="12">
        <v>-1.5010190872949105</v>
      </c>
      <c r="I430"/>
      <c r="J430" s="12">
        <v>58.285302593659942</v>
      </c>
      <c r="K430" s="12">
        <v>238898</v>
      </c>
      <c r="L430"/>
      <c r="M430"/>
    </row>
    <row r="431" spans="1:13">
      <c r="A431" s="28">
        <v>32051</v>
      </c>
      <c r="B431" s="33">
        <v>430</v>
      </c>
      <c r="C431" s="27">
        <v>243446</v>
      </c>
      <c r="E431" s="12">
        <v>406</v>
      </c>
      <c r="F431" s="12">
        <v>242894.77323032328</v>
      </c>
      <c r="G431" s="12">
        <v>-3781.7732303232769</v>
      </c>
      <c r="H431" s="12">
        <v>-1.499652738682244</v>
      </c>
      <c r="I431"/>
      <c r="J431" s="12">
        <v>58.429394812680115</v>
      </c>
      <c r="K431" s="12">
        <v>239113</v>
      </c>
      <c r="L431"/>
      <c r="M431"/>
    </row>
    <row r="432" spans="1:13">
      <c r="A432" s="28">
        <v>32082</v>
      </c>
      <c r="B432" s="33">
        <v>431</v>
      </c>
      <c r="C432" s="27">
        <v>243639</v>
      </c>
      <c r="E432" s="12">
        <v>407</v>
      </c>
      <c r="F432" s="12">
        <v>243106.32761890045</v>
      </c>
      <c r="G432" s="12">
        <v>-3799.3276189004537</v>
      </c>
      <c r="H432" s="12">
        <v>-1.5066138876730324</v>
      </c>
      <c r="I432"/>
      <c r="J432" s="12">
        <v>58.573487031700289</v>
      </c>
      <c r="K432" s="12">
        <v>239307</v>
      </c>
      <c r="L432"/>
      <c r="M432"/>
    </row>
    <row r="433" spans="1:13">
      <c r="A433" s="28">
        <v>32112</v>
      </c>
      <c r="B433" s="33">
        <v>432</v>
      </c>
      <c r="C433" s="27">
        <v>243809</v>
      </c>
      <c r="E433" s="12">
        <v>408</v>
      </c>
      <c r="F433" s="12">
        <v>243317.8820074776</v>
      </c>
      <c r="G433" s="12">
        <v>-3840.8820074776013</v>
      </c>
      <c r="H433" s="12">
        <v>-1.5230921767820433</v>
      </c>
      <c r="I433"/>
      <c r="J433" s="12">
        <v>58.717579250720462</v>
      </c>
      <c r="K433" s="12">
        <v>239477</v>
      </c>
      <c r="L433"/>
      <c r="M433"/>
    </row>
    <row r="434" spans="1:13">
      <c r="A434" s="28">
        <v>32143</v>
      </c>
      <c r="B434" s="33">
        <v>433</v>
      </c>
      <c r="C434" s="27">
        <v>243981</v>
      </c>
      <c r="E434" s="12">
        <v>409</v>
      </c>
      <c r="F434" s="12">
        <v>243529.43639605478</v>
      </c>
      <c r="G434" s="12">
        <v>-3891.436396054778</v>
      </c>
      <c r="H434" s="12">
        <v>-1.5431393934354038</v>
      </c>
      <c r="I434"/>
      <c r="J434" s="12">
        <v>58.861671469740628</v>
      </c>
      <c r="K434" s="12">
        <v>239638</v>
      </c>
      <c r="L434"/>
      <c r="M434"/>
    </row>
    <row r="435" spans="1:13">
      <c r="A435" s="28">
        <v>32174</v>
      </c>
      <c r="B435" s="33">
        <v>434</v>
      </c>
      <c r="C435" s="27">
        <v>244131</v>
      </c>
      <c r="E435" s="12">
        <v>410</v>
      </c>
      <c r="F435" s="12">
        <v>243740.99078463193</v>
      </c>
      <c r="G435" s="12">
        <v>-3952.9907846319256</v>
      </c>
      <c r="H435" s="12">
        <v>-1.5675486326429433</v>
      </c>
      <c r="I435"/>
      <c r="J435" s="12">
        <v>59.005763688760801</v>
      </c>
      <c r="K435" s="12">
        <v>239788</v>
      </c>
      <c r="L435"/>
      <c r="M435"/>
    </row>
    <row r="436" spans="1:13">
      <c r="A436" s="28">
        <v>32203</v>
      </c>
      <c r="B436" s="33">
        <v>435</v>
      </c>
      <c r="C436" s="27">
        <v>244279</v>
      </c>
      <c r="E436" s="12">
        <v>411</v>
      </c>
      <c r="F436" s="12">
        <v>243952.5451732091</v>
      </c>
      <c r="G436" s="12">
        <v>-4024.5451732091024</v>
      </c>
      <c r="H436" s="12">
        <v>-1.5959233468997587</v>
      </c>
      <c r="I436"/>
      <c r="J436" s="12">
        <v>59.149855907780974</v>
      </c>
      <c r="K436" s="12">
        <v>239928</v>
      </c>
      <c r="L436"/>
      <c r="M436"/>
    </row>
    <row r="437" spans="1:13">
      <c r="A437" s="28">
        <v>32234</v>
      </c>
      <c r="B437" s="33">
        <v>436</v>
      </c>
      <c r="C437" s="27">
        <v>244445</v>
      </c>
      <c r="E437" s="12">
        <v>412</v>
      </c>
      <c r="F437" s="12">
        <v>244164.09956178628</v>
      </c>
      <c r="G437" s="12">
        <v>-4070.0995617862791</v>
      </c>
      <c r="H437" s="12">
        <v>-1.613987826028487</v>
      </c>
      <c r="I437"/>
      <c r="J437" s="12">
        <v>59.293948126801148</v>
      </c>
      <c r="K437" s="12">
        <v>240094</v>
      </c>
      <c r="L437"/>
      <c r="M437"/>
    </row>
    <row r="438" spans="1:13">
      <c r="A438" s="28">
        <v>32264</v>
      </c>
      <c r="B438" s="33">
        <v>437</v>
      </c>
      <c r="C438" s="27">
        <v>244610</v>
      </c>
      <c r="E438" s="12">
        <v>413</v>
      </c>
      <c r="F438" s="12">
        <v>244375.65395036346</v>
      </c>
      <c r="G438" s="12">
        <v>-4104.6539503634558</v>
      </c>
      <c r="H438" s="12">
        <v>-1.6276902826030246</v>
      </c>
      <c r="I438"/>
      <c r="J438" s="12">
        <v>59.438040345821321</v>
      </c>
      <c r="K438" s="12">
        <v>240271</v>
      </c>
      <c r="L438"/>
      <c r="M438"/>
    </row>
    <row r="439" spans="1:13">
      <c r="A439" s="28">
        <v>32295</v>
      </c>
      <c r="B439" s="33">
        <v>438</v>
      </c>
      <c r="C439" s="27">
        <v>244806</v>
      </c>
      <c r="E439" s="12">
        <v>414</v>
      </c>
      <c r="F439" s="12">
        <v>244587.2083389406</v>
      </c>
      <c r="G439" s="12">
        <v>-4128.2083389406034</v>
      </c>
      <c r="H439" s="12">
        <v>-1.63703071662336</v>
      </c>
      <c r="I439"/>
      <c r="J439" s="12">
        <v>59.582132564841494</v>
      </c>
      <c r="K439" s="12">
        <v>240459</v>
      </c>
      <c r="L439"/>
      <c r="M439"/>
    </row>
    <row r="440" spans="1:13">
      <c r="A440" s="28">
        <v>32325</v>
      </c>
      <c r="B440" s="33">
        <v>439</v>
      </c>
      <c r="C440" s="27">
        <v>245021</v>
      </c>
      <c r="E440" s="12">
        <v>415</v>
      </c>
      <c r="F440" s="12">
        <v>244798.76272751775</v>
      </c>
      <c r="G440" s="12">
        <v>-4147.762727517751</v>
      </c>
      <c r="H440" s="12">
        <v>-1.6447849606239897</v>
      </c>
      <c r="I440"/>
      <c r="J440" s="12">
        <v>59.726224783861667</v>
      </c>
      <c r="K440" s="12">
        <v>240651</v>
      </c>
      <c r="L440"/>
      <c r="M440"/>
    </row>
    <row r="441" spans="1:13">
      <c r="A441" s="28">
        <v>32356</v>
      </c>
      <c r="B441" s="33">
        <v>440</v>
      </c>
      <c r="C441" s="27">
        <v>245240</v>
      </c>
      <c r="E441" s="12">
        <v>416</v>
      </c>
      <c r="F441" s="12">
        <v>245010.31711609493</v>
      </c>
      <c r="G441" s="12">
        <v>-4156.3171160949278</v>
      </c>
      <c r="H441" s="12">
        <v>-1.6481771820704403</v>
      </c>
      <c r="I441"/>
      <c r="J441" s="12">
        <v>59.870317002881841</v>
      </c>
      <c r="K441" s="12">
        <v>240854</v>
      </c>
      <c r="L441"/>
      <c r="M441"/>
    </row>
    <row r="442" spans="1:13">
      <c r="A442" s="28">
        <v>32387</v>
      </c>
      <c r="B442" s="33">
        <v>441</v>
      </c>
      <c r="C442" s="27">
        <v>245464</v>
      </c>
      <c r="E442" s="12">
        <v>417</v>
      </c>
      <c r="F442" s="12">
        <v>245221.8715046721</v>
      </c>
      <c r="G442" s="12">
        <v>-4153.8715046721045</v>
      </c>
      <c r="H442" s="12">
        <v>-1.6472073809627001</v>
      </c>
      <c r="I442"/>
      <c r="J442" s="12">
        <v>60.014409221902014</v>
      </c>
      <c r="K442" s="12">
        <v>241068</v>
      </c>
      <c r="L442"/>
      <c r="M442"/>
    </row>
    <row r="443" spans="1:13">
      <c r="A443" s="28">
        <v>32417</v>
      </c>
      <c r="B443" s="33">
        <v>442</v>
      </c>
      <c r="C443" s="27">
        <v>245693</v>
      </c>
      <c r="E443" s="12">
        <v>418</v>
      </c>
      <c r="F443" s="12">
        <v>245433.42589324928</v>
      </c>
      <c r="G443" s="12">
        <v>-4159.4258932492812</v>
      </c>
      <c r="H443" s="12">
        <v>-1.6494099598943714</v>
      </c>
      <c r="I443"/>
      <c r="J443" s="12">
        <v>60.158501440922187</v>
      </c>
      <c r="K443" s="12">
        <v>241274</v>
      </c>
      <c r="L443"/>
      <c r="M443"/>
    </row>
    <row r="444" spans="1:13">
      <c r="A444" s="28">
        <v>32448</v>
      </c>
      <c r="B444" s="33">
        <v>443</v>
      </c>
      <c r="C444" s="27">
        <v>245884</v>
      </c>
      <c r="E444" s="12">
        <v>419</v>
      </c>
      <c r="F444" s="12">
        <v>245644.98028182643</v>
      </c>
      <c r="G444" s="12">
        <v>-4177.9802818264288</v>
      </c>
      <c r="H444" s="12">
        <v>-1.6567676563900746</v>
      </c>
      <c r="I444"/>
      <c r="J444" s="12">
        <v>60.30259365994236</v>
      </c>
      <c r="K444" s="12">
        <v>241467</v>
      </c>
      <c r="L444"/>
      <c r="M444"/>
    </row>
    <row r="445" spans="1:13">
      <c r="A445" s="28">
        <v>32478</v>
      </c>
      <c r="B445" s="33">
        <v>444</v>
      </c>
      <c r="C445" s="27">
        <v>246056</v>
      </c>
      <c r="E445" s="12">
        <v>420</v>
      </c>
      <c r="F445" s="12">
        <v>245856.53467040358</v>
      </c>
      <c r="G445" s="12">
        <v>-4236.5346704035765</v>
      </c>
      <c r="H445" s="12">
        <v>-1.679987253082835</v>
      </c>
      <c r="I445"/>
      <c r="J445" s="12">
        <v>60.446685878962533</v>
      </c>
      <c r="K445" s="12">
        <v>241620</v>
      </c>
      <c r="L445"/>
      <c r="M445"/>
    </row>
    <row r="446" spans="1:13">
      <c r="A446" s="28">
        <v>32509</v>
      </c>
      <c r="B446" s="33">
        <v>445</v>
      </c>
      <c r="C446" s="27">
        <v>246224</v>
      </c>
      <c r="E446" s="12">
        <v>421</v>
      </c>
      <c r="F446" s="12">
        <v>246068.08905898075</v>
      </c>
      <c r="G446" s="12">
        <v>-4284.0890589807532</v>
      </c>
      <c r="H446" s="12">
        <v>-1.6988448272214161</v>
      </c>
      <c r="I446"/>
      <c r="J446" s="12">
        <v>60.590778097982707</v>
      </c>
      <c r="K446" s="12">
        <v>241784</v>
      </c>
      <c r="L446"/>
      <c r="M446"/>
    </row>
    <row r="447" spans="1:13">
      <c r="A447" s="28">
        <v>32540</v>
      </c>
      <c r="B447" s="33">
        <v>446</v>
      </c>
      <c r="C447" s="27">
        <v>246378</v>
      </c>
      <c r="E447" s="12">
        <v>422</v>
      </c>
      <c r="F447" s="12">
        <v>246279.64344755793</v>
      </c>
      <c r="G447" s="12">
        <v>-4349.6434475579299</v>
      </c>
      <c r="H447" s="12">
        <v>-1.7248402564486729</v>
      </c>
      <c r="I447"/>
      <c r="J447" s="12">
        <v>60.73487031700288</v>
      </c>
      <c r="K447" s="12">
        <v>241930</v>
      </c>
      <c r="L447"/>
      <c r="M447"/>
    </row>
    <row r="448" spans="1:13">
      <c r="A448" s="28">
        <v>32568</v>
      </c>
      <c r="B448" s="33">
        <v>447</v>
      </c>
      <c r="C448" s="27">
        <v>246530</v>
      </c>
      <c r="E448" s="12">
        <v>423</v>
      </c>
      <c r="F448" s="12">
        <v>246491.19783613511</v>
      </c>
      <c r="G448" s="12">
        <v>-4412.1978361351066</v>
      </c>
      <c r="H448" s="12">
        <v>-1.7496460431611505</v>
      </c>
      <c r="I448"/>
      <c r="J448" s="12">
        <v>60.878962536023053</v>
      </c>
      <c r="K448" s="12">
        <v>242079</v>
      </c>
      <c r="L448"/>
      <c r="M448"/>
    </row>
    <row r="449" spans="1:13">
      <c r="A449" s="28">
        <v>32599</v>
      </c>
      <c r="B449" s="33">
        <v>448</v>
      </c>
      <c r="C449" s="27">
        <v>246721</v>
      </c>
      <c r="E449" s="12">
        <v>424</v>
      </c>
      <c r="F449" s="12">
        <v>246702.75222471225</v>
      </c>
      <c r="G449" s="12">
        <v>-4450.7522247122542</v>
      </c>
      <c r="H449" s="12">
        <v>-1.7649346897553821</v>
      </c>
      <c r="I449"/>
      <c r="J449" s="12">
        <v>61.023054755043226</v>
      </c>
      <c r="K449" s="12">
        <v>242252</v>
      </c>
      <c r="L449"/>
      <c r="M449"/>
    </row>
    <row r="450" spans="1:13">
      <c r="A450" s="28">
        <v>32629</v>
      </c>
      <c r="B450" s="33">
        <v>449</v>
      </c>
      <c r="C450" s="27">
        <v>246906</v>
      </c>
      <c r="E450" s="12">
        <v>425</v>
      </c>
      <c r="F450" s="12">
        <v>246914.30661328943</v>
      </c>
      <c r="G450" s="12">
        <v>-4491.306613289431</v>
      </c>
      <c r="H450" s="12">
        <v>-1.7810164313594783</v>
      </c>
      <c r="I450"/>
      <c r="J450" s="12">
        <v>61.1671469740634</v>
      </c>
      <c r="K450" s="12">
        <v>242423</v>
      </c>
      <c r="L450"/>
      <c r="M450"/>
    </row>
    <row r="451" spans="1:13">
      <c r="A451" s="28">
        <v>32660</v>
      </c>
      <c r="B451" s="33">
        <v>450</v>
      </c>
      <c r="C451" s="27">
        <v>247114</v>
      </c>
      <c r="E451" s="12">
        <v>426</v>
      </c>
      <c r="F451" s="12">
        <v>247125.86100186658</v>
      </c>
      <c r="G451" s="12">
        <v>-4517.8610018665786</v>
      </c>
      <c r="H451" s="12">
        <v>-1.7915465078945929</v>
      </c>
      <c r="I451"/>
      <c r="J451" s="12">
        <v>61.311239193083573</v>
      </c>
      <c r="K451" s="12">
        <v>242608</v>
      </c>
      <c r="L451"/>
      <c r="M451"/>
    </row>
    <row r="452" spans="1:13">
      <c r="A452" s="28">
        <v>32690</v>
      </c>
      <c r="B452" s="33">
        <v>451</v>
      </c>
      <c r="C452" s="27">
        <v>247342</v>
      </c>
      <c r="E452" s="12">
        <v>427</v>
      </c>
      <c r="F452" s="12">
        <v>247337.41539044376</v>
      </c>
      <c r="G452" s="12">
        <v>-4533.4153904437553</v>
      </c>
      <c r="H452" s="12">
        <v>-1.7977145618755286</v>
      </c>
      <c r="I452"/>
      <c r="J452" s="12">
        <v>61.455331412103746</v>
      </c>
      <c r="K452" s="12">
        <v>242804</v>
      </c>
      <c r="L452"/>
      <c r="M452"/>
    </row>
    <row r="453" spans="1:13">
      <c r="A453" s="28">
        <v>32721</v>
      </c>
      <c r="B453" s="33">
        <v>452</v>
      </c>
      <c r="C453" s="27">
        <v>247573</v>
      </c>
      <c r="E453" s="12">
        <v>428</v>
      </c>
      <c r="F453" s="12">
        <v>247548.96977902093</v>
      </c>
      <c r="G453" s="12">
        <v>-4536.969779020932</v>
      </c>
      <c r="H453" s="12">
        <v>-1.799124045797347</v>
      </c>
      <c r="I453"/>
      <c r="J453" s="12">
        <v>61.599423631123919</v>
      </c>
      <c r="K453" s="12">
        <v>243012</v>
      </c>
      <c r="L453"/>
      <c r="M453"/>
    </row>
    <row r="454" spans="1:13">
      <c r="A454" s="28">
        <v>32752</v>
      </c>
      <c r="B454" s="33">
        <v>453</v>
      </c>
      <c r="C454" s="27">
        <v>247816</v>
      </c>
      <c r="E454" s="12">
        <v>429</v>
      </c>
      <c r="F454" s="12">
        <v>247760.52416759811</v>
      </c>
      <c r="G454" s="12">
        <v>-4537.5241675981088</v>
      </c>
      <c r="H454" s="12">
        <v>-1.7993438872043861</v>
      </c>
      <c r="I454"/>
      <c r="J454" s="12">
        <v>61.743515850144092</v>
      </c>
      <c r="K454" s="12">
        <v>243223</v>
      </c>
      <c r="L454"/>
      <c r="M454"/>
    </row>
    <row r="455" spans="1:13">
      <c r="A455" s="28">
        <v>32782</v>
      </c>
      <c r="B455" s="33">
        <v>454</v>
      </c>
      <c r="C455" s="27">
        <v>248067</v>
      </c>
      <c r="E455" s="12">
        <v>430</v>
      </c>
      <c r="F455" s="12">
        <v>247972.07855617526</v>
      </c>
      <c r="G455" s="12">
        <v>-4526.0785561752564</v>
      </c>
      <c r="H455" s="12">
        <v>-1.7948051585522966</v>
      </c>
      <c r="I455"/>
      <c r="J455" s="12">
        <v>61.887608069164266</v>
      </c>
      <c r="K455" s="12">
        <v>243446</v>
      </c>
      <c r="L455"/>
      <c r="M455"/>
    </row>
    <row r="456" spans="1:13">
      <c r="A456" s="28">
        <v>32813</v>
      </c>
      <c r="B456" s="33">
        <v>455</v>
      </c>
      <c r="C456" s="27">
        <v>248281</v>
      </c>
      <c r="E456" s="12">
        <v>431</v>
      </c>
      <c r="F456" s="12">
        <v>248183.6329447524</v>
      </c>
      <c r="G456" s="12">
        <v>-4544.632944752404</v>
      </c>
      <c r="H456" s="12">
        <v>-1.8021628550479998</v>
      </c>
      <c r="I456"/>
      <c r="J456" s="12">
        <v>62.031700288184439</v>
      </c>
      <c r="K456" s="12">
        <v>243639</v>
      </c>
      <c r="L456"/>
      <c r="M456"/>
    </row>
    <row r="457" spans="1:13">
      <c r="A457" s="28">
        <v>32843</v>
      </c>
      <c r="B457" s="33">
        <v>456</v>
      </c>
      <c r="C457" s="27">
        <v>248479</v>
      </c>
      <c r="E457" s="12">
        <v>432</v>
      </c>
      <c r="F457" s="12">
        <v>248395.18733332958</v>
      </c>
      <c r="G457" s="12">
        <v>-4586.1873333295807</v>
      </c>
      <c r="H457" s="12">
        <v>-1.8186411441570225</v>
      </c>
      <c r="I457"/>
      <c r="J457" s="12">
        <v>62.175792507204605</v>
      </c>
      <c r="K457" s="12">
        <v>243809</v>
      </c>
      <c r="L457"/>
      <c r="M457"/>
    </row>
    <row r="458" spans="1:13">
      <c r="A458" s="28">
        <v>32874</v>
      </c>
      <c r="B458" s="33">
        <v>457</v>
      </c>
      <c r="C458" s="27">
        <v>248659</v>
      </c>
      <c r="E458" s="12">
        <v>433</v>
      </c>
      <c r="F458" s="12">
        <v>248606.74172190676</v>
      </c>
      <c r="G458" s="12">
        <v>-4625.7417219067574</v>
      </c>
      <c r="H458" s="12">
        <v>-1.8343263382561921</v>
      </c>
      <c r="I458"/>
      <c r="J458" s="12">
        <v>62.319884726224778</v>
      </c>
      <c r="K458" s="12">
        <v>243981</v>
      </c>
      <c r="L458"/>
      <c r="M458"/>
    </row>
    <row r="459" spans="1:13">
      <c r="A459" s="28">
        <v>32905</v>
      </c>
      <c r="B459" s="33">
        <v>458</v>
      </c>
      <c r="C459" s="27">
        <v>248827</v>
      </c>
      <c r="E459" s="12">
        <v>434</v>
      </c>
      <c r="F459" s="12">
        <v>248818.29611048393</v>
      </c>
      <c r="G459" s="12">
        <v>-4687.2961104839342</v>
      </c>
      <c r="H459" s="12">
        <v>-1.8587355774637433</v>
      </c>
      <c r="I459"/>
      <c r="J459" s="12">
        <v>62.463976945244951</v>
      </c>
      <c r="K459" s="12">
        <v>244131</v>
      </c>
      <c r="L459"/>
      <c r="M459"/>
    </row>
    <row r="460" spans="1:13">
      <c r="A460" s="28">
        <v>32933</v>
      </c>
      <c r="B460" s="33">
        <v>459</v>
      </c>
      <c r="C460" s="27">
        <v>249012</v>
      </c>
      <c r="E460" s="12">
        <v>435</v>
      </c>
      <c r="F460" s="12">
        <v>249029.85049906108</v>
      </c>
      <c r="G460" s="12">
        <v>-4750.8504990610818</v>
      </c>
      <c r="H460" s="12">
        <v>-1.8839379116811357</v>
      </c>
      <c r="I460"/>
      <c r="J460" s="12">
        <v>62.608069164265125</v>
      </c>
      <c r="K460" s="12">
        <v>244279</v>
      </c>
      <c r="L460"/>
      <c r="M460"/>
    </row>
    <row r="461" spans="1:13">
      <c r="A461" s="28">
        <v>32964</v>
      </c>
      <c r="B461" s="33">
        <v>460</v>
      </c>
      <c r="C461" s="27">
        <v>249306</v>
      </c>
      <c r="E461" s="12">
        <v>436</v>
      </c>
      <c r="F461" s="12">
        <v>249241.40488763823</v>
      </c>
      <c r="G461" s="12">
        <v>-4796.4048876382294</v>
      </c>
      <c r="H461" s="12">
        <v>-1.9020023908098525</v>
      </c>
      <c r="I461"/>
      <c r="J461" s="12">
        <v>62.752161383285298</v>
      </c>
      <c r="K461" s="12">
        <v>244445</v>
      </c>
      <c r="L461"/>
      <c r="M461"/>
    </row>
    <row r="462" spans="1:13">
      <c r="A462" s="28">
        <v>32994</v>
      </c>
      <c r="B462" s="33">
        <v>461</v>
      </c>
      <c r="C462" s="27">
        <v>249565</v>
      </c>
      <c r="E462" s="12">
        <v>437</v>
      </c>
      <c r="F462" s="12">
        <v>249452.95927621541</v>
      </c>
      <c r="G462" s="12">
        <v>-4842.9592762154061</v>
      </c>
      <c r="H462" s="12">
        <v>-1.9204634174435071</v>
      </c>
      <c r="I462"/>
      <c r="J462" s="12">
        <v>62.896253602305471</v>
      </c>
      <c r="K462" s="12">
        <v>244610</v>
      </c>
      <c r="L462"/>
      <c r="M462"/>
    </row>
    <row r="463" spans="1:13">
      <c r="A463" s="28">
        <v>33025</v>
      </c>
      <c r="B463" s="33">
        <v>462</v>
      </c>
      <c r="C463" s="27">
        <v>249849</v>
      </c>
      <c r="E463" s="12">
        <v>438</v>
      </c>
      <c r="F463" s="12">
        <v>249664.51366479258</v>
      </c>
      <c r="G463" s="12">
        <v>-4858.5136647925829</v>
      </c>
      <c r="H463" s="12">
        <v>-1.9266314714244426</v>
      </c>
      <c r="I463"/>
      <c r="J463" s="12">
        <v>63.040345821325644</v>
      </c>
      <c r="K463" s="12">
        <v>244806</v>
      </c>
      <c r="L463"/>
      <c r="M463"/>
    </row>
    <row r="464" spans="1:13">
      <c r="A464" s="28">
        <v>33055</v>
      </c>
      <c r="B464" s="33">
        <v>463</v>
      </c>
      <c r="C464" s="27">
        <v>250132</v>
      </c>
      <c r="E464" s="12">
        <v>439</v>
      </c>
      <c r="F464" s="12">
        <v>249876.06805336976</v>
      </c>
      <c r="G464" s="12">
        <v>-4855.0680533697596</v>
      </c>
      <c r="H464" s="12">
        <v>-1.9252651228117761</v>
      </c>
      <c r="I464"/>
      <c r="J464" s="12">
        <v>63.184438040345817</v>
      </c>
      <c r="K464" s="12">
        <v>245021</v>
      </c>
      <c r="L464"/>
      <c r="M464"/>
    </row>
    <row r="465" spans="1:13">
      <c r="A465" s="28">
        <v>33086</v>
      </c>
      <c r="B465" s="33">
        <v>464</v>
      </c>
      <c r="C465" s="27">
        <v>250439</v>
      </c>
      <c r="E465" s="12">
        <v>440</v>
      </c>
      <c r="F465" s="12">
        <v>250087.62244194691</v>
      </c>
      <c r="G465" s="12">
        <v>-4847.6224419469072</v>
      </c>
      <c r="H465" s="12">
        <v>-1.9223125841793922</v>
      </c>
      <c r="I465"/>
      <c r="J465" s="12">
        <v>63.328530259365991</v>
      </c>
      <c r="K465" s="12">
        <v>245240</v>
      </c>
      <c r="L465"/>
      <c r="M465"/>
    </row>
    <row r="466" spans="1:13">
      <c r="A466" s="28">
        <v>33117</v>
      </c>
      <c r="B466" s="33">
        <v>465</v>
      </c>
      <c r="C466" s="27">
        <v>250751</v>
      </c>
      <c r="E466" s="12">
        <v>441</v>
      </c>
      <c r="F466" s="12">
        <v>250299.17683052408</v>
      </c>
      <c r="G466" s="12">
        <v>-4835.1768305240839</v>
      </c>
      <c r="H466" s="12">
        <v>-1.9173773080223879</v>
      </c>
      <c r="I466"/>
      <c r="J466" s="12">
        <v>63.472622478386164</v>
      </c>
      <c r="K466" s="12">
        <v>245464</v>
      </c>
      <c r="L466"/>
      <c r="M466"/>
    </row>
    <row r="467" spans="1:13">
      <c r="A467" s="28">
        <v>33147</v>
      </c>
      <c r="B467" s="33">
        <v>466</v>
      </c>
      <c r="C467" s="27">
        <v>251057</v>
      </c>
      <c r="E467" s="12">
        <v>442</v>
      </c>
      <c r="F467" s="12">
        <v>250510.73121910123</v>
      </c>
      <c r="G467" s="12">
        <v>-4817.7312191012315</v>
      </c>
      <c r="H467" s="12">
        <v>-1.9104592943407399</v>
      </c>
      <c r="I467"/>
      <c r="J467" s="12">
        <v>63.616714697406337</v>
      </c>
      <c r="K467" s="12">
        <v>245693</v>
      </c>
      <c r="L467"/>
      <c r="M467"/>
    </row>
    <row r="468" spans="1:13">
      <c r="A468" s="28">
        <v>33178</v>
      </c>
      <c r="B468" s="33">
        <v>467</v>
      </c>
      <c r="C468" s="27">
        <v>251346</v>
      </c>
      <c r="E468" s="12">
        <v>443</v>
      </c>
      <c r="F468" s="12">
        <v>250722.28560767841</v>
      </c>
      <c r="G468" s="12">
        <v>-4838.2856076784083</v>
      </c>
      <c r="H468" s="12">
        <v>-1.9186100858463075</v>
      </c>
      <c r="I468"/>
      <c r="J468" s="12">
        <v>63.76080691642651</v>
      </c>
      <c r="K468" s="12">
        <v>245884</v>
      </c>
      <c r="L468"/>
      <c r="M468"/>
    </row>
    <row r="469" spans="1:13">
      <c r="A469" s="28">
        <v>33208</v>
      </c>
      <c r="B469" s="33">
        <v>468</v>
      </c>
      <c r="C469" s="27">
        <v>251626</v>
      </c>
      <c r="E469" s="12">
        <v>444</v>
      </c>
      <c r="F469" s="12">
        <v>250933.83999625558</v>
      </c>
      <c r="G469" s="12">
        <v>-4877.839996255585</v>
      </c>
      <c r="H469" s="12">
        <v>-1.9342952799454773</v>
      </c>
      <c r="I469"/>
      <c r="J469" s="12">
        <v>63.904899135446684</v>
      </c>
      <c r="K469" s="12">
        <v>246056</v>
      </c>
      <c r="L469"/>
      <c r="M469"/>
    </row>
    <row r="470" spans="1:13">
      <c r="A470" s="28">
        <v>33239</v>
      </c>
      <c r="B470" s="33">
        <v>469</v>
      </c>
      <c r="C470" s="27">
        <v>251889</v>
      </c>
      <c r="E470" s="12">
        <v>445</v>
      </c>
      <c r="F470" s="12">
        <v>251145.39438483276</v>
      </c>
      <c r="G470" s="12">
        <v>-4921.3943848327617</v>
      </c>
      <c r="H470" s="12">
        <v>-1.9515666640643528</v>
      </c>
      <c r="I470"/>
      <c r="J470" s="12">
        <v>64.048991354466864</v>
      </c>
      <c r="K470" s="12">
        <v>246224</v>
      </c>
      <c r="L470"/>
      <c r="M470"/>
    </row>
    <row r="471" spans="1:13">
      <c r="A471" s="28">
        <v>33270</v>
      </c>
      <c r="B471" s="33">
        <v>470</v>
      </c>
      <c r="C471" s="27">
        <v>252135</v>
      </c>
      <c r="E471" s="12">
        <v>446</v>
      </c>
      <c r="F471" s="12">
        <v>251356.94877340991</v>
      </c>
      <c r="G471" s="12">
        <v>-4978.9487734099093</v>
      </c>
      <c r="H471" s="12">
        <v>-1.9743897132521866</v>
      </c>
      <c r="I471"/>
      <c r="J471" s="12">
        <v>64.19308357348703</v>
      </c>
      <c r="K471" s="12">
        <v>246378</v>
      </c>
      <c r="L471"/>
      <c r="M471"/>
    </row>
    <row r="472" spans="1:13">
      <c r="A472" s="28">
        <v>33298</v>
      </c>
      <c r="B472" s="33">
        <v>471</v>
      </c>
      <c r="C472" s="27">
        <v>252372</v>
      </c>
      <c r="E472" s="12">
        <v>447</v>
      </c>
      <c r="F472" s="12">
        <v>251568.50316198706</v>
      </c>
      <c r="G472" s="12">
        <v>-5038.503161987057</v>
      </c>
      <c r="H472" s="12">
        <v>-1.9980058574498731</v>
      </c>
      <c r="I472"/>
      <c r="J472" s="12">
        <v>64.337175792507196</v>
      </c>
      <c r="K472" s="12">
        <v>246530</v>
      </c>
      <c r="L472"/>
      <c r="M472"/>
    </row>
    <row r="473" spans="1:13">
      <c r="A473" s="28">
        <v>33329</v>
      </c>
      <c r="B473" s="33">
        <v>472</v>
      </c>
      <c r="C473" s="27">
        <v>252643</v>
      </c>
      <c r="E473" s="12">
        <v>448</v>
      </c>
      <c r="F473" s="12">
        <v>251780.05755056423</v>
      </c>
      <c r="G473" s="12">
        <v>-5059.0575505642337</v>
      </c>
      <c r="H473" s="12">
        <v>-2.0061566489554408</v>
      </c>
      <c r="I473"/>
      <c r="J473" s="12">
        <v>64.481268011527376</v>
      </c>
      <c r="K473" s="12">
        <v>246721</v>
      </c>
      <c r="L473"/>
      <c r="M473"/>
    </row>
    <row r="474" spans="1:13">
      <c r="A474" s="28">
        <v>33359</v>
      </c>
      <c r="B474" s="33">
        <v>473</v>
      </c>
      <c r="C474" s="27">
        <v>252913</v>
      </c>
      <c r="E474" s="12">
        <v>449</v>
      </c>
      <c r="F474" s="12">
        <v>251991.61193914141</v>
      </c>
      <c r="G474" s="12">
        <v>-5085.6119391414104</v>
      </c>
      <c r="H474" s="12">
        <v>-2.0166867254905672</v>
      </c>
      <c r="I474"/>
      <c r="J474" s="12">
        <v>64.625360230547543</v>
      </c>
      <c r="K474" s="12">
        <v>246906</v>
      </c>
      <c r="L474"/>
      <c r="M474"/>
    </row>
    <row r="475" spans="1:13">
      <c r="A475" s="28">
        <v>33390</v>
      </c>
      <c r="B475" s="33">
        <v>474</v>
      </c>
      <c r="C475" s="27">
        <v>253207</v>
      </c>
      <c r="E475" s="12">
        <v>450</v>
      </c>
      <c r="F475" s="12">
        <v>252203.16632771859</v>
      </c>
      <c r="G475" s="12">
        <v>-5089.1663277185871</v>
      </c>
      <c r="H475" s="12">
        <v>-2.0180962094123855</v>
      </c>
      <c r="I475"/>
      <c r="J475" s="12">
        <v>64.769452449567723</v>
      </c>
      <c r="K475" s="12">
        <v>247114</v>
      </c>
      <c r="L475"/>
      <c r="M475"/>
    </row>
    <row r="476" spans="1:13">
      <c r="A476" s="28">
        <v>33420</v>
      </c>
      <c r="B476" s="33">
        <v>475</v>
      </c>
      <c r="C476" s="27">
        <v>253493</v>
      </c>
      <c r="E476" s="12">
        <v>451</v>
      </c>
      <c r="F476" s="12">
        <v>252414.72071629573</v>
      </c>
      <c r="G476" s="12">
        <v>-5072.7207162957347</v>
      </c>
      <c r="H476" s="12">
        <v>-2.0115747432356641</v>
      </c>
      <c r="I476"/>
      <c r="J476" s="12">
        <v>64.913544668587889</v>
      </c>
      <c r="K476" s="12">
        <v>247342</v>
      </c>
      <c r="L476"/>
      <c r="M476"/>
    </row>
    <row r="477" spans="1:13">
      <c r="A477" s="28">
        <v>33451</v>
      </c>
      <c r="B477" s="33">
        <v>476</v>
      </c>
      <c r="C477" s="27">
        <v>253807</v>
      </c>
      <c r="E477" s="12">
        <v>452</v>
      </c>
      <c r="F477" s="12">
        <v>252626.27510487288</v>
      </c>
      <c r="G477" s="12">
        <v>-5053.2751048728824</v>
      </c>
      <c r="H477" s="12">
        <v>-2.0038636345441629</v>
      </c>
      <c r="I477"/>
      <c r="J477" s="12">
        <v>65.057636887608069</v>
      </c>
      <c r="K477" s="12">
        <v>247573</v>
      </c>
      <c r="L477"/>
      <c r="M477"/>
    </row>
    <row r="478" spans="1:13">
      <c r="A478" s="28">
        <v>33482</v>
      </c>
      <c r="B478" s="33">
        <v>477</v>
      </c>
      <c r="C478" s="27">
        <v>254126</v>
      </c>
      <c r="E478" s="12">
        <v>453</v>
      </c>
      <c r="F478" s="12">
        <v>252837.82949345006</v>
      </c>
      <c r="G478" s="12">
        <v>-5021.8294934500591</v>
      </c>
      <c r="H478" s="12">
        <v>-1.9913939557935565</v>
      </c>
      <c r="I478"/>
      <c r="J478" s="12">
        <v>65.201729106628235</v>
      </c>
      <c r="K478" s="12">
        <v>247816</v>
      </c>
      <c r="L478"/>
      <c r="M478"/>
    </row>
    <row r="479" spans="1:13">
      <c r="A479" s="28">
        <v>33512</v>
      </c>
      <c r="B479" s="33">
        <v>478</v>
      </c>
      <c r="C479" s="27">
        <v>254435</v>
      </c>
      <c r="E479" s="12">
        <v>454</v>
      </c>
      <c r="F479" s="12">
        <v>253049.38388202724</v>
      </c>
      <c r="G479" s="12">
        <v>-4982.3838820272358</v>
      </c>
      <c r="H479" s="12">
        <v>-1.9757518970035386</v>
      </c>
      <c r="I479"/>
      <c r="J479" s="12">
        <v>65.345821325648416</v>
      </c>
      <c r="K479" s="12">
        <v>248067</v>
      </c>
      <c r="L479"/>
      <c r="M479"/>
    </row>
    <row r="480" spans="1:13">
      <c r="A480" s="28">
        <v>33543</v>
      </c>
      <c r="B480" s="33">
        <v>479</v>
      </c>
      <c r="C480" s="27">
        <v>254718</v>
      </c>
      <c r="E480" s="12">
        <v>455</v>
      </c>
      <c r="F480" s="12">
        <v>253260.93827060441</v>
      </c>
      <c r="G480" s="12">
        <v>-4979.9382706044125</v>
      </c>
      <c r="H480" s="12">
        <v>-1.9747820958957985</v>
      </c>
      <c r="I480"/>
      <c r="J480" s="12">
        <v>65.489913544668582</v>
      </c>
      <c r="K480" s="12">
        <v>248281</v>
      </c>
      <c r="L480"/>
      <c r="M480"/>
    </row>
    <row r="481" spans="1:13">
      <c r="A481" s="28">
        <v>33573</v>
      </c>
      <c r="B481" s="33">
        <v>480</v>
      </c>
      <c r="C481" s="27">
        <v>254964</v>
      </c>
      <c r="E481" s="12">
        <v>456</v>
      </c>
      <c r="F481" s="12">
        <v>253472.49265918156</v>
      </c>
      <c r="G481" s="12">
        <v>-4993.4926591815602</v>
      </c>
      <c r="H481" s="12">
        <v>-1.9801570548668697</v>
      </c>
      <c r="I481"/>
      <c r="J481" s="12">
        <v>65.634005763688762</v>
      </c>
      <c r="K481" s="12">
        <v>248479</v>
      </c>
      <c r="L481"/>
      <c r="M481"/>
    </row>
    <row r="482" spans="1:13">
      <c r="A482" s="28">
        <v>33604</v>
      </c>
      <c r="B482" s="33">
        <v>481</v>
      </c>
      <c r="C482" s="27">
        <v>255214</v>
      </c>
      <c r="E482" s="12">
        <v>457</v>
      </c>
      <c r="F482" s="12">
        <v>253684.04704775871</v>
      </c>
      <c r="G482" s="12">
        <v>-5025.0470477587078</v>
      </c>
      <c r="H482" s="12">
        <v>-1.9926698689266165</v>
      </c>
      <c r="I482"/>
      <c r="J482" s="12">
        <v>65.778097982708928</v>
      </c>
      <c r="K482" s="12">
        <v>248659</v>
      </c>
      <c r="L482"/>
      <c r="M482"/>
    </row>
    <row r="483" spans="1:13">
      <c r="A483" s="28">
        <v>33635</v>
      </c>
      <c r="B483" s="33">
        <v>482</v>
      </c>
      <c r="C483" s="27">
        <v>255448</v>
      </c>
      <c r="E483" s="12">
        <v>458</v>
      </c>
      <c r="F483" s="12">
        <v>253895.60143633588</v>
      </c>
      <c r="G483" s="12">
        <v>-5068.6014363358845</v>
      </c>
      <c r="H483" s="12">
        <v>-2.0099412530454916</v>
      </c>
      <c r="I483"/>
      <c r="J483" s="12">
        <v>65.922190201729109</v>
      </c>
      <c r="K483" s="12">
        <v>248827</v>
      </c>
      <c r="L483"/>
      <c r="M483"/>
    </row>
    <row r="484" spans="1:13">
      <c r="A484" s="28">
        <v>33664</v>
      </c>
      <c r="B484" s="33">
        <v>483</v>
      </c>
      <c r="C484" s="27">
        <v>255703</v>
      </c>
      <c r="E484" s="12">
        <v>459</v>
      </c>
      <c r="F484" s="12">
        <v>254107.15582491306</v>
      </c>
      <c r="G484" s="12">
        <v>-5095.1558249130612</v>
      </c>
      <c r="H484" s="12">
        <v>-2.020471329580618</v>
      </c>
      <c r="I484"/>
      <c r="J484" s="12">
        <v>66.066282420749275</v>
      </c>
      <c r="K484" s="12">
        <v>249012</v>
      </c>
      <c r="L484"/>
      <c r="M484"/>
    </row>
    <row r="485" spans="1:13">
      <c r="A485" s="28">
        <v>33695</v>
      </c>
      <c r="B485" s="33">
        <v>484</v>
      </c>
      <c r="C485" s="27">
        <v>255992</v>
      </c>
      <c r="E485" s="12">
        <v>460</v>
      </c>
      <c r="F485" s="12">
        <v>254318.71021349024</v>
      </c>
      <c r="G485" s="12">
        <v>-5012.7102134902379</v>
      </c>
      <c r="H485" s="12">
        <v>-1.9877777280787639</v>
      </c>
      <c r="I485"/>
      <c r="J485" s="12">
        <v>66.210374639769455</v>
      </c>
      <c r="K485" s="12">
        <v>249306</v>
      </c>
      <c r="L485"/>
      <c r="M485"/>
    </row>
    <row r="486" spans="1:13">
      <c r="A486" s="28">
        <v>33725</v>
      </c>
      <c r="B486" s="33">
        <v>485</v>
      </c>
      <c r="C486" s="27">
        <v>256285</v>
      </c>
      <c r="E486" s="12">
        <v>461</v>
      </c>
      <c r="F486" s="12">
        <v>254530.26460206739</v>
      </c>
      <c r="G486" s="12">
        <v>-4965.2646020673856</v>
      </c>
      <c r="H486" s="12">
        <v>-1.968963289249323</v>
      </c>
      <c r="I486"/>
      <c r="J486" s="12">
        <v>66.354466858789621</v>
      </c>
      <c r="K486" s="12">
        <v>249565</v>
      </c>
      <c r="L486"/>
      <c r="M486"/>
    </row>
    <row r="487" spans="1:13">
      <c r="A487" s="28">
        <v>33756</v>
      </c>
      <c r="B487" s="33">
        <v>486</v>
      </c>
      <c r="C487" s="27">
        <v>256589</v>
      </c>
      <c r="E487" s="12">
        <v>462</v>
      </c>
      <c r="F487" s="12">
        <v>254741.81899064456</v>
      </c>
      <c r="G487" s="12">
        <v>-4892.8189906445623</v>
      </c>
      <c r="H487" s="12">
        <v>-1.9402351627967331</v>
      </c>
      <c r="I487"/>
      <c r="J487" s="12">
        <v>66.498559077809801</v>
      </c>
      <c r="K487" s="12">
        <v>249849</v>
      </c>
      <c r="L487"/>
      <c r="M487"/>
    </row>
    <row r="488" spans="1:13">
      <c r="A488" s="28">
        <v>33786</v>
      </c>
      <c r="B488" s="33">
        <v>487</v>
      </c>
      <c r="C488" s="27">
        <v>256894</v>
      </c>
      <c r="E488" s="12">
        <v>463</v>
      </c>
      <c r="F488" s="12">
        <v>254953.37337922171</v>
      </c>
      <c r="G488" s="12">
        <v>-4821.3733792217099</v>
      </c>
      <c r="H488" s="12">
        <v>-1.9119035838490581</v>
      </c>
      <c r="I488"/>
      <c r="J488" s="12">
        <v>66.642651296829968</v>
      </c>
      <c r="K488" s="12">
        <v>250132</v>
      </c>
      <c r="L488"/>
      <c r="M488"/>
    </row>
    <row r="489" spans="1:13">
      <c r="A489" s="28">
        <v>33817</v>
      </c>
      <c r="B489" s="33">
        <v>488</v>
      </c>
      <c r="C489" s="27">
        <v>257232</v>
      </c>
      <c r="E489" s="12">
        <v>464</v>
      </c>
      <c r="F489" s="12">
        <v>255164.92776779889</v>
      </c>
      <c r="G489" s="12">
        <v>-4725.9277677988866</v>
      </c>
      <c r="H489" s="12">
        <v>-1.8740548647831603</v>
      </c>
      <c r="I489"/>
      <c r="J489" s="12">
        <v>66.786743515850148</v>
      </c>
      <c r="K489" s="12">
        <v>250439</v>
      </c>
      <c r="L489"/>
      <c r="M489"/>
    </row>
    <row r="490" spans="1:13">
      <c r="A490" s="28">
        <v>33848</v>
      </c>
      <c r="B490" s="33">
        <v>489</v>
      </c>
      <c r="C490" s="27">
        <v>257548</v>
      </c>
      <c r="E490" s="12">
        <v>465</v>
      </c>
      <c r="F490" s="12">
        <v>255376.48215637606</v>
      </c>
      <c r="G490" s="12">
        <v>-4625.4821563760634</v>
      </c>
      <c r="H490" s="12">
        <v>-1.8342234081926305</v>
      </c>
      <c r="I490"/>
      <c r="J490" s="12">
        <v>66.930835734870314</v>
      </c>
      <c r="K490" s="12">
        <v>250751</v>
      </c>
      <c r="L490"/>
      <c r="M490"/>
    </row>
    <row r="491" spans="1:13">
      <c r="A491" s="28">
        <v>33878</v>
      </c>
      <c r="B491" s="33">
        <v>490</v>
      </c>
      <c r="C491" s="27">
        <v>257861</v>
      </c>
      <c r="E491" s="12">
        <v>466</v>
      </c>
      <c r="F491" s="12">
        <v>255588.03654495324</v>
      </c>
      <c r="G491" s="12">
        <v>-4531.0365449532401</v>
      </c>
      <c r="H491" s="12">
        <v>-1.7967712366316593</v>
      </c>
      <c r="I491"/>
      <c r="J491" s="12">
        <v>67.074927953890494</v>
      </c>
      <c r="K491" s="12">
        <v>251057</v>
      </c>
      <c r="L491"/>
      <c r="M491"/>
    </row>
    <row r="492" spans="1:13">
      <c r="A492" s="28">
        <v>33909</v>
      </c>
      <c r="B492" s="33">
        <v>491</v>
      </c>
      <c r="C492" s="27">
        <v>258147</v>
      </c>
      <c r="E492" s="12">
        <v>467</v>
      </c>
      <c r="F492" s="12">
        <v>255799.59093353039</v>
      </c>
      <c r="G492" s="12">
        <v>-4453.5909335303877</v>
      </c>
      <c r="H492" s="12">
        <v>-1.7660603726544257</v>
      </c>
      <c r="I492"/>
      <c r="J492" s="12">
        <v>67.21902017291066</v>
      </c>
      <c r="K492" s="12">
        <v>251346</v>
      </c>
      <c r="L492"/>
      <c r="M492"/>
    </row>
    <row r="493" spans="1:13">
      <c r="A493" s="28">
        <v>33939</v>
      </c>
      <c r="B493" s="33">
        <v>492</v>
      </c>
      <c r="C493" s="27">
        <v>258413</v>
      </c>
      <c r="E493" s="12">
        <v>468</v>
      </c>
      <c r="F493" s="12">
        <v>256011.14532210754</v>
      </c>
      <c r="G493" s="12">
        <v>-4385.1453221075353</v>
      </c>
      <c r="H493" s="12">
        <v>-1.73891843622153</v>
      </c>
      <c r="I493"/>
      <c r="J493" s="12">
        <v>67.363112391930827</v>
      </c>
      <c r="K493" s="12">
        <v>251626</v>
      </c>
      <c r="L493"/>
      <c r="M493"/>
    </row>
    <row r="494" spans="1:13">
      <c r="A494" s="28">
        <v>33970</v>
      </c>
      <c r="B494" s="33">
        <v>493</v>
      </c>
      <c r="C494" s="27">
        <v>258679</v>
      </c>
      <c r="E494" s="12">
        <v>469</v>
      </c>
      <c r="F494" s="12">
        <v>256222.69971068471</v>
      </c>
      <c r="G494" s="12">
        <v>-4333.699710684712</v>
      </c>
      <c r="H494" s="12">
        <v>-1.7185178073723948</v>
      </c>
      <c r="I494"/>
      <c r="J494" s="12">
        <v>67.507204610951007</v>
      </c>
      <c r="K494" s="12">
        <v>251889</v>
      </c>
      <c r="L494"/>
      <c r="M494"/>
    </row>
    <row r="495" spans="1:13">
      <c r="A495" s="28">
        <v>34001</v>
      </c>
      <c r="B495" s="33">
        <v>494</v>
      </c>
      <c r="C495" s="27">
        <v>258919</v>
      </c>
      <c r="E495" s="12">
        <v>470</v>
      </c>
      <c r="F495" s="12">
        <v>256434.25409926189</v>
      </c>
      <c r="G495" s="12">
        <v>-4299.2540992618888</v>
      </c>
      <c r="H495" s="12">
        <v>-1.7048584861070091</v>
      </c>
      <c r="I495"/>
      <c r="J495" s="12">
        <v>67.651296829971173</v>
      </c>
      <c r="K495" s="12">
        <v>252135</v>
      </c>
      <c r="L495"/>
      <c r="M495"/>
    </row>
    <row r="496" spans="1:13">
      <c r="A496" s="28">
        <v>34029</v>
      </c>
      <c r="B496" s="33">
        <v>495</v>
      </c>
      <c r="C496" s="27">
        <v>259152</v>
      </c>
      <c r="E496" s="12">
        <v>471</v>
      </c>
      <c r="F496" s="12">
        <v>256645.80848783907</v>
      </c>
      <c r="G496" s="12">
        <v>-4273.8084878390655</v>
      </c>
      <c r="H496" s="12">
        <v>-1.6947680923859612</v>
      </c>
      <c r="I496"/>
      <c r="J496" s="12">
        <v>67.795389048991353</v>
      </c>
      <c r="K496" s="12">
        <v>252372</v>
      </c>
      <c r="L496"/>
      <c r="M496"/>
    </row>
    <row r="497" spans="1:13">
      <c r="A497" s="28">
        <v>34060</v>
      </c>
      <c r="B497" s="33">
        <v>496</v>
      </c>
      <c r="C497" s="27">
        <v>259414</v>
      </c>
      <c r="E497" s="12">
        <v>472</v>
      </c>
      <c r="F497" s="12">
        <v>256857.36287641621</v>
      </c>
      <c r="G497" s="12">
        <v>-4214.3628764162131</v>
      </c>
      <c r="H497" s="12">
        <v>-1.6711950834974032</v>
      </c>
      <c r="I497"/>
      <c r="J497" s="12">
        <v>67.939481268011519</v>
      </c>
      <c r="K497" s="12">
        <v>252643</v>
      </c>
      <c r="L497"/>
      <c r="M497"/>
    </row>
    <row r="498" spans="1:13">
      <c r="A498" s="28">
        <v>34090</v>
      </c>
      <c r="B498" s="33">
        <v>497</v>
      </c>
      <c r="C498" s="27">
        <v>259680</v>
      </c>
      <c r="E498" s="12">
        <v>473</v>
      </c>
      <c r="F498" s="12">
        <v>257068.91726499336</v>
      </c>
      <c r="G498" s="12">
        <v>-4155.9172649933607</v>
      </c>
      <c r="H498" s="12">
        <v>-1.6480186221137718</v>
      </c>
      <c r="I498"/>
      <c r="J498" s="12">
        <v>68.0835734870317</v>
      </c>
      <c r="K498" s="12">
        <v>252913</v>
      </c>
      <c r="L498"/>
      <c r="M498"/>
    </row>
    <row r="499" spans="1:13">
      <c r="A499" s="28">
        <v>34121</v>
      </c>
      <c r="B499" s="33">
        <v>498</v>
      </c>
      <c r="C499" s="27">
        <v>259963</v>
      </c>
      <c r="E499" s="12">
        <v>474</v>
      </c>
      <c r="F499" s="12">
        <v>257280.47165357054</v>
      </c>
      <c r="G499" s="12">
        <v>-4073.4716535705375</v>
      </c>
      <c r="H499" s="12">
        <v>-1.6153250206119176</v>
      </c>
      <c r="I499"/>
      <c r="J499" s="12">
        <v>68.227665706051866</v>
      </c>
      <c r="K499" s="12">
        <v>253207</v>
      </c>
      <c r="L499"/>
      <c r="M499"/>
    </row>
    <row r="500" spans="1:13">
      <c r="A500" s="28">
        <v>34151</v>
      </c>
      <c r="B500" s="33">
        <v>499</v>
      </c>
      <c r="C500" s="27">
        <v>260255</v>
      </c>
      <c r="E500" s="12">
        <v>475</v>
      </c>
      <c r="F500" s="12">
        <v>257492.02604214771</v>
      </c>
      <c r="G500" s="12">
        <v>-3999.0260421477142</v>
      </c>
      <c r="H500" s="12">
        <v>-1.5858037991494749</v>
      </c>
      <c r="I500"/>
      <c r="J500" s="12">
        <v>68.371757925072046</v>
      </c>
      <c r="K500" s="12">
        <v>253493</v>
      </c>
      <c r="L500"/>
      <c r="M500"/>
    </row>
    <row r="501" spans="1:13">
      <c r="A501" s="28">
        <v>34182</v>
      </c>
      <c r="B501" s="33">
        <v>500</v>
      </c>
      <c r="C501" s="27">
        <v>260566</v>
      </c>
      <c r="E501" s="12">
        <v>476</v>
      </c>
      <c r="F501" s="12">
        <v>257703.58043072489</v>
      </c>
      <c r="G501" s="12">
        <v>-3896.5804307248909</v>
      </c>
      <c r="H501" s="12">
        <v>-1.5451792475490922</v>
      </c>
      <c r="I501"/>
      <c r="J501" s="12">
        <v>68.515850144092212</v>
      </c>
      <c r="K501" s="12">
        <v>253807</v>
      </c>
      <c r="L501"/>
      <c r="M501"/>
    </row>
    <row r="502" spans="1:13">
      <c r="A502" s="28">
        <v>34213</v>
      </c>
      <c r="B502" s="33">
        <v>501</v>
      </c>
      <c r="C502" s="27">
        <v>260867</v>
      </c>
      <c r="E502" s="12">
        <v>477</v>
      </c>
      <c r="F502" s="12">
        <v>257915.13481930204</v>
      </c>
      <c r="G502" s="12">
        <v>-3789.1348193020385</v>
      </c>
      <c r="H502" s="12">
        <v>-1.5025719584240658</v>
      </c>
      <c r="I502"/>
      <c r="J502" s="12">
        <v>68.659942363112393</v>
      </c>
      <c r="K502" s="12">
        <v>254126</v>
      </c>
      <c r="L502"/>
      <c r="M502"/>
    </row>
    <row r="503" spans="1:13">
      <c r="A503" s="28">
        <v>34243</v>
      </c>
      <c r="B503" s="33">
        <v>502</v>
      </c>
      <c r="C503" s="27">
        <v>261163</v>
      </c>
      <c r="E503" s="12">
        <v>478</v>
      </c>
      <c r="F503" s="12">
        <v>258126.68920787922</v>
      </c>
      <c r="G503" s="12">
        <v>-3691.6892078792152</v>
      </c>
      <c r="H503" s="12">
        <v>-1.4639301443483153</v>
      </c>
      <c r="I503"/>
      <c r="J503" s="12">
        <v>68.804034582132559</v>
      </c>
      <c r="K503" s="12">
        <v>254435</v>
      </c>
      <c r="L503"/>
      <c r="M503"/>
    </row>
    <row r="504" spans="1:13">
      <c r="A504" s="28">
        <v>34274</v>
      </c>
      <c r="B504" s="33">
        <v>503</v>
      </c>
      <c r="C504" s="27">
        <v>261425</v>
      </c>
      <c r="E504" s="12">
        <v>479</v>
      </c>
      <c r="F504" s="12">
        <v>258338.24359645636</v>
      </c>
      <c r="G504" s="12">
        <v>-3620.2435964563629</v>
      </c>
      <c r="H504" s="12">
        <v>-1.4355985654006402</v>
      </c>
      <c r="I504"/>
      <c r="J504" s="12">
        <v>68.948126801152739</v>
      </c>
      <c r="K504" s="12">
        <v>254718</v>
      </c>
      <c r="L504"/>
      <c r="M504"/>
    </row>
    <row r="505" spans="1:13">
      <c r="A505" s="28">
        <v>34304</v>
      </c>
      <c r="B505" s="33">
        <v>504</v>
      </c>
      <c r="C505" s="27">
        <v>261674</v>
      </c>
      <c r="E505" s="12">
        <v>480</v>
      </c>
      <c r="F505" s="12">
        <v>258549.79798503354</v>
      </c>
      <c r="G505" s="12">
        <v>-3585.7979850335396</v>
      </c>
      <c r="H505" s="12">
        <v>-1.4219392441352543</v>
      </c>
      <c r="I505"/>
      <c r="J505" s="12">
        <v>69.092219020172905</v>
      </c>
      <c r="K505" s="12">
        <v>254964</v>
      </c>
      <c r="L505"/>
      <c r="M505"/>
    </row>
    <row r="506" spans="1:13">
      <c r="A506" s="28">
        <v>34335</v>
      </c>
      <c r="B506" s="33">
        <v>505</v>
      </c>
      <c r="C506" s="27">
        <v>261919</v>
      </c>
      <c r="E506" s="12">
        <v>481</v>
      </c>
      <c r="F506" s="12">
        <v>258761.35237361072</v>
      </c>
      <c r="G506" s="12">
        <v>-3547.3523736107163</v>
      </c>
      <c r="H506" s="12">
        <v>-1.406693732850163</v>
      </c>
      <c r="I506"/>
      <c r="J506" s="12">
        <v>69.236311239193085</v>
      </c>
      <c r="K506" s="12">
        <v>255214</v>
      </c>
      <c r="L506"/>
      <c r="M506"/>
    </row>
    <row r="507" spans="1:13">
      <c r="A507" s="28">
        <v>34366</v>
      </c>
      <c r="B507" s="33">
        <v>506</v>
      </c>
      <c r="C507" s="27">
        <v>262123</v>
      </c>
      <c r="E507" s="12">
        <v>482</v>
      </c>
      <c r="F507" s="12">
        <v>258972.90676218789</v>
      </c>
      <c r="G507" s="12">
        <v>-3524.906762187893</v>
      </c>
      <c r="H507" s="12">
        <v>-1.3977929816438943</v>
      </c>
      <c r="I507"/>
      <c r="J507" s="12">
        <v>69.380403458213252</v>
      </c>
      <c r="K507" s="12">
        <v>255448</v>
      </c>
      <c r="L507"/>
      <c r="M507"/>
    </row>
    <row r="508" spans="1:13">
      <c r="A508" s="28">
        <v>34394</v>
      </c>
      <c r="B508" s="33">
        <v>507</v>
      </c>
      <c r="C508" s="27">
        <v>262352</v>
      </c>
      <c r="E508" s="12">
        <v>483</v>
      </c>
      <c r="F508" s="12">
        <v>259184.46115076504</v>
      </c>
      <c r="G508" s="12">
        <v>-3481.4611507650407</v>
      </c>
      <c r="H508" s="12">
        <v>-1.3805647328341593</v>
      </c>
      <c r="I508"/>
      <c r="J508" s="12">
        <v>69.524495677233432</v>
      </c>
      <c r="K508" s="12">
        <v>255703</v>
      </c>
      <c r="L508"/>
      <c r="M508"/>
    </row>
    <row r="509" spans="1:13">
      <c r="A509" s="28">
        <v>34425</v>
      </c>
      <c r="B509" s="33">
        <v>508</v>
      </c>
      <c r="C509" s="27">
        <v>262631</v>
      </c>
      <c r="E509" s="12">
        <v>484</v>
      </c>
      <c r="F509" s="12">
        <v>259396.01553934219</v>
      </c>
      <c r="G509" s="12">
        <v>-3404.0155393421883</v>
      </c>
      <c r="H509" s="12">
        <v>-1.3498538688569255</v>
      </c>
      <c r="I509"/>
      <c r="J509" s="12">
        <v>69.668587896253598</v>
      </c>
      <c r="K509" s="12">
        <v>255992</v>
      </c>
      <c r="L509"/>
      <c r="M509"/>
    </row>
    <row r="510" spans="1:13">
      <c r="A510" s="28">
        <v>34455</v>
      </c>
      <c r="B510" s="33">
        <v>509</v>
      </c>
      <c r="C510" s="27">
        <v>262877</v>
      </c>
      <c r="E510" s="12">
        <v>485</v>
      </c>
      <c r="F510" s="12">
        <v>259607.56992791936</v>
      </c>
      <c r="G510" s="12">
        <v>-3322.569927919365</v>
      </c>
      <c r="H510" s="12">
        <v>-1.3175568148599979</v>
      </c>
      <c r="I510"/>
      <c r="J510" s="12">
        <v>69.812680115273778</v>
      </c>
      <c r="K510" s="12">
        <v>256285</v>
      </c>
      <c r="L510"/>
      <c r="M510"/>
    </row>
    <row r="511" spans="1:13">
      <c r="A511" s="28">
        <v>34486</v>
      </c>
      <c r="B511" s="33">
        <v>510</v>
      </c>
      <c r="C511" s="27">
        <v>263152</v>
      </c>
      <c r="E511" s="12">
        <v>486</v>
      </c>
      <c r="F511" s="12">
        <v>259819.12431649654</v>
      </c>
      <c r="G511" s="12">
        <v>-3230.1243164965417</v>
      </c>
      <c r="H511" s="12">
        <v>-1.2808977383088793</v>
      </c>
      <c r="I511"/>
      <c r="J511" s="12">
        <v>69.956772334293944</v>
      </c>
      <c r="K511" s="12">
        <v>256589</v>
      </c>
      <c r="L511"/>
      <c r="M511"/>
    </row>
    <row r="512" spans="1:13">
      <c r="A512" s="28">
        <v>34516</v>
      </c>
      <c r="B512" s="33">
        <v>511</v>
      </c>
      <c r="C512" s="27">
        <v>263436</v>
      </c>
      <c r="E512" s="12">
        <v>487</v>
      </c>
      <c r="F512" s="12">
        <v>260030.67870507372</v>
      </c>
      <c r="G512" s="12">
        <v>-3136.6787050737184</v>
      </c>
      <c r="H512" s="12">
        <v>-1.2438421142528344</v>
      </c>
      <c r="I512"/>
      <c r="J512" s="12">
        <v>70.100864553314125</v>
      </c>
      <c r="K512" s="12">
        <v>256894</v>
      </c>
      <c r="L512"/>
      <c r="M512"/>
    </row>
    <row r="513" spans="1:13">
      <c r="A513" s="28">
        <v>34547</v>
      </c>
      <c r="B513" s="33">
        <v>512</v>
      </c>
      <c r="C513" s="27">
        <v>263724</v>
      </c>
      <c r="E513" s="12">
        <v>488</v>
      </c>
      <c r="F513" s="12">
        <v>260242.23309365087</v>
      </c>
      <c r="G513" s="12">
        <v>-3010.2330936508661</v>
      </c>
      <c r="H513" s="12">
        <v>-1.1937004225342061</v>
      </c>
      <c r="I513"/>
      <c r="J513" s="12">
        <v>70.244956772334291</v>
      </c>
      <c r="K513" s="12">
        <v>257232</v>
      </c>
      <c r="L513"/>
      <c r="M513"/>
    </row>
    <row r="514" spans="1:13">
      <c r="A514" s="28">
        <v>34578</v>
      </c>
      <c r="B514" s="33">
        <v>513</v>
      </c>
      <c r="C514" s="27">
        <v>264017</v>
      </c>
      <c r="E514" s="12">
        <v>489</v>
      </c>
      <c r="F514" s="12">
        <v>260453.78748222801</v>
      </c>
      <c r="G514" s="12">
        <v>-2905.7874822280137</v>
      </c>
      <c r="H514" s="12">
        <v>-1.1522827759239589</v>
      </c>
      <c r="I514"/>
      <c r="J514" s="12">
        <v>70.389048991354471</v>
      </c>
      <c r="K514" s="12">
        <v>257548</v>
      </c>
      <c r="L514"/>
      <c r="M514"/>
    </row>
    <row r="515" spans="1:13">
      <c r="A515" s="28">
        <v>34608</v>
      </c>
      <c r="B515" s="33">
        <v>514</v>
      </c>
      <c r="C515" s="27">
        <v>264301</v>
      </c>
      <c r="E515" s="12">
        <v>490</v>
      </c>
      <c r="F515" s="12">
        <v>260665.34187080519</v>
      </c>
      <c r="G515" s="12">
        <v>-2804.3418708051904</v>
      </c>
      <c r="H515" s="12">
        <v>-1.1120547718285028</v>
      </c>
      <c r="I515"/>
      <c r="J515" s="12">
        <v>70.533141210374637</v>
      </c>
      <c r="K515" s="12">
        <v>257861</v>
      </c>
      <c r="L515"/>
      <c r="M515"/>
    </row>
    <row r="516" spans="1:13">
      <c r="A516" s="28">
        <v>34639</v>
      </c>
      <c r="B516" s="33">
        <v>515</v>
      </c>
      <c r="C516" s="27">
        <v>264559</v>
      </c>
      <c r="E516" s="12">
        <v>491</v>
      </c>
      <c r="F516" s="12">
        <v>260876.89625938237</v>
      </c>
      <c r="G516" s="12">
        <v>-2729.8962593823671</v>
      </c>
      <c r="H516" s="12">
        <v>-1.08253355036606</v>
      </c>
      <c r="I516"/>
      <c r="J516" s="12">
        <v>70.677233429394803</v>
      </c>
      <c r="K516" s="12">
        <v>258147</v>
      </c>
      <c r="L516"/>
      <c r="M516"/>
    </row>
    <row r="517" spans="1:13">
      <c r="A517" s="28">
        <v>34669</v>
      </c>
      <c r="B517" s="33">
        <v>516</v>
      </c>
      <c r="C517" s="27">
        <v>264804</v>
      </c>
      <c r="E517" s="12">
        <v>492</v>
      </c>
      <c r="F517" s="12">
        <v>261088.45064795954</v>
      </c>
      <c r="G517" s="12">
        <v>-2675.4506479595439</v>
      </c>
      <c r="H517" s="12">
        <v>-1.0609432790021456</v>
      </c>
      <c r="I517"/>
      <c r="J517" s="12">
        <v>70.821325648414984</v>
      </c>
      <c r="K517" s="12">
        <v>258413</v>
      </c>
      <c r="L517"/>
      <c r="M517"/>
    </row>
    <row r="518" spans="1:13">
      <c r="A518" s="28">
        <v>34700</v>
      </c>
      <c r="B518" s="33">
        <v>517</v>
      </c>
      <c r="C518" s="27">
        <v>265044</v>
      </c>
      <c r="E518" s="12">
        <v>493</v>
      </c>
      <c r="F518" s="12">
        <v>261300.00503653669</v>
      </c>
      <c r="G518" s="12">
        <v>-2621.0050365366915</v>
      </c>
      <c r="H518" s="12">
        <v>-1.0393530076382198</v>
      </c>
      <c r="I518"/>
      <c r="J518" s="12">
        <v>70.96541786743515</v>
      </c>
      <c r="K518" s="12">
        <v>258679</v>
      </c>
      <c r="L518"/>
      <c r="M518"/>
    </row>
    <row r="519" spans="1:13">
      <c r="A519" s="28">
        <v>34731</v>
      </c>
      <c r="B519" s="33">
        <v>518</v>
      </c>
      <c r="C519" s="27">
        <v>265270</v>
      </c>
      <c r="E519" s="12">
        <v>494</v>
      </c>
      <c r="F519" s="12">
        <v>261511.55942511387</v>
      </c>
      <c r="G519" s="12">
        <v>-2592.5594251138682</v>
      </c>
      <c r="H519" s="12">
        <v>-1.0280729714023926</v>
      </c>
      <c r="I519"/>
      <c r="J519" s="12">
        <v>71.10951008645533</v>
      </c>
      <c r="K519" s="12">
        <v>258919</v>
      </c>
      <c r="L519"/>
      <c r="M519"/>
    </row>
    <row r="520" spans="1:13">
      <c r="A520" s="28">
        <v>34759</v>
      </c>
      <c r="B520" s="33">
        <v>519</v>
      </c>
      <c r="C520" s="27">
        <v>265495</v>
      </c>
      <c r="E520" s="12">
        <v>495</v>
      </c>
      <c r="F520" s="12">
        <v>261723.11381369102</v>
      </c>
      <c r="G520" s="12">
        <v>-2571.1138136910158</v>
      </c>
      <c r="H520" s="12">
        <v>-1.019568767701039</v>
      </c>
      <c r="I520"/>
      <c r="J520" s="12">
        <v>71.253602305475496</v>
      </c>
      <c r="K520" s="12">
        <v>259152</v>
      </c>
      <c r="L520"/>
      <c r="M520"/>
    </row>
    <row r="521" spans="1:13">
      <c r="A521" s="28">
        <v>34790</v>
      </c>
      <c r="B521" s="33">
        <v>520</v>
      </c>
      <c r="C521" s="27">
        <v>265755</v>
      </c>
      <c r="E521" s="12">
        <v>496</v>
      </c>
      <c r="F521" s="12">
        <v>261934.66820226819</v>
      </c>
      <c r="G521" s="12">
        <v>-2520.6682022681925</v>
      </c>
      <c r="H521" s="12">
        <v>-0.99956468635683038</v>
      </c>
      <c r="I521"/>
      <c r="J521" s="12">
        <v>71.397694524495677</v>
      </c>
      <c r="K521" s="12">
        <v>259414</v>
      </c>
      <c r="L521"/>
      <c r="M521"/>
    </row>
    <row r="522" spans="1:13">
      <c r="A522" s="28">
        <v>34820</v>
      </c>
      <c r="B522" s="33">
        <v>521</v>
      </c>
      <c r="C522" s="27">
        <v>265998</v>
      </c>
      <c r="E522" s="12">
        <v>497</v>
      </c>
      <c r="F522" s="12">
        <v>262146.22259084537</v>
      </c>
      <c r="G522" s="12">
        <v>-2466.2225908453693</v>
      </c>
      <c r="H522" s="12">
        <v>-0.97797441499291604</v>
      </c>
      <c r="I522"/>
      <c r="J522" s="12">
        <v>71.541786743515843</v>
      </c>
      <c r="K522" s="12">
        <v>259680</v>
      </c>
      <c r="L522"/>
      <c r="M522"/>
    </row>
    <row r="523" spans="1:13">
      <c r="A523" s="28">
        <v>34851</v>
      </c>
      <c r="B523" s="33">
        <v>522</v>
      </c>
      <c r="C523" s="27">
        <v>266270</v>
      </c>
      <c r="E523" s="12">
        <v>498</v>
      </c>
      <c r="F523" s="12">
        <v>262357.77697942255</v>
      </c>
      <c r="G523" s="12">
        <v>-2394.776979422546</v>
      </c>
      <c r="H523" s="12">
        <v>-0.94964283604525257</v>
      </c>
      <c r="I523"/>
      <c r="J523" s="12">
        <v>71.685878962536023</v>
      </c>
      <c r="K523" s="12">
        <v>259963</v>
      </c>
      <c r="L523"/>
      <c r="M523"/>
    </row>
    <row r="524" spans="1:13">
      <c r="A524" s="28">
        <v>34881</v>
      </c>
      <c r="B524" s="33">
        <v>523</v>
      </c>
      <c r="C524" s="27">
        <v>266557</v>
      </c>
      <c r="E524" s="12">
        <v>499</v>
      </c>
      <c r="F524" s="12">
        <v>262569.33136799966</v>
      </c>
      <c r="G524" s="12">
        <v>-2314.3313679996645</v>
      </c>
      <c r="H524" s="12">
        <v>-0.91774232955322821</v>
      </c>
      <c r="I524"/>
      <c r="J524" s="12">
        <v>71.829971181556189</v>
      </c>
      <c r="K524" s="12">
        <v>260255</v>
      </c>
      <c r="L524"/>
      <c r="M524"/>
    </row>
    <row r="525" spans="1:13">
      <c r="A525" s="28">
        <v>34912</v>
      </c>
      <c r="B525" s="33">
        <v>524</v>
      </c>
      <c r="C525" s="27">
        <v>266843</v>
      </c>
      <c r="E525" s="12">
        <v>500</v>
      </c>
      <c r="F525" s="12">
        <v>262780.88575657684</v>
      </c>
      <c r="G525" s="12">
        <v>-2214.8857565768412</v>
      </c>
      <c r="H525" s="12">
        <v>-0.87830742046762478</v>
      </c>
      <c r="I525"/>
      <c r="J525" s="12">
        <v>71.97406340057637</v>
      </c>
      <c r="K525" s="12">
        <v>260566</v>
      </c>
      <c r="L525"/>
      <c r="M525"/>
    </row>
    <row r="526" spans="1:13">
      <c r="A526" s="28">
        <v>34943</v>
      </c>
      <c r="B526" s="33">
        <v>525</v>
      </c>
      <c r="C526" s="27">
        <v>267152</v>
      </c>
      <c r="E526" s="12">
        <v>501</v>
      </c>
      <c r="F526" s="12">
        <v>262992.44014515402</v>
      </c>
      <c r="G526" s="12">
        <v>-2125.440145154018</v>
      </c>
      <c r="H526" s="12">
        <v>-0.8428379864312856</v>
      </c>
      <c r="I526"/>
      <c r="J526" s="12">
        <v>72.118155619596536</v>
      </c>
      <c r="K526" s="12">
        <v>260867</v>
      </c>
      <c r="L526"/>
      <c r="M526"/>
    </row>
    <row r="527" spans="1:13">
      <c r="A527" s="28">
        <v>34973</v>
      </c>
      <c r="B527" s="33">
        <v>526</v>
      </c>
      <c r="C527" s="27">
        <v>267456</v>
      </c>
      <c r="E527" s="12">
        <v>502</v>
      </c>
      <c r="F527" s="12">
        <v>263203.99453373119</v>
      </c>
      <c r="G527" s="12">
        <v>-2040.9945337311947</v>
      </c>
      <c r="H527" s="12">
        <v>-0.80935128991957861</v>
      </c>
      <c r="I527"/>
      <c r="J527" s="12">
        <v>72.262247838616716</v>
      </c>
      <c r="K527" s="12">
        <v>261163</v>
      </c>
      <c r="L527"/>
      <c r="M527"/>
    </row>
    <row r="528" spans="1:13">
      <c r="A528" s="28">
        <v>35004</v>
      </c>
      <c r="B528" s="33">
        <v>527</v>
      </c>
      <c r="C528" s="27">
        <v>267715</v>
      </c>
      <c r="E528" s="12">
        <v>503</v>
      </c>
      <c r="F528" s="12">
        <v>263415.54892230837</v>
      </c>
      <c r="G528" s="12">
        <v>-1990.5489223083714</v>
      </c>
      <c r="H528" s="12">
        <v>-0.78934720857537</v>
      </c>
      <c r="I528"/>
      <c r="J528" s="12">
        <v>72.406340057636882</v>
      </c>
      <c r="K528" s="12">
        <v>261425</v>
      </c>
      <c r="L528"/>
      <c r="M528"/>
    </row>
    <row r="529" spans="1:13">
      <c r="A529" s="28">
        <v>35034</v>
      </c>
      <c r="B529" s="33">
        <v>528</v>
      </c>
      <c r="C529" s="27">
        <v>267943</v>
      </c>
      <c r="E529" s="12">
        <v>504</v>
      </c>
      <c r="F529" s="12">
        <v>263627.10331088549</v>
      </c>
      <c r="G529" s="12">
        <v>-1953.1033108854899</v>
      </c>
      <c r="H529" s="12">
        <v>-0.77449824479518192</v>
      </c>
      <c r="I529"/>
      <c r="J529" s="12">
        <v>72.550432276657062</v>
      </c>
      <c r="K529" s="12">
        <v>261674</v>
      </c>
      <c r="L529"/>
      <c r="M529"/>
    </row>
    <row r="530" spans="1:13">
      <c r="A530" s="28">
        <v>35065</v>
      </c>
      <c r="B530" s="33">
        <v>529</v>
      </c>
      <c r="C530" s="27">
        <v>268151</v>
      </c>
      <c r="E530" s="12">
        <v>505</v>
      </c>
      <c r="F530" s="12">
        <v>263838.65769946267</v>
      </c>
      <c r="G530" s="12">
        <v>-1919.6576994626666</v>
      </c>
      <c r="H530" s="12">
        <v>-0.76123547103472256</v>
      </c>
      <c r="I530"/>
      <c r="J530" s="12">
        <v>72.694524495677229</v>
      </c>
      <c r="K530" s="12">
        <v>261919</v>
      </c>
      <c r="L530"/>
      <c r="M530"/>
    </row>
    <row r="531" spans="1:13">
      <c r="A531" s="28">
        <v>35096</v>
      </c>
      <c r="B531" s="33">
        <v>530</v>
      </c>
      <c r="C531" s="27">
        <v>268364</v>
      </c>
      <c r="E531" s="12">
        <v>506</v>
      </c>
      <c r="F531" s="12">
        <v>264050.21208803984</v>
      </c>
      <c r="G531" s="12">
        <v>-1927.2120880398434</v>
      </c>
      <c r="H531" s="12">
        <v>-0.76423114497624667</v>
      </c>
      <c r="I531"/>
      <c r="J531" s="12">
        <v>72.838616714697409</v>
      </c>
      <c r="K531" s="12">
        <v>262123</v>
      </c>
      <c r="L531"/>
      <c r="M531"/>
    </row>
    <row r="532" spans="1:13">
      <c r="A532" s="28">
        <v>35125</v>
      </c>
      <c r="B532" s="33">
        <v>531</v>
      </c>
      <c r="C532" s="27">
        <v>268595</v>
      </c>
      <c r="E532" s="12">
        <v>507</v>
      </c>
      <c r="F532" s="12">
        <v>264261.76647661702</v>
      </c>
      <c r="G532" s="12">
        <v>-1909.7664766170201</v>
      </c>
      <c r="H532" s="12">
        <v>-0.7573131312946102</v>
      </c>
      <c r="I532"/>
      <c r="J532" s="12">
        <v>72.982708933717575</v>
      </c>
      <c r="K532" s="12">
        <v>262352</v>
      </c>
      <c r="L532"/>
      <c r="M532"/>
    </row>
    <row r="533" spans="1:13">
      <c r="A533" s="28">
        <v>35156</v>
      </c>
      <c r="B533" s="33">
        <v>532</v>
      </c>
      <c r="C533" s="27">
        <v>268853</v>
      </c>
      <c r="E533" s="12">
        <v>508</v>
      </c>
      <c r="F533" s="12">
        <v>264473.3208651942</v>
      </c>
      <c r="G533" s="12">
        <v>-1842.3208651941968</v>
      </c>
      <c r="H533" s="12">
        <v>-0.73056774236665234</v>
      </c>
      <c r="I533"/>
      <c r="J533" s="12">
        <v>73.126801152737755</v>
      </c>
      <c r="K533" s="12">
        <v>262631</v>
      </c>
      <c r="L533"/>
      <c r="M533"/>
    </row>
    <row r="534" spans="1:13">
      <c r="A534" s="28">
        <v>35186</v>
      </c>
      <c r="B534" s="33">
        <v>533</v>
      </c>
      <c r="C534" s="27">
        <v>269108</v>
      </c>
      <c r="E534" s="12">
        <v>509</v>
      </c>
      <c r="F534" s="12">
        <v>264684.87525377132</v>
      </c>
      <c r="G534" s="12">
        <v>-1807.8752537713153</v>
      </c>
      <c r="H534" s="12">
        <v>-0.71690842110124353</v>
      </c>
      <c r="I534"/>
      <c r="J534" s="12">
        <v>73.270893371757921</v>
      </c>
      <c r="K534" s="12">
        <v>262877</v>
      </c>
      <c r="L534"/>
      <c r="M534"/>
    </row>
    <row r="535" spans="1:13">
      <c r="A535" s="28">
        <v>35217</v>
      </c>
      <c r="B535" s="33">
        <v>534</v>
      </c>
      <c r="C535" s="27">
        <v>269386</v>
      </c>
      <c r="E535" s="12">
        <v>510</v>
      </c>
      <c r="F535" s="12">
        <v>264896.42964234855</v>
      </c>
      <c r="G535" s="12">
        <v>-1744.4296423485503</v>
      </c>
      <c r="H535" s="12">
        <v>-0.69174922219301449</v>
      </c>
      <c r="I535"/>
      <c r="J535" s="12">
        <v>73.414985590778102</v>
      </c>
      <c r="K535" s="12">
        <v>263152</v>
      </c>
      <c r="L535"/>
      <c r="M535"/>
    </row>
    <row r="536" spans="1:13">
      <c r="A536" s="28">
        <v>35247</v>
      </c>
      <c r="B536" s="33">
        <v>535</v>
      </c>
      <c r="C536" s="27">
        <v>269667</v>
      </c>
      <c r="E536" s="12">
        <v>511</v>
      </c>
      <c r="F536" s="12">
        <v>265107.98403092567</v>
      </c>
      <c r="G536" s="12">
        <v>-1671.9840309256688</v>
      </c>
      <c r="H536" s="12">
        <v>-0.66302109574040147</v>
      </c>
      <c r="I536"/>
      <c r="J536" s="12">
        <v>73.559077809798268</v>
      </c>
      <c r="K536" s="12">
        <v>263436</v>
      </c>
      <c r="L536"/>
      <c r="M536"/>
    </row>
    <row r="537" spans="1:13">
      <c r="A537" s="28">
        <v>35278</v>
      </c>
      <c r="B537" s="33">
        <v>536</v>
      </c>
      <c r="C537" s="27">
        <v>269976</v>
      </c>
      <c r="E537" s="12">
        <v>512</v>
      </c>
      <c r="F537" s="12">
        <v>265319.53841950285</v>
      </c>
      <c r="G537" s="12">
        <v>-1595.5384195028455</v>
      </c>
      <c r="H537" s="12">
        <v>-0.63270677926810592</v>
      </c>
      <c r="I537"/>
      <c r="J537" s="12">
        <v>73.703170028818448</v>
      </c>
      <c r="K537" s="12">
        <v>263724</v>
      </c>
      <c r="L537"/>
      <c r="M537"/>
    </row>
    <row r="538" spans="1:13">
      <c r="A538" s="28">
        <v>35309</v>
      </c>
      <c r="B538" s="33">
        <v>537</v>
      </c>
      <c r="C538" s="27">
        <v>270284</v>
      </c>
      <c r="E538" s="12">
        <v>513</v>
      </c>
      <c r="F538" s="12">
        <v>265531.09280808002</v>
      </c>
      <c r="G538" s="12">
        <v>-1514.0928080800222</v>
      </c>
      <c r="H538" s="12">
        <v>-0.60040972527117809</v>
      </c>
      <c r="I538"/>
      <c r="J538" s="12">
        <v>73.847262247838614</v>
      </c>
      <c r="K538" s="12">
        <v>264017</v>
      </c>
      <c r="L538"/>
      <c r="M538"/>
    </row>
    <row r="539" spans="1:13">
      <c r="A539" s="28">
        <v>35339</v>
      </c>
      <c r="B539" s="33">
        <v>538</v>
      </c>
      <c r="C539" s="27">
        <v>270581</v>
      </c>
      <c r="E539" s="12">
        <v>514</v>
      </c>
      <c r="F539" s="12">
        <v>265742.64719665714</v>
      </c>
      <c r="G539" s="12">
        <v>-1441.6471966571407</v>
      </c>
      <c r="H539" s="12">
        <v>-0.57168159881856517</v>
      </c>
      <c r="I539"/>
      <c r="J539" s="12">
        <v>73.99135446685878</v>
      </c>
      <c r="K539" s="12">
        <v>264301</v>
      </c>
      <c r="L539"/>
      <c r="M539"/>
    </row>
    <row r="540" spans="1:13">
      <c r="A540" s="28">
        <v>35370</v>
      </c>
      <c r="B540" s="33">
        <v>539</v>
      </c>
      <c r="C540" s="27">
        <v>270878</v>
      </c>
      <c r="E540" s="12">
        <v>515</v>
      </c>
      <c r="F540" s="12">
        <v>265954.20158523438</v>
      </c>
      <c r="G540" s="12">
        <v>-1395.2015852343757</v>
      </c>
      <c r="H540" s="12">
        <v>-0.55326370749408538</v>
      </c>
      <c r="I540"/>
      <c r="J540" s="12">
        <v>74.135446685878961</v>
      </c>
      <c r="K540" s="12">
        <v>264559</v>
      </c>
      <c r="L540"/>
      <c r="M540"/>
    </row>
    <row r="541" spans="1:13">
      <c r="A541" s="28">
        <v>35400</v>
      </c>
      <c r="B541" s="33">
        <v>540</v>
      </c>
      <c r="C541" s="27">
        <v>271125</v>
      </c>
      <c r="E541" s="12">
        <v>516</v>
      </c>
      <c r="F541" s="12">
        <v>266165.75597381149</v>
      </c>
      <c r="G541" s="12">
        <v>-1361.7559738114942</v>
      </c>
      <c r="H541" s="12">
        <v>-0.54000093373360292</v>
      </c>
      <c r="I541"/>
      <c r="J541" s="12">
        <v>74.279538904899127</v>
      </c>
      <c r="K541" s="12">
        <v>264804</v>
      </c>
      <c r="L541"/>
      <c r="M541"/>
    </row>
    <row r="542" spans="1:13">
      <c r="A542" s="28">
        <v>35431</v>
      </c>
      <c r="B542" s="33">
        <v>541</v>
      </c>
      <c r="C542" s="27">
        <v>271360</v>
      </c>
      <c r="E542" s="12">
        <v>517</v>
      </c>
      <c r="F542" s="12">
        <v>266377.31036238867</v>
      </c>
      <c r="G542" s="12">
        <v>-1333.3103623886709</v>
      </c>
      <c r="H542" s="12">
        <v>-0.52872089749777573</v>
      </c>
      <c r="I542"/>
      <c r="J542" s="12">
        <v>74.423631123919307</v>
      </c>
      <c r="K542" s="12">
        <v>265044</v>
      </c>
      <c r="L542"/>
      <c r="M542"/>
    </row>
    <row r="543" spans="1:13">
      <c r="A543" s="28">
        <v>35462</v>
      </c>
      <c r="B543" s="33">
        <v>542</v>
      </c>
      <c r="C543" s="27">
        <v>271585</v>
      </c>
      <c r="E543" s="12">
        <v>518</v>
      </c>
      <c r="F543" s="12">
        <v>266588.86475096585</v>
      </c>
      <c r="G543" s="12">
        <v>-1318.8647509658476</v>
      </c>
      <c r="H543" s="12">
        <v>-0.52299252633091853</v>
      </c>
      <c r="I543"/>
      <c r="J543" s="12">
        <v>74.567723342939473</v>
      </c>
      <c r="K543" s="12">
        <v>265270</v>
      </c>
      <c r="L543"/>
      <c r="M543"/>
    </row>
    <row r="544" spans="1:13">
      <c r="A544" s="28">
        <v>35490</v>
      </c>
      <c r="B544" s="33">
        <v>543</v>
      </c>
      <c r="C544" s="27">
        <v>271821</v>
      </c>
      <c r="E544" s="12">
        <v>519</v>
      </c>
      <c r="F544" s="12">
        <v>266800.41913954302</v>
      </c>
      <c r="G544" s="12">
        <v>-1305.4191395430244</v>
      </c>
      <c r="H544" s="12">
        <v>-0.51766070266898767</v>
      </c>
      <c r="I544"/>
      <c r="J544" s="12">
        <v>74.711815561959654</v>
      </c>
      <c r="K544" s="12">
        <v>265495</v>
      </c>
      <c r="L544"/>
      <c r="M544"/>
    </row>
    <row r="545" spans="1:13">
      <c r="A545" s="28">
        <v>35521</v>
      </c>
      <c r="B545" s="33">
        <v>544</v>
      </c>
      <c r="C545" s="27">
        <v>272083</v>
      </c>
      <c r="E545" s="12">
        <v>520</v>
      </c>
      <c r="F545" s="12">
        <v>267011.9735281202</v>
      </c>
      <c r="G545" s="12">
        <v>-1256.9735281202011</v>
      </c>
      <c r="H545" s="12">
        <v>-0.49844971633463198</v>
      </c>
      <c r="I545"/>
      <c r="J545" s="12">
        <v>74.85590778097982</v>
      </c>
      <c r="K545" s="12">
        <v>265755</v>
      </c>
      <c r="L545"/>
      <c r="M545"/>
    </row>
    <row r="546" spans="1:13">
      <c r="A546" s="28">
        <v>35551</v>
      </c>
      <c r="B546" s="33">
        <v>545</v>
      </c>
      <c r="C546" s="27">
        <v>272342</v>
      </c>
      <c r="E546" s="12">
        <v>521</v>
      </c>
      <c r="F546" s="12">
        <v>267223.52791669732</v>
      </c>
      <c r="G546" s="12">
        <v>-1225.5279166973196</v>
      </c>
      <c r="H546" s="12">
        <v>-0.48598003758400238</v>
      </c>
      <c r="I546"/>
      <c r="J546" s="12">
        <v>75</v>
      </c>
      <c r="K546" s="12">
        <v>265998</v>
      </c>
      <c r="L546"/>
      <c r="M546"/>
    </row>
    <row r="547" spans="1:13">
      <c r="A547" s="28">
        <v>35582</v>
      </c>
      <c r="B547" s="33">
        <v>546</v>
      </c>
      <c r="C547" s="27">
        <v>272622</v>
      </c>
      <c r="E547" s="12">
        <v>522</v>
      </c>
      <c r="F547" s="12">
        <v>267435.0823052745</v>
      </c>
      <c r="G547" s="12">
        <v>-1165.0823052744963</v>
      </c>
      <c r="H547" s="12">
        <v>-0.46201048119052956</v>
      </c>
      <c r="I547"/>
      <c r="J547" s="12">
        <v>75.144092219020166</v>
      </c>
      <c r="K547" s="12">
        <v>266270</v>
      </c>
      <c r="L547"/>
      <c r="M547"/>
    </row>
    <row r="548" spans="1:13">
      <c r="A548" s="28">
        <v>35612</v>
      </c>
      <c r="B548" s="33">
        <v>547</v>
      </c>
      <c r="C548" s="27">
        <v>272912</v>
      </c>
      <c r="E548" s="12">
        <v>523</v>
      </c>
      <c r="F548" s="12">
        <v>267646.63669385167</v>
      </c>
      <c r="G548" s="12">
        <v>-1089.636693851673</v>
      </c>
      <c r="H548" s="12">
        <v>-0.43209271222316037</v>
      </c>
      <c r="I548"/>
      <c r="J548" s="12">
        <v>75.288184438040346</v>
      </c>
      <c r="K548" s="12">
        <v>266557</v>
      </c>
      <c r="L548"/>
      <c r="M548"/>
    </row>
    <row r="549" spans="1:13">
      <c r="A549" s="28">
        <v>35643</v>
      </c>
      <c r="B549" s="33">
        <v>548</v>
      </c>
      <c r="C549" s="27">
        <v>273237</v>
      </c>
      <c r="E549" s="12">
        <v>524</v>
      </c>
      <c r="F549" s="12">
        <v>267858.19108242885</v>
      </c>
      <c r="G549" s="12">
        <v>-1015.1910824288498</v>
      </c>
      <c r="H549" s="12">
        <v>-0.40257149076071758</v>
      </c>
      <c r="I549"/>
      <c r="J549" s="12">
        <v>75.432276657060513</v>
      </c>
      <c r="K549" s="12">
        <v>266843</v>
      </c>
      <c r="L549"/>
      <c r="M549"/>
    </row>
    <row r="550" spans="1:13">
      <c r="A550" s="28">
        <v>35674</v>
      </c>
      <c r="B550" s="33">
        <v>549</v>
      </c>
      <c r="C550" s="27">
        <v>273553</v>
      </c>
      <c r="E550" s="12">
        <v>525</v>
      </c>
      <c r="F550" s="12">
        <v>268069.74547100603</v>
      </c>
      <c r="G550" s="12">
        <v>-917.74547100602649</v>
      </c>
      <c r="H550" s="12">
        <v>-0.36392967668496706</v>
      </c>
      <c r="I550"/>
      <c r="J550" s="12">
        <v>75.576368876080693</v>
      </c>
      <c r="K550" s="12">
        <v>267152</v>
      </c>
      <c r="L550"/>
      <c r="M550"/>
    </row>
    <row r="551" spans="1:13">
      <c r="A551" s="28">
        <v>35704</v>
      </c>
      <c r="B551" s="33">
        <v>550</v>
      </c>
      <c r="C551" s="27">
        <v>273852</v>
      </c>
      <c r="E551" s="12">
        <v>526</v>
      </c>
      <c r="F551" s="12">
        <v>268281.29985958315</v>
      </c>
      <c r="G551" s="12">
        <v>-825.29985958314501</v>
      </c>
      <c r="H551" s="12">
        <v>-0.32727060013382553</v>
      </c>
      <c r="I551"/>
      <c r="J551" s="12">
        <v>75.720461095100859</v>
      </c>
      <c r="K551" s="12">
        <v>267456</v>
      </c>
      <c r="L551"/>
      <c r="M551"/>
    </row>
    <row r="552" spans="1:13">
      <c r="A552" s="28">
        <v>35735</v>
      </c>
      <c r="B552" s="33">
        <v>551</v>
      </c>
      <c r="C552" s="27">
        <v>274126</v>
      </c>
      <c r="E552" s="12">
        <v>527</v>
      </c>
      <c r="F552" s="12">
        <v>268492.85424816032</v>
      </c>
      <c r="G552" s="12">
        <v>-777.85424816032173</v>
      </c>
      <c r="H552" s="12">
        <v>-0.30845616130439624</v>
      </c>
      <c r="I552"/>
      <c r="J552" s="12">
        <v>75.864553314121039</v>
      </c>
      <c r="K552" s="12">
        <v>267715</v>
      </c>
      <c r="L552"/>
      <c r="M552"/>
    </row>
    <row r="553" spans="1:13">
      <c r="A553" s="28">
        <v>35765</v>
      </c>
      <c r="B553" s="33">
        <v>552</v>
      </c>
      <c r="C553" s="27">
        <v>274372</v>
      </c>
      <c r="E553" s="12">
        <v>528</v>
      </c>
      <c r="F553" s="12">
        <v>268704.4086367375</v>
      </c>
      <c r="G553" s="12">
        <v>-761.40863673749845</v>
      </c>
      <c r="H553" s="12">
        <v>-0.30193469512768611</v>
      </c>
      <c r="I553"/>
      <c r="J553" s="12">
        <v>76.008645533141205</v>
      </c>
      <c r="K553" s="12">
        <v>267943</v>
      </c>
      <c r="L553"/>
      <c r="M553"/>
    </row>
    <row r="554" spans="1:13">
      <c r="A554" s="28">
        <v>35796</v>
      </c>
      <c r="B554" s="33">
        <v>553</v>
      </c>
      <c r="C554" s="27">
        <v>274626</v>
      </c>
      <c r="E554" s="12">
        <v>529</v>
      </c>
      <c r="F554" s="12">
        <v>268915.96302531468</v>
      </c>
      <c r="G554" s="12">
        <v>-764.96302531467518</v>
      </c>
      <c r="H554" s="12">
        <v>-0.30334417904950456</v>
      </c>
      <c r="I554"/>
      <c r="J554" s="12">
        <v>76.152737752161386</v>
      </c>
      <c r="K554" s="12">
        <v>268151</v>
      </c>
      <c r="L554"/>
      <c r="M554"/>
    </row>
    <row r="555" spans="1:13">
      <c r="A555" s="28">
        <v>35827</v>
      </c>
      <c r="B555" s="33">
        <v>554</v>
      </c>
      <c r="C555" s="27">
        <v>274838</v>
      </c>
      <c r="E555" s="12">
        <v>530</v>
      </c>
      <c r="F555" s="12">
        <v>269127.51741389185</v>
      </c>
      <c r="G555" s="12">
        <v>-763.5174138918519</v>
      </c>
      <c r="H555" s="12">
        <v>-0.30277092544669082</v>
      </c>
      <c r="I555"/>
      <c r="J555" s="12">
        <v>76.296829971181552</v>
      </c>
      <c r="K555" s="12">
        <v>268364</v>
      </c>
      <c r="L555"/>
      <c r="M555"/>
    </row>
    <row r="556" spans="1:13">
      <c r="A556" s="28">
        <v>35855</v>
      </c>
      <c r="B556" s="33">
        <v>555</v>
      </c>
      <c r="C556" s="27">
        <v>275047</v>
      </c>
      <c r="E556" s="12">
        <v>531</v>
      </c>
      <c r="F556" s="12">
        <v>269339.07180246897</v>
      </c>
      <c r="G556" s="12">
        <v>-744.07180246897042</v>
      </c>
      <c r="H556" s="12">
        <v>-0.29505981675517839</v>
      </c>
      <c r="I556"/>
      <c r="J556" s="12">
        <v>76.440922190201732</v>
      </c>
      <c r="K556" s="12">
        <v>268595</v>
      </c>
      <c r="L556"/>
      <c r="M556"/>
    </row>
    <row r="557" spans="1:13">
      <c r="A557" s="28">
        <v>35886</v>
      </c>
      <c r="B557" s="33">
        <v>556</v>
      </c>
      <c r="C557" s="27">
        <v>275304</v>
      </c>
      <c r="E557" s="12">
        <v>532</v>
      </c>
      <c r="F557" s="12">
        <v>269550.62619104615</v>
      </c>
      <c r="G557" s="12">
        <v>-697.62619104614714</v>
      </c>
      <c r="H557" s="12">
        <v>-0.27664192543067556</v>
      </c>
      <c r="I557"/>
      <c r="J557" s="12">
        <v>76.585014409221898</v>
      </c>
      <c r="K557" s="12">
        <v>268853</v>
      </c>
      <c r="L557"/>
      <c r="M557"/>
    </row>
    <row r="558" spans="1:13">
      <c r="A558" s="28">
        <v>35916</v>
      </c>
      <c r="B558" s="33">
        <v>557</v>
      </c>
      <c r="C558" s="27">
        <v>275564</v>
      </c>
      <c r="E558" s="12">
        <v>533</v>
      </c>
      <c r="F558" s="12">
        <v>269762.18057962332</v>
      </c>
      <c r="G558" s="12">
        <v>-654.18057962332387</v>
      </c>
      <c r="H558" s="12">
        <v>-0.25941367662095194</v>
      </c>
      <c r="I558"/>
      <c r="J558" s="12">
        <v>76.729106628242079</v>
      </c>
      <c r="K558" s="12">
        <v>269108</v>
      </c>
      <c r="L558"/>
      <c r="M558"/>
    </row>
    <row r="559" spans="1:13">
      <c r="A559" s="28">
        <v>35947</v>
      </c>
      <c r="B559" s="33">
        <v>558</v>
      </c>
      <c r="C559" s="27">
        <v>275836</v>
      </c>
      <c r="E559" s="12">
        <v>534</v>
      </c>
      <c r="F559" s="12">
        <v>269973.7349682005</v>
      </c>
      <c r="G559" s="12">
        <v>-587.73496820050059</v>
      </c>
      <c r="H559" s="12">
        <v>-0.23306483519792057</v>
      </c>
      <c r="I559"/>
      <c r="J559" s="12">
        <v>76.873198847262245</v>
      </c>
      <c r="K559" s="12">
        <v>269386</v>
      </c>
      <c r="L559"/>
      <c r="M559"/>
    </row>
    <row r="560" spans="1:13">
      <c r="A560" s="28">
        <v>35977</v>
      </c>
      <c r="B560" s="33">
        <v>559</v>
      </c>
      <c r="C560" s="27">
        <v>276115</v>
      </c>
      <c r="E560" s="12">
        <v>535</v>
      </c>
      <c r="F560" s="12">
        <v>270185.28935677768</v>
      </c>
      <c r="G560" s="12">
        <v>-518.28935677767731</v>
      </c>
      <c r="H560" s="12">
        <v>-0.20552635126010993</v>
      </c>
      <c r="I560"/>
      <c r="J560" s="12">
        <v>77.017291066282425</v>
      </c>
      <c r="K560" s="12">
        <v>269667</v>
      </c>
      <c r="L560"/>
      <c r="M560"/>
    </row>
    <row r="561" spans="1:13">
      <c r="A561" s="28">
        <v>36008</v>
      </c>
      <c r="B561" s="33">
        <v>560</v>
      </c>
      <c r="C561" s="27">
        <v>276418</v>
      </c>
      <c r="E561" s="12">
        <v>536</v>
      </c>
      <c r="F561" s="12">
        <v>270396.8437453548</v>
      </c>
      <c r="G561" s="12">
        <v>-420.84374535479583</v>
      </c>
      <c r="H561" s="12">
        <v>-0.1668845371843363</v>
      </c>
      <c r="I561"/>
      <c r="J561" s="12">
        <v>77.161383285302591</v>
      </c>
      <c r="K561" s="12">
        <v>269976</v>
      </c>
      <c r="L561"/>
      <c r="M561"/>
    </row>
    <row r="562" spans="1:13">
      <c r="A562" s="28">
        <v>36039</v>
      </c>
      <c r="B562" s="33">
        <v>561</v>
      </c>
      <c r="C562" s="27">
        <v>276714</v>
      </c>
      <c r="E562" s="12">
        <v>537</v>
      </c>
      <c r="F562" s="12">
        <v>270608.39813393197</v>
      </c>
      <c r="G562" s="12">
        <v>-324.39813393197255</v>
      </c>
      <c r="H562" s="12">
        <v>-0.12863927061351216</v>
      </c>
      <c r="I562"/>
      <c r="J562" s="12">
        <v>77.305475504322757</v>
      </c>
      <c r="K562" s="12">
        <v>270284</v>
      </c>
      <c r="L562"/>
      <c r="M562"/>
    </row>
    <row r="563" spans="1:13">
      <c r="A563" s="28">
        <v>36069</v>
      </c>
      <c r="B563" s="33">
        <v>562</v>
      </c>
      <c r="C563" s="27">
        <v>277003</v>
      </c>
      <c r="E563" s="12">
        <v>538</v>
      </c>
      <c r="F563" s="12">
        <v>270819.95252250915</v>
      </c>
      <c r="G563" s="12">
        <v>-238.95252250914928</v>
      </c>
      <c r="H563" s="12">
        <v>-9.4756026596878692E-2</v>
      </c>
      <c r="I563"/>
      <c r="J563" s="12">
        <v>77.449567723342938</v>
      </c>
      <c r="K563" s="12">
        <v>270581</v>
      </c>
      <c r="L563"/>
      <c r="M563"/>
    </row>
    <row r="564" spans="1:13">
      <c r="A564" s="28">
        <v>36100</v>
      </c>
      <c r="B564" s="33">
        <v>563</v>
      </c>
      <c r="C564" s="27">
        <v>277277</v>
      </c>
      <c r="E564" s="12">
        <v>539</v>
      </c>
      <c r="F564" s="12">
        <v>271031.50691108633</v>
      </c>
      <c r="G564" s="12">
        <v>-153.506911086326</v>
      </c>
      <c r="H564" s="12">
        <v>-6.0872782580245227E-2</v>
      </c>
      <c r="I564"/>
      <c r="J564" s="12">
        <v>77.593659942363104</v>
      </c>
      <c r="K564" s="12">
        <v>270878</v>
      </c>
      <c r="L564"/>
      <c r="M564"/>
    </row>
    <row r="565" spans="1:13">
      <c r="A565" s="28">
        <v>36130</v>
      </c>
      <c r="B565" s="33">
        <v>564</v>
      </c>
      <c r="C565" s="27">
        <v>277526</v>
      </c>
      <c r="E565" s="12">
        <v>540</v>
      </c>
      <c r="F565" s="12">
        <v>271243.0612996635</v>
      </c>
      <c r="G565" s="12">
        <v>-118.06129966350272</v>
      </c>
      <c r="H565" s="12">
        <v>-4.6816913809933053E-2</v>
      </c>
      <c r="I565"/>
      <c r="J565" s="12">
        <v>77.737752161383284</v>
      </c>
      <c r="K565" s="12">
        <v>271125</v>
      </c>
      <c r="L565"/>
      <c r="M565"/>
    </row>
    <row r="566" spans="1:13">
      <c r="A566" s="28">
        <v>36161</v>
      </c>
      <c r="B566" s="33">
        <v>565</v>
      </c>
      <c r="C566" s="27">
        <v>277790</v>
      </c>
      <c r="E566" s="12">
        <v>541</v>
      </c>
      <c r="F566" s="12">
        <v>271454.61568824062</v>
      </c>
      <c r="G566" s="12">
        <v>-94.615688240621239</v>
      </c>
      <c r="H566" s="12">
        <v>-3.7519615098714897E-2</v>
      </c>
      <c r="I566"/>
      <c r="J566" s="12">
        <v>77.88184438040345</v>
      </c>
      <c r="K566" s="12">
        <v>271360</v>
      </c>
      <c r="L566"/>
      <c r="M566"/>
    </row>
    <row r="567" spans="1:13">
      <c r="A567" s="28">
        <v>36192</v>
      </c>
      <c r="B567" s="33">
        <v>566</v>
      </c>
      <c r="C567" s="27">
        <v>277992</v>
      </c>
      <c r="E567" s="12">
        <v>542</v>
      </c>
      <c r="F567" s="12">
        <v>271666.1700768178</v>
      </c>
      <c r="G567" s="12">
        <v>-81.170076817797963</v>
      </c>
      <c r="H567" s="12">
        <v>-3.2187791436784081E-2</v>
      </c>
      <c r="I567"/>
      <c r="J567" s="12">
        <v>78.02593659942363</v>
      </c>
      <c r="K567" s="12">
        <v>271585</v>
      </c>
      <c r="L567"/>
      <c r="M567"/>
    </row>
    <row r="568" spans="1:13">
      <c r="A568" s="28">
        <v>36220</v>
      </c>
      <c r="B568" s="33">
        <v>567</v>
      </c>
      <c r="C568" s="27">
        <v>278198</v>
      </c>
      <c r="E568" s="12">
        <v>543</v>
      </c>
      <c r="F568" s="12">
        <v>271877.72446539497</v>
      </c>
      <c r="G568" s="12">
        <v>-56.724465394974686</v>
      </c>
      <c r="H568" s="12">
        <v>-2.249394522066258E-2</v>
      </c>
      <c r="I568"/>
      <c r="J568" s="12">
        <v>78.170028818443797</v>
      </c>
      <c r="K568" s="12">
        <v>271821</v>
      </c>
      <c r="L568"/>
      <c r="M568"/>
    </row>
    <row r="569" spans="1:13">
      <c r="A569" s="28">
        <v>36251</v>
      </c>
      <c r="B569" s="33">
        <v>568</v>
      </c>
      <c r="C569" s="27">
        <v>278451</v>
      </c>
      <c r="E569" s="12">
        <v>544</v>
      </c>
      <c r="F569" s="12">
        <v>272089.27885397215</v>
      </c>
      <c r="G569" s="12">
        <v>-6.2788539721514098</v>
      </c>
      <c r="H569" s="12">
        <v>-2.489863876454018E-3</v>
      </c>
      <c r="I569"/>
      <c r="J569" s="12">
        <v>78.314121037463977</v>
      </c>
      <c r="K569" s="12">
        <v>272083</v>
      </c>
      <c r="L569"/>
      <c r="M569"/>
    </row>
    <row r="570" spans="1:13">
      <c r="A570" s="28">
        <v>36281</v>
      </c>
      <c r="B570" s="33">
        <v>569</v>
      </c>
      <c r="C570" s="27">
        <v>278717</v>
      </c>
      <c r="E570" s="12">
        <v>545</v>
      </c>
      <c r="F570" s="12">
        <v>272300.83324254933</v>
      </c>
      <c r="G570" s="12">
        <v>41.166757450671867</v>
      </c>
      <c r="H570" s="12">
        <v>1.632457495297527E-2</v>
      </c>
      <c r="I570"/>
      <c r="J570" s="12">
        <v>78.458213256484143</v>
      </c>
      <c r="K570" s="12">
        <v>272342</v>
      </c>
      <c r="L570"/>
      <c r="M570"/>
    </row>
    <row r="571" spans="1:13">
      <c r="A571" s="28">
        <v>36312</v>
      </c>
      <c r="B571" s="33">
        <v>570</v>
      </c>
      <c r="C571" s="27">
        <v>279001</v>
      </c>
      <c r="E571" s="12">
        <v>546</v>
      </c>
      <c r="F571" s="12">
        <v>272512.38763112645</v>
      </c>
      <c r="G571" s="12">
        <v>109.61236887355335</v>
      </c>
      <c r="H571" s="12">
        <v>4.3466511385882575E-2</v>
      </c>
      <c r="I571"/>
      <c r="J571" s="12">
        <v>78.602305475504323</v>
      </c>
      <c r="K571" s="12">
        <v>272622</v>
      </c>
      <c r="L571"/>
      <c r="M571"/>
    </row>
    <row r="572" spans="1:13">
      <c r="A572" s="28">
        <v>36342</v>
      </c>
      <c r="B572" s="33">
        <v>571</v>
      </c>
      <c r="C572" s="27">
        <v>279295</v>
      </c>
      <c r="E572" s="12">
        <v>547</v>
      </c>
      <c r="F572" s="12">
        <v>272723.94201970368</v>
      </c>
      <c r="G572" s="12">
        <v>188.05798029631842</v>
      </c>
      <c r="H572" s="12">
        <v>7.4573922868007972E-2</v>
      </c>
      <c r="I572"/>
      <c r="J572" s="12">
        <v>78.746397694524489</v>
      </c>
      <c r="K572" s="12">
        <v>272912</v>
      </c>
      <c r="L572"/>
      <c r="M572"/>
    </row>
    <row r="573" spans="1:13">
      <c r="A573" s="28">
        <v>36373</v>
      </c>
      <c r="B573" s="33">
        <v>572</v>
      </c>
      <c r="C573" s="27">
        <v>279602</v>
      </c>
      <c r="E573" s="12">
        <v>548</v>
      </c>
      <c r="F573" s="12">
        <v>272935.4964082808</v>
      </c>
      <c r="G573" s="12">
        <v>301.5035917191999</v>
      </c>
      <c r="H573" s="12">
        <v>0.11956049702260442</v>
      </c>
      <c r="I573"/>
      <c r="J573" s="12">
        <v>78.89048991354467</v>
      </c>
      <c r="K573" s="12">
        <v>273237</v>
      </c>
      <c r="L573"/>
      <c r="M573"/>
    </row>
    <row r="574" spans="1:13">
      <c r="A574" s="28">
        <v>36404</v>
      </c>
      <c r="B574" s="33">
        <v>573</v>
      </c>
      <c r="C574" s="27">
        <v>279903</v>
      </c>
      <c r="E574" s="12">
        <v>549</v>
      </c>
      <c r="F574" s="12">
        <v>273147.05079685798</v>
      </c>
      <c r="G574" s="12">
        <v>405.94920314202318</v>
      </c>
      <c r="H574" s="12">
        <v>0.16097814363283997</v>
      </c>
      <c r="I574"/>
      <c r="J574" s="12">
        <v>79.034582132564836</v>
      </c>
      <c r="K574" s="12">
        <v>273553</v>
      </c>
      <c r="L574"/>
      <c r="M574"/>
    </row>
    <row r="575" spans="1:13">
      <c r="A575" s="28">
        <v>36434</v>
      </c>
      <c r="B575" s="33">
        <v>574</v>
      </c>
      <c r="C575" s="27">
        <v>280203</v>
      </c>
      <c r="E575" s="12">
        <v>550</v>
      </c>
      <c r="F575" s="12">
        <v>273358.60518543515</v>
      </c>
      <c r="G575" s="12">
        <v>493.39481456484646</v>
      </c>
      <c r="H575" s="12">
        <v>0.19565448265932628</v>
      </c>
      <c r="I575"/>
      <c r="J575" s="12">
        <v>79.178674351585016</v>
      </c>
      <c r="K575" s="12">
        <v>273852</v>
      </c>
      <c r="L575"/>
      <c r="M575"/>
    </row>
    <row r="576" spans="1:13">
      <c r="A576" s="28">
        <v>36465</v>
      </c>
      <c r="B576" s="33">
        <v>575</v>
      </c>
      <c r="C576" s="27">
        <v>280471</v>
      </c>
      <c r="E576" s="12">
        <v>551</v>
      </c>
      <c r="F576" s="12">
        <v>273570.15957401233</v>
      </c>
      <c r="G576" s="12">
        <v>555.84042598766973</v>
      </c>
      <c r="H576" s="12">
        <v>0.22041713406265195</v>
      </c>
      <c r="I576"/>
      <c r="J576" s="12">
        <v>79.322766570605182</v>
      </c>
      <c r="K576" s="12">
        <v>274126</v>
      </c>
      <c r="L576"/>
      <c r="M576"/>
    </row>
    <row r="577" spans="1:13">
      <c r="A577" s="28">
        <v>36495</v>
      </c>
      <c r="B577" s="33">
        <v>576</v>
      </c>
      <c r="C577" s="27">
        <v>280716</v>
      </c>
      <c r="E577" s="12">
        <v>552</v>
      </c>
      <c r="F577" s="12">
        <v>273781.71396258951</v>
      </c>
      <c r="G577" s="12">
        <v>590.28603741049301</v>
      </c>
      <c r="H577" s="12">
        <v>0.2340764553280377</v>
      </c>
      <c r="I577"/>
      <c r="J577" s="12">
        <v>79.466858789625363</v>
      </c>
      <c r="K577" s="12">
        <v>274372</v>
      </c>
      <c r="L577"/>
      <c r="M577"/>
    </row>
    <row r="578" spans="1:13">
      <c r="A578" s="28">
        <v>36526</v>
      </c>
      <c r="B578" s="33">
        <v>577</v>
      </c>
      <c r="C578" s="27">
        <v>280976</v>
      </c>
      <c r="E578" s="12">
        <v>553</v>
      </c>
      <c r="F578" s="12">
        <v>273993.26835116663</v>
      </c>
      <c r="G578" s="12">
        <v>632.73164883337449</v>
      </c>
      <c r="H578" s="12">
        <v>0.25090815663285793</v>
      </c>
      <c r="I578"/>
      <c r="J578" s="12">
        <v>79.610951008645529</v>
      </c>
      <c r="K578" s="12">
        <v>274626</v>
      </c>
      <c r="L578"/>
      <c r="M578"/>
    </row>
    <row r="579" spans="1:13">
      <c r="A579" s="28">
        <v>36557</v>
      </c>
      <c r="B579" s="33">
        <v>578</v>
      </c>
      <c r="C579" s="27">
        <v>281190</v>
      </c>
      <c r="E579" s="12">
        <v>554</v>
      </c>
      <c r="F579" s="12">
        <v>274204.8227397438</v>
      </c>
      <c r="G579" s="12">
        <v>633.17726025619777</v>
      </c>
      <c r="H579" s="12">
        <v>0.25108486273074521</v>
      </c>
      <c r="I579"/>
      <c r="J579" s="12">
        <v>79.755043227665709</v>
      </c>
      <c r="K579" s="12">
        <v>274838</v>
      </c>
      <c r="L579"/>
      <c r="M579"/>
    </row>
    <row r="580" spans="1:13">
      <c r="A580" s="28">
        <v>36586</v>
      </c>
      <c r="B580" s="33">
        <v>579</v>
      </c>
      <c r="C580" s="27">
        <v>281409</v>
      </c>
      <c r="E580" s="12">
        <v>555</v>
      </c>
      <c r="F580" s="12">
        <v>274416.37712832098</v>
      </c>
      <c r="G580" s="12">
        <v>630.62287167902105</v>
      </c>
      <c r="H580" s="12">
        <v>0.25007192631385322</v>
      </c>
      <c r="I580"/>
      <c r="J580" s="12">
        <v>79.899135446685875</v>
      </c>
      <c r="K580" s="12">
        <v>275047</v>
      </c>
      <c r="L580"/>
      <c r="M580"/>
    </row>
    <row r="581" spans="1:13">
      <c r="A581" s="28">
        <v>36617</v>
      </c>
      <c r="B581" s="33">
        <v>580</v>
      </c>
      <c r="C581" s="27">
        <v>281653</v>
      </c>
      <c r="E581" s="12">
        <v>556</v>
      </c>
      <c r="F581" s="12">
        <v>274627.93151689816</v>
      </c>
      <c r="G581" s="12">
        <v>676.06848310184432</v>
      </c>
      <c r="H581" s="12">
        <v>0.26809327013342965</v>
      </c>
      <c r="I581"/>
      <c r="J581" s="12">
        <v>80.043227665706056</v>
      </c>
      <c r="K581" s="12">
        <v>275304</v>
      </c>
      <c r="L581"/>
      <c r="M581"/>
    </row>
    <row r="582" spans="1:13">
      <c r="A582" s="28">
        <v>36647</v>
      </c>
      <c r="B582" s="33">
        <v>581</v>
      </c>
      <c r="C582" s="27">
        <v>281877</v>
      </c>
      <c r="E582" s="12">
        <v>557</v>
      </c>
      <c r="F582" s="12">
        <v>274839.48590547533</v>
      </c>
      <c r="G582" s="12">
        <v>724.5140945246676</v>
      </c>
      <c r="H582" s="12">
        <v>0.2873042564677854</v>
      </c>
      <c r="I582"/>
      <c r="J582" s="12">
        <v>80.187319884726222</v>
      </c>
      <c r="K582" s="12">
        <v>275564</v>
      </c>
      <c r="L582"/>
      <c r="M582"/>
    </row>
    <row r="583" spans="1:13">
      <c r="A583" s="28">
        <v>36678</v>
      </c>
      <c r="B583" s="33">
        <v>582</v>
      </c>
      <c r="C583" s="27">
        <v>282126</v>
      </c>
      <c r="E583" s="12">
        <v>558</v>
      </c>
      <c r="F583" s="12">
        <v>275051.04029405245</v>
      </c>
      <c r="G583" s="12">
        <v>784.95970594754908</v>
      </c>
      <c r="H583" s="12">
        <v>0.31127381286128131</v>
      </c>
      <c r="I583"/>
      <c r="J583" s="12">
        <v>80.331412103746402</v>
      </c>
      <c r="K583" s="12">
        <v>275836</v>
      </c>
      <c r="L583"/>
      <c r="M583"/>
    </row>
    <row r="584" spans="1:13">
      <c r="A584" s="28">
        <v>36708</v>
      </c>
      <c r="B584" s="33">
        <v>583</v>
      </c>
      <c r="C584" s="27">
        <v>282385</v>
      </c>
      <c r="E584" s="12">
        <v>559</v>
      </c>
      <c r="F584" s="12">
        <v>275262.59468262963</v>
      </c>
      <c r="G584" s="12">
        <v>852.40531737037236</v>
      </c>
      <c r="H584" s="12">
        <v>0.33801920178923905</v>
      </c>
      <c r="I584"/>
      <c r="J584" s="12">
        <v>80.475504322766568</v>
      </c>
      <c r="K584" s="12">
        <v>276115</v>
      </c>
      <c r="L584"/>
      <c r="M584"/>
    </row>
    <row r="585" spans="1:13">
      <c r="A585" s="28">
        <v>36739</v>
      </c>
      <c r="B585" s="33">
        <v>584</v>
      </c>
      <c r="C585" s="27">
        <v>282649</v>
      </c>
      <c r="E585" s="12">
        <v>560</v>
      </c>
      <c r="F585" s="12">
        <v>275474.1490712068</v>
      </c>
      <c r="G585" s="12">
        <v>943.85092879319564</v>
      </c>
      <c r="H585" s="12">
        <v>0.37428173083543109</v>
      </c>
      <c r="I585"/>
      <c r="J585" s="12">
        <v>80.619596541786734</v>
      </c>
      <c r="K585" s="12">
        <v>276418</v>
      </c>
      <c r="L585"/>
      <c r="M585"/>
    </row>
    <row r="586" spans="1:13">
      <c r="A586" s="28">
        <v>36770</v>
      </c>
      <c r="B586" s="33">
        <v>585</v>
      </c>
      <c r="C586" s="27">
        <v>282925</v>
      </c>
      <c r="E586" s="12">
        <v>561</v>
      </c>
      <c r="F586" s="12">
        <v>275685.70345978398</v>
      </c>
      <c r="G586" s="12">
        <v>1028.2965402160189</v>
      </c>
      <c r="H586" s="12">
        <v>0.40776842734713814</v>
      </c>
      <c r="I586"/>
      <c r="J586" s="12">
        <v>80.763688760806915</v>
      </c>
      <c r="K586" s="12">
        <v>276714</v>
      </c>
      <c r="L586"/>
      <c r="M586"/>
    </row>
    <row r="587" spans="1:13">
      <c r="A587" s="28">
        <v>36800</v>
      </c>
      <c r="B587" s="33">
        <v>586</v>
      </c>
      <c r="C587" s="27">
        <v>283190</v>
      </c>
      <c r="E587" s="12">
        <v>562</v>
      </c>
      <c r="F587" s="12">
        <v>275897.25784836116</v>
      </c>
      <c r="G587" s="12">
        <v>1105.7421516388422</v>
      </c>
      <c r="H587" s="12">
        <v>0.4384792913243602</v>
      </c>
      <c r="I587"/>
      <c r="J587" s="12">
        <v>80.907780979827081</v>
      </c>
      <c r="K587" s="12">
        <v>277003</v>
      </c>
      <c r="L587"/>
      <c r="M587"/>
    </row>
    <row r="588" spans="1:13">
      <c r="A588" s="28">
        <v>36831</v>
      </c>
      <c r="B588" s="33">
        <v>587</v>
      </c>
      <c r="C588" s="27">
        <v>283439</v>
      </c>
      <c r="E588" s="12">
        <v>563</v>
      </c>
      <c r="F588" s="12">
        <v>276108.81223693828</v>
      </c>
      <c r="G588" s="12">
        <v>1168.1877630617237</v>
      </c>
      <c r="H588" s="12">
        <v>0.46324194272770891</v>
      </c>
      <c r="I588"/>
      <c r="J588" s="12">
        <v>81.051873198847261</v>
      </c>
      <c r="K588" s="12">
        <v>277277</v>
      </c>
      <c r="L588"/>
      <c r="M588"/>
    </row>
    <row r="589" spans="1:13">
      <c r="A589" s="28">
        <v>36861</v>
      </c>
      <c r="B589" s="33">
        <v>588</v>
      </c>
      <c r="C589" s="27">
        <v>283678</v>
      </c>
      <c r="E589" s="12">
        <v>564</v>
      </c>
      <c r="F589" s="12">
        <v>276320.36662551545</v>
      </c>
      <c r="G589" s="12">
        <v>1205.6333744845469</v>
      </c>
      <c r="H589" s="12">
        <v>0.47809090650787395</v>
      </c>
      <c r="I589"/>
      <c r="J589" s="12">
        <v>81.195965417867427</v>
      </c>
      <c r="K589" s="12">
        <v>277526</v>
      </c>
      <c r="L589"/>
      <c r="M589"/>
    </row>
    <row r="590" spans="1:13">
      <c r="A590" s="28">
        <v>36892</v>
      </c>
      <c r="B590" s="33">
        <v>589</v>
      </c>
      <c r="C590" s="27">
        <v>283900</v>
      </c>
      <c r="E590" s="12">
        <v>565</v>
      </c>
      <c r="F590" s="12">
        <v>276531.92101409263</v>
      </c>
      <c r="G590" s="12">
        <v>1258.0789859073702</v>
      </c>
      <c r="H590" s="12">
        <v>0.49888808286193537</v>
      </c>
      <c r="I590"/>
      <c r="J590" s="12">
        <v>81.340057636887607</v>
      </c>
      <c r="K590" s="12">
        <v>277790</v>
      </c>
      <c r="L590"/>
      <c r="M590"/>
    </row>
    <row r="591" spans="1:13">
      <c r="A591" s="28">
        <v>36923</v>
      </c>
      <c r="B591" s="33">
        <v>590</v>
      </c>
      <c r="C591" s="27">
        <v>284113</v>
      </c>
      <c r="E591" s="12">
        <v>566</v>
      </c>
      <c r="F591" s="12">
        <v>276743.47540266981</v>
      </c>
      <c r="G591" s="12">
        <v>1248.5245973301935</v>
      </c>
      <c r="H591" s="12">
        <v>0.49509931391055839</v>
      </c>
      <c r="I591"/>
      <c r="J591" s="12">
        <v>81.484149855907773</v>
      </c>
      <c r="K591" s="12">
        <v>277992</v>
      </c>
      <c r="L591"/>
      <c r="M591"/>
    </row>
    <row r="592" spans="1:13">
      <c r="A592" s="28">
        <v>36951</v>
      </c>
      <c r="B592" s="33">
        <v>591</v>
      </c>
      <c r="C592" s="27">
        <v>284322</v>
      </c>
      <c r="E592" s="12">
        <v>567</v>
      </c>
      <c r="F592" s="12">
        <v>276955.02979124698</v>
      </c>
      <c r="G592" s="12">
        <v>1242.9702087530168</v>
      </c>
      <c r="H592" s="12">
        <v>0.49289673497888714</v>
      </c>
      <c r="I592"/>
      <c r="J592" s="12">
        <v>81.628242074927954</v>
      </c>
      <c r="K592" s="12">
        <v>278198</v>
      </c>
      <c r="L592"/>
      <c r="M592"/>
    </row>
    <row r="593" spans="1:13">
      <c r="A593" s="28">
        <v>36982</v>
      </c>
      <c r="B593" s="33">
        <v>592</v>
      </c>
      <c r="C593" s="27">
        <v>284550</v>
      </c>
      <c r="E593" s="12">
        <v>568</v>
      </c>
      <c r="F593" s="12">
        <v>277166.5841798241</v>
      </c>
      <c r="G593" s="12">
        <v>1284.4158201758983</v>
      </c>
      <c r="H593" s="12">
        <v>0.50933188877878099</v>
      </c>
      <c r="I593"/>
      <c r="J593" s="12">
        <v>81.77233429394812</v>
      </c>
      <c r="K593" s="12">
        <v>278451</v>
      </c>
      <c r="L593"/>
      <c r="M593"/>
    </row>
    <row r="594" spans="1:13">
      <c r="A594" s="28">
        <v>37012</v>
      </c>
      <c r="B594" s="33">
        <v>593</v>
      </c>
      <c r="C594" s="27">
        <v>284775</v>
      </c>
      <c r="E594" s="12">
        <v>569</v>
      </c>
      <c r="F594" s="12">
        <v>277378.13856840128</v>
      </c>
      <c r="G594" s="12">
        <v>1338.8614315987215</v>
      </c>
      <c r="H594" s="12">
        <v>0.53092216014269522</v>
      </c>
      <c r="I594"/>
      <c r="J594" s="12">
        <v>81.9164265129683</v>
      </c>
      <c r="K594" s="12">
        <v>278717</v>
      </c>
      <c r="L594"/>
      <c r="M594"/>
    </row>
    <row r="595" spans="1:13">
      <c r="A595" s="28">
        <v>37043</v>
      </c>
      <c r="B595" s="33">
        <v>594</v>
      </c>
      <c r="C595" s="27">
        <v>285023</v>
      </c>
      <c r="E595" s="12">
        <v>570</v>
      </c>
      <c r="F595" s="12">
        <v>277589.69295697846</v>
      </c>
      <c r="G595" s="12">
        <v>1411.3070430215448</v>
      </c>
      <c r="H595" s="12">
        <v>0.55965028659528515</v>
      </c>
      <c r="I595"/>
      <c r="J595" s="12">
        <v>82.060518731988466</v>
      </c>
      <c r="K595" s="12">
        <v>279001</v>
      </c>
      <c r="L595"/>
      <c r="M595"/>
    </row>
    <row r="596" spans="1:13">
      <c r="A596" s="28">
        <v>37073</v>
      </c>
      <c r="B596" s="33">
        <v>595</v>
      </c>
      <c r="C596" s="27">
        <v>285267</v>
      </c>
      <c r="E596" s="12">
        <v>571</v>
      </c>
      <c r="F596" s="12">
        <v>277801.24734555563</v>
      </c>
      <c r="G596" s="12">
        <v>1493.7526544443681</v>
      </c>
      <c r="H596" s="12">
        <v>0.59234388809713934</v>
      </c>
      <c r="I596"/>
      <c r="J596" s="12">
        <v>82.204610951008647</v>
      </c>
      <c r="K596" s="12">
        <v>279295</v>
      </c>
      <c r="L596"/>
      <c r="M596"/>
    </row>
    <row r="597" spans="1:13">
      <c r="A597" s="28">
        <v>37104</v>
      </c>
      <c r="B597" s="33">
        <v>596</v>
      </c>
      <c r="C597" s="27">
        <v>285526</v>
      </c>
      <c r="E597" s="12">
        <v>572</v>
      </c>
      <c r="F597" s="12">
        <v>278012.80173413281</v>
      </c>
      <c r="G597" s="12">
        <v>1589.1982658671914</v>
      </c>
      <c r="H597" s="12">
        <v>0.63019260716303704</v>
      </c>
      <c r="I597"/>
      <c r="J597" s="12">
        <v>82.348703170028813</v>
      </c>
      <c r="K597" s="12">
        <v>279602</v>
      </c>
      <c r="L597"/>
      <c r="M597"/>
    </row>
    <row r="598" spans="1:13">
      <c r="A598" s="28">
        <v>37135</v>
      </c>
      <c r="B598" s="33">
        <v>597</v>
      </c>
      <c r="C598" s="27">
        <v>285795</v>
      </c>
      <c r="E598" s="12">
        <v>573</v>
      </c>
      <c r="F598" s="12">
        <v>278224.35612270993</v>
      </c>
      <c r="G598" s="12">
        <v>1678.6438772900729</v>
      </c>
      <c r="H598" s="12">
        <v>0.66566204119939931</v>
      </c>
      <c r="I598"/>
      <c r="J598" s="12">
        <v>82.492795389048993</v>
      </c>
      <c r="K598" s="12">
        <v>279903</v>
      </c>
      <c r="L598"/>
      <c r="M598"/>
    </row>
    <row r="599" spans="1:13">
      <c r="A599" s="28">
        <v>37165</v>
      </c>
      <c r="B599" s="33">
        <v>598</v>
      </c>
      <c r="C599" s="27">
        <v>286047</v>
      </c>
      <c r="E599" s="12">
        <v>574</v>
      </c>
      <c r="F599" s="12">
        <v>278435.9105112871</v>
      </c>
      <c r="G599" s="12">
        <v>1767.0894887128961</v>
      </c>
      <c r="H599" s="12">
        <v>0.70073492773081203</v>
      </c>
      <c r="I599"/>
      <c r="J599" s="12">
        <v>82.636887608069159</v>
      </c>
      <c r="K599" s="12">
        <v>280203</v>
      </c>
      <c r="L599"/>
      <c r="M599"/>
    </row>
    <row r="600" spans="1:13">
      <c r="A600" s="28">
        <v>37196</v>
      </c>
      <c r="B600" s="33">
        <v>599</v>
      </c>
      <c r="C600" s="27">
        <v>286288</v>
      </c>
      <c r="E600" s="12">
        <v>575</v>
      </c>
      <c r="F600" s="12">
        <v>278647.46489986428</v>
      </c>
      <c r="G600" s="12">
        <v>1823.5351001357194</v>
      </c>
      <c r="H600" s="12">
        <v>0.72311829410457917</v>
      </c>
      <c r="I600"/>
      <c r="J600" s="12">
        <v>82.78097982708934</v>
      </c>
      <c r="K600" s="12">
        <v>280471</v>
      </c>
      <c r="L600"/>
      <c r="M600"/>
    </row>
    <row r="601" spans="1:13">
      <c r="A601" s="28">
        <v>37226</v>
      </c>
      <c r="B601" s="33">
        <v>600</v>
      </c>
      <c r="C601" s="27">
        <v>286513</v>
      </c>
      <c r="E601" s="12">
        <v>576</v>
      </c>
      <c r="F601" s="12">
        <v>278859.01928844146</v>
      </c>
      <c r="G601" s="12">
        <v>1856.9807115585427</v>
      </c>
      <c r="H601" s="12">
        <v>0.73638106786503843</v>
      </c>
      <c r="I601"/>
      <c r="J601" s="12">
        <v>82.925072046109506</v>
      </c>
      <c r="K601" s="12">
        <v>280716</v>
      </c>
      <c r="L601"/>
      <c r="M601"/>
    </row>
    <row r="602" spans="1:13">
      <c r="A602" s="28">
        <v>37257</v>
      </c>
      <c r="B602" s="33">
        <v>601</v>
      </c>
      <c r="C602" s="27">
        <v>286728</v>
      </c>
      <c r="E602" s="12">
        <v>577</v>
      </c>
      <c r="F602" s="12">
        <v>279070.57367701863</v>
      </c>
      <c r="G602" s="12">
        <v>1905.426322981366</v>
      </c>
      <c r="H602" s="12">
        <v>0.75559205419939413</v>
      </c>
      <c r="I602"/>
      <c r="J602" s="12">
        <v>83.069164265129686</v>
      </c>
      <c r="K602" s="12">
        <v>280976</v>
      </c>
      <c r="L602"/>
      <c r="M602"/>
    </row>
    <row r="603" spans="1:13">
      <c r="A603" s="28">
        <v>37288</v>
      </c>
      <c r="B603" s="33">
        <v>602</v>
      </c>
      <c r="C603" s="27">
        <v>286931</v>
      </c>
      <c r="E603" s="12">
        <v>578</v>
      </c>
      <c r="F603" s="12">
        <v>279282.12806559575</v>
      </c>
      <c r="G603" s="12">
        <v>1907.8719344042474</v>
      </c>
      <c r="H603" s="12">
        <v>0.75656185530715736</v>
      </c>
      <c r="I603"/>
      <c r="J603" s="12">
        <v>83.213256484149852</v>
      </c>
      <c r="K603" s="12">
        <v>281190</v>
      </c>
      <c r="L603"/>
      <c r="M603"/>
    </row>
    <row r="604" spans="1:13">
      <c r="A604" s="28">
        <v>37316</v>
      </c>
      <c r="B604" s="33">
        <v>603</v>
      </c>
      <c r="C604" s="27">
        <v>287125</v>
      </c>
      <c r="E604" s="12">
        <v>579</v>
      </c>
      <c r="F604" s="12">
        <v>279493.68245417293</v>
      </c>
      <c r="G604" s="12">
        <v>1915.3175458270707</v>
      </c>
      <c r="H604" s="12">
        <v>0.75951439393952969</v>
      </c>
      <c r="I604"/>
      <c r="J604" s="12">
        <v>83.357348703170032</v>
      </c>
      <c r="K604" s="12">
        <v>281409</v>
      </c>
      <c r="L604"/>
      <c r="M604"/>
    </row>
    <row r="605" spans="1:13">
      <c r="A605" s="28">
        <v>37347</v>
      </c>
      <c r="B605" s="33">
        <v>604</v>
      </c>
      <c r="C605" s="27">
        <v>287328</v>
      </c>
      <c r="E605" s="12">
        <v>580</v>
      </c>
      <c r="F605" s="12">
        <v>279705.23684275011</v>
      </c>
      <c r="G605" s="12">
        <v>1947.763157249894</v>
      </c>
      <c r="H605" s="12">
        <v>0.77238062019506259</v>
      </c>
      <c r="I605"/>
      <c r="J605" s="12">
        <v>83.501440922190199</v>
      </c>
      <c r="K605" s="12">
        <v>281653</v>
      </c>
      <c r="L605"/>
      <c r="M605"/>
    </row>
    <row r="606" spans="1:13">
      <c r="A606" s="28">
        <v>37377</v>
      </c>
      <c r="B606" s="33">
        <v>605</v>
      </c>
      <c r="C606" s="27">
        <v>287552</v>
      </c>
      <c r="E606" s="12">
        <v>581</v>
      </c>
      <c r="F606" s="12">
        <v>279916.79123132728</v>
      </c>
      <c r="G606" s="12">
        <v>1960.2087686727173</v>
      </c>
      <c r="H606" s="12">
        <v>0.77731589635206688</v>
      </c>
      <c r="I606"/>
      <c r="J606" s="12">
        <v>83.645533141210379</v>
      </c>
      <c r="K606" s="12">
        <v>281877</v>
      </c>
      <c r="L606"/>
      <c r="M606"/>
    </row>
    <row r="607" spans="1:13">
      <c r="A607" s="28">
        <v>37408</v>
      </c>
      <c r="B607" s="33">
        <v>606</v>
      </c>
      <c r="C607" s="27">
        <v>287789</v>
      </c>
      <c r="E607" s="12">
        <v>582</v>
      </c>
      <c r="F607" s="12">
        <v>280128.34561990446</v>
      </c>
      <c r="G607" s="12">
        <v>1997.6543800955405</v>
      </c>
      <c r="H607" s="12">
        <v>0.79216486013223197</v>
      </c>
      <c r="I607"/>
      <c r="J607" s="12">
        <v>83.789625360230545</v>
      </c>
      <c r="K607" s="12">
        <v>282126</v>
      </c>
      <c r="L607"/>
      <c r="M607"/>
    </row>
    <row r="608" spans="1:13">
      <c r="A608" s="28">
        <v>37438</v>
      </c>
      <c r="B608" s="33">
        <v>607</v>
      </c>
      <c r="C608" s="27">
        <v>288028</v>
      </c>
      <c r="E608" s="12">
        <v>583</v>
      </c>
      <c r="F608" s="12">
        <v>280339.90000848158</v>
      </c>
      <c r="G608" s="12">
        <v>2045.099991518422</v>
      </c>
      <c r="H608" s="12">
        <v>0.8109792989616843</v>
      </c>
      <c r="I608"/>
      <c r="J608" s="12">
        <v>83.933717579250711</v>
      </c>
      <c r="K608" s="12">
        <v>282385</v>
      </c>
      <c r="L608"/>
      <c r="M608"/>
    </row>
    <row r="609" spans="1:13">
      <c r="A609" s="28">
        <v>37469</v>
      </c>
      <c r="B609" s="33">
        <v>608</v>
      </c>
      <c r="C609" s="27">
        <v>288279</v>
      </c>
      <c r="E609" s="12">
        <v>584</v>
      </c>
      <c r="F609" s="12">
        <v>280551.45439705881</v>
      </c>
      <c r="G609" s="12">
        <v>2097.5456029411871</v>
      </c>
      <c r="H609" s="12">
        <v>0.83177647531572263</v>
      </c>
      <c r="I609"/>
      <c r="J609" s="12">
        <v>84.077809798270891</v>
      </c>
      <c r="K609" s="12">
        <v>282649</v>
      </c>
      <c r="L609"/>
      <c r="M609"/>
    </row>
    <row r="610" spans="1:13">
      <c r="A610" s="28">
        <v>37500</v>
      </c>
      <c r="B610" s="33">
        <v>609</v>
      </c>
      <c r="C610" s="27">
        <v>288535</v>
      </c>
      <c r="E610" s="12">
        <v>585</v>
      </c>
      <c r="F610" s="12">
        <v>280763.00878563593</v>
      </c>
      <c r="G610" s="12">
        <v>2161.9912143640686</v>
      </c>
      <c r="H610" s="12">
        <v>0.85733222172892432</v>
      </c>
      <c r="I610"/>
      <c r="J610" s="12">
        <v>84.221902017291058</v>
      </c>
      <c r="K610" s="12">
        <v>282925</v>
      </c>
      <c r="L610"/>
      <c r="M610"/>
    </row>
    <row r="611" spans="1:13">
      <c r="A611" s="28">
        <v>37530</v>
      </c>
      <c r="B611" s="33">
        <v>610</v>
      </c>
      <c r="C611" s="27">
        <v>288783</v>
      </c>
      <c r="E611" s="12">
        <v>586</v>
      </c>
      <c r="F611" s="12">
        <v>280974.56317421311</v>
      </c>
      <c r="G611" s="12">
        <v>2215.4368257868919</v>
      </c>
      <c r="H611" s="12">
        <v>0.87852594558791208</v>
      </c>
      <c r="I611"/>
      <c r="J611" s="12">
        <v>84.365994236311238</v>
      </c>
      <c r="K611" s="12">
        <v>283190</v>
      </c>
      <c r="L611"/>
      <c r="M611"/>
    </row>
    <row r="612" spans="1:13">
      <c r="A612" s="28">
        <v>37561</v>
      </c>
      <c r="B612" s="33">
        <v>611</v>
      </c>
      <c r="C612" s="27">
        <v>289016</v>
      </c>
      <c r="E612" s="12">
        <v>587</v>
      </c>
      <c r="F612" s="12">
        <v>281186.11756279028</v>
      </c>
      <c r="G612" s="12">
        <v>2252.8824372097151</v>
      </c>
      <c r="H612" s="12">
        <v>0.89337490936807717</v>
      </c>
      <c r="I612"/>
      <c r="J612" s="12">
        <v>84.510086455331404</v>
      </c>
      <c r="K612" s="12">
        <v>283439</v>
      </c>
      <c r="L612"/>
      <c r="M612"/>
    </row>
    <row r="613" spans="1:13">
      <c r="A613" s="28">
        <v>37591</v>
      </c>
      <c r="B613" s="33">
        <v>612</v>
      </c>
      <c r="C613" s="27">
        <v>289220</v>
      </c>
      <c r="E613" s="12">
        <v>588</v>
      </c>
      <c r="F613" s="12">
        <v>281397.67195136746</v>
      </c>
      <c r="G613" s="12">
        <v>2280.3280486325384</v>
      </c>
      <c r="H613" s="12">
        <v>0.9042583980989779</v>
      </c>
      <c r="I613"/>
      <c r="J613" s="12">
        <v>84.654178674351584</v>
      </c>
      <c r="K613" s="12">
        <v>283678</v>
      </c>
      <c r="L613"/>
      <c r="M613"/>
    </row>
    <row r="614" spans="1:13">
      <c r="A614" s="28">
        <v>37622</v>
      </c>
      <c r="B614" s="33">
        <v>613</v>
      </c>
      <c r="C614" s="27">
        <v>289421</v>
      </c>
      <c r="E614" s="12">
        <v>589</v>
      </c>
      <c r="F614" s="12">
        <v>281609.22633994464</v>
      </c>
      <c r="G614" s="12">
        <v>2290.7736600553617</v>
      </c>
      <c r="H614" s="12">
        <v>0.90840057924612949</v>
      </c>
      <c r="I614"/>
      <c r="J614" s="12">
        <v>84.79827089337175</v>
      </c>
      <c r="K614" s="12">
        <v>283900</v>
      </c>
      <c r="L614"/>
      <c r="M614"/>
    </row>
    <row r="615" spans="1:13">
      <c r="A615" s="28">
        <v>37653</v>
      </c>
      <c r="B615" s="33">
        <v>614</v>
      </c>
      <c r="C615" s="27">
        <v>289614</v>
      </c>
      <c r="E615" s="12">
        <v>590</v>
      </c>
      <c r="F615" s="12">
        <v>281820.78072852176</v>
      </c>
      <c r="G615" s="12">
        <v>2292.2192714782432</v>
      </c>
      <c r="H615" s="12">
        <v>0.90897383284896627</v>
      </c>
      <c r="I615"/>
      <c r="J615" s="12">
        <v>84.942363112391931</v>
      </c>
      <c r="K615" s="12">
        <v>284113</v>
      </c>
      <c r="L615"/>
      <c r="M615"/>
    </row>
    <row r="616" spans="1:13">
      <c r="A616" s="28">
        <v>37681</v>
      </c>
      <c r="B616" s="33">
        <v>615</v>
      </c>
      <c r="C616" s="27">
        <v>289808</v>
      </c>
      <c r="E616" s="12">
        <v>591</v>
      </c>
      <c r="F616" s="12">
        <v>282032.33511709893</v>
      </c>
      <c r="G616" s="12">
        <v>2289.6648829010664</v>
      </c>
      <c r="H616" s="12">
        <v>0.90796089643207423</v>
      </c>
      <c r="I616"/>
      <c r="J616" s="12">
        <v>85.086455331412097</v>
      </c>
      <c r="K616" s="12">
        <v>284322</v>
      </c>
      <c r="L616"/>
      <c r="M616"/>
    </row>
    <row r="617" spans="1:13">
      <c r="A617" s="28">
        <v>37712</v>
      </c>
      <c r="B617" s="33">
        <v>616</v>
      </c>
      <c r="C617" s="27">
        <v>290019</v>
      </c>
      <c r="E617" s="12">
        <v>592</v>
      </c>
      <c r="F617" s="12">
        <v>282243.88950567611</v>
      </c>
      <c r="G617" s="12">
        <v>2306.1104943238897</v>
      </c>
      <c r="H617" s="12">
        <v>0.91448236260878435</v>
      </c>
      <c r="I617"/>
      <c r="J617" s="12">
        <v>85.230547550432277</v>
      </c>
      <c r="K617" s="12">
        <v>284550</v>
      </c>
      <c r="L617"/>
      <c r="M617"/>
    </row>
    <row r="618" spans="1:13">
      <c r="A618" s="28">
        <v>37742</v>
      </c>
      <c r="B618" s="33">
        <v>617</v>
      </c>
      <c r="C618" s="27">
        <v>290237</v>
      </c>
      <c r="E618" s="12">
        <v>593</v>
      </c>
      <c r="F618" s="12">
        <v>282455.44389425329</v>
      </c>
      <c r="G618" s="12">
        <v>2319.556105746713</v>
      </c>
      <c r="H618" s="12">
        <v>0.91981418627071521</v>
      </c>
      <c r="I618"/>
      <c r="J618" s="12">
        <v>85.374639769452443</v>
      </c>
      <c r="K618" s="12">
        <v>284775</v>
      </c>
      <c r="L618"/>
      <c r="M618"/>
    </row>
    <row r="619" spans="1:13">
      <c r="A619" s="28">
        <v>37773</v>
      </c>
      <c r="B619" s="33">
        <v>618</v>
      </c>
      <c r="C619" s="27">
        <v>290471</v>
      </c>
      <c r="E619" s="12">
        <v>594</v>
      </c>
      <c r="F619" s="12">
        <v>282666.99828283046</v>
      </c>
      <c r="G619" s="12">
        <v>2356.0017171695363</v>
      </c>
      <c r="H619" s="12">
        <v>0.93426660254595373</v>
      </c>
      <c r="I619"/>
      <c r="J619" s="12">
        <v>85.518731988472624</v>
      </c>
      <c r="K619" s="12">
        <v>285023</v>
      </c>
      <c r="L619"/>
      <c r="M619"/>
    </row>
    <row r="620" spans="1:13">
      <c r="A620" s="28">
        <v>37803</v>
      </c>
      <c r="B620" s="33">
        <v>619</v>
      </c>
      <c r="C620" s="27">
        <v>290704</v>
      </c>
      <c r="E620" s="12">
        <v>595</v>
      </c>
      <c r="F620" s="12">
        <v>282878.55267140758</v>
      </c>
      <c r="G620" s="12">
        <v>2388.4473285924178</v>
      </c>
      <c r="H620" s="12">
        <v>0.94713282880150973</v>
      </c>
      <c r="I620"/>
      <c r="J620" s="12">
        <v>85.66282420749279</v>
      </c>
      <c r="K620" s="12">
        <v>285267</v>
      </c>
      <c r="L620"/>
      <c r="M620"/>
    </row>
    <row r="621" spans="1:13">
      <c r="A621" s="28">
        <v>37834</v>
      </c>
      <c r="B621" s="33">
        <v>620</v>
      </c>
      <c r="C621" s="27">
        <v>290953</v>
      </c>
      <c r="E621" s="12">
        <v>596</v>
      </c>
      <c r="F621" s="12">
        <v>283090.10705998476</v>
      </c>
      <c r="G621" s="12">
        <v>2435.892940015241</v>
      </c>
      <c r="H621" s="12">
        <v>0.96594726763093908</v>
      </c>
      <c r="I621"/>
      <c r="J621" s="12">
        <v>85.80691642651297</v>
      </c>
      <c r="K621" s="12">
        <v>285526</v>
      </c>
      <c r="L621"/>
      <c r="M621"/>
    </row>
    <row r="622" spans="1:13">
      <c r="A622" s="28">
        <v>37865</v>
      </c>
      <c r="B622" s="33">
        <v>621</v>
      </c>
      <c r="C622" s="27">
        <v>291199</v>
      </c>
      <c r="E622" s="12">
        <v>597</v>
      </c>
      <c r="F622" s="12">
        <v>283301.66144856194</v>
      </c>
      <c r="G622" s="12">
        <v>2493.3385514380643</v>
      </c>
      <c r="H622" s="12">
        <v>0.98872718150963257</v>
      </c>
      <c r="I622"/>
      <c r="J622" s="12">
        <v>85.951008645533136</v>
      </c>
      <c r="K622" s="12">
        <v>285795</v>
      </c>
      <c r="L622"/>
      <c r="M622"/>
    </row>
    <row r="623" spans="1:13">
      <c r="A623" s="28">
        <v>37895</v>
      </c>
      <c r="B623" s="33">
        <v>622</v>
      </c>
      <c r="C623" s="27">
        <v>291449</v>
      </c>
      <c r="E623" s="12">
        <v>598</v>
      </c>
      <c r="F623" s="12">
        <v>283513.21583713911</v>
      </c>
      <c r="G623" s="12">
        <v>2533.7841628608876</v>
      </c>
      <c r="H623" s="12">
        <v>1.0047657878045768</v>
      </c>
      <c r="I623"/>
      <c r="J623" s="12">
        <v>86.095100864553316</v>
      </c>
      <c r="K623" s="12">
        <v>286047</v>
      </c>
      <c r="L623"/>
      <c r="M623"/>
    </row>
    <row r="624" spans="1:13">
      <c r="A624" s="28">
        <v>37926</v>
      </c>
      <c r="B624" s="33">
        <v>623</v>
      </c>
      <c r="C624" s="27">
        <v>291679</v>
      </c>
      <c r="E624" s="12">
        <v>599</v>
      </c>
      <c r="F624" s="12">
        <v>283724.77022571629</v>
      </c>
      <c r="G624" s="12">
        <v>2563.2297742837109</v>
      </c>
      <c r="H624" s="12">
        <v>1.0164423715453306</v>
      </c>
      <c r="I624"/>
      <c r="J624" s="12">
        <v>86.239193083573483</v>
      </c>
      <c r="K624" s="12">
        <v>286288</v>
      </c>
      <c r="L624"/>
      <c r="M624"/>
    </row>
    <row r="625" spans="1:13">
      <c r="A625" s="28">
        <v>37956</v>
      </c>
      <c r="B625" s="33">
        <v>624</v>
      </c>
      <c r="C625" s="27">
        <v>291877</v>
      </c>
      <c r="E625" s="12">
        <v>600</v>
      </c>
      <c r="F625" s="12">
        <v>283936.32461429341</v>
      </c>
      <c r="G625" s="12">
        <v>2576.6753857065924</v>
      </c>
      <c r="H625" s="12">
        <v>1.0217741952072845</v>
      </c>
      <c r="I625"/>
      <c r="J625" s="12">
        <v>86.383285302593663</v>
      </c>
      <c r="K625" s="12">
        <v>286513</v>
      </c>
      <c r="L625"/>
      <c r="M625"/>
    </row>
    <row r="626" spans="1:13">
      <c r="A626" s="28">
        <v>37987</v>
      </c>
      <c r="B626" s="33">
        <v>625</v>
      </c>
      <c r="C626" s="27">
        <v>292057</v>
      </c>
      <c r="E626" s="12">
        <v>601</v>
      </c>
      <c r="F626" s="12">
        <v>284147.87900287058</v>
      </c>
      <c r="G626" s="12">
        <v>2580.1209971294156</v>
      </c>
      <c r="H626" s="12">
        <v>1.023140543819951</v>
      </c>
      <c r="I626"/>
      <c r="J626" s="12">
        <v>86.527377521613829</v>
      </c>
      <c r="K626" s="12">
        <v>286728</v>
      </c>
      <c r="L626"/>
      <c r="M626"/>
    </row>
    <row r="627" spans="1:13">
      <c r="A627" s="28">
        <v>38018</v>
      </c>
      <c r="B627" s="33">
        <v>626</v>
      </c>
      <c r="C627" s="27">
        <v>292230</v>
      </c>
      <c r="E627" s="12">
        <v>602</v>
      </c>
      <c r="F627" s="12">
        <v>284359.43339144776</v>
      </c>
      <c r="G627" s="12">
        <v>2571.5666085522389</v>
      </c>
      <c r="H627" s="12">
        <v>1.0197483223735004</v>
      </c>
      <c r="I627"/>
      <c r="J627" s="12">
        <v>86.671469740634009</v>
      </c>
      <c r="K627" s="12">
        <v>286931</v>
      </c>
      <c r="L627"/>
      <c r="M627"/>
    </row>
    <row r="628" spans="1:13">
      <c r="A628" s="28">
        <v>38047</v>
      </c>
      <c r="B628" s="33">
        <v>627</v>
      </c>
      <c r="C628" s="27">
        <v>292420</v>
      </c>
      <c r="E628" s="12">
        <v>603</v>
      </c>
      <c r="F628" s="12">
        <v>284570.98778002494</v>
      </c>
      <c r="G628" s="12">
        <v>2554.0122199750622</v>
      </c>
      <c r="H628" s="12">
        <v>1.0127871733827121</v>
      </c>
      <c r="I628"/>
      <c r="J628" s="12">
        <v>86.815561959654175</v>
      </c>
      <c r="K628" s="12">
        <v>287125</v>
      </c>
      <c r="L628"/>
      <c r="M628"/>
    </row>
    <row r="629" spans="1:13">
      <c r="A629" s="28">
        <v>38078</v>
      </c>
      <c r="B629" s="33">
        <v>628</v>
      </c>
      <c r="C629" s="27">
        <v>292635</v>
      </c>
      <c r="E629" s="12">
        <v>604</v>
      </c>
      <c r="F629" s="12">
        <v>284782.54216860211</v>
      </c>
      <c r="G629" s="12">
        <v>2545.4578313978855</v>
      </c>
      <c r="H629" s="12">
        <v>1.0093949519362615</v>
      </c>
      <c r="I629"/>
      <c r="J629" s="12">
        <v>86.959654178674356</v>
      </c>
      <c r="K629" s="12">
        <v>287328</v>
      </c>
      <c r="L629"/>
      <c r="M629"/>
    </row>
    <row r="630" spans="1:13">
      <c r="A630" s="28">
        <v>38108</v>
      </c>
      <c r="B630" s="33">
        <v>629</v>
      </c>
      <c r="C630" s="27">
        <v>292850</v>
      </c>
      <c r="E630" s="12">
        <v>605</v>
      </c>
      <c r="F630" s="12">
        <v>284994.09655717923</v>
      </c>
      <c r="G630" s="12">
        <v>2557.9034428207669</v>
      </c>
      <c r="H630" s="12">
        <v>1.0143302280932889</v>
      </c>
      <c r="I630"/>
      <c r="J630" s="12">
        <v>87.103746397694522</v>
      </c>
      <c r="K630" s="12">
        <v>287552</v>
      </c>
      <c r="L630"/>
      <c r="M630"/>
    </row>
    <row r="631" spans="1:13">
      <c r="A631" s="28">
        <v>38139</v>
      </c>
      <c r="B631" s="33">
        <v>630</v>
      </c>
      <c r="C631" s="27">
        <v>293072</v>
      </c>
      <c r="E631" s="12">
        <v>606</v>
      </c>
      <c r="F631" s="12">
        <v>285205.65094575641</v>
      </c>
      <c r="G631" s="12">
        <v>2583.3490542435902</v>
      </c>
      <c r="H631" s="12">
        <v>1.024420621814337</v>
      </c>
      <c r="I631"/>
      <c r="J631" s="12">
        <v>87.247838616714702</v>
      </c>
      <c r="K631" s="12">
        <v>287789</v>
      </c>
      <c r="L631"/>
      <c r="M631"/>
    </row>
    <row r="632" spans="1:13">
      <c r="A632" s="28">
        <v>38169</v>
      </c>
      <c r="B632" s="33">
        <v>631</v>
      </c>
      <c r="C632" s="27">
        <v>293310</v>
      </c>
      <c r="E632" s="12">
        <v>607</v>
      </c>
      <c r="F632" s="12">
        <v>285417.20533433359</v>
      </c>
      <c r="G632" s="12">
        <v>2610.7946656664135</v>
      </c>
      <c r="H632" s="12">
        <v>1.0353041105452376</v>
      </c>
      <c r="I632"/>
      <c r="J632" s="12">
        <v>87.391930835734868</v>
      </c>
      <c r="K632" s="12">
        <v>288028</v>
      </c>
      <c r="L632"/>
      <c r="M632"/>
    </row>
    <row r="633" spans="1:13">
      <c r="A633" s="28">
        <v>38200</v>
      </c>
      <c r="B633" s="33">
        <v>632</v>
      </c>
      <c r="C633" s="27">
        <v>293562</v>
      </c>
      <c r="E633" s="12">
        <v>608</v>
      </c>
      <c r="F633" s="12">
        <v>285628.75972291076</v>
      </c>
      <c r="G633" s="12">
        <v>2650.2402770892368</v>
      </c>
      <c r="H633" s="12">
        <v>1.0509461693352555</v>
      </c>
      <c r="I633"/>
      <c r="J633" s="12">
        <v>87.536023054755034</v>
      </c>
      <c r="K633" s="12">
        <v>288279</v>
      </c>
      <c r="L633"/>
      <c r="M633"/>
    </row>
    <row r="634" spans="1:13">
      <c r="A634" s="28">
        <v>38231</v>
      </c>
      <c r="B634" s="33">
        <v>633</v>
      </c>
      <c r="C634" s="27">
        <v>293811</v>
      </c>
      <c r="E634" s="12">
        <v>609</v>
      </c>
      <c r="F634" s="12">
        <v>285840.31411148794</v>
      </c>
      <c r="G634" s="12">
        <v>2694.68588851206</v>
      </c>
      <c r="H634" s="12">
        <v>1.0685709656499056</v>
      </c>
      <c r="I634"/>
      <c r="J634" s="12">
        <v>87.680115273775215</v>
      </c>
      <c r="K634" s="12">
        <v>288535</v>
      </c>
      <c r="L634"/>
      <c r="M634"/>
    </row>
    <row r="635" spans="1:13">
      <c r="A635" s="28">
        <v>38261</v>
      </c>
      <c r="B635" s="33">
        <v>634</v>
      </c>
      <c r="C635" s="27">
        <v>294066</v>
      </c>
      <c r="E635" s="12">
        <v>610</v>
      </c>
      <c r="F635" s="12">
        <v>286051.86850006506</v>
      </c>
      <c r="G635" s="12">
        <v>2731.1314999349415</v>
      </c>
      <c r="H635" s="12">
        <v>1.0830233819251673</v>
      </c>
      <c r="I635"/>
      <c r="J635" s="12">
        <v>87.824207492795381</v>
      </c>
      <c r="K635" s="12">
        <v>288783</v>
      </c>
      <c r="L635"/>
      <c r="M635"/>
    </row>
    <row r="636" spans="1:13">
      <c r="A636" s="28">
        <v>38292</v>
      </c>
      <c r="B636" s="33">
        <v>635</v>
      </c>
      <c r="C636" s="27">
        <v>294300</v>
      </c>
      <c r="E636" s="12">
        <v>611</v>
      </c>
      <c r="F636" s="12">
        <v>286263.42288864224</v>
      </c>
      <c r="G636" s="12">
        <v>2752.5771113577648</v>
      </c>
      <c r="H636" s="12">
        <v>1.0915275856265094</v>
      </c>
      <c r="I636"/>
      <c r="J636" s="12">
        <v>87.968299711815561</v>
      </c>
      <c r="K636" s="12">
        <v>289016</v>
      </c>
      <c r="L636"/>
      <c r="M636"/>
    </row>
    <row r="637" spans="1:13">
      <c r="A637" s="28">
        <v>38322</v>
      </c>
      <c r="B637" s="33">
        <v>636</v>
      </c>
      <c r="C637" s="27">
        <v>294524</v>
      </c>
      <c r="E637" s="12">
        <v>612</v>
      </c>
      <c r="F637" s="12">
        <v>286474.97727721941</v>
      </c>
      <c r="G637" s="12">
        <v>2745.0227227805881</v>
      </c>
      <c r="H637" s="12">
        <v>1.0885319116849854</v>
      </c>
      <c r="I637"/>
      <c r="J637" s="12">
        <v>88.112391930835727</v>
      </c>
      <c r="K637" s="12">
        <v>289220</v>
      </c>
      <c r="L637"/>
      <c r="M637"/>
    </row>
    <row r="638" spans="1:13">
      <c r="A638" s="28">
        <v>38353</v>
      </c>
      <c r="B638" s="33">
        <v>637</v>
      </c>
      <c r="C638" s="27">
        <v>294741</v>
      </c>
      <c r="E638" s="12">
        <v>613</v>
      </c>
      <c r="F638" s="12">
        <v>286686.53166579659</v>
      </c>
      <c r="G638" s="12">
        <v>2734.4683342034114</v>
      </c>
      <c r="H638" s="12">
        <v>1.0843465952286819</v>
      </c>
      <c r="I638"/>
      <c r="J638" s="12">
        <v>88.256484149855908</v>
      </c>
      <c r="K638" s="12">
        <v>289421</v>
      </c>
      <c r="L638"/>
      <c r="M638"/>
    </row>
    <row r="639" spans="1:13">
      <c r="A639" s="28">
        <v>38384</v>
      </c>
      <c r="B639" s="33">
        <v>638</v>
      </c>
      <c r="C639" s="27">
        <v>294928</v>
      </c>
      <c r="E639" s="12">
        <v>614</v>
      </c>
      <c r="F639" s="12">
        <v>286898.08605437377</v>
      </c>
      <c r="G639" s="12">
        <v>2715.9139456262346</v>
      </c>
      <c r="H639" s="12">
        <v>1.0769888987329672</v>
      </c>
      <c r="I639"/>
      <c r="J639" s="12">
        <v>88.400576368876074</v>
      </c>
      <c r="K639" s="12">
        <v>289614</v>
      </c>
      <c r="L639"/>
      <c r="M639"/>
    </row>
    <row r="640" spans="1:13">
      <c r="A640" s="28">
        <v>38412</v>
      </c>
      <c r="B640" s="33">
        <v>639</v>
      </c>
      <c r="C640" s="27">
        <v>295107</v>
      </c>
      <c r="E640" s="12">
        <v>615</v>
      </c>
      <c r="F640" s="12">
        <v>287109.64044295088</v>
      </c>
      <c r="G640" s="12">
        <v>2698.3595570491161</v>
      </c>
      <c r="H640" s="12">
        <v>1.0700277497422019</v>
      </c>
      <c r="I640"/>
      <c r="J640" s="12">
        <v>88.544668587896254</v>
      </c>
      <c r="K640" s="12">
        <v>289808</v>
      </c>
      <c r="L640"/>
      <c r="M640"/>
    </row>
    <row r="641" spans="1:13">
      <c r="A641" s="28">
        <v>38443</v>
      </c>
      <c r="B641" s="33">
        <v>640</v>
      </c>
      <c r="C641" s="27">
        <v>295308</v>
      </c>
      <c r="E641" s="12">
        <v>616</v>
      </c>
      <c r="F641" s="12">
        <v>287321.19483152812</v>
      </c>
      <c r="G641" s="12">
        <v>2697.8051684718812</v>
      </c>
      <c r="H641" s="12">
        <v>1.0698079083351397</v>
      </c>
      <c r="I641"/>
      <c r="J641" s="12">
        <v>88.68876080691642</v>
      </c>
      <c r="K641" s="12">
        <v>290019</v>
      </c>
      <c r="L641"/>
      <c r="M641"/>
    </row>
    <row r="642" spans="1:13">
      <c r="A642" s="28">
        <v>38473</v>
      </c>
      <c r="B642" s="33">
        <v>641</v>
      </c>
      <c r="C642" s="27">
        <v>295518</v>
      </c>
      <c r="E642" s="12">
        <v>617</v>
      </c>
      <c r="F642" s="12">
        <v>287532.74922010524</v>
      </c>
      <c r="G642" s="12">
        <v>2704.2507798947627</v>
      </c>
      <c r="H642" s="12">
        <v>1.0723638994626086</v>
      </c>
      <c r="I642"/>
      <c r="J642" s="12">
        <v>88.8328530259366</v>
      </c>
      <c r="K642" s="12">
        <v>290237</v>
      </c>
      <c r="L642"/>
      <c r="M642"/>
    </row>
    <row r="643" spans="1:13">
      <c r="A643" s="28">
        <v>38504</v>
      </c>
      <c r="B643" s="33">
        <v>642</v>
      </c>
      <c r="C643" s="27">
        <v>295747</v>
      </c>
      <c r="E643" s="12">
        <v>618</v>
      </c>
      <c r="F643" s="12">
        <v>287744.30360868241</v>
      </c>
      <c r="G643" s="12">
        <v>2726.6963913175859</v>
      </c>
      <c r="H643" s="12">
        <v>1.0812646506688772</v>
      </c>
      <c r="I643"/>
      <c r="J643" s="12">
        <v>88.976945244956767</v>
      </c>
      <c r="K643" s="12">
        <v>290471</v>
      </c>
      <c r="L643"/>
      <c r="M643"/>
    </row>
    <row r="644" spans="1:13">
      <c r="A644" s="28">
        <v>38534</v>
      </c>
      <c r="B644" s="33">
        <v>643</v>
      </c>
      <c r="C644" s="27">
        <v>295994</v>
      </c>
      <c r="E644" s="12">
        <v>619</v>
      </c>
      <c r="F644" s="12">
        <v>287955.85799725959</v>
      </c>
      <c r="G644" s="12">
        <v>2748.1420027404092</v>
      </c>
      <c r="H644" s="12">
        <v>1.0897688543702195</v>
      </c>
      <c r="I644"/>
      <c r="J644" s="12">
        <v>89.121037463976947</v>
      </c>
      <c r="K644" s="12">
        <v>290704</v>
      </c>
      <c r="L644"/>
      <c r="M644"/>
    </row>
    <row r="645" spans="1:13">
      <c r="A645" s="28">
        <v>38565</v>
      </c>
      <c r="B645" s="33">
        <v>644</v>
      </c>
      <c r="C645" s="27">
        <v>296244</v>
      </c>
      <c r="E645" s="12">
        <v>620</v>
      </c>
      <c r="F645" s="12">
        <v>288167.41238583671</v>
      </c>
      <c r="G645" s="12">
        <v>2785.5876141632907</v>
      </c>
      <c r="H645" s="12">
        <v>1.1046178181504076</v>
      </c>
      <c r="I645"/>
      <c r="J645" s="12">
        <v>89.265129682997113</v>
      </c>
      <c r="K645" s="12">
        <v>290953</v>
      </c>
      <c r="L645"/>
      <c r="M645"/>
    </row>
    <row r="646" spans="1:13">
      <c r="A646" s="28">
        <v>38596</v>
      </c>
      <c r="B646" s="33">
        <v>645</v>
      </c>
      <c r="C646" s="27">
        <v>296508</v>
      </c>
      <c r="E646" s="12">
        <v>621</v>
      </c>
      <c r="F646" s="12">
        <v>288378.96677441394</v>
      </c>
      <c r="G646" s="12">
        <v>2820.0332255860558</v>
      </c>
      <c r="H646" s="12">
        <v>1.1182771394157702</v>
      </c>
      <c r="I646"/>
      <c r="J646" s="12">
        <v>89.409221902017293</v>
      </c>
      <c r="K646" s="12">
        <v>291199</v>
      </c>
      <c r="L646"/>
      <c r="M646"/>
    </row>
    <row r="647" spans="1:13">
      <c r="A647" s="28">
        <v>38626</v>
      </c>
      <c r="B647" s="33">
        <v>646</v>
      </c>
      <c r="C647" s="27">
        <v>296770</v>
      </c>
      <c r="E647" s="12">
        <v>622</v>
      </c>
      <c r="F647" s="12">
        <v>288590.52116299106</v>
      </c>
      <c r="G647" s="12">
        <v>2858.4788370089373</v>
      </c>
      <c r="H647" s="12">
        <v>1.1335226507008849</v>
      </c>
      <c r="I647"/>
      <c r="J647" s="12">
        <v>89.553314121037459</v>
      </c>
      <c r="K647" s="12">
        <v>291449</v>
      </c>
      <c r="L647"/>
      <c r="M647"/>
    </row>
    <row r="648" spans="1:13">
      <c r="A648" s="28">
        <v>38657</v>
      </c>
      <c r="B648" s="33">
        <v>647</v>
      </c>
      <c r="C648" s="27">
        <v>297001</v>
      </c>
      <c r="E648" s="12">
        <v>623</v>
      </c>
      <c r="F648" s="12">
        <v>288802.07555156824</v>
      </c>
      <c r="G648" s="12">
        <v>2876.9244484317605</v>
      </c>
      <c r="H648" s="12">
        <v>1.1408372118874477</v>
      </c>
      <c r="I648"/>
      <c r="J648" s="12">
        <v>89.69740634005764</v>
      </c>
      <c r="K648" s="12">
        <v>291679</v>
      </c>
      <c r="L648"/>
      <c r="M648"/>
    </row>
    <row r="649" spans="1:13">
      <c r="A649" s="28">
        <v>38687</v>
      </c>
      <c r="B649" s="33">
        <v>648</v>
      </c>
      <c r="C649" s="27">
        <v>297223</v>
      </c>
      <c r="E649" s="12">
        <v>624</v>
      </c>
      <c r="F649" s="12">
        <v>289013.62994014542</v>
      </c>
      <c r="G649" s="12">
        <v>2863.3700598545838</v>
      </c>
      <c r="H649" s="12">
        <v>1.1354622529163649</v>
      </c>
      <c r="I649"/>
      <c r="J649" s="12">
        <v>89.841498559077806</v>
      </c>
      <c r="K649" s="12">
        <v>291877</v>
      </c>
      <c r="L649"/>
      <c r="M649"/>
    </row>
    <row r="650" spans="1:13">
      <c r="A650" s="28">
        <v>38718</v>
      </c>
      <c r="B650" s="33">
        <v>649</v>
      </c>
      <c r="C650" s="27">
        <v>297435</v>
      </c>
      <c r="E650" s="12">
        <v>625</v>
      </c>
      <c r="F650" s="12">
        <v>289225.18432872253</v>
      </c>
      <c r="G650" s="12">
        <v>2831.8156712774653</v>
      </c>
      <c r="H650" s="12">
        <v>1.1229494388566297</v>
      </c>
      <c r="I650"/>
      <c r="J650" s="12">
        <v>89.985590778097986</v>
      </c>
      <c r="K650" s="12">
        <v>292057</v>
      </c>
      <c r="L650"/>
      <c r="M650"/>
    </row>
    <row r="651" spans="1:13">
      <c r="A651" s="28">
        <v>38749</v>
      </c>
      <c r="B651" s="33">
        <v>650</v>
      </c>
      <c r="C651" s="27">
        <v>297640</v>
      </c>
      <c r="E651" s="12">
        <v>626</v>
      </c>
      <c r="F651" s="12">
        <v>289436.73871729977</v>
      </c>
      <c r="G651" s="12">
        <v>2793.2612827002304</v>
      </c>
      <c r="H651" s="12">
        <v>1.1076607922623634</v>
      </c>
      <c r="I651"/>
      <c r="J651" s="12">
        <v>90.129682997118152</v>
      </c>
      <c r="K651" s="12">
        <v>292230</v>
      </c>
      <c r="L651"/>
      <c r="M651"/>
    </row>
    <row r="652" spans="1:13">
      <c r="A652" s="28">
        <v>38777</v>
      </c>
      <c r="B652" s="33">
        <v>651</v>
      </c>
      <c r="C652" s="27">
        <v>297842</v>
      </c>
      <c r="E652" s="12">
        <v>627</v>
      </c>
      <c r="F652" s="12">
        <v>289648.29310587689</v>
      </c>
      <c r="G652" s="12">
        <v>2771.7068941231119</v>
      </c>
      <c r="H652" s="12">
        <v>1.0991134532518925</v>
      </c>
      <c r="I652"/>
      <c r="J652" s="12">
        <v>90.273775216138333</v>
      </c>
      <c r="K652" s="12">
        <v>292420</v>
      </c>
      <c r="L652"/>
      <c r="M652"/>
    </row>
    <row r="653" spans="1:13">
      <c r="A653" s="28">
        <v>38808</v>
      </c>
      <c r="B653" s="33">
        <v>652</v>
      </c>
      <c r="C653" s="27">
        <v>298061</v>
      </c>
      <c r="E653" s="12">
        <v>628</v>
      </c>
      <c r="F653" s="12">
        <v>289859.84749445406</v>
      </c>
      <c r="G653" s="12">
        <v>2775.1525055459351</v>
      </c>
      <c r="H653" s="12">
        <v>1.100479801864559</v>
      </c>
      <c r="I653"/>
      <c r="J653" s="12">
        <v>90.417867435158499</v>
      </c>
      <c r="K653" s="12">
        <v>292635</v>
      </c>
      <c r="L653"/>
      <c r="M653"/>
    </row>
    <row r="654" spans="1:13">
      <c r="A654" s="28">
        <v>38838</v>
      </c>
      <c r="B654" s="33">
        <v>653</v>
      </c>
      <c r="C654" s="27">
        <v>298273</v>
      </c>
      <c r="E654" s="12">
        <v>629</v>
      </c>
      <c r="F654" s="12">
        <v>290071.40188303124</v>
      </c>
      <c r="G654" s="12">
        <v>2778.5981169687584</v>
      </c>
      <c r="H654" s="12">
        <v>1.1018461504772255</v>
      </c>
      <c r="I654"/>
      <c r="J654" s="12">
        <v>90.561959654178679</v>
      </c>
      <c r="K654" s="12">
        <v>292850</v>
      </c>
      <c r="L654"/>
      <c r="M654"/>
    </row>
    <row r="655" spans="1:13">
      <c r="A655" s="28">
        <v>38869</v>
      </c>
      <c r="B655" s="33">
        <v>654</v>
      </c>
      <c r="C655" s="27">
        <v>298512</v>
      </c>
      <c r="E655" s="12">
        <v>630</v>
      </c>
      <c r="F655" s="12">
        <v>290282.95627160842</v>
      </c>
      <c r="G655" s="12">
        <v>2789.0437283915817</v>
      </c>
      <c r="H655" s="12">
        <v>1.105988331624377</v>
      </c>
      <c r="I655"/>
      <c r="J655" s="12">
        <v>90.706051873198845</v>
      </c>
      <c r="K655" s="12">
        <v>293072</v>
      </c>
      <c r="L655"/>
      <c r="M655"/>
    </row>
    <row r="656" spans="1:13">
      <c r="A656" s="28">
        <v>38899</v>
      </c>
      <c r="B656" s="33">
        <v>655</v>
      </c>
      <c r="C656" s="27">
        <v>298766</v>
      </c>
      <c r="E656" s="12">
        <v>631</v>
      </c>
      <c r="F656" s="12">
        <v>290494.5106601856</v>
      </c>
      <c r="G656" s="12">
        <v>2815.489339814405</v>
      </c>
      <c r="H656" s="12">
        <v>1.1164752728503513</v>
      </c>
      <c r="I656"/>
      <c r="J656" s="12">
        <v>90.850144092219011</v>
      </c>
      <c r="K656" s="12">
        <v>293310</v>
      </c>
      <c r="L656"/>
      <c r="M656"/>
    </row>
    <row r="657" spans="1:13">
      <c r="A657" s="28">
        <v>38930</v>
      </c>
      <c r="B657" s="33">
        <v>656</v>
      </c>
      <c r="C657" s="27">
        <v>299029</v>
      </c>
      <c r="E657" s="12">
        <v>632</v>
      </c>
      <c r="F657" s="12">
        <v>290706.06504876271</v>
      </c>
      <c r="G657" s="12">
        <v>2855.9349512372864</v>
      </c>
      <c r="H657" s="12">
        <v>1.1325138791453189</v>
      </c>
      <c r="I657"/>
      <c r="J657" s="12">
        <v>90.994236311239192</v>
      </c>
      <c r="K657" s="12">
        <v>293562</v>
      </c>
      <c r="L657"/>
      <c r="M657"/>
    </row>
    <row r="658" spans="1:13">
      <c r="A658" s="28">
        <v>38961</v>
      </c>
      <c r="B658" s="33">
        <v>657</v>
      </c>
      <c r="C658" s="27">
        <v>299316</v>
      </c>
      <c r="E658" s="12">
        <v>633</v>
      </c>
      <c r="F658" s="12">
        <v>290917.61943733989</v>
      </c>
      <c r="G658" s="12">
        <v>2893.3805626601097</v>
      </c>
      <c r="H658" s="12">
        <v>1.1473628429254839</v>
      </c>
      <c r="I658"/>
      <c r="J658" s="12">
        <v>91.138328530259358</v>
      </c>
      <c r="K658" s="12">
        <v>293811</v>
      </c>
      <c r="L658"/>
      <c r="M658"/>
    </row>
    <row r="659" spans="1:13">
      <c r="A659" s="28">
        <v>38991</v>
      </c>
      <c r="B659" s="33">
        <v>658</v>
      </c>
      <c r="C659" s="27">
        <v>299593</v>
      </c>
      <c r="E659" s="12">
        <v>634</v>
      </c>
      <c r="F659" s="12">
        <v>291129.17382591707</v>
      </c>
      <c r="G659" s="12">
        <v>2936.826174082933</v>
      </c>
      <c r="H659" s="12">
        <v>1.1645910917352074</v>
      </c>
      <c r="I659"/>
      <c r="J659" s="12">
        <v>91.282420749279538</v>
      </c>
      <c r="K659" s="12">
        <v>294066</v>
      </c>
      <c r="L659"/>
      <c r="M659"/>
    </row>
    <row r="660" spans="1:13">
      <c r="A660" s="28">
        <v>39022</v>
      </c>
      <c r="B660" s="33">
        <v>659</v>
      </c>
      <c r="C660" s="27">
        <v>299848</v>
      </c>
      <c r="E660" s="12">
        <v>635</v>
      </c>
      <c r="F660" s="12">
        <v>291340.72821449424</v>
      </c>
      <c r="G660" s="12">
        <v>2959.2717855057563</v>
      </c>
      <c r="H660" s="12">
        <v>1.173491842941476</v>
      </c>
      <c r="I660"/>
      <c r="J660" s="12">
        <v>91.426512968299704</v>
      </c>
      <c r="K660" s="12">
        <v>294300</v>
      </c>
      <c r="L660"/>
      <c r="M660"/>
    </row>
    <row r="661" spans="1:13">
      <c r="A661" s="28">
        <v>39052</v>
      </c>
      <c r="B661" s="33">
        <v>660</v>
      </c>
      <c r="C661" s="27">
        <v>300089</v>
      </c>
      <c r="E661" s="12">
        <v>636</v>
      </c>
      <c r="F661" s="12">
        <v>291552.28260307142</v>
      </c>
      <c r="G661" s="12">
        <v>2971.7173969285795</v>
      </c>
      <c r="H661" s="12">
        <v>1.1784271190984805</v>
      </c>
      <c r="I661"/>
      <c r="J661" s="12">
        <v>91.570605187319885</v>
      </c>
      <c r="K661" s="12">
        <v>294524</v>
      </c>
      <c r="L661"/>
      <c r="M661"/>
    </row>
    <row r="662" spans="1:13">
      <c r="A662" s="28">
        <v>39083</v>
      </c>
      <c r="B662" s="33">
        <v>661</v>
      </c>
      <c r="C662" s="27">
        <v>300320</v>
      </c>
      <c r="E662" s="12">
        <v>637</v>
      </c>
      <c r="F662" s="12">
        <v>291763.83699164854</v>
      </c>
      <c r="G662" s="12">
        <v>2977.163008351461</v>
      </c>
      <c r="H662" s="12">
        <v>1.180586562721023</v>
      </c>
      <c r="I662"/>
      <c r="J662" s="12">
        <v>91.714697406340051</v>
      </c>
      <c r="K662" s="12">
        <v>294741</v>
      </c>
      <c r="L662"/>
      <c r="M662"/>
    </row>
    <row r="663" spans="1:13">
      <c r="A663" s="28">
        <v>39114</v>
      </c>
      <c r="B663" s="33">
        <v>662</v>
      </c>
      <c r="C663" s="27">
        <v>300535</v>
      </c>
      <c r="E663" s="12">
        <v>638</v>
      </c>
      <c r="F663" s="12">
        <v>291975.39138022577</v>
      </c>
      <c r="G663" s="12">
        <v>2952.6086197742261</v>
      </c>
      <c r="H663" s="12">
        <v>1.1708495811957265</v>
      </c>
      <c r="I663"/>
      <c r="J663" s="12">
        <v>91.858789625360231</v>
      </c>
      <c r="K663" s="12">
        <v>294928</v>
      </c>
      <c r="L663"/>
      <c r="M663"/>
    </row>
    <row r="664" spans="1:13">
      <c r="A664" s="28">
        <v>39142</v>
      </c>
      <c r="B664" s="33">
        <v>663</v>
      </c>
      <c r="C664" s="27">
        <v>300748</v>
      </c>
      <c r="E664" s="12">
        <v>639</v>
      </c>
      <c r="F664" s="12">
        <v>292186.94576880289</v>
      </c>
      <c r="G664" s="12">
        <v>2920.0542311971076</v>
      </c>
      <c r="H664" s="12">
        <v>1.1579402196310649</v>
      </c>
      <c r="I664"/>
      <c r="J664" s="12">
        <v>92.002881844380397</v>
      </c>
      <c r="K664" s="12">
        <v>295107</v>
      </c>
      <c r="L664"/>
      <c r="M664"/>
    </row>
    <row r="665" spans="1:13">
      <c r="A665" s="28">
        <v>39173</v>
      </c>
      <c r="B665" s="33">
        <v>664</v>
      </c>
      <c r="C665" s="27">
        <v>300977</v>
      </c>
      <c r="E665" s="12">
        <v>640</v>
      </c>
      <c r="F665" s="12">
        <v>292398.50015738007</v>
      </c>
      <c r="G665" s="12">
        <v>2909.4998426199309</v>
      </c>
      <c r="H665" s="12">
        <v>1.1537549031747614</v>
      </c>
      <c r="I665"/>
      <c r="J665" s="12">
        <v>92.146974063400577</v>
      </c>
      <c r="K665" s="12">
        <v>295308</v>
      </c>
      <c r="L665"/>
      <c r="M665"/>
    </row>
    <row r="666" spans="1:13">
      <c r="A666" s="28">
        <v>39203</v>
      </c>
      <c r="B666" s="33">
        <v>665</v>
      </c>
      <c r="C666" s="27">
        <v>301200</v>
      </c>
      <c r="E666" s="12">
        <v>641</v>
      </c>
      <c r="F666" s="12">
        <v>292610.05454595725</v>
      </c>
      <c r="G666" s="12">
        <v>2907.9454540427541</v>
      </c>
      <c r="H666" s="12">
        <v>1.1531385142627959</v>
      </c>
      <c r="I666"/>
      <c r="J666" s="12">
        <v>92.291066282420744</v>
      </c>
      <c r="K666" s="12">
        <v>295518</v>
      </c>
      <c r="L666"/>
      <c r="M666"/>
    </row>
    <row r="667" spans="1:13">
      <c r="A667" s="28">
        <v>39234</v>
      </c>
      <c r="B667" s="33">
        <v>666</v>
      </c>
      <c r="C667" s="27">
        <v>301450</v>
      </c>
      <c r="E667" s="12">
        <v>642</v>
      </c>
      <c r="F667" s="12">
        <v>292821.60893453436</v>
      </c>
      <c r="G667" s="12">
        <v>2925.3910654656356</v>
      </c>
      <c r="H667" s="12">
        <v>1.1600565279444555</v>
      </c>
      <c r="I667"/>
      <c r="J667" s="12">
        <v>92.435158501440924</v>
      </c>
      <c r="K667" s="12">
        <v>295747</v>
      </c>
      <c r="L667"/>
      <c r="M667"/>
    </row>
    <row r="668" spans="1:13">
      <c r="A668" s="28">
        <v>39264</v>
      </c>
      <c r="B668" s="33">
        <v>667</v>
      </c>
      <c r="C668" s="27">
        <v>301714</v>
      </c>
      <c r="E668" s="12">
        <v>643</v>
      </c>
      <c r="F668" s="12">
        <v>293033.1633231116</v>
      </c>
      <c r="G668" s="12">
        <v>2960.8366768884007</v>
      </c>
      <c r="H668" s="12">
        <v>1.1741123967147447</v>
      </c>
      <c r="I668"/>
      <c r="J668" s="12">
        <v>92.57925072046109</v>
      </c>
      <c r="K668" s="12">
        <v>295994</v>
      </c>
      <c r="L668"/>
      <c r="M668"/>
    </row>
    <row r="669" spans="1:13">
      <c r="A669" s="28">
        <v>39295</v>
      </c>
      <c r="B669" s="33">
        <v>668</v>
      </c>
      <c r="C669" s="27">
        <v>301967</v>
      </c>
      <c r="E669" s="12">
        <v>644</v>
      </c>
      <c r="F669" s="12">
        <v>293244.71771168872</v>
      </c>
      <c r="G669" s="12">
        <v>2999.2822883112822</v>
      </c>
      <c r="H669" s="12">
        <v>1.1893579079998591</v>
      </c>
      <c r="I669"/>
      <c r="J669" s="12">
        <v>92.72334293948127</v>
      </c>
      <c r="K669" s="12">
        <v>296244</v>
      </c>
      <c r="L669"/>
      <c r="M669"/>
    </row>
    <row r="670" spans="1:13">
      <c r="A670" s="28">
        <v>39326</v>
      </c>
      <c r="B670" s="33">
        <v>669</v>
      </c>
      <c r="C670" s="27">
        <v>302244</v>
      </c>
      <c r="E670" s="12">
        <v>645</v>
      </c>
      <c r="F670" s="12">
        <v>293456.27210026589</v>
      </c>
      <c r="G670" s="12">
        <v>3051.7278997341054</v>
      </c>
      <c r="H670" s="12">
        <v>1.2101550843539206</v>
      </c>
      <c r="I670"/>
      <c r="J670" s="12">
        <v>92.867435158501436</v>
      </c>
      <c r="K670" s="12">
        <v>296508</v>
      </c>
      <c r="L670"/>
      <c r="M670"/>
    </row>
    <row r="671" spans="1:13">
      <c r="A671" s="28">
        <v>39356</v>
      </c>
      <c r="B671" s="33">
        <v>670</v>
      </c>
      <c r="C671" s="27">
        <v>302509</v>
      </c>
      <c r="E671" s="12">
        <v>646</v>
      </c>
      <c r="F671" s="12">
        <v>293667.82648884307</v>
      </c>
      <c r="G671" s="12">
        <v>3102.1735111569287</v>
      </c>
      <c r="H671" s="12">
        <v>1.230159165698129</v>
      </c>
      <c r="I671"/>
      <c r="J671" s="12">
        <v>93.011527377521617</v>
      </c>
      <c r="K671" s="12">
        <v>296770</v>
      </c>
      <c r="L671"/>
      <c r="M671"/>
    </row>
    <row r="672" spans="1:13">
      <c r="A672" s="28">
        <v>39387</v>
      </c>
      <c r="B672" s="33">
        <v>671</v>
      </c>
      <c r="C672" s="27">
        <v>302754</v>
      </c>
      <c r="E672" s="12">
        <v>647</v>
      </c>
      <c r="F672" s="12">
        <v>293879.38087742019</v>
      </c>
      <c r="G672" s="12">
        <v>3121.6191225798102</v>
      </c>
      <c r="H672" s="12">
        <v>1.2378702743896415</v>
      </c>
      <c r="I672"/>
      <c r="J672" s="12">
        <v>93.155619596541783</v>
      </c>
      <c r="K672" s="12">
        <v>297001</v>
      </c>
      <c r="L672"/>
      <c r="M672"/>
    </row>
    <row r="673" spans="1:13">
      <c r="A673" s="28">
        <v>39417</v>
      </c>
      <c r="B673" s="33">
        <v>672</v>
      </c>
      <c r="C673" s="27">
        <v>302984</v>
      </c>
      <c r="E673" s="12">
        <v>648</v>
      </c>
      <c r="F673" s="12">
        <v>294090.93526599742</v>
      </c>
      <c r="G673" s="12">
        <v>3132.0647340025753</v>
      </c>
      <c r="H673" s="12">
        <v>1.24201245553677</v>
      </c>
      <c r="I673"/>
      <c r="J673" s="12">
        <v>93.299711815561963</v>
      </c>
      <c r="K673" s="12">
        <v>297223</v>
      </c>
      <c r="L673"/>
      <c r="M673"/>
    </row>
    <row r="674" spans="1:13">
      <c r="A674" s="28">
        <v>39448</v>
      </c>
      <c r="B674" s="33">
        <v>673</v>
      </c>
      <c r="C674" s="27">
        <v>303204</v>
      </c>
      <c r="E674" s="12">
        <v>649</v>
      </c>
      <c r="F674" s="12">
        <v>294302.48965457454</v>
      </c>
      <c r="G674" s="12">
        <v>3132.5103454254568</v>
      </c>
      <c r="H674" s="12">
        <v>1.2421891616346803</v>
      </c>
      <c r="I674"/>
      <c r="J674" s="12">
        <v>93.443804034582129</v>
      </c>
      <c r="K674" s="12">
        <v>297435</v>
      </c>
      <c r="L674"/>
      <c r="M674"/>
    </row>
    <row r="675" spans="1:13">
      <c r="A675" s="28">
        <v>39479</v>
      </c>
      <c r="B675" s="33">
        <v>674</v>
      </c>
      <c r="C675" s="27">
        <v>303399</v>
      </c>
      <c r="E675" s="12">
        <v>650</v>
      </c>
      <c r="F675" s="12">
        <v>294514.04404315172</v>
      </c>
      <c r="G675" s="12">
        <v>3125.95595684828</v>
      </c>
      <c r="H675" s="12">
        <v>1.2395900351980826</v>
      </c>
      <c r="I675"/>
      <c r="J675" s="12">
        <v>93.58789625360231</v>
      </c>
      <c r="K675" s="12">
        <v>297640</v>
      </c>
      <c r="L675"/>
      <c r="M675"/>
    </row>
    <row r="676" spans="1:13">
      <c r="A676" s="28">
        <v>39508</v>
      </c>
      <c r="B676" s="33">
        <v>675</v>
      </c>
      <c r="C676" s="27">
        <v>303593</v>
      </c>
      <c r="E676" s="12">
        <v>651</v>
      </c>
      <c r="F676" s="12">
        <v>294725.5984317289</v>
      </c>
      <c r="G676" s="12">
        <v>3116.4015682711033</v>
      </c>
      <c r="H676" s="12">
        <v>1.2358012662467057</v>
      </c>
      <c r="I676"/>
      <c r="J676" s="12">
        <v>93.731988472622476</v>
      </c>
      <c r="K676" s="12">
        <v>297842</v>
      </c>
      <c r="L676"/>
      <c r="M676"/>
    </row>
    <row r="677" spans="1:13">
      <c r="A677" s="28">
        <v>39539</v>
      </c>
      <c r="B677" s="33">
        <v>676</v>
      </c>
      <c r="C677" s="27">
        <v>303803</v>
      </c>
      <c r="E677" s="12">
        <v>652</v>
      </c>
      <c r="F677" s="12">
        <v>294937.15282030602</v>
      </c>
      <c r="G677" s="12">
        <v>3123.8471796939848</v>
      </c>
      <c r="H677" s="12">
        <v>1.2387538048791011</v>
      </c>
      <c r="I677"/>
      <c r="J677" s="12">
        <v>93.876080691642656</v>
      </c>
      <c r="K677" s="12">
        <v>298061</v>
      </c>
      <c r="L677"/>
      <c r="M677"/>
    </row>
    <row r="678" spans="1:13">
      <c r="A678" s="28">
        <v>39569</v>
      </c>
      <c r="B678" s="33">
        <v>677</v>
      </c>
      <c r="C678" s="27">
        <v>304006</v>
      </c>
      <c r="E678" s="12">
        <v>653</v>
      </c>
      <c r="F678" s="12">
        <v>295148.70720888325</v>
      </c>
      <c r="G678" s="12">
        <v>3124.2927911167499</v>
      </c>
      <c r="H678" s="12">
        <v>1.2389305109769653</v>
      </c>
      <c r="I678"/>
      <c r="J678" s="12">
        <v>94.020172910662822</v>
      </c>
      <c r="K678" s="12">
        <v>298273</v>
      </c>
      <c r="L678"/>
      <c r="M678"/>
    </row>
    <row r="679" spans="1:13">
      <c r="A679" s="28">
        <v>39600</v>
      </c>
      <c r="B679" s="33">
        <v>678</v>
      </c>
      <c r="C679" s="27">
        <v>304236</v>
      </c>
      <c r="E679" s="12">
        <v>654</v>
      </c>
      <c r="F679" s="12">
        <v>295360.26159746037</v>
      </c>
      <c r="G679" s="12">
        <v>3151.7384025396314</v>
      </c>
      <c r="H679" s="12">
        <v>1.2498139997078892</v>
      </c>
      <c r="I679"/>
      <c r="J679" s="12">
        <v>94.164265129682988</v>
      </c>
      <c r="K679" s="12">
        <v>298512</v>
      </c>
      <c r="L679"/>
      <c r="M679"/>
    </row>
    <row r="680" spans="1:13">
      <c r="A680" s="28">
        <v>39630</v>
      </c>
      <c r="B680" s="33">
        <v>679</v>
      </c>
      <c r="C680" s="27">
        <v>304483</v>
      </c>
      <c r="E680" s="12">
        <v>655</v>
      </c>
      <c r="F680" s="12">
        <v>295571.81598603755</v>
      </c>
      <c r="G680" s="12">
        <v>3194.1840139624546</v>
      </c>
      <c r="H680" s="12">
        <v>1.2666457010126861</v>
      </c>
      <c r="I680"/>
      <c r="J680" s="12">
        <v>94.308357348703169</v>
      </c>
      <c r="K680" s="12">
        <v>298766</v>
      </c>
      <c r="L680"/>
      <c r="M680"/>
    </row>
    <row r="681" spans="1:13">
      <c r="A681" s="28">
        <v>39661</v>
      </c>
      <c r="B681" s="33">
        <v>680</v>
      </c>
      <c r="C681" s="27">
        <v>304733</v>
      </c>
      <c r="E681" s="12">
        <v>656</v>
      </c>
      <c r="F681" s="12">
        <v>295783.37037461472</v>
      </c>
      <c r="G681" s="12">
        <v>3245.6296253852779</v>
      </c>
      <c r="H681" s="12">
        <v>1.2870463298618213</v>
      </c>
      <c r="I681"/>
      <c r="J681" s="12">
        <v>94.452449567723335</v>
      </c>
      <c r="K681" s="12">
        <v>299029</v>
      </c>
      <c r="L681"/>
      <c r="M681"/>
    </row>
    <row r="682" spans="1:13">
      <c r="A682" s="28">
        <v>39692</v>
      </c>
      <c r="B682" s="33">
        <v>681</v>
      </c>
      <c r="C682" s="27">
        <v>305006</v>
      </c>
      <c r="E682" s="12">
        <v>657</v>
      </c>
      <c r="F682" s="12">
        <v>295994.92476319184</v>
      </c>
      <c r="G682" s="12">
        <v>3321.0752368081594</v>
      </c>
      <c r="H682" s="12">
        <v>1.3169640988292135</v>
      </c>
      <c r="I682"/>
      <c r="J682" s="12">
        <v>94.596541786743515</v>
      </c>
      <c r="K682" s="12">
        <v>299316</v>
      </c>
      <c r="L682"/>
      <c r="M682"/>
    </row>
    <row r="683" spans="1:13">
      <c r="A683" s="28">
        <v>39722</v>
      </c>
      <c r="B683" s="33">
        <v>682</v>
      </c>
      <c r="C683" s="27">
        <v>305270</v>
      </c>
      <c r="E683" s="12">
        <v>658</v>
      </c>
      <c r="F683" s="12">
        <v>296206.47915176908</v>
      </c>
      <c r="G683" s="12">
        <v>3386.5208482309245</v>
      </c>
      <c r="H683" s="12">
        <v>1.3429163927472954</v>
      </c>
      <c r="I683"/>
      <c r="J683" s="12">
        <v>94.740634005763681</v>
      </c>
      <c r="K683" s="12">
        <v>299593</v>
      </c>
      <c r="L683"/>
      <c r="M683"/>
    </row>
    <row r="684" spans="1:13">
      <c r="A684" s="28">
        <v>39753</v>
      </c>
      <c r="B684" s="33">
        <v>683</v>
      </c>
      <c r="C684" s="27">
        <v>305510</v>
      </c>
      <c r="E684" s="12">
        <v>659</v>
      </c>
      <c r="F684" s="12">
        <v>296418.03354034619</v>
      </c>
      <c r="G684" s="12">
        <v>3429.9664596538059</v>
      </c>
      <c r="H684" s="12">
        <v>1.360144641557042</v>
      </c>
      <c r="I684"/>
      <c r="J684" s="12">
        <v>94.884726224783861</v>
      </c>
      <c r="K684" s="12">
        <v>299848</v>
      </c>
      <c r="L684"/>
      <c r="M684"/>
    </row>
    <row r="685" spans="1:13">
      <c r="A685" s="28">
        <v>39783</v>
      </c>
      <c r="B685" s="33">
        <v>684</v>
      </c>
      <c r="C685" s="27">
        <v>305737</v>
      </c>
      <c r="E685" s="12">
        <v>660</v>
      </c>
      <c r="F685" s="12">
        <v>296629.58792892337</v>
      </c>
      <c r="G685" s="12">
        <v>3459.4120710766292</v>
      </c>
      <c r="H685" s="12">
        <v>1.3718212252977957</v>
      </c>
      <c r="I685"/>
      <c r="J685" s="12">
        <v>95.028818443804028</v>
      </c>
      <c r="K685" s="12">
        <v>300089</v>
      </c>
      <c r="L685"/>
      <c r="M685"/>
    </row>
    <row r="686" spans="1:13">
      <c r="A686" s="28">
        <v>39814</v>
      </c>
      <c r="B686" s="33">
        <v>685</v>
      </c>
      <c r="C686" s="27">
        <v>305952</v>
      </c>
      <c r="E686" s="12">
        <v>661</v>
      </c>
      <c r="F686" s="12">
        <v>296841.14231750055</v>
      </c>
      <c r="G686" s="12">
        <v>3478.8576824994525</v>
      </c>
      <c r="H686" s="12">
        <v>1.3795323339892851</v>
      </c>
      <c r="I686"/>
      <c r="J686" s="12">
        <v>95.172910662824208</v>
      </c>
      <c r="K686" s="12">
        <v>300320</v>
      </c>
      <c r="L686"/>
      <c r="M686"/>
    </row>
    <row r="687" spans="1:13">
      <c r="A687" s="28">
        <v>39845</v>
      </c>
      <c r="B687" s="33">
        <v>686</v>
      </c>
      <c r="C687" s="27">
        <v>306146</v>
      </c>
      <c r="E687" s="12">
        <v>662</v>
      </c>
      <c r="F687" s="12">
        <v>297052.69670607767</v>
      </c>
      <c r="G687" s="12">
        <v>3482.303293922334</v>
      </c>
      <c r="H687" s="12">
        <v>1.3808986826019747</v>
      </c>
      <c r="I687"/>
      <c r="J687" s="12">
        <v>95.317002881844374</v>
      </c>
      <c r="K687" s="12">
        <v>300535</v>
      </c>
      <c r="L687"/>
      <c r="M687"/>
    </row>
    <row r="688" spans="1:13">
      <c r="A688" s="28">
        <v>39873</v>
      </c>
      <c r="B688" s="33">
        <v>687</v>
      </c>
      <c r="C688" s="27">
        <v>306339</v>
      </c>
      <c r="E688" s="12">
        <v>663</v>
      </c>
      <c r="F688" s="12">
        <v>297264.2510946549</v>
      </c>
      <c r="G688" s="12">
        <v>3483.748905345099</v>
      </c>
      <c r="H688" s="12">
        <v>1.3814719362047654</v>
      </c>
      <c r="I688"/>
      <c r="J688" s="12">
        <v>95.461095100864554</v>
      </c>
      <c r="K688" s="12">
        <v>300748</v>
      </c>
      <c r="L688"/>
      <c r="M688"/>
    </row>
    <row r="689" spans="1:13">
      <c r="A689" s="28">
        <v>39904</v>
      </c>
      <c r="B689" s="33">
        <v>688</v>
      </c>
      <c r="C689" s="27">
        <v>306547</v>
      </c>
      <c r="E689" s="12">
        <v>664</v>
      </c>
      <c r="F689" s="12">
        <v>297475.80548323202</v>
      </c>
      <c r="G689" s="12">
        <v>3501.1945167679805</v>
      </c>
      <c r="H689" s="12">
        <v>1.3883899498864249</v>
      </c>
      <c r="I689"/>
      <c r="J689" s="12">
        <v>95.60518731988472</v>
      </c>
      <c r="K689" s="12">
        <v>300977</v>
      </c>
      <c r="L689"/>
      <c r="M689"/>
    </row>
    <row r="690" spans="1:13">
      <c r="A690" s="28">
        <v>39934</v>
      </c>
      <c r="B690" s="33">
        <v>689</v>
      </c>
      <c r="C690" s="27">
        <v>306749</v>
      </c>
      <c r="E690" s="12">
        <v>665</v>
      </c>
      <c r="F690" s="12">
        <v>297687.3598718092</v>
      </c>
      <c r="G690" s="12">
        <v>3512.6401281908038</v>
      </c>
      <c r="H690" s="12">
        <v>1.3929286785385029</v>
      </c>
      <c r="I690"/>
      <c r="J690" s="12">
        <v>95.749279538904901</v>
      </c>
      <c r="K690" s="12">
        <v>301200</v>
      </c>
      <c r="L690"/>
      <c r="M690"/>
    </row>
    <row r="691" spans="1:13">
      <c r="A691" s="28">
        <v>39965</v>
      </c>
      <c r="B691" s="33">
        <v>690</v>
      </c>
      <c r="C691" s="27">
        <v>306980</v>
      </c>
      <c r="E691" s="12">
        <v>666</v>
      </c>
      <c r="F691" s="12">
        <v>297898.91426038637</v>
      </c>
      <c r="G691" s="12">
        <v>3551.0857396136271</v>
      </c>
      <c r="H691" s="12">
        <v>1.4081741898235944</v>
      </c>
      <c r="I691"/>
      <c r="J691" s="12">
        <v>95.893371757925067</v>
      </c>
      <c r="K691" s="12">
        <v>301450</v>
      </c>
      <c r="L691"/>
      <c r="M691"/>
    </row>
    <row r="692" spans="1:13">
      <c r="A692" s="28">
        <v>39995</v>
      </c>
      <c r="B692" s="33">
        <v>691</v>
      </c>
      <c r="C692" s="27">
        <v>307226</v>
      </c>
      <c r="E692" s="12">
        <v>667</v>
      </c>
      <c r="F692" s="12">
        <v>298110.46864896355</v>
      </c>
      <c r="G692" s="12">
        <v>3603.5313510364504</v>
      </c>
      <c r="H692" s="12">
        <v>1.4289713661776557</v>
      </c>
      <c r="I692"/>
      <c r="J692" s="12">
        <v>96.037463976945247</v>
      </c>
      <c r="K692" s="12">
        <v>301714</v>
      </c>
      <c r="L692"/>
      <c r="M692"/>
    </row>
    <row r="693" spans="1:13">
      <c r="A693" s="28">
        <v>40026</v>
      </c>
      <c r="B693" s="33">
        <v>692</v>
      </c>
      <c r="C693" s="27">
        <v>307476</v>
      </c>
      <c r="E693" s="12">
        <v>668</v>
      </c>
      <c r="F693" s="12">
        <v>298322.02303754073</v>
      </c>
      <c r="G693" s="12">
        <v>3644.9769624592736</v>
      </c>
      <c r="H693" s="12">
        <v>1.4454065199775266</v>
      </c>
      <c r="I693"/>
      <c r="J693" s="12">
        <v>96.181556195965413</v>
      </c>
      <c r="K693" s="12">
        <v>301967</v>
      </c>
      <c r="L693"/>
      <c r="M693"/>
    </row>
    <row r="694" spans="1:13">
      <c r="A694" s="28">
        <v>40057</v>
      </c>
      <c r="B694" s="33">
        <v>693</v>
      </c>
      <c r="C694" s="27">
        <v>307750</v>
      </c>
      <c r="E694" s="12">
        <v>669</v>
      </c>
      <c r="F694" s="12">
        <v>298533.57742611784</v>
      </c>
      <c r="G694" s="12">
        <v>3710.4225738821551</v>
      </c>
      <c r="H694" s="12">
        <v>1.4713588138956546</v>
      </c>
      <c r="I694"/>
      <c r="J694" s="12">
        <v>96.325648414985594</v>
      </c>
      <c r="K694" s="12">
        <v>302244</v>
      </c>
      <c r="L694"/>
      <c r="M694"/>
    </row>
    <row r="695" spans="1:13">
      <c r="A695" s="28">
        <v>40087</v>
      </c>
      <c r="B695" s="33">
        <v>694</v>
      </c>
      <c r="C695" s="27">
        <v>308013</v>
      </c>
      <c r="E695" s="12">
        <v>670</v>
      </c>
      <c r="F695" s="12">
        <v>298745.13181469502</v>
      </c>
      <c r="G695" s="12">
        <v>3763.8681853049784</v>
      </c>
      <c r="H695" s="12">
        <v>1.4925525377546423</v>
      </c>
      <c r="I695"/>
      <c r="J695" s="12">
        <v>96.46974063400576</v>
      </c>
      <c r="K695" s="12">
        <v>302509</v>
      </c>
      <c r="L695"/>
      <c r="M695"/>
    </row>
    <row r="696" spans="1:13">
      <c r="A696" s="25" t="s">
        <v>193</v>
      </c>
      <c r="B696" s="33">
        <v>695</v>
      </c>
      <c r="E696" s="12">
        <v>671</v>
      </c>
      <c r="F696" s="12">
        <v>298956.6862032722</v>
      </c>
      <c r="G696" s="12">
        <v>3797.3137967278017</v>
      </c>
      <c r="H696" s="12">
        <v>1.5058153115151016</v>
      </c>
      <c r="I696"/>
      <c r="J696" s="12">
        <v>96.61383285302594</v>
      </c>
      <c r="K696" s="12">
        <v>302754</v>
      </c>
      <c r="L696"/>
      <c r="M696"/>
    </row>
    <row r="697" spans="1:13">
      <c r="A697" s="25" t="s">
        <v>194</v>
      </c>
      <c r="B697" s="33">
        <v>696</v>
      </c>
      <c r="E697" s="12">
        <v>672</v>
      </c>
      <c r="F697" s="12">
        <v>299168.24059184938</v>
      </c>
      <c r="G697" s="12">
        <v>3815.7594081506249</v>
      </c>
      <c r="H697" s="12">
        <v>1.5131298727016647</v>
      </c>
      <c r="I697"/>
      <c r="J697" s="12">
        <v>96.757925072046106</v>
      </c>
      <c r="K697" s="12">
        <v>302984</v>
      </c>
      <c r="L697"/>
      <c r="M697"/>
    </row>
    <row r="698" spans="1:13">
      <c r="A698" s="25" t="s">
        <v>195</v>
      </c>
      <c r="B698" s="33">
        <v>697</v>
      </c>
      <c r="E698" s="12">
        <v>673</v>
      </c>
      <c r="F698" s="12">
        <v>299379.79498042655</v>
      </c>
      <c r="G698" s="12">
        <v>3824.2050195734482</v>
      </c>
      <c r="H698" s="12">
        <v>1.5164789588389633</v>
      </c>
      <c r="I698"/>
      <c r="J698" s="12">
        <v>96.902017291066286</v>
      </c>
      <c r="K698" s="12">
        <v>303204</v>
      </c>
      <c r="L698"/>
      <c r="M698"/>
    </row>
    <row r="699" spans="1:13">
      <c r="E699" s="12">
        <v>674</v>
      </c>
      <c r="F699" s="12">
        <v>299591.34936900367</v>
      </c>
      <c r="G699" s="12">
        <v>3807.6506309963297</v>
      </c>
      <c r="H699" s="12">
        <v>1.5099143573531244</v>
      </c>
      <c r="I699"/>
      <c r="J699" s="12">
        <v>97.046109510086453</v>
      </c>
      <c r="K699" s="12">
        <v>303399</v>
      </c>
      <c r="L699"/>
      <c r="M699"/>
    </row>
    <row r="700" spans="1:13">
      <c r="E700" s="12">
        <v>675</v>
      </c>
      <c r="F700" s="12">
        <v>299802.90375758091</v>
      </c>
      <c r="G700" s="12">
        <v>3790.0962424190948</v>
      </c>
      <c r="H700" s="12">
        <v>1.5029532083623129</v>
      </c>
      <c r="I700"/>
      <c r="J700" s="12">
        <v>97.190201729106633</v>
      </c>
      <c r="K700" s="12">
        <v>303593</v>
      </c>
      <c r="L700"/>
      <c r="M700"/>
    </row>
    <row r="701" spans="1:13">
      <c r="E701" s="12">
        <v>676</v>
      </c>
      <c r="F701" s="12">
        <v>300014.45814615802</v>
      </c>
      <c r="G701" s="12">
        <v>3788.5418538419763</v>
      </c>
      <c r="H701" s="12">
        <v>1.5023368194503706</v>
      </c>
      <c r="I701"/>
      <c r="J701" s="12">
        <v>97.334293948126799</v>
      </c>
      <c r="K701" s="12">
        <v>303803</v>
      </c>
      <c r="L701"/>
      <c r="M701"/>
    </row>
    <row r="702" spans="1:13">
      <c r="E702" s="12">
        <v>677</v>
      </c>
      <c r="F702" s="12">
        <v>300226.0125347352</v>
      </c>
      <c r="G702" s="12">
        <v>3779.9874652647995</v>
      </c>
      <c r="H702" s="12">
        <v>1.49894459800392</v>
      </c>
      <c r="I702"/>
      <c r="J702" s="12">
        <v>97.478386167146965</v>
      </c>
      <c r="K702" s="12">
        <v>304006</v>
      </c>
      <c r="L702"/>
      <c r="M702"/>
    </row>
    <row r="703" spans="1:13">
      <c r="E703" s="12">
        <v>678</v>
      </c>
      <c r="F703" s="12">
        <v>300437.56692331238</v>
      </c>
      <c r="G703" s="12">
        <v>3798.4330766876228</v>
      </c>
      <c r="H703" s="12">
        <v>1.5062591591904828</v>
      </c>
      <c r="I703"/>
      <c r="J703" s="12">
        <v>97.622478386167145</v>
      </c>
      <c r="K703" s="12">
        <v>304236</v>
      </c>
      <c r="L703"/>
      <c r="M703"/>
    </row>
    <row r="704" spans="1:13">
      <c r="E704" s="12">
        <v>679</v>
      </c>
      <c r="F704" s="12">
        <v>300649.1213118895</v>
      </c>
      <c r="G704" s="12">
        <v>3833.8786881105043</v>
      </c>
      <c r="H704" s="12">
        <v>1.5203150279608182</v>
      </c>
      <c r="I704"/>
      <c r="J704" s="12">
        <v>97.766570605187312</v>
      </c>
      <c r="K704" s="12">
        <v>304483</v>
      </c>
      <c r="L704"/>
      <c r="M704"/>
    </row>
    <row r="705" spans="5:13">
      <c r="E705" s="12">
        <v>680</v>
      </c>
      <c r="F705" s="12">
        <v>300860.67570046673</v>
      </c>
      <c r="G705" s="12">
        <v>3872.3242995332694</v>
      </c>
      <c r="H705" s="12">
        <v>1.5355605392458866</v>
      </c>
      <c r="I705"/>
      <c r="J705" s="12">
        <v>97.910662824207492</v>
      </c>
      <c r="K705" s="12">
        <v>304733</v>
      </c>
      <c r="L705"/>
      <c r="M705"/>
    </row>
    <row r="706" spans="5:13">
      <c r="E706" s="12">
        <v>681</v>
      </c>
      <c r="F706" s="12">
        <v>301072.23008904385</v>
      </c>
      <c r="G706" s="12">
        <v>3933.7699109561509</v>
      </c>
      <c r="H706" s="12">
        <v>1.5599266431443088</v>
      </c>
      <c r="I706"/>
      <c r="J706" s="12">
        <v>98.054755043227658</v>
      </c>
      <c r="K706" s="12">
        <v>305006</v>
      </c>
      <c r="L706"/>
      <c r="M706"/>
    </row>
    <row r="707" spans="5:13">
      <c r="E707" s="12">
        <v>682</v>
      </c>
      <c r="F707" s="12">
        <v>301283.78447762103</v>
      </c>
      <c r="G707" s="12">
        <v>3986.2155223789741</v>
      </c>
      <c r="H707" s="12">
        <v>1.5807238194983704</v>
      </c>
      <c r="I707"/>
      <c r="J707" s="12">
        <v>98.198847262247838</v>
      </c>
      <c r="K707" s="12">
        <v>305270</v>
      </c>
      <c r="L707"/>
      <c r="M707"/>
    </row>
    <row r="708" spans="5:13">
      <c r="E708" s="12">
        <v>683</v>
      </c>
      <c r="F708" s="12">
        <v>301495.3388661982</v>
      </c>
      <c r="G708" s="12">
        <v>4014.6611338017974</v>
      </c>
      <c r="H708" s="12">
        <v>1.5920038557341976</v>
      </c>
      <c r="I708"/>
      <c r="J708" s="12">
        <v>98.342939481268004</v>
      </c>
      <c r="K708" s="12">
        <v>305510</v>
      </c>
      <c r="L708"/>
      <c r="M708"/>
    </row>
    <row r="709" spans="5:13">
      <c r="E709" s="12">
        <v>684</v>
      </c>
      <c r="F709" s="12">
        <v>301706.89325477532</v>
      </c>
      <c r="G709" s="12">
        <v>4030.1067452246789</v>
      </c>
      <c r="H709" s="12">
        <v>1.5981287744060042</v>
      </c>
      <c r="I709"/>
      <c r="J709" s="12">
        <v>98.487031700288185</v>
      </c>
      <c r="K709" s="12">
        <v>305737</v>
      </c>
      <c r="L709"/>
      <c r="M709"/>
    </row>
    <row r="710" spans="5:13">
      <c r="E710" s="12">
        <v>685</v>
      </c>
      <c r="F710" s="12">
        <v>301918.44764335256</v>
      </c>
      <c r="G710" s="12">
        <v>4033.552356647444</v>
      </c>
      <c r="H710" s="12">
        <v>1.5994951230186478</v>
      </c>
      <c r="I710"/>
      <c r="J710" s="12">
        <v>98.631123919308351</v>
      </c>
      <c r="K710" s="12">
        <v>305952</v>
      </c>
      <c r="L710"/>
      <c r="M710"/>
    </row>
    <row r="711" spans="5:13">
      <c r="E711" s="12">
        <v>686</v>
      </c>
      <c r="F711" s="12">
        <v>302130.00203192967</v>
      </c>
      <c r="G711" s="12">
        <v>4015.9979680703254</v>
      </c>
      <c r="H711" s="12">
        <v>1.5925339740278823</v>
      </c>
      <c r="I711"/>
      <c r="J711" s="12">
        <v>98.775216138328531</v>
      </c>
      <c r="K711" s="12">
        <v>306146</v>
      </c>
      <c r="L711"/>
      <c r="M711"/>
    </row>
    <row r="712" spans="5:13">
      <c r="E712" s="12">
        <v>687</v>
      </c>
      <c r="F712" s="12">
        <v>302341.55642050685</v>
      </c>
      <c r="G712" s="12">
        <v>3997.4435794931487</v>
      </c>
      <c r="H712" s="12">
        <v>1.5851762775321676</v>
      </c>
      <c r="I712"/>
      <c r="J712" s="12">
        <v>98.919308357348697</v>
      </c>
      <c r="K712" s="12">
        <v>306339</v>
      </c>
      <c r="L712"/>
      <c r="M712"/>
    </row>
    <row r="713" spans="5:13">
      <c r="E713" s="12">
        <v>688</v>
      </c>
      <c r="F713" s="12">
        <v>302553.11080908403</v>
      </c>
      <c r="G713" s="12">
        <v>3993.889190915972</v>
      </c>
      <c r="H713" s="12">
        <v>1.5837667936103492</v>
      </c>
      <c r="I713"/>
      <c r="J713" s="12">
        <v>99.063400576368878</v>
      </c>
      <c r="K713" s="12">
        <v>306547</v>
      </c>
      <c r="L713"/>
      <c r="M713"/>
    </row>
    <row r="714" spans="5:13">
      <c r="E714" s="12">
        <v>689</v>
      </c>
      <c r="F714" s="12">
        <v>302764.66519766115</v>
      </c>
      <c r="G714" s="12">
        <v>3984.3348023388535</v>
      </c>
      <c r="H714" s="12">
        <v>1.5799780246589954</v>
      </c>
      <c r="I714"/>
      <c r="J714" s="12">
        <v>99.207492795389044</v>
      </c>
      <c r="K714" s="12">
        <v>306749</v>
      </c>
      <c r="L714"/>
      <c r="M714"/>
    </row>
    <row r="715" spans="5:13">
      <c r="E715" s="12">
        <v>690</v>
      </c>
      <c r="F715" s="12">
        <v>302976.21958623838</v>
      </c>
      <c r="G715" s="12">
        <v>4003.7804137616185</v>
      </c>
      <c r="H715" s="12">
        <v>1.5876891333504617</v>
      </c>
      <c r="I715"/>
      <c r="J715" s="12">
        <v>99.351585014409224</v>
      </c>
      <c r="K715" s="12">
        <v>306980</v>
      </c>
      <c r="L715"/>
      <c r="M715"/>
    </row>
    <row r="716" spans="5:13">
      <c r="E716" s="12">
        <v>691</v>
      </c>
      <c r="F716" s="12">
        <v>303187.7739748155</v>
      </c>
      <c r="G716" s="12">
        <v>4038.2260251845</v>
      </c>
      <c r="H716" s="12">
        <v>1.6013484546158705</v>
      </c>
      <c r="I716"/>
      <c r="J716" s="12">
        <v>99.49567723342939</v>
      </c>
      <c r="K716" s="12">
        <v>307226</v>
      </c>
      <c r="L716"/>
      <c r="M716"/>
    </row>
    <row r="717" spans="5:13">
      <c r="E717" s="12">
        <v>692</v>
      </c>
      <c r="F717" s="12">
        <v>303399.32836339268</v>
      </c>
      <c r="G717" s="12">
        <v>4076.6716366073233</v>
      </c>
      <c r="H717" s="12">
        <v>1.6165939659009618</v>
      </c>
      <c r="I717"/>
      <c r="J717" s="12">
        <v>99.639769452449571</v>
      </c>
      <c r="K717" s="12">
        <v>307476</v>
      </c>
      <c r="L717"/>
      <c r="M717"/>
    </row>
    <row r="718" spans="5:13">
      <c r="E718" s="12">
        <v>693</v>
      </c>
      <c r="F718" s="12">
        <v>303610.88275196985</v>
      </c>
      <c r="G718" s="12">
        <v>4139.1172480301466</v>
      </c>
      <c r="H718" s="12">
        <v>1.6413566173042875</v>
      </c>
      <c r="I718"/>
      <c r="J718" s="12">
        <v>99.783861671469737</v>
      </c>
      <c r="K718" s="12">
        <v>307750</v>
      </c>
      <c r="L718"/>
      <c r="M718"/>
    </row>
    <row r="719" spans="5:13" ht="17.25" thickBot="1">
      <c r="E719" s="13">
        <v>694</v>
      </c>
      <c r="F719" s="13">
        <v>303822.43714054697</v>
      </c>
      <c r="G719" s="13">
        <v>4190.5628594530281</v>
      </c>
      <c r="H719" s="13">
        <v>1.6617572461534456</v>
      </c>
      <c r="I719"/>
      <c r="J719" s="13">
        <v>99.927953890489917</v>
      </c>
      <c r="K719" s="13">
        <v>308013</v>
      </c>
      <c r="L719"/>
      <c r="M719"/>
    </row>
  </sheetData>
  <sortState xmlns:xlrd2="http://schemas.microsoft.com/office/spreadsheetml/2017/richdata2" ref="K26:K719">
    <sortCondition ref="K26"/>
  </sortState>
  <phoneticPr fontId="1" type="noConversion"/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68934-B053-4C68-936F-37F8DEC35714}">
  <dimension ref="A1:I115"/>
  <sheetViews>
    <sheetView tabSelected="1" topLeftCell="A17" workbookViewId="0">
      <selection activeCell="L41" sqref="L41"/>
    </sheetView>
  </sheetViews>
  <sheetFormatPr defaultColWidth="9.125" defaultRowHeight="16.5"/>
  <cols>
    <col min="1" max="1" width="15.875" style="21" bestFit="1" customWidth="1"/>
    <col min="2" max="2" width="9.125" style="21"/>
    <col min="3" max="16384" width="9.125" style="23"/>
  </cols>
  <sheetData>
    <row r="1" spans="1:8">
      <c r="A1" s="21" t="s">
        <v>137</v>
      </c>
      <c r="B1" s="21" t="s">
        <v>185</v>
      </c>
      <c r="C1" s="29" t="s">
        <v>138</v>
      </c>
      <c r="D1" s="21" t="s">
        <v>185</v>
      </c>
      <c r="E1" s="23" t="s">
        <v>201</v>
      </c>
    </row>
    <row r="2" spans="1:8">
      <c r="A2" s="21" t="s">
        <v>139</v>
      </c>
      <c r="B2" s="21">
        <v>1</v>
      </c>
      <c r="C2" s="30">
        <v>61.14</v>
      </c>
      <c r="D2" s="21">
        <v>1</v>
      </c>
      <c r="E2" s="23">
        <f>LN(C2)</f>
        <v>4.1131663164626886</v>
      </c>
    </row>
    <row r="3" spans="1:8">
      <c r="A3" s="21" t="s">
        <v>140</v>
      </c>
      <c r="B3" s="21">
        <v>2</v>
      </c>
      <c r="C3" s="30">
        <v>64.069999999999993</v>
      </c>
      <c r="D3" s="21">
        <v>2</v>
      </c>
      <c r="E3" s="23">
        <f t="shared" ref="E3:E45" si="0">LN(C3)</f>
        <v>4.1599762356509302</v>
      </c>
    </row>
    <row r="4" spans="1:8">
      <c r="A4" s="21" t="s">
        <v>141</v>
      </c>
      <c r="B4" s="21">
        <v>3</v>
      </c>
      <c r="C4" s="30">
        <v>66.180000000000007</v>
      </c>
      <c r="D4" s="21">
        <v>3</v>
      </c>
      <c r="E4" s="23">
        <f t="shared" si="0"/>
        <v>4.1923783024934664</v>
      </c>
    </row>
    <row r="5" spans="1:8">
      <c r="A5" s="21" t="s">
        <v>142</v>
      </c>
      <c r="B5" s="21">
        <v>4</v>
      </c>
      <c r="C5" s="30">
        <v>72.760000000000005</v>
      </c>
      <c r="D5" s="21">
        <v>4</v>
      </c>
      <c r="E5" s="23">
        <f t="shared" si="0"/>
        <v>4.2871663536499218</v>
      </c>
      <c r="H5" s="23" t="s">
        <v>197</v>
      </c>
    </row>
    <row r="6" spans="1:8">
      <c r="A6" s="21" t="s">
        <v>143</v>
      </c>
      <c r="B6" s="21">
        <v>5</v>
      </c>
      <c r="C6" s="30">
        <v>84.7</v>
      </c>
      <c r="D6" s="21">
        <v>5</v>
      </c>
      <c r="E6" s="23">
        <f t="shared" si="0"/>
        <v>4.4391156016580089</v>
      </c>
    </row>
    <row r="7" spans="1:8">
      <c r="A7" s="21" t="s">
        <v>144</v>
      </c>
      <c r="B7" s="21">
        <v>6</v>
      </c>
      <c r="C7" s="30">
        <v>90.05</v>
      </c>
      <c r="D7" s="21">
        <v>6</v>
      </c>
      <c r="E7" s="23">
        <f t="shared" si="0"/>
        <v>4.5003650716219648</v>
      </c>
      <c r="H7" s="23" t="s">
        <v>198</v>
      </c>
    </row>
    <row r="8" spans="1:8">
      <c r="A8" s="21" t="s">
        <v>145</v>
      </c>
      <c r="B8" s="21">
        <v>7</v>
      </c>
      <c r="C8" s="30">
        <v>106.06</v>
      </c>
      <c r="D8" s="21">
        <v>7</v>
      </c>
      <c r="E8" s="23">
        <f t="shared" si="0"/>
        <v>4.6640049717089838</v>
      </c>
    </row>
    <row r="9" spans="1:8">
      <c r="A9" s="21" t="s">
        <v>146</v>
      </c>
      <c r="B9" s="21">
        <v>8</v>
      </c>
      <c r="C9" s="30">
        <v>118.21</v>
      </c>
      <c r="D9" s="21">
        <v>8</v>
      </c>
      <c r="E9" s="23">
        <f t="shared" si="0"/>
        <v>4.7724627037622858</v>
      </c>
      <c r="H9" s="23" t="s">
        <v>199</v>
      </c>
    </row>
    <row r="10" spans="1:8">
      <c r="A10" s="21" t="s">
        <v>147</v>
      </c>
      <c r="B10" s="21">
        <v>9</v>
      </c>
      <c r="C10" s="30">
        <v>134.38</v>
      </c>
      <c r="D10" s="21">
        <v>9</v>
      </c>
      <c r="E10" s="23">
        <f t="shared" si="0"/>
        <v>4.9006716074920043</v>
      </c>
    </row>
    <row r="11" spans="1:8">
      <c r="A11" s="21" t="s">
        <v>148</v>
      </c>
      <c r="B11" s="21">
        <v>10</v>
      </c>
      <c r="C11" s="30">
        <v>154.66999999999999</v>
      </c>
      <c r="D11" s="21">
        <v>10</v>
      </c>
      <c r="E11" s="23">
        <f t="shared" si="0"/>
        <v>5.0412938150500484</v>
      </c>
    </row>
    <row r="12" spans="1:8">
      <c r="A12" s="21" t="s">
        <v>149</v>
      </c>
      <c r="B12" s="21">
        <v>11</v>
      </c>
      <c r="C12" s="30">
        <v>157.41</v>
      </c>
      <c r="D12" s="21">
        <v>11</v>
      </c>
      <c r="E12" s="23">
        <f t="shared" si="0"/>
        <v>5.0588538663667304</v>
      </c>
    </row>
    <row r="13" spans="1:8">
      <c r="A13" s="21" t="s">
        <v>150</v>
      </c>
      <c r="B13" s="21">
        <v>12</v>
      </c>
      <c r="C13" s="30">
        <v>147.16</v>
      </c>
      <c r="D13" s="21">
        <v>12</v>
      </c>
      <c r="E13" s="23">
        <f t="shared" si="0"/>
        <v>4.9915204302365739</v>
      </c>
    </row>
    <row r="14" spans="1:8">
      <c r="A14" s="21" t="s">
        <v>151</v>
      </c>
      <c r="B14" s="21">
        <v>13</v>
      </c>
      <c r="C14" s="30">
        <v>156.43</v>
      </c>
      <c r="D14" s="21">
        <v>13</v>
      </c>
      <c r="E14" s="23">
        <f t="shared" si="0"/>
        <v>5.0526086255736793</v>
      </c>
    </row>
    <row r="15" spans="1:8">
      <c r="A15" s="21" t="s">
        <v>152</v>
      </c>
      <c r="B15" s="21">
        <v>14</v>
      </c>
      <c r="C15" s="30">
        <v>154.32</v>
      </c>
      <c r="D15" s="21">
        <v>14</v>
      </c>
      <c r="E15" s="23">
        <f t="shared" si="0"/>
        <v>5.0390283685974735</v>
      </c>
    </row>
    <row r="16" spans="1:8">
      <c r="A16" s="21" t="s">
        <v>153</v>
      </c>
      <c r="B16" s="21">
        <v>15</v>
      </c>
      <c r="C16" s="30">
        <v>169.04</v>
      </c>
      <c r="D16" s="21">
        <v>15</v>
      </c>
      <c r="E16" s="23">
        <f t="shared" si="0"/>
        <v>5.1301353733078008</v>
      </c>
    </row>
    <row r="17" spans="1:5">
      <c r="A17" s="21" t="s">
        <v>154</v>
      </c>
      <c r="B17" s="21">
        <v>16</v>
      </c>
      <c r="C17" s="30">
        <v>192.86</v>
      </c>
      <c r="D17" s="21">
        <v>16</v>
      </c>
      <c r="E17" s="23">
        <f t="shared" si="0"/>
        <v>5.2619645370822381</v>
      </c>
    </row>
    <row r="18" spans="1:5">
      <c r="A18" s="21" t="s">
        <v>155</v>
      </c>
      <c r="B18" s="21">
        <v>17</v>
      </c>
      <c r="C18" s="30">
        <v>185.08</v>
      </c>
      <c r="D18" s="21">
        <v>17</v>
      </c>
      <c r="E18" s="23">
        <f t="shared" si="0"/>
        <v>5.2207881640387992</v>
      </c>
    </row>
    <row r="19" spans="1:5">
      <c r="A19" s="21" t="s">
        <v>156</v>
      </c>
      <c r="B19" s="21">
        <v>18</v>
      </c>
      <c r="C19" s="30">
        <v>201.42</v>
      </c>
      <c r="D19" s="21">
        <v>18</v>
      </c>
      <c r="E19" s="23">
        <f t="shared" si="0"/>
        <v>5.3053922802199986</v>
      </c>
    </row>
    <row r="20" spans="1:5">
      <c r="A20" s="21" t="s">
        <v>157</v>
      </c>
      <c r="B20" s="21">
        <v>19</v>
      </c>
      <c r="C20" s="30">
        <v>221.54</v>
      </c>
      <c r="D20" s="21">
        <v>19</v>
      </c>
      <c r="E20" s="23">
        <f t="shared" si="0"/>
        <v>5.4006031600887869</v>
      </c>
    </row>
    <row r="21" spans="1:5">
      <c r="A21" s="21" t="s">
        <v>158</v>
      </c>
      <c r="B21" s="21">
        <v>20</v>
      </c>
      <c r="C21" s="30">
        <v>216.38</v>
      </c>
      <c r="D21" s="21">
        <v>20</v>
      </c>
      <c r="E21" s="23">
        <f t="shared" si="0"/>
        <v>5.3770361212594278</v>
      </c>
    </row>
    <row r="22" spans="1:5">
      <c r="A22" s="21" t="s">
        <v>159</v>
      </c>
      <c r="B22" s="21">
        <v>21</v>
      </c>
      <c r="C22" s="30">
        <v>243.48</v>
      </c>
      <c r="D22" s="21">
        <v>21</v>
      </c>
      <c r="E22" s="23">
        <f t="shared" si="0"/>
        <v>5.4950348036257237</v>
      </c>
    </row>
    <row r="23" spans="1:5">
      <c r="A23" s="21" t="s">
        <v>160</v>
      </c>
      <c r="B23" s="21">
        <v>22</v>
      </c>
      <c r="C23" s="30">
        <v>252.39</v>
      </c>
      <c r="D23" s="21">
        <v>22</v>
      </c>
      <c r="E23" s="23">
        <f t="shared" si="0"/>
        <v>5.5309755102308316</v>
      </c>
    </row>
    <row r="24" spans="1:5">
      <c r="A24" s="21" t="s">
        <v>161</v>
      </c>
      <c r="B24" s="21">
        <v>23</v>
      </c>
      <c r="C24" s="30">
        <v>239.93</v>
      </c>
      <c r="D24" s="21">
        <v>23</v>
      </c>
      <c r="E24" s="23">
        <f t="shared" si="0"/>
        <v>5.4803472141323297</v>
      </c>
    </row>
    <row r="25" spans="1:5">
      <c r="A25" s="21" t="s">
        <v>162</v>
      </c>
      <c r="B25" s="21">
        <v>24</v>
      </c>
      <c r="C25" s="30">
        <v>256.16000000000003</v>
      </c>
      <c r="D25" s="21">
        <v>24</v>
      </c>
      <c r="E25" s="23">
        <f t="shared" si="0"/>
        <v>5.5458022492484043</v>
      </c>
    </row>
    <row r="26" spans="1:5">
      <c r="A26" s="21" t="s">
        <v>163</v>
      </c>
      <c r="B26" s="21">
        <v>25</v>
      </c>
      <c r="C26" s="30">
        <v>249.74</v>
      </c>
      <c r="D26" s="21">
        <v>25</v>
      </c>
      <c r="E26" s="23">
        <f t="shared" si="0"/>
        <v>5.5204203766869995</v>
      </c>
    </row>
    <row r="27" spans="1:5">
      <c r="A27" s="21" t="s">
        <v>164</v>
      </c>
      <c r="B27" s="21">
        <v>26</v>
      </c>
      <c r="C27" s="30">
        <v>278.02</v>
      </c>
      <c r="D27" s="21">
        <v>26</v>
      </c>
      <c r="E27" s="23">
        <f t="shared" si="0"/>
        <v>5.6276930535489464</v>
      </c>
    </row>
    <row r="28" spans="1:5">
      <c r="A28" s="21" t="s">
        <v>165</v>
      </c>
      <c r="B28" s="21">
        <v>27</v>
      </c>
      <c r="C28" s="30">
        <v>300.32</v>
      </c>
      <c r="D28" s="21">
        <v>27</v>
      </c>
      <c r="E28" s="23">
        <f t="shared" si="0"/>
        <v>5.7048485728381984</v>
      </c>
    </row>
    <row r="29" spans="1:5">
      <c r="A29" s="21" t="s">
        <v>166</v>
      </c>
      <c r="B29" s="21">
        <v>28</v>
      </c>
      <c r="C29" s="30">
        <v>403.81</v>
      </c>
      <c r="D29" s="21">
        <v>28</v>
      </c>
      <c r="E29" s="23">
        <f t="shared" si="0"/>
        <v>6.0009444703071138</v>
      </c>
    </row>
    <row r="30" spans="1:5">
      <c r="A30" s="21" t="s">
        <v>167</v>
      </c>
      <c r="B30" s="21">
        <v>29</v>
      </c>
      <c r="C30" s="30">
        <v>430.9</v>
      </c>
      <c r="D30" s="21">
        <v>29</v>
      </c>
      <c r="E30" s="23">
        <f t="shared" si="0"/>
        <v>6.0658760446217919</v>
      </c>
    </row>
    <row r="31" spans="1:5">
      <c r="A31" s="21" t="s">
        <v>168</v>
      </c>
      <c r="B31" s="21">
        <v>30</v>
      </c>
      <c r="C31" s="30">
        <v>428.63</v>
      </c>
      <c r="D31" s="21">
        <v>30</v>
      </c>
      <c r="E31" s="23">
        <f t="shared" si="0"/>
        <v>6.0605940759235617</v>
      </c>
    </row>
    <row r="32" spans="1:5">
      <c r="A32" s="21" t="s">
        <v>169</v>
      </c>
      <c r="B32" s="21">
        <v>31</v>
      </c>
      <c r="C32" s="30">
        <v>485.29</v>
      </c>
      <c r="D32" s="21">
        <v>31</v>
      </c>
      <c r="E32" s="23">
        <f t="shared" si="0"/>
        <v>6.1847466503880293</v>
      </c>
    </row>
    <row r="33" spans="1:9">
      <c r="A33" s="21" t="s">
        <v>170</v>
      </c>
      <c r="B33" s="21">
        <v>32</v>
      </c>
      <c r="C33" s="30">
        <v>513.91999999999996</v>
      </c>
      <c r="D33" s="21">
        <v>32</v>
      </c>
      <c r="E33" s="23">
        <f t="shared" si="0"/>
        <v>6.2420676113183422</v>
      </c>
    </row>
    <row r="34" spans="1:9">
      <c r="A34" s="21" t="s">
        <v>171</v>
      </c>
      <c r="B34" s="21">
        <v>33</v>
      </c>
      <c r="C34" s="30">
        <v>544.99</v>
      </c>
      <c r="D34" s="21">
        <v>33</v>
      </c>
      <c r="E34" s="23">
        <f t="shared" si="0"/>
        <v>6.3007674458710525</v>
      </c>
    </row>
    <row r="35" spans="1:9">
      <c r="A35" s="21" t="s">
        <v>172</v>
      </c>
      <c r="B35" s="21">
        <v>34</v>
      </c>
      <c r="C35" s="30">
        <v>570.80999999999995</v>
      </c>
      <c r="D35" s="21">
        <v>34</v>
      </c>
      <c r="E35" s="23">
        <f t="shared" si="0"/>
        <v>6.3470564047204192</v>
      </c>
    </row>
    <row r="36" spans="1:9">
      <c r="A36" s="21" t="s">
        <v>173</v>
      </c>
      <c r="B36" s="21">
        <v>35</v>
      </c>
      <c r="C36" s="30">
        <v>584.30999999999995</v>
      </c>
      <c r="D36" s="21">
        <v>35</v>
      </c>
      <c r="E36" s="23">
        <f t="shared" si="0"/>
        <v>6.3704316639099181</v>
      </c>
    </row>
    <row r="37" spans="1:9">
      <c r="A37" s="21" t="s">
        <v>174</v>
      </c>
      <c r="B37" s="21">
        <v>36</v>
      </c>
      <c r="C37" s="30">
        <v>700.19</v>
      </c>
      <c r="D37" s="21">
        <v>36</v>
      </c>
      <c r="E37" s="23">
        <f t="shared" si="0"/>
        <v>6.5513517267847634</v>
      </c>
    </row>
    <row r="38" spans="1:9">
      <c r="A38" s="21" t="s">
        <v>175</v>
      </c>
      <c r="B38" s="21">
        <v>37</v>
      </c>
      <c r="C38" s="30">
        <v>723.98</v>
      </c>
      <c r="D38" s="21">
        <v>37</v>
      </c>
      <c r="E38" s="23">
        <f t="shared" si="0"/>
        <v>6.5847637676947661</v>
      </c>
    </row>
    <row r="39" spans="1:9">
      <c r="A39" s="21" t="s">
        <v>176</v>
      </c>
      <c r="B39" s="21">
        <v>38</v>
      </c>
      <c r="C39" s="30">
        <v>821.9</v>
      </c>
      <c r="D39" s="21">
        <v>38</v>
      </c>
      <c r="E39" s="23">
        <f t="shared" si="0"/>
        <v>6.7116187331544541</v>
      </c>
    </row>
    <row r="40" spans="1:9">
      <c r="A40" s="21" t="s">
        <v>177</v>
      </c>
      <c r="B40" s="21">
        <v>39</v>
      </c>
      <c r="C40" s="30">
        <v>889.26</v>
      </c>
      <c r="D40" s="21">
        <v>39</v>
      </c>
      <c r="E40" s="23">
        <f t="shared" si="0"/>
        <v>6.7903896561968784</v>
      </c>
    </row>
    <row r="41" spans="1:9">
      <c r="A41" s="21" t="s">
        <v>178</v>
      </c>
      <c r="B41" s="21">
        <v>40</v>
      </c>
      <c r="C41" s="30">
        <v>935.33</v>
      </c>
      <c r="D41" s="21">
        <v>40</v>
      </c>
      <c r="E41" s="23">
        <f t="shared" si="0"/>
        <v>6.8408994081960719</v>
      </c>
    </row>
    <row r="42" spans="1:9">
      <c r="A42" s="21" t="s">
        <v>179</v>
      </c>
      <c r="B42" s="21">
        <v>41</v>
      </c>
      <c r="C42" s="30">
        <v>983.21</v>
      </c>
      <c r="D42" s="21">
        <v>41</v>
      </c>
      <c r="E42" s="23">
        <f t="shared" si="0"/>
        <v>6.8908227290707282</v>
      </c>
    </row>
    <row r="43" spans="1:9">
      <c r="A43" s="21" t="s">
        <v>180</v>
      </c>
      <c r="B43" s="21">
        <v>42</v>
      </c>
      <c r="C43" s="30">
        <v>987.81</v>
      </c>
      <c r="D43" s="21">
        <v>42</v>
      </c>
      <c r="E43" s="23">
        <f t="shared" si="0"/>
        <v>6.8954903715620652</v>
      </c>
    </row>
    <row r="44" spans="1:9">
      <c r="A44" s="21" t="s">
        <v>181</v>
      </c>
      <c r="B44" s="21">
        <v>43</v>
      </c>
      <c r="C44" s="30">
        <v>1074.58</v>
      </c>
      <c r="D44" s="21">
        <v>43</v>
      </c>
      <c r="E44" s="23">
        <f t="shared" si="0"/>
        <v>6.9796851665451234</v>
      </c>
    </row>
    <row r="45" spans="1:9">
      <c r="A45" s="21" t="s">
        <v>182</v>
      </c>
      <c r="B45" s="21">
        <v>44</v>
      </c>
      <c r="C45" s="30">
        <v>1324.97</v>
      </c>
      <c r="D45" s="21">
        <v>44</v>
      </c>
      <c r="E45" s="23">
        <f t="shared" si="0"/>
        <v>7.189145096654566</v>
      </c>
    </row>
    <row r="48" spans="1:9">
      <c r="A48" t="s">
        <v>88</v>
      </c>
      <c r="B48"/>
      <c r="C48"/>
      <c r="D48"/>
      <c r="E48"/>
      <c r="F48"/>
      <c r="G48"/>
      <c r="H48"/>
      <c r="I48"/>
    </row>
    <row r="49" spans="1:9" ht="17.25" thickBot="1">
      <c r="A49"/>
      <c r="B49"/>
      <c r="C49"/>
      <c r="D49"/>
      <c r="E49"/>
      <c r="F49"/>
      <c r="G49"/>
      <c r="H49"/>
      <c r="I49"/>
    </row>
    <row r="50" spans="1:9">
      <c r="A50" s="15" t="s">
        <v>89</v>
      </c>
      <c r="B50" s="15"/>
      <c r="C50"/>
      <c r="D50"/>
      <c r="E50"/>
      <c r="F50"/>
      <c r="G50"/>
      <c r="H50"/>
      <c r="I50"/>
    </row>
    <row r="51" spans="1:9">
      <c r="A51" s="12" t="s">
        <v>90</v>
      </c>
      <c r="B51" s="12">
        <v>0.99215568787045449</v>
      </c>
      <c r="C51"/>
      <c r="D51"/>
      <c r="E51"/>
      <c r="F51"/>
      <c r="G51" t="s">
        <v>204</v>
      </c>
      <c r="H51" t="s">
        <v>203</v>
      </c>
      <c r="I51"/>
    </row>
    <row r="52" spans="1:9">
      <c r="A52" s="16" t="s">
        <v>91</v>
      </c>
      <c r="B52" s="16">
        <v>0.98437290897369467</v>
      </c>
      <c r="C52"/>
      <c r="D52"/>
      <c r="E52"/>
      <c r="F52"/>
      <c r="G52"/>
      <c r="H52"/>
      <c r="I52"/>
    </row>
    <row r="53" spans="1:9">
      <c r="A53" s="12" t="s">
        <v>92</v>
      </c>
      <c r="B53" s="12">
        <v>0.98400083537783023</v>
      </c>
      <c r="C53"/>
      <c r="D53"/>
      <c r="E53"/>
      <c r="F53"/>
      <c r="G53"/>
      <c r="H53"/>
      <c r="I53"/>
    </row>
    <row r="54" spans="1:9">
      <c r="A54" s="12" t="s">
        <v>93</v>
      </c>
      <c r="B54" s="12">
        <v>0.10863019205319167</v>
      </c>
      <c r="C54"/>
      <c r="D54"/>
      <c r="E54"/>
      <c r="F54"/>
      <c r="G54" t="s">
        <v>205</v>
      </c>
      <c r="H54" t="s">
        <v>206</v>
      </c>
      <c r="I54"/>
    </row>
    <row r="55" spans="1:9" ht="17.25" thickBot="1">
      <c r="A55" s="13" t="s">
        <v>94</v>
      </c>
      <c r="B55" s="13">
        <v>44</v>
      </c>
      <c r="C55"/>
      <c r="D55"/>
      <c r="E55"/>
      <c r="F55"/>
      <c r="G55"/>
      <c r="H55"/>
      <c r="I55"/>
    </row>
    <row r="56" spans="1:9">
      <c r="A56"/>
      <c r="B56"/>
      <c r="C56"/>
      <c r="D56"/>
      <c r="E56"/>
      <c r="F56"/>
      <c r="G56"/>
      <c r="H56"/>
      <c r="I56"/>
    </row>
    <row r="57" spans="1:9" ht="17.25" thickBot="1">
      <c r="A57" t="s">
        <v>95</v>
      </c>
      <c r="B57"/>
      <c r="C57"/>
      <c r="D57"/>
      <c r="E57"/>
      <c r="F57"/>
      <c r="G57"/>
      <c r="H57"/>
      <c r="I57"/>
    </row>
    <row r="58" spans="1:9">
      <c r="A58" s="14"/>
      <c r="B58" s="14" t="s">
        <v>100</v>
      </c>
      <c r="C58" s="14" t="s">
        <v>101</v>
      </c>
      <c r="D58" s="14" t="s">
        <v>102</v>
      </c>
      <c r="E58" s="14" t="s">
        <v>103</v>
      </c>
      <c r="F58" s="14" t="s">
        <v>104</v>
      </c>
      <c r="G58"/>
      <c r="H58"/>
      <c r="I58"/>
    </row>
    <row r="59" spans="1:9">
      <c r="A59" s="12" t="s">
        <v>96</v>
      </c>
      <c r="B59" s="12">
        <v>1</v>
      </c>
      <c r="C59" s="12">
        <v>31.2199279279893</v>
      </c>
      <c r="D59" s="12">
        <v>31.2199279279893</v>
      </c>
      <c r="E59" s="12">
        <v>2645.6403246964305</v>
      </c>
      <c r="F59" s="12">
        <v>1.4535673784775753E-39</v>
      </c>
      <c r="G59"/>
      <c r="H59"/>
      <c r="I59"/>
    </row>
    <row r="60" spans="1:9">
      <c r="A60" s="12" t="s">
        <v>97</v>
      </c>
      <c r="B60" s="12">
        <v>42</v>
      </c>
      <c r="C60" s="12">
        <v>0.4956217822715589</v>
      </c>
      <c r="D60" s="12">
        <v>1.1800518625513307E-2</v>
      </c>
      <c r="E60" s="12"/>
      <c r="F60" s="12"/>
      <c r="G60"/>
      <c r="H60"/>
      <c r="I60"/>
    </row>
    <row r="61" spans="1:9" ht="17.25" thickBot="1">
      <c r="A61" s="13" t="s">
        <v>98</v>
      </c>
      <c r="B61" s="13">
        <v>43</v>
      </c>
      <c r="C61" s="13">
        <v>31.715549710260859</v>
      </c>
      <c r="D61" s="13"/>
      <c r="E61" s="13"/>
      <c r="F61" s="13"/>
      <c r="G61"/>
      <c r="H61"/>
      <c r="I61"/>
    </row>
    <row r="62" spans="1:9" ht="17.25" thickBot="1">
      <c r="A62"/>
      <c r="B62"/>
      <c r="C62"/>
      <c r="D62"/>
      <c r="E62"/>
      <c r="F62"/>
      <c r="G62"/>
      <c r="H62"/>
      <c r="I62"/>
    </row>
    <row r="63" spans="1:9">
      <c r="A63" s="14"/>
      <c r="B63" s="14" t="s">
        <v>105</v>
      </c>
      <c r="C63" s="14" t="s">
        <v>93</v>
      </c>
      <c r="D63" s="14" t="s">
        <v>106</v>
      </c>
      <c r="E63" s="14" t="s">
        <v>107</v>
      </c>
      <c r="F63" s="14" t="s">
        <v>108</v>
      </c>
      <c r="G63" s="14" t="s">
        <v>109</v>
      </c>
      <c r="H63" s="14" t="s">
        <v>110</v>
      </c>
      <c r="I63" s="14" t="s">
        <v>111</v>
      </c>
    </row>
    <row r="64" spans="1:9">
      <c r="A64" s="12" t="s">
        <v>99</v>
      </c>
      <c r="B64" s="12">
        <v>4.1170251392834594</v>
      </c>
      <c r="C64" s="12">
        <v>3.3319615604131235E-2</v>
      </c>
      <c r="D64" s="12">
        <v>123.56160371709082</v>
      </c>
      <c r="E64" s="12">
        <v>1.9605225336818292E-55</v>
      </c>
      <c r="F64" s="12">
        <v>4.0497834326878177</v>
      </c>
      <c r="G64" s="12">
        <v>4.184266845879101</v>
      </c>
      <c r="H64" s="12">
        <v>4.0497834326878177</v>
      </c>
      <c r="I64" s="12">
        <v>4.184266845879101</v>
      </c>
    </row>
    <row r="65" spans="1:9" ht="17.25" thickBot="1">
      <c r="A65" s="13" t="s">
        <v>184</v>
      </c>
      <c r="B65" s="13">
        <v>6.6334544021293601E-2</v>
      </c>
      <c r="C65" s="13">
        <v>1.2896573792352095E-3</v>
      </c>
      <c r="D65" s="13">
        <v>51.435788364682722</v>
      </c>
      <c r="E65" s="13">
        <v>1.4535673784775753E-39</v>
      </c>
      <c r="F65" s="13">
        <v>6.373191006135423E-2</v>
      </c>
      <c r="G65" s="13">
        <v>6.8937177981232972E-2</v>
      </c>
      <c r="H65" s="13">
        <v>6.373191006135423E-2</v>
      </c>
      <c r="I65" s="13">
        <v>6.8937177981232972E-2</v>
      </c>
    </row>
    <row r="66" spans="1:9">
      <c r="A66"/>
      <c r="B66"/>
      <c r="C66"/>
      <c r="D66"/>
      <c r="E66"/>
      <c r="F66"/>
      <c r="G66"/>
      <c r="H66"/>
      <c r="I66"/>
    </row>
    <row r="67" spans="1:9">
      <c r="A67"/>
      <c r="B67"/>
      <c r="C67"/>
      <c r="D67"/>
      <c r="E67"/>
      <c r="F67"/>
      <c r="G67"/>
      <c r="H67"/>
      <c r="I67"/>
    </row>
    <row r="68" spans="1:9">
      <c r="A68"/>
      <c r="B68"/>
      <c r="C68"/>
      <c r="D68"/>
      <c r="E68"/>
      <c r="F68"/>
      <c r="G68"/>
      <c r="H68"/>
      <c r="I68"/>
    </row>
    <row r="69" spans="1:9">
      <c r="A69" t="s">
        <v>112</v>
      </c>
      <c r="B69"/>
      <c r="C69"/>
      <c r="D69"/>
      <c r="E69"/>
      <c r="F69" t="s">
        <v>115</v>
      </c>
      <c r="G69"/>
      <c r="H69"/>
      <c r="I69"/>
    </row>
    <row r="70" spans="1:9" ht="17.25" thickBot="1">
      <c r="A70"/>
      <c r="B70"/>
      <c r="C70"/>
      <c r="D70"/>
      <c r="E70"/>
      <c r="F70"/>
      <c r="G70"/>
      <c r="H70"/>
      <c r="I70"/>
    </row>
    <row r="71" spans="1:9">
      <c r="A71" s="14" t="s">
        <v>94</v>
      </c>
      <c r="B71" s="14" t="s">
        <v>202</v>
      </c>
      <c r="C71" s="14" t="s">
        <v>97</v>
      </c>
      <c r="D71" s="14" t="s">
        <v>114</v>
      </c>
      <c r="E71"/>
      <c r="F71" s="14" t="s">
        <v>116</v>
      </c>
      <c r="G71" s="14" t="s">
        <v>200</v>
      </c>
      <c r="H71"/>
      <c r="I71"/>
    </row>
    <row r="72" spans="1:9">
      <c r="A72" s="12">
        <v>1</v>
      </c>
      <c r="B72" s="12">
        <v>4.1833596833047526</v>
      </c>
      <c r="C72" s="12">
        <v>-7.0193366842064009E-2</v>
      </c>
      <c r="D72" s="12">
        <v>-0.65381534495360927</v>
      </c>
      <c r="E72"/>
      <c r="F72" s="12">
        <v>1.1363636363636365</v>
      </c>
      <c r="G72" s="12">
        <v>4.1131663164626886</v>
      </c>
      <c r="H72"/>
      <c r="I72"/>
    </row>
    <row r="73" spans="1:9">
      <c r="A73" s="12">
        <v>2</v>
      </c>
      <c r="B73" s="12">
        <v>4.2496942273260467</v>
      </c>
      <c r="C73" s="12">
        <v>-8.9717991675116515E-2</v>
      </c>
      <c r="D73" s="12">
        <v>-0.83567724864366266</v>
      </c>
      <c r="E73"/>
      <c r="F73" s="12">
        <v>3.4090909090909092</v>
      </c>
      <c r="G73" s="12">
        <v>4.1599762356509302</v>
      </c>
      <c r="H73"/>
      <c r="I73"/>
    </row>
    <row r="74" spans="1:9">
      <c r="A74" s="12">
        <v>3</v>
      </c>
      <c r="B74" s="12">
        <v>4.31602877134734</v>
      </c>
      <c r="C74" s="12">
        <v>-0.12365046885387354</v>
      </c>
      <c r="D74" s="12">
        <v>-1.151740934856027</v>
      </c>
      <c r="E74"/>
      <c r="F74" s="12">
        <v>5.6818181818181825</v>
      </c>
      <c r="G74" s="12">
        <v>4.1923783024934664</v>
      </c>
      <c r="H74"/>
      <c r="I74"/>
    </row>
    <row r="75" spans="1:9">
      <c r="A75" s="12">
        <v>4</v>
      </c>
      <c r="B75" s="12">
        <v>4.3823633153686341</v>
      </c>
      <c r="C75" s="12">
        <v>-9.5196961718712281E-2</v>
      </c>
      <c r="D75" s="12">
        <v>-0.88671105497331382</v>
      </c>
      <c r="E75"/>
      <c r="F75" s="12">
        <v>7.954545454545455</v>
      </c>
      <c r="G75" s="12">
        <v>4.2871663536499218</v>
      </c>
      <c r="H75"/>
      <c r="I75"/>
    </row>
    <row r="76" spans="1:9">
      <c r="A76" s="12">
        <v>5</v>
      </c>
      <c r="B76" s="12">
        <v>4.4486978593899273</v>
      </c>
      <c r="C76" s="12">
        <v>-9.5822577319184532E-3</v>
      </c>
      <c r="D76" s="12">
        <v>-8.9253834461667098E-2</v>
      </c>
      <c r="E76"/>
      <c r="F76" s="12">
        <v>10.227272727272728</v>
      </c>
      <c r="G76" s="12">
        <v>4.4391156016580089</v>
      </c>
      <c r="H76"/>
      <c r="I76"/>
    </row>
    <row r="77" spans="1:9">
      <c r="A77" s="12">
        <v>6</v>
      </c>
      <c r="B77" s="12">
        <v>4.5150324034112206</v>
      </c>
      <c r="C77" s="12">
        <v>-1.4667331789255833E-2</v>
      </c>
      <c r="D77" s="12">
        <v>-0.13661870095102222</v>
      </c>
      <c r="E77"/>
      <c r="F77" s="12">
        <v>12.500000000000002</v>
      </c>
      <c r="G77" s="12">
        <v>4.5003650716219648</v>
      </c>
      <c r="H77"/>
      <c r="I77"/>
    </row>
    <row r="78" spans="1:9">
      <c r="A78" s="12">
        <v>7</v>
      </c>
      <c r="B78" s="12">
        <v>4.5813669474325147</v>
      </c>
      <c r="C78" s="12">
        <v>8.2638024276469046E-2</v>
      </c>
      <c r="D78" s="12">
        <v>0.76973097002417012</v>
      </c>
      <c r="E78"/>
      <c r="F78" s="12">
        <v>14.772727272727273</v>
      </c>
      <c r="G78" s="12">
        <v>4.6640049717089838</v>
      </c>
      <c r="H78"/>
      <c r="I78"/>
    </row>
    <row r="79" spans="1:9">
      <c r="A79" s="12">
        <v>8</v>
      </c>
      <c r="B79" s="12">
        <v>4.647701491453808</v>
      </c>
      <c r="C79" s="12">
        <v>0.12476121230847781</v>
      </c>
      <c r="D79" s="12">
        <v>1.1620869425715574</v>
      </c>
      <c r="E79"/>
      <c r="F79" s="12">
        <v>17.045454545454547</v>
      </c>
      <c r="G79" s="12">
        <v>4.7724627037622858</v>
      </c>
      <c r="H79"/>
      <c r="I79"/>
    </row>
    <row r="80" spans="1:9">
      <c r="A80" s="12">
        <v>9</v>
      </c>
      <c r="B80" s="12">
        <v>4.7140360354751021</v>
      </c>
      <c r="C80" s="12">
        <v>0.18663557201690217</v>
      </c>
      <c r="D80" s="12">
        <v>1.73841498689475</v>
      </c>
      <c r="E80"/>
      <c r="F80" s="12">
        <v>19.31818181818182</v>
      </c>
      <c r="G80" s="12">
        <v>4.9006716074920043</v>
      </c>
      <c r="H80"/>
      <c r="I80"/>
    </row>
    <row r="81" spans="1:9">
      <c r="A81" s="12">
        <v>10</v>
      </c>
      <c r="B81" s="12">
        <v>4.7803705794963953</v>
      </c>
      <c r="C81" s="12">
        <v>0.26092323555365304</v>
      </c>
      <c r="D81" s="12">
        <v>2.4303666134688462</v>
      </c>
      <c r="E81"/>
      <c r="F81" s="12">
        <v>21.590909090909093</v>
      </c>
      <c r="G81" s="12">
        <v>4.9915204302365739</v>
      </c>
      <c r="H81"/>
      <c r="I81"/>
    </row>
    <row r="82" spans="1:9">
      <c r="A82" s="12">
        <v>11</v>
      </c>
      <c r="B82" s="12">
        <v>4.8467051235176886</v>
      </c>
      <c r="C82" s="12">
        <v>0.21214874284904184</v>
      </c>
      <c r="D82" s="12">
        <v>1.9760571365583786</v>
      </c>
      <c r="E82"/>
      <c r="F82" s="12">
        <v>23.863636363636367</v>
      </c>
      <c r="G82" s="12">
        <v>5.0390283685974735</v>
      </c>
      <c r="H82"/>
      <c r="I82"/>
    </row>
    <row r="83" spans="1:9">
      <c r="A83" s="12">
        <v>12</v>
      </c>
      <c r="B83" s="12">
        <v>4.9130396675389827</v>
      </c>
      <c r="C83" s="12">
        <v>7.8480762697591189E-2</v>
      </c>
      <c r="D83" s="12">
        <v>0.73100820268103739</v>
      </c>
      <c r="E83"/>
      <c r="F83" s="12">
        <v>26.13636363636364</v>
      </c>
      <c r="G83" s="12">
        <v>5.0412938150500484</v>
      </c>
      <c r="H83"/>
      <c r="I83"/>
    </row>
    <row r="84" spans="1:9">
      <c r="A84" s="12">
        <v>13</v>
      </c>
      <c r="B84" s="12">
        <v>4.9793742115602759</v>
      </c>
      <c r="C84" s="12">
        <v>7.3234414013403359E-2</v>
      </c>
      <c r="D84" s="12">
        <v>0.68214114545015903</v>
      </c>
      <c r="E84"/>
      <c r="F84" s="12">
        <v>28.40909090909091</v>
      </c>
      <c r="G84" s="12">
        <v>5.0526086255736793</v>
      </c>
      <c r="H84"/>
      <c r="I84"/>
    </row>
    <row r="85" spans="1:9">
      <c r="A85" s="12">
        <v>14</v>
      </c>
      <c r="B85" s="12">
        <v>5.0457087555815701</v>
      </c>
      <c r="C85" s="12">
        <v>-6.6803869840965646E-3</v>
      </c>
      <c r="D85" s="12">
        <v>-6.2224391234262461E-2</v>
      </c>
      <c r="E85"/>
      <c r="F85" s="12">
        <v>30.681818181818183</v>
      </c>
      <c r="G85" s="12">
        <v>5.0588538663667304</v>
      </c>
      <c r="H85"/>
      <c r="I85"/>
    </row>
    <row r="86" spans="1:9">
      <c r="A86" s="12">
        <v>15</v>
      </c>
      <c r="B86" s="12">
        <v>5.1120432996028633</v>
      </c>
      <c r="C86" s="12">
        <v>1.8092073704937484E-2</v>
      </c>
      <c r="D86" s="12">
        <v>0.16851842193201744</v>
      </c>
      <c r="E86"/>
      <c r="F86" s="12">
        <v>32.954545454545453</v>
      </c>
      <c r="G86" s="12">
        <v>5.1301353733078008</v>
      </c>
      <c r="H86"/>
      <c r="I86"/>
    </row>
    <row r="87" spans="1:9">
      <c r="A87" s="12">
        <v>16</v>
      </c>
      <c r="B87" s="12">
        <v>5.1783778436241565</v>
      </c>
      <c r="C87" s="12">
        <v>8.3586693458081562E-2</v>
      </c>
      <c r="D87" s="12">
        <v>0.77856733870297168</v>
      </c>
      <c r="E87"/>
      <c r="F87" s="12">
        <v>35.227272727272727</v>
      </c>
      <c r="G87" s="12">
        <v>5.2207881640387992</v>
      </c>
      <c r="H87"/>
      <c r="I87"/>
    </row>
    <row r="88" spans="1:9">
      <c r="A88" s="12">
        <v>17</v>
      </c>
      <c r="B88" s="12">
        <v>5.2447123876454507</v>
      </c>
      <c r="C88" s="12">
        <v>-2.3924223606651474E-2</v>
      </c>
      <c r="D88" s="12">
        <v>-0.22284191817333501</v>
      </c>
      <c r="E88"/>
      <c r="F88" s="12">
        <v>37.5</v>
      </c>
      <c r="G88" s="12">
        <v>5.2619645370822381</v>
      </c>
      <c r="H88"/>
      <c r="I88"/>
    </row>
    <row r="89" spans="1:9">
      <c r="A89" s="12">
        <v>18</v>
      </c>
      <c r="B89" s="12">
        <v>5.3110469316667439</v>
      </c>
      <c r="C89" s="12">
        <v>-5.6546514467452624E-3</v>
      </c>
      <c r="D89" s="12">
        <v>-5.2670188830871982E-2</v>
      </c>
      <c r="E89"/>
      <c r="F89" s="12">
        <v>39.772727272727273</v>
      </c>
      <c r="G89" s="12">
        <v>5.3053922802199986</v>
      </c>
      <c r="H89"/>
      <c r="I89"/>
    </row>
    <row r="90" spans="1:9">
      <c r="A90" s="12">
        <v>19</v>
      </c>
      <c r="B90" s="12">
        <v>5.377381475688038</v>
      </c>
      <c r="C90" s="12">
        <v>2.3221684400748899E-2</v>
      </c>
      <c r="D90" s="12">
        <v>0.21629812445157029</v>
      </c>
      <c r="E90"/>
      <c r="F90" s="12">
        <v>42.045454545454547</v>
      </c>
      <c r="G90" s="12">
        <v>5.3770361212594278</v>
      </c>
      <c r="H90"/>
      <c r="I90"/>
    </row>
    <row r="91" spans="1:9">
      <c r="A91" s="12">
        <v>20</v>
      </c>
      <c r="B91" s="12">
        <v>5.4437160197093313</v>
      </c>
      <c r="C91" s="12">
        <v>-6.6679898449903519E-2</v>
      </c>
      <c r="D91" s="12">
        <v>-0.62108918218138243</v>
      </c>
      <c r="E91"/>
      <c r="F91" s="12">
        <v>44.31818181818182</v>
      </c>
      <c r="G91" s="12">
        <v>5.4006031600887869</v>
      </c>
      <c r="H91"/>
      <c r="I91"/>
    </row>
    <row r="92" spans="1:9">
      <c r="A92" s="12">
        <v>21</v>
      </c>
      <c r="B92" s="12">
        <v>5.5100505637306245</v>
      </c>
      <c r="C92" s="12">
        <v>-1.5015760104900799E-2</v>
      </c>
      <c r="D92" s="12">
        <v>-0.13986413267247802</v>
      </c>
      <c r="E92"/>
      <c r="F92" s="12">
        <v>46.590909090909093</v>
      </c>
      <c r="G92" s="12">
        <v>5.4803472141323297</v>
      </c>
      <c r="H92"/>
      <c r="I92"/>
    </row>
    <row r="93" spans="1:9">
      <c r="A93" s="12">
        <v>22</v>
      </c>
      <c r="B93" s="12">
        <v>5.5763851077519186</v>
      </c>
      <c r="C93" s="12">
        <v>-4.5409597521087086E-2</v>
      </c>
      <c r="D93" s="12">
        <v>-0.4229671976592298</v>
      </c>
      <c r="E93"/>
      <c r="F93" s="12">
        <v>48.863636363636367</v>
      </c>
      <c r="G93" s="12">
        <v>5.4950348036257237</v>
      </c>
      <c r="H93"/>
      <c r="I93"/>
    </row>
    <row r="94" spans="1:9">
      <c r="A94" s="12">
        <v>23</v>
      </c>
      <c r="B94" s="12">
        <v>5.6427196517732119</v>
      </c>
      <c r="C94" s="12">
        <v>-0.16237243764088216</v>
      </c>
      <c r="D94" s="12">
        <v>-1.5124162880802789</v>
      </c>
      <c r="E94"/>
      <c r="F94" s="12">
        <v>51.13636363636364</v>
      </c>
      <c r="G94" s="12">
        <v>5.5204203766869995</v>
      </c>
      <c r="H94"/>
      <c r="I94"/>
    </row>
    <row r="95" spans="1:9">
      <c r="A95" s="12">
        <v>24</v>
      </c>
      <c r="B95" s="12">
        <v>5.709054195794506</v>
      </c>
      <c r="C95" s="12">
        <v>-0.16325194654610176</v>
      </c>
      <c r="D95" s="12">
        <v>-1.5206084641237756</v>
      </c>
      <c r="E95"/>
      <c r="F95" s="12">
        <v>53.409090909090914</v>
      </c>
      <c r="G95" s="12">
        <v>5.5309755102308316</v>
      </c>
      <c r="H95"/>
      <c r="I95"/>
    </row>
    <row r="96" spans="1:9">
      <c r="A96" s="12">
        <v>25</v>
      </c>
      <c r="B96" s="12">
        <v>5.7753887398157993</v>
      </c>
      <c r="C96" s="12">
        <v>-0.25496836312879978</v>
      </c>
      <c r="D96" s="12">
        <v>-2.3749000196328454</v>
      </c>
      <c r="E96"/>
      <c r="F96" s="12">
        <v>55.68181818181818</v>
      </c>
      <c r="G96" s="12">
        <v>5.5458022492484043</v>
      </c>
      <c r="H96"/>
      <c r="I96"/>
    </row>
    <row r="97" spans="1:9">
      <c r="A97" s="12">
        <v>26</v>
      </c>
      <c r="B97" s="12">
        <v>5.8417232838370925</v>
      </c>
      <c r="C97" s="12">
        <v>-0.21403023028814605</v>
      </c>
      <c r="D97" s="12">
        <v>-1.9935822306572504</v>
      </c>
      <c r="E97"/>
      <c r="F97" s="12">
        <v>57.954545454545453</v>
      </c>
      <c r="G97" s="12">
        <v>5.6276930535489464</v>
      </c>
      <c r="H97"/>
      <c r="I97"/>
    </row>
    <row r="98" spans="1:9">
      <c r="A98" s="12">
        <v>27</v>
      </c>
      <c r="B98" s="12">
        <v>5.9080578278583866</v>
      </c>
      <c r="C98" s="12">
        <v>-0.20320925502018827</v>
      </c>
      <c r="D98" s="12">
        <v>-1.8927903753032687</v>
      </c>
      <c r="E98"/>
      <c r="F98" s="12">
        <v>60.227272727272727</v>
      </c>
      <c r="G98" s="12">
        <v>5.7048485728381984</v>
      </c>
      <c r="H98"/>
      <c r="I98"/>
    </row>
    <row r="99" spans="1:9">
      <c r="A99" s="12">
        <v>28</v>
      </c>
      <c r="B99" s="12">
        <v>5.9743923718796808</v>
      </c>
      <c r="C99" s="12">
        <v>2.6552098427433002E-2</v>
      </c>
      <c r="D99" s="12">
        <v>0.24731922934591385</v>
      </c>
      <c r="E99"/>
      <c r="F99" s="12">
        <v>62.5</v>
      </c>
      <c r="G99" s="12">
        <v>6.0009444703071138</v>
      </c>
      <c r="H99"/>
      <c r="I99"/>
    </row>
    <row r="100" spans="1:9">
      <c r="A100" s="12">
        <v>29</v>
      </c>
      <c r="B100" s="12">
        <v>6.040726915900974</v>
      </c>
      <c r="C100" s="12">
        <v>2.514912872081787E-2</v>
      </c>
      <c r="D100" s="12">
        <v>0.23425128341373005</v>
      </c>
      <c r="E100"/>
      <c r="F100" s="12">
        <v>64.77272727272728</v>
      </c>
      <c r="G100" s="12">
        <v>6.0605940759235617</v>
      </c>
      <c r="H100"/>
      <c r="I100"/>
    </row>
    <row r="101" spans="1:9">
      <c r="A101" s="12">
        <v>30</v>
      </c>
      <c r="B101" s="12">
        <v>6.1070614599222672</v>
      </c>
      <c r="C101" s="12">
        <v>-4.6467383998705536E-2</v>
      </c>
      <c r="D101" s="12">
        <v>-0.43281993819392267</v>
      </c>
      <c r="E101"/>
      <c r="F101" s="12">
        <v>67.045454545454561</v>
      </c>
      <c r="G101" s="12">
        <v>6.0658760446217919</v>
      </c>
      <c r="H101"/>
      <c r="I101"/>
    </row>
    <row r="102" spans="1:9">
      <c r="A102" s="12">
        <v>31</v>
      </c>
      <c r="B102" s="12">
        <v>6.1733960039435605</v>
      </c>
      <c r="C102" s="12">
        <v>1.1350646444468815E-2</v>
      </c>
      <c r="D102" s="12">
        <v>0.10572547171351239</v>
      </c>
      <c r="E102"/>
      <c r="F102" s="12">
        <v>69.318181818181827</v>
      </c>
      <c r="G102" s="12">
        <v>6.1847466503880293</v>
      </c>
      <c r="H102"/>
      <c r="I102"/>
    </row>
    <row r="103" spans="1:9">
      <c r="A103" s="12">
        <v>32</v>
      </c>
      <c r="B103" s="12">
        <v>6.2397305479648546</v>
      </c>
      <c r="C103" s="12">
        <v>2.3370633534876006E-3</v>
      </c>
      <c r="D103" s="12">
        <v>2.1768550952641609E-2</v>
      </c>
      <c r="E103"/>
      <c r="F103" s="12">
        <v>71.590909090909108</v>
      </c>
      <c r="G103" s="12">
        <v>6.2420676113183422</v>
      </c>
      <c r="H103"/>
      <c r="I103"/>
    </row>
    <row r="104" spans="1:9">
      <c r="A104" s="12">
        <v>33</v>
      </c>
      <c r="B104" s="12">
        <v>6.3060650919861487</v>
      </c>
      <c r="C104" s="12">
        <v>-5.2976461150961995E-3</v>
      </c>
      <c r="D104" s="12">
        <v>-4.9344866587993995E-2</v>
      </c>
      <c r="E104"/>
      <c r="F104" s="12">
        <v>73.863636363636374</v>
      </c>
      <c r="G104" s="12">
        <v>6.3007674458710525</v>
      </c>
      <c r="H104"/>
      <c r="I104"/>
    </row>
    <row r="105" spans="1:9">
      <c r="A105" s="12">
        <v>34</v>
      </c>
      <c r="B105" s="12">
        <v>6.372399636007442</v>
      </c>
      <c r="C105" s="12">
        <v>-2.5343231287022761E-2</v>
      </c>
      <c r="D105" s="12">
        <v>-0.23605924963602531</v>
      </c>
      <c r="E105"/>
      <c r="F105" s="12">
        <v>76.13636363636364</v>
      </c>
      <c r="G105" s="12">
        <v>6.3470564047204192</v>
      </c>
      <c r="H105"/>
      <c r="I105"/>
    </row>
    <row r="106" spans="1:9">
      <c r="A106" s="12">
        <v>35</v>
      </c>
      <c r="B106" s="12">
        <v>6.4387341800287352</v>
      </c>
      <c r="C106" s="12">
        <v>-6.8302516118817103E-2</v>
      </c>
      <c r="D106" s="12">
        <v>-0.63620303664736899</v>
      </c>
      <c r="E106"/>
      <c r="F106" s="12">
        <v>78.409090909090921</v>
      </c>
      <c r="G106" s="12">
        <v>6.3704316639099181</v>
      </c>
      <c r="H106"/>
      <c r="I106"/>
    </row>
    <row r="107" spans="1:9">
      <c r="A107" s="12">
        <v>36</v>
      </c>
      <c r="B107" s="12">
        <v>6.5050687240500285</v>
      </c>
      <c r="C107" s="12">
        <v>4.6283002734734957E-2</v>
      </c>
      <c r="D107" s="12">
        <v>0.43110252093458035</v>
      </c>
      <c r="E107"/>
      <c r="F107" s="12">
        <v>80.681818181818187</v>
      </c>
      <c r="G107" s="12">
        <v>6.5513517267847634</v>
      </c>
      <c r="H107"/>
      <c r="I107"/>
    </row>
    <row r="108" spans="1:9">
      <c r="A108" s="12">
        <v>37</v>
      </c>
      <c r="B108" s="12">
        <v>6.5714032680713226</v>
      </c>
      <c r="C108" s="12">
        <v>1.3360499623443545E-2</v>
      </c>
      <c r="D108" s="12">
        <v>0.12444622708736633</v>
      </c>
      <c r="E108"/>
      <c r="F108" s="12">
        <v>82.954545454545467</v>
      </c>
      <c r="G108" s="12">
        <v>6.5847637676947661</v>
      </c>
      <c r="H108"/>
      <c r="I108"/>
    </row>
    <row r="109" spans="1:9">
      <c r="A109" s="12">
        <v>38</v>
      </c>
      <c r="B109" s="12">
        <v>6.6377378120926167</v>
      </c>
      <c r="C109" s="12">
        <v>7.3880921061837412E-2</v>
      </c>
      <c r="D109" s="12">
        <v>0.68816302825623554</v>
      </c>
      <c r="E109"/>
      <c r="F109" s="12">
        <v>85.227272727272734</v>
      </c>
      <c r="G109" s="12">
        <v>6.7116187331544541</v>
      </c>
      <c r="H109"/>
      <c r="I109"/>
    </row>
    <row r="110" spans="1:9">
      <c r="A110" s="12">
        <v>39</v>
      </c>
      <c r="B110" s="12">
        <v>6.7040723561139099</v>
      </c>
      <c r="C110" s="12">
        <v>8.6317300082968451E-2</v>
      </c>
      <c r="D110" s="12">
        <v>0.80400154413722602</v>
      </c>
      <c r="E110"/>
      <c r="F110" s="12">
        <v>87.500000000000014</v>
      </c>
      <c r="G110" s="12">
        <v>6.7903896561968784</v>
      </c>
      <c r="H110"/>
      <c r="I110"/>
    </row>
    <row r="111" spans="1:9">
      <c r="A111" s="12">
        <v>40</v>
      </c>
      <c r="B111" s="12">
        <v>6.7704069001352032</v>
      </c>
      <c r="C111" s="12">
        <v>7.0492508060868708E-2</v>
      </c>
      <c r="D111" s="12">
        <v>0.65660169255255973</v>
      </c>
      <c r="E111"/>
      <c r="F111" s="12">
        <v>89.77272727272728</v>
      </c>
      <c r="G111" s="12">
        <v>6.8408994081960719</v>
      </c>
      <c r="H111"/>
      <c r="I111"/>
    </row>
    <row r="112" spans="1:9">
      <c r="A112" s="12">
        <v>41</v>
      </c>
      <c r="B112" s="12">
        <v>6.8367414441564964</v>
      </c>
      <c r="C112" s="12">
        <v>5.4081284914231809E-2</v>
      </c>
      <c r="D112" s="12">
        <v>0.50373953469551469</v>
      </c>
      <c r="E112"/>
      <c r="F112" s="12">
        <v>92.045454545454561</v>
      </c>
      <c r="G112" s="12">
        <v>6.8908227290707282</v>
      </c>
      <c r="H112"/>
      <c r="I112"/>
    </row>
    <row r="113" spans="1:9">
      <c r="A113" s="12">
        <v>42</v>
      </c>
      <c r="B113" s="12">
        <v>6.9030759881777906</v>
      </c>
      <c r="C113" s="12">
        <v>-7.5856166157253213E-3</v>
      </c>
      <c r="D113" s="12">
        <v>-7.0656142701566504E-2</v>
      </c>
      <c r="E113"/>
      <c r="F113" s="12">
        <v>94.318181818181827</v>
      </c>
      <c r="G113" s="12">
        <v>6.8954903715620652</v>
      </c>
      <c r="H113"/>
      <c r="I113"/>
    </row>
    <row r="114" spans="1:9">
      <c r="A114" s="12">
        <v>43</v>
      </c>
      <c r="B114" s="12">
        <v>6.9694105321990847</v>
      </c>
      <c r="C114" s="12">
        <v>1.0274634346038702E-2</v>
      </c>
      <c r="D114" s="12">
        <v>9.5702968833827826E-2</v>
      </c>
      <c r="E114"/>
      <c r="F114" s="12">
        <v>96.590909090909108</v>
      </c>
      <c r="G114" s="12">
        <v>6.9796851665451234</v>
      </c>
      <c r="H114"/>
      <c r="I114"/>
    </row>
    <row r="115" spans="1:9" ht="17.25" thickBot="1">
      <c r="A115" s="13">
        <v>44</v>
      </c>
      <c r="B115" s="13">
        <v>7.0357450762203779</v>
      </c>
      <c r="C115" s="13">
        <v>0.1534000204341881</v>
      </c>
      <c r="D115" s="13">
        <v>1.4288428064967322</v>
      </c>
      <c r="E115"/>
      <c r="F115" s="13">
        <v>98.863636363636374</v>
      </c>
      <c r="G115" s="13">
        <v>7.189145096654566</v>
      </c>
      <c r="H115"/>
      <c r="I115"/>
    </row>
  </sheetData>
  <sortState xmlns:xlrd2="http://schemas.microsoft.com/office/spreadsheetml/2017/richdata2" ref="G72:G115">
    <sortCondition ref="G72"/>
  </sortState>
  <phoneticPr fontId="1" type="noConversion"/>
  <pageMargins left="0.75" right="0.75" top="1" bottom="1" header="0.5" footer="0.5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14주차 1교시</vt:lpstr>
      <vt:lpstr>14주차 2교시</vt:lpstr>
      <vt:lpstr>14주차 3교시</vt:lpstr>
      <vt:lpstr>House Sales(span=3)</vt:lpstr>
      <vt:lpstr>House Sales (span=12)</vt:lpstr>
      <vt:lpstr>US_population</vt:lpstr>
      <vt:lpstr>PC_Sales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재환 김</dc:creator>
  <cp:lastModifiedBy>재환 김</cp:lastModifiedBy>
  <dcterms:created xsi:type="dcterms:W3CDTF">2024-06-06T06:21:13Z</dcterms:created>
  <dcterms:modified xsi:type="dcterms:W3CDTF">2024-06-07T21:52:56Z</dcterms:modified>
</cp:coreProperties>
</file>