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Desktop\인프런\R데이터 분석 기초 강의\"/>
    </mc:Choice>
  </mc:AlternateContent>
  <xr:revisionPtr revIDLastSave="0" documentId="13_ncr:40009_{464BD288-66DE-4E84-9B42-F5C3CA06F3FC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customerlist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G34" i="1" l="1"/>
  <c r="G33" i="1"/>
  <c r="H30" i="1"/>
  <c r="H32" i="1"/>
  <c r="H31" i="1"/>
  <c r="H29" i="1"/>
  <c r="H28" i="1"/>
  <c r="G32" i="1"/>
  <c r="G31" i="1"/>
  <c r="G30" i="1"/>
  <c r="G29" i="1"/>
  <c r="G28" i="1"/>
  <c r="G26" i="1"/>
  <c r="G25" i="1"/>
  <c r="G24" i="1"/>
  <c r="G23" i="1"/>
</calcChain>
</file>

<file path=xl/sharedStrings.xml><?xml version="1.0" encoding="utf-8"?>
<sst xmlns="http://schemas.openxmlformats.org/spreadsheetml/2006/main" count="118" uniqueCount="59">
  <si>
    <t>name</t>
  </si>
  <si>
    <t>sex</t>
  </si>
  <si>
    <t>age</t>
  </si>
  <si>
    <t>level</t>
  </si>
  <si>
    <t>attendance</t>
  </si>
  <si>
    <t>bloodtype</t>
  </si>
  <si>
    <t>height</t>
  </si>
  <si>
    <t>weight</t>
  </si>
  <si>
    <t>김수정</t>
  </si>
  <si>
    <t>여자</t>
  </si>
  <si>
    <t>Y</t>
  </si>
  <si>
    <t>A</t>
  </si>
  <si>
    <t>이근수</t>
  </si>
  <si>
    <t>남자</t>
  </si>
  <si>
    <t>AB</t>
  </si>
  <si>
    <t>손수경</t>
  </si>
  <si>
    <t>O</t>
  </si>
  <si>
    <t>이철희</t>
  </si>
  <si>
    <t>N</t>
  </si>
  <si>
    <t>간석현</t>
  </si>
  <si>
    <t>B</t>
  </si>
  <si>
    <t>이병철</t>
  </si>
  <si>
    <t>고성욱</t>
  </si>
  <si>
    <t>이서진</t>
  </si>
  <si>
    <t>김석호</t>
  </si>
  <si>
    <t>김희철</t>
  </si>
  <si>
    <t>박수호</t>
  </si>
  <si>
    <t>임호철</t>
  </si>
  <si>
    <t>김민석</t>
  </si>
  <si>
    <t>김미정</t>
  </si>
  <si>
    <t>하태연</t>
  </si>
  <si>
    <t>유한나</t>
  </si>
  <si>
    <t>김경철</t>
  </si>
  <si>
    <t>이상호</t>
  </si>
  <si>
    <t>박동우</t>
  </si>
  <si>
    <t>문성진</t>
  </si>
  <si>
    <t>행 레이블</t>
  </si>
  <si>
    <t>총합계</t>
  </si>
  <si>
    <t>열 레이블</t>
  </si>
  <si>
    <t>개수 : bloodtype</t>
  </si>
  <si>
    <t>계급의수</t>
    <phoneticPr fontId="18" type="noConversion"/>
  </si>
  <si>
    <t>계급</t>
  </si>
  <si>
    <t>기타</t>
  </si>
  <si>
    <t>빈도수</t>
  </si>
  <si>
    <t>0-155</t>
    <phoneticPr fontId="18" type="noConversion"/>
  </si>
  <si>
    <t>155-160</t>
    <phoneticPr fontId="18" type="noConversion"/>
  </si>
  <si>
    <t>키의 히스토그램</t>
    <phoneticPr fontId="18" type="noConversion"/>
  </si>
  <si>
    <t>160-165</t>
    <phoneticPr fontId="18" type="noConversion"/>
  </si>
  <si>
    <t>165-170</t>
    <phoneticPr fontId="18" type="noConversion"/>
  </si>
  <si>
    <t>170-175</t>
    <phoneticPr fontId="18" type="noConversion"/>
  </si>
  <si>
    <t>175-180</t>
    <phoneticPr fontId="18" type="noConversion"/>
  </si>
  <si>
    <t>180-185</t>
    <phoneticPr fontId="18" type="noConversion"/>
  </si>
  <si>
    <t>평균</t>
    <phoneticPr fontId="18" type="noConversion"/>
  </si>
  <si>
    <t>분산</t>
    <phoneticPr fontId="18" type="noConversion"/>
  </si>
  <si>
    <t>중앙값</t>
    <phoneticPr fontId="18" type="noConversion"/>
  </si>
  <si>
    <t>최빈도값</t>
    <phoneticPr fontId="18" type="noConversion"/>
  </si>
  <si>
    <t>표준편차</t>
    <phoneticPr fontId="18" type="noConversion"/>
  </si>
  <si>
    <t>상관계수</t>
    <phoneticPr fontId="18" type="noConversion"/>
  </si>
  <si>
    <t>공분산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</si>
</sst>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키의 히스토그램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Sheet1!$A$12:$A$17</c:f>
              <c:strCache>
                <c:ptCount val="6"/>
                <c:pt idx="0">
                  <c:v>155-160</c:v>
                </c:pt>
                <c:pt idx="1">
                  <c:v>160-165</c:v>
                </c:pt>
                <c:pt idx="2">
                  <c:v>165-170</c:v>
                </c:pt>
                <c:pt idx="3">
                  <c:v>170-175</c:v>
                </c:pt>
                <c:pt idx="4">
                  <c:v>175-180</c:v>
                </c:pt>
                <c:pt idx="5">
                  <c:v>180-185</c:v>
                </c:pt>
              </c:strCache>
            </c:strRef>
          </c:cat>
          <c:val>
            <c:numRef>
              <c:f>Sheet1!$B$12:$B$17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142-AC6B-4A28D3E7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1123744"/>
        <c:axId val="1981121824"/>
      </c:barChart>
      <c:catAx>
        <c:axId val="19811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1121824"/>
        <c:crosses val="autoZero"/>
        <c:auto val="1"/>
        <c:lblAlgn val="ctr"/>
        <c:lblOffset val="100"/>
        <c:noMultiLvlLbl val="0"/>
      </c:catAx>
      <c:valAx>
        <c:axId val="1981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11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[customerlist.xlsx]customerlist!피벗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customerlist!$K$7:$K$8</c:f>
              <c:strCache>
                <c:ptCount val="1"/>
                <c:pt idx="0">
                  <c:v>남자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customerlist!$J$9:$J$13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customerlist!$K$9:$K$13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A-40EB-A117-93F4234ABEC3}"/>
            </c:ext>
          </c:extLst>
        </c:ser>
        <c:ser>
          <c:idx val="1"/>
          <c:order val="1"/>
          <c:tx>
            <c:strRef>
              <c:f>customerlist!$L$7:$L$8</c:f>
              <c:strCache>
                <c:ptCount val="1"/>
                <c:pt idx="0">
                  <c:v>여자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customerlist!$J$9:$J$13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customerlist!$L$9:$L$13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A-40EB-A117-93F4234ABE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50383056"/>
        <c:axId val="350383536"/>
      </c:barChart>
      <c:catAx>
        <c:axId val="3503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383536"/>
        <c:crosses val="autoZero"/>
        <c:auto val="1"/>
        <c:lblAlgn val="ctr"/>
        <c:lblOffset val="100"/>
        <c:noMultiLvlLbl val="0"/>
      </c:catAx>
      <c:valAx>
        <c:axId val="3503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3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76200</xdr:rowOff>
    </xdr:from>
    <xdr:to>
      <xdr:col>10</xdr:col>
      <xdr:colOff>419100</xdr:colOff>
      <xdr:row>22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39FEDE-75C4-70A2-DC0E-B9245426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9525</xdr:rowOff>
    </xdr:from>
    <xdr:to>
      <xdr:col>16</xdr:col>
      <xdr:colOff>114300</xdr:colOff>
      <xdr:row>29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AFCD68-4606-5AEC-1C8D-B49998E8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" refreshedDate="45368.089638194448" createdVersion="8" refreshedVersion="8" minRefreshableVersion="3" recordCount="20">
  <cacheSource type="worksheet">
    <worksheetSource ref="A1:H21" sheet="customerlist"/>
  </cacheSource>
  <cacheFields count="8">
    <cacheField name="name" numFmtId="0">
      <sharedItems/>
    </cacheField>
    <cacheField name="sex" numFmtId="0">
      <sharedItems count="2">
        <s v="여자"/>
        <s v="남자"/>
      </sharedItems>
    </cacheField>
    <cacheField name="age" numFmtId="0">
      <sharedItems containsSemiMixedTypes="0" containsString="0" containsNumber="1" containsInteger="1" minValue="22" maxValue="56"/>
    </cacheField>
    <cacheField name="level" numFmtId="0">
      <sharedItems containsSemiMixedTypes="0" containsString="0" containsNumber="1" containsInteger="1" minValue="1" maxValue="5"/>
    </cacheField>
    <cacheField name="attendance" numFmtId="0">
      <sharedItems/>
    </cacheField>
    <cacheField name="bloodtype" numFmtId="0">
      <sharedItems count="4">
        <s v="A"/>
        <s v="AB"/>
        <s v="O"/>
        <s v="B"/>
      </sharedItems>
    </cacheField>
    <cacheField name="height" numFmtId="0">
      <sharedItems containsSemiMixedTypes="0" containsString="0" containsNumber="1" minValue="158.19999999999999" maxValue="182.1"/>
    </cacheField>
    <cacheField name="weight" numFmtId="0">
      <sharedItems containsSemiMixedTypes="0" containsString="0" containsNumber="1" minValue="45.2" maxValue="8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김수정"/>
    <x v="0"/>
    <n v="32"/>
    <n v="3"/>
    <s v="Y"/>
    <x v="0"/>
    <n v="165.3"/>
    <n v="53.2"/>
  </r>
  <r>
    <s v="이근수"/>
    <x v="1"/>
    <n v="22"/>
    <n v="1"/>
    <s v="Y"/>
    <x v="1"/>
    <n v="170.1"/>
    <n v="60.5"/>
  </r>
  <r>
    <s v="손수경"/>
    <x v="0"/>
    <n v="31"/>
    <n v="5"/>
    <s v="Y"/>
    <x v="2"/>
    <n v="175"/>
    <n v="65"/>
  </r>
  <r>
    <s v="이철희"/>
    <x v="1"/>
    <n v="42"/>
    <n v="2"/>
    <s v="N"/>
    <x v="2"/>
    <n v="182.1"/>
    <n v="85.7"/>
  </r>
  <r>
    <s v="간석현"/>
    <x v="1"/>
    <n v="52"/>
    <n v="3"/>
    <s v="Y"/>
    <x v="3"/>
    <n v="175"/>
    <n v="72"/>
  </r>
  <r>
    <s v="이병철"/>
    <x v="1"/>
    <n v="23"/>
    <n v="4"/>
    <s v="N"/>
    <x v="0"/>
    <n v="176.3"/>
    <n v="62"/>
  </r>
  <r>
    <s v="고성욱"/>
    <x v="1"/>
    <n v="36"/>
    <n v="5"/>
    <s v="Y"/>
    <x v="3"/>
    <n v="182"/>
    <n v="75.599999999999994"/>
  </r>
  <r>
    <s v="이서진"/>
    <x v="0"/>
    <n v="47"/>
    <n v="2"/>
    <s v="Y"/>
    <x v="2"/>
    <n v="168.3"/>
    <n v="55"/>
  </r>
  <r>
    <s v="김석호"/>
    <x v="1"/>
    <n v="56"/>
    <n v="1"/>
    <s v="N"/>
    <x v="0"/>
    <n v="178.5"/>
    <n v="64.5"/>
  </r>
  <r>
    <s v="김희철"/>
    <x v="1"/>
    <n v="44"/>
    <n v="3"/>
    <s v="Y"/>
    <x v="0"/>
    <n v="176.1"/>
    <n v="63.1"/>
  </r>
  <r>
    <s v="박수호"/>
    <x v="1"/>
    <n v="26"/>
    <n v="5"/>
    <s v="Y"/>
    <x v="1"/>
    <n v="168.8"/>
    <n v="63"/>
  </r>
  <r>
    <s v="임호철"/>
    <x v="1"/>
    <n v="40"/>
    <n v="3"/>
    <s v="Y"/>
    <x v="2"/>
    <n v="180"/>
    <n v="75.8"/>
  </r>
  <r>
    <s v="김민석"/>
    <x v="1"/>
    <n v="39"/>
    <n v="2"/>
    <s v="N"/>
    <x v="3"/>
    <n v="162.19999999999999"/>
    <n v="55.3"/>
  </r>
  <r>
    <s v="김미정"/>
    <x v="0"/>
    <n v="27"/>
    <n v="4"/>
    <s v="Y"/>
    <x v="3"/>
    <n v="176.1"/>
    <n v="53.1"/>
  </r>
  <r>
    <s v="하태연"/>
    <x v="0"/>
    <n v="32"/>
    <n v="5"/>
    <s v="N"/>
    <x v="1"/>
    <n v="158.19999999999999"/>
    <n v="45.2"/>
  </r>
  <r>
    <s v="유한나"/>
    <x v="0"/>
    <n v="37"/>
    <n v="1"/>
    <s v="Y"/>
    <x v="0"/>
    <n v="168.6"/>
    <n v="70.2"/>
  </r>
  <r>
    <s v="김경철"/>
    <x v="1"/>
    <n v="25"/>
    <n v="2"/>
    <s v="Y"/>
    <x v="3"/>
    <n v="169.2"/>
    <n v="62.2"/>
  </r>
  <r>
    <s v="이상호"/>
    <x v="1"/>
    <n v="41"/>
    <n v="5"/>
    <s v="Y"/>
    <x v="0"/>
    <n v="178.9"/>
    <n v="78.099999999999994"/>
  </r>
  <r>
    <s v="박동우"/>
    <x v="1"/>
    <n v="38"/>
    <n v="1"/>
    <s v="N"/>
    <x v="2"/>
    <n v="173.4"/>
    <n v="75.099999999999994"/>
  </r>
  <r>
    <s v="문성진"/>
    <x v="0"/>
    <n v="36"/>
    <n v="2"/>
    <s v="Y"/>
    <x v="0"/>
    <n v="164.3"/>
    <n v="5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J7:M13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bloodtyp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3" workbookViewId="0">
      <selection activeCell="O24" sqref="O24"/>
    </sheetView>
  </sheetViews>
  <sheetFormatPr defaultRowHeight="16.5" x14ac:dyDescent="0.3"/>
  <cols>
    <col min="1" max="1" width="8.25" bestFit="1" customWidth="1"/>
    <col min="2" max="2" width="15.875" bestFit="1" customWidth="1"/>
  </cols>
  <sheetData>
    <row r="1" spans="1:2" x14ac:dyDescent="0.3">
      <c r="A1" s="7" t="s">
        <v>41</v>
      </c>
      <c r="B1" s="7" t="s">
        <v>43</v>
      </c>
    </row>
    <row r="2" spans="1:2" x14ac:dyDescent="0.3">
      <c r="A2" s="4">
        <v>155</v>
      </c>
      <c r="B2" s="5">
        <v>0</v>
      </c>
    </row>
    <row r="3" spans="1:2" x14ac:dyDescent="0.3">
      <c r="A3" s="4">
        <v>160</v>
      </c>
      <c r="B3" s="5">
        <v>1</v>
      </c>
    </row>
    <row r="4" spans="1:2" x14ac:dyDescent="0.3">
      <c r="A4" s="4">
        <v>165</v>
      </c>
      <c r="B4" s="5">
        <v>2</v>
      </c>
    </row>
    <row r="5" spans="1:2" x14ac:dyDescent="0.3">
      <c r="A5" s="4">
        <v>170</v>
      </c>
      <c r="B5" s="5">
        <v>5</v>
      </c>
    </row>
    <row r="6" spans="1:2" x14ac:dyDescent="0.3">
      <c r="A6" s="4">
        <v>175</v>
      </c>
      <c r="B6" s="5">
        <v>4</v>
      </c>
    </row>
    <row r="7" spans="1:2" x14ac:dyDescent="0.3">
      <c r="A7" s="4">
        <v>180</v>
      </c>
      <c r="B7" s="5">
        <v>6</v>
      </c>
    </row>
    <row r="8" spans="1:2" x14ac:dyDescent="0.3">
      <c r="A8" s="4">
        <v>185</v>
      </c>
      <c r="B8" s="5">
        <v>2</v>
      </c>
    </row>
    <row r="9" spans="1:2" ht="17.25" thickBot="1" x14ac:dyDescent="0.35">
      <c r="A9" s="6" t="s">
        <v>42</v>
      </c>
      <c r="B9" s="6">
        <v>0</v>
      </c>
    </row>
    <row r="10" spans="1:2" x14ac:dyDescent="0.3">
      <c r="B10" t="s">
        <v>46</v>
      </c>
    </row>
    <row r="11" spans="1:2" x14ac:dyDescent="0.3">
      <c r="A11" t="s">
        <v>44</v>
      </c>
      <c r="B11" s="5">
        <v>0</v>
      </c>
    </row>
    <row r="12" spans="1:2" x14ac:dyDescent="0.3">
      <c r="A12" t="s">
        <v>45</v>
      </c>
      <c r="B12" s="5">
        <v>1</v>
      </c>
    </row>
    <row r="13" spans="1:2" x14ac:dyDescent="0.3">
      <c r="A13" t="s">
        <v>47</v>
      </c>
      <c r="B13" s="5">
        <v>2</v>
      </c>
    </row>
    <row r="14" spans="1:2" x14ac:dyDescent="0.3">
      <c r="A14" t="s">
        <v>48</v>
      </c>
      <c r="B14" s="5">
        <v>5</v>
      </c>
    </row>
    <row r="15" spans="1:2" x14ac:dyDescent="0.3">
      <c r="A15" t="s">
        <v>49</v>
      </c>
      <c r="B15" s="5">
        <v>4</v>
      </c>
    </row>
    <row r="16" spans="1:2" x14ac:dyDescent="0.3">
      <c r="A16" t="s">
        <v>50</v>
      </c>
      <c r="B16" s="5">
        <v>6</v>
      </c>
    </row>
    <row r="17" spans="1:2" x14ac:dyDescent="0.3">
      <c r="A17" t="s">
        <v>51</v>
      </c>
      <c r="B17" s="5">
        <v>2</v>
      </c>
    </row>
  </sheetData>
  <sortState xmlns:xlrd2="http://schemas.microsoft.com/office/spreadsheetml/2017/richdata2" ref="A2:A8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" workbookViewId="0">
      <selection activeCell="S13" sqref="S13"/>
    </sheetView>
  </sheetViews>
  <sheetFormatPr defaultRowHeight="16.5" x14ac:dyDescent="0.3"/>
  <cols>
    <col min="10" max="10" width="16.75" bestFit="1" customWidth="1"/>
    <col min="11" max="11" width="11.875" bestFit="1" customWidth="1"/>
    <col min="12" max="12" width="5.5" bestFit="1" customWidth="1"/>
    <col min="13" max="13" width="7.375" bestFit="1" customWidth="1"/>
    <col min="14" max="14" width="6.5" bestFit="1" customWidth="1"/>
    <col min="15" max="15" width="5.5" bestFit="1" customWidth="1"/>
    <col min="16" max="16" width="8.75" bestFit="1" customWidth="1"/>
    <col min="17" max="18" width="5.5" bestFit="1" customWidth="1"/>
    <col min="19" max="19" width="7.375" bestFit="1" customWidth="1"/>
    <col min="20" max="21" width="5.5" bestFit="1" customWidth="1"/>
    <col min="22" max="22" width="7.625" bestFit="1" customWidth="1"/>
    <col min="23" max="23" width="7.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t="s">
        <v>8</v>
      </c>
      <c r="B2" t="s">
        <v>9</v>
      </c>
      <c r="C2">
        <v>32</v>
      </c>
      <c r="D2">
        <v>3</v>
      </c>
      <c r="E2" t="s">
        <v>10</v>
      </c>
      <c r="F2" t="s">
        <v>11</v>
      </c>
      <c r="G2">
        <v>165.3</v>
      </c>
      <c r="H2">
        <v>53.2</v>
      </c>
    </row>
    <row r="3" spans="1:13" x14ac:dyDescent="0.3">
      <c r="A3" t="s">
        <v>12</v>
      </c>
      <c r="B3" t="s">
        <v>13</v>
      </c>
      <c r="C3">
        <v>22</v>
      </c>
      <c r="D3">
        <v>1</v>
      </c>
      <c r="E3" t="s">
        <v>10</v>
      </c>
      <c r="F3" t="s">
        <v>14</v>
      </c>
      <c r="G3">
        <v>170.1</v>
      </c>
      <c r="H3">
        <v>60.5</v>
      </c>
    </row>
    <row r="4" spans="1:13" x14ac:dyDescent="0.3">
      <c r="A4" t="s">
        <v>15</v>
      </c>
      <c r="B4" t="s">
        <v>9</v>
      </c>
      <c r="C4">
        <v>31</v>
      </c>
      <c r="D4">
        <v>5</v>
      </c>
      <c r="E4" t="s">
        <v>10</v>
      </c>
      <c r="F4" t="s">
        <v>16</v>
      </c>
      <c r="G4">
        <v>175</v>
      </c>
      <c r="H4">
        <v>65</v>
      </c>
    </row>
    <row r="5" spans="1:13" x14ac:dyDescent="0.3">
      <c r="A5" t="s">
        <v>17</v>
      </c>
      <c r="B5" t="s">
        <v>13</v>
      </c>
      <c r="C5">
        <v>42</v>
      </c>
      <c r="D5">
        <v>2</v>
      </c>
      <c r="E5" t="s">
        <v>18</v>
      </c>
      <c r="F5" t="s">
        <v>16</v>
      </c>
      <c r="G5">
        <v>182.1</v>
      </c>
      <c r="H5">
        <v>85.7</v>
      </c>
    </row>
    <row r="6" spans="1:13" x14ac:dyDescent="0.3">
      <c r="A6" t="s">
        <v>19</v>
      </c>
      <c r="B6" t="s">
        <v>13</v>
      </c>
      <c r="C6">
        <v>52</v>
      </c>
      <c r="D6">
        <v>3</v>
      </c>
      <c r="E6" t="s">
        <v>10</v>
      </c>
      <c r="F6" t="s">
        <v>20</v>
      </c>
      <c r="G6">
        <v>175</v>
      </c>
      <c r="H6">
        <v>72</v>
      </c>
    </row>
    <row r="7" spans="1:13" x14ac:dyDescent="0.3">
      <c r="A7" t="s">
        <v>21</v>
      </c>
      <c r="B7" t="s">
        <v>13</v>
      </c>
      <c r="C7">
        <v>23</v>
      </c>
      <c r="D7">
        <v>4</v>
      </c>
      <c r="E7" t="s">
        <v>18</v>
      </c>
      <c r="F7" t="s">
        <v>11</v>
      </c>
      <c r="G7">
        <v>176.3</v>
      </c>
      <c r="H7">
        <v>62</v>
      </c>
      <c r="J7" s="1" t="s">
        <v>39</v>
      </c>
      <c r="K7" s="1" t="s">
        <v>38</v>
      </c>
    </row>
    <row r="8" spans="1:13" x14ac:dyDescent="0.3">
      <c r="A8" t="s">
        <v>22</v>
      </c>
      <c r="B8" t="s">
        <v>13</v>
      </c>
      <c r="C8">
        <v>36</v>
      </c>
      <c r="D8">
        <v>5</v>
      </c>
      <c r="E8" t="s">
        <v>10</v>
      </c>
      <c r="F8" t="s">
        <v>20</v>
      </c>
      <c r="G8">
        <v>182</v>
      </c>
      <c r="H8">
        <v>75.599999999999994</v>
      </c>
      <c r="J8" s="1" t="s">
        <v>36</v>
      </c>
      <c r="K8" t="s">
        <v>13</v>
      </c>
      <c r="L8" t="s">
        <v>9</v>
      </c>
      <c r="M8" t="s">
        <v>37</v>
      </c>
    </row>
    <row r="9" spans="1:13" x14ac:dyDescent="0.3">
      <c r="A9" t="s">
        <v>23</v>
      </c>
      <c r="B9" t="s">
        <v>9</v>
      </c>
      <c r="C9">
        <v>47</v>
      </c>
      <c r="D9">
        <v>2</v>
      </c>
      <c r="E9" t="s">
        <v>10</v>
      </c>
      <c r="F9" t="s">
        <v>16</v>
      </c>
      <c r="G9">
        <v>168.3</v>
      </c>
      <c r="H9">
        <v>55</v>
      </c>
      <c r="J9" s="2" t="s">
        <v>11</v>
      </c>
      <c r="K9" s="3">
        <v>4</v>
      </c>
      <c r="L9" s="3">
        <v>3</v>
      </c>
      <c r="M9" s="3">
        <v>7</v>
      </c>
    </row>
    <row r="10" spans="1:13" x14ac:dyDescent="0.3">
      <c r="A10" t="s">
        <v>24</v>
      </c>
      <c r="B10" t="s">
        <v>13</v>
      </c>
      <c r="C10">
        <v>56</v>
      </c>
      <c r="D10">
        <v>1</v>
      </c>
      <c r="E10" t="s">
        <v>18</v>
      </c>
      <c r="F10" t="s">
        <v>11</v>
      </c>
      <c r="G10">
        <v>178.5</v>
      </c>
      <c r="H10">
        <v>64.5</v>
      </c>
      <c r="J10" s="2" t="s">
        <v>14</v>
      </c>
      <c r="K10" s="3">
        <v>2</v>
      </c>
      <c r="L10" s="3">
        <v>1</v>
      </c>
      <c r="M10" s="3">
        <v>3</v>
      </c>
    </row>
    <row r="11" spans="1:13" x14ac:dyDescent="0.3">
      <c r="A11" t="s">
        <v>25</v>
      </c>
      <c r="B11" t="s">
        <v>13</v>
      </c>
      <c r="C11">
        <v>44</v>
      </c>
      <c r="D11">
        <v>3</v>
      </c>
      <c r="E11" t="s">
        <v>10</v>
      </c>
      <c r="F11" t="s">
        <v>11</v>
      </c>
      <c r="G11">
        <v>176.1</v>
      </c>
      <c r="H11">
        <v>63.1</v>
      </c>
      <c r="J11" s="2" t="s">
        <v>20</v>
      </c>
      <c r="K11" s="3">
        <v>4</v>
      </c>
      <c r="L11" s="3">
        <v>1</v>
      </c>
      <c r="M11" s="3">
        <v>5</v>
      </c>
    </row>
    <row r="12" spans="1:13" x14ac:dyDescent="0.3">
      <c r="A12" t="s">
        <v>26</v>
      </c>
      <c r="B12" t="s">
        <v>13</v>
      </c>
      <c r="C12">
        <v>26</v>
      </c>
      <c r="D12">
        <v>5</v>
      </c>
      <c r="E12" t="s">
        <v>10</v>
      </c>
      <c r="F12" t="s">
        <v>14</v>
      </c>
      <c r="G12">
        <v>168.8</v>
      </c>
      <c r="H12">
        <v>63</v>
      </c>
      <c r="J12" s="2" t="s">
        <v>16</v>
      </c>
      <c r="K12" s="3">
        <v>3</v>
      </c>
      <c r="L12" s="3">
        <v>2</v>
      </c>
      <c r="M12" s="3">
        <v>5</v>
      </c>
    </row>
    <row r="13" spans="1:13" x14ac:dyDescent="0.3">
      <c r="A13" t="s">
        <v>27</v>
      </c>
      <c r="B13" t="s">
        <v>13</v>
      </c>
      <c r="C13">
        <v>40</v>
      </c>
      <c r="D13">
        <v>3</v>
      </c>
      <c r="E13" t="s">
        <v>10</v>
      </c>
      <c r="F13" t="s">
        <v>16</v>
      </c>
      <c r="G13">
        <v>180</v>
      </c>
      <c r="H13">
        <v>75.8</v>
      </c>
      <c r="J13" s="2" t="s">
        <v>37</v>
      </c>
      <c r="K13" s="3">
        <v>13</v>
      </c>
      <c r="L13" s="3">
        <v>7</v>
      </c>
      <c r="M13" s="3">
        <v>20</v>
      </c>
    </row>
    <row r="14" spans="1:13" x14ac:dyDescent="0.3">
      <c r="A14" t="s">
        <v>28</v>
      </c>
      <c r="B14" t="s">
        <v>13</v>
      </c>
      <c r="C14">
        <v>39</v>
      </c>
      <c r="D14">
        <v>2</v>
      </c>
      <c r="E14" t="s">
        <v>18</v>
      </c>
      <c r="F14" t="s">
        <v>20</v>
      </c>
      <c r="G14">
        <v>162.19999999999999</v>
      </c>
      <c r="H14">
        <v>55.3</v>
      </c>
    </row>
    <row r="15" spans="1:13" x14ac:dyDescent="0.3">
      <c r="A15" t="s">
        <v>29</v>
      </c>
      <c r="B15" t="s">
        <v>9</v>
      </c>
      <c r="C15">
        <v>27</v>
      </c>
      <c r="D15">
        <v>4</v>
      </c>
      <c r="E15" t="s">
        <v>10</v>
      </c>
      <c r="F15" t="s">
        <v>20</v>
      </c>
      <c r="G15">
        <v>176.1</v>
      </c>
      <c r="H15">
        <v>53.1</v>
      </c>
    </row>
    <row r="16" spans="1:13" x14ac:dyDescent="0.3">
      <c r="A16" t="s">
        <v>30</v>
      </c>
      <c r="B16" t="s">
        <v>9</v>
      </c>
      <c r="C16">
        <v>32</v>
      </c>
      <c r="D16">
        <v>5</v>
      </c>
      <c r="E16" t="s">
        <v>18</v>
      </c>
      <c r="F16" t="s">
        <v>14</v>
      </c>
      <c r="G16">
        <v>158.19999999999999</v>
      </c>
      <c r="H16">
        <v>45.2</v>
      </c>
    </row>
    <row r="17" spans="1:8" x14ac:dyDescent="0.3">
      <c r="A17" t="s">
        <v>31</v>
      </c>
      <c r="B17" t="s">
        <v>9</v>
      </c>
      <c r="C17">
        <v>37</v>
      </c>
      <c r="D17">
        <v>1</v>
      </c>
      <c r="E17" t="s">
        <v>10</v>
      </c>
      <c r="F17" t="s">
        <v>11</v>
      </c>
      <c r="G17">
        <v>168.6</v>
      </c>
      <c r="H17">
        <v>70.2</v>
      </c>
    </row>
    <row r="18" spans="1:8" x14ac:dyDescent="0.3">
      <c r="A18" t="s">
        <v>32</v>
      </c>
      <c r="B18" t="s">
        <v>13</v>
      </c>
      <c r="C18">
        <v>25</v>
      </c>
      <c r="D18">
        <v>2</v>
      </c>
      <c r="E18" t="s">
        <v>10</v>
      </c>
      <c r="F18" t="s">
        <v>20</v>
      </c>
      <c r="G18">
        <v>169.2</v>
      </c>
      <c r="H18">
        <v>62.2</v>
      </c>
    </row>
    <row r="19" spans="1:8" x14ac:dyDescent="0.3">
      <c r="A19" t="s">
        <v>33</v>
      </c>
      <c r="B19" t="s">
        <v>13</v>
      </c>
      <c r="C19">
        <v>41</v>
      </c>
      <c r="D19">
        <v>5</v>
      </c>
      <c r="E19" t="s">
        <v>10</v>
      </c>
      <c r="F19" t="s">
        <v>11</v>
      </c>
      <c r="G19">
        <v>178.9</v>
      </c>
      <c r="H19">
        <v>78.099999999999994</v>
      </c>
    </row>
    <row r="20" spans="1:8" x14ac:dyDescent="0.3">
      <c r="A20" t="s">
        <v>34</v>
      </c>
      <c r="B20" t="s">
        <v>13</v>
      </c>
      <c r="C20">
        <v>38</v>
      </c>
      <c r="D20">
        <v>1</v>
      </c>
      <c r="E20" t="s">
        <v>18</v>
      </c>
      <c r="F20" t="s">
        <v>16</v>
      </c>
      <c r="G20">
        <v>173.4</v>
      </c>
      <c r="H20">
        <v>75.099999999999994</v>
      </c>
    </row>
    <row r="21" spans="1:8" x14ac:dyDescent="0.3">
      <c r="A21" t="s">
        <v>35</v>
      </c>
      <c r="B21" t="s">
        <v>9</v>
      </c>
      <c r="C21">
        <v>36</v>
      </c>
      <c r="D21">
        <v>2</v>
      </c>
      <c r="E21" t="s">
        <v>10</v>
      </c>
      <c r="F21" t="s">
        <v>11</v>
      </c>
      <c r="G21">
        <v>164.3</v>
      </c>
      <c r="H21">
        <v>58.1</v>
      </c>
    </row>
    <row r="23" spans="1:8" x14ac:dyDescent="0.3">
      <c r="E23" t="s">
        <v>40</v>
      </c>
      <c r="F23">
        <v>6</v>
      </c>
      <c r="G23">
        <f>1+3.3*LOG(20)</f>
        <v>5.2933989856911383</v>
      </c>
    </row>
    <row r="24" spans="1:8" x14ac:dyDescent="0.3">
      <c r="G24">
        <f>MIN(G2:G21)</f>
        <v>158.19999999999999</v>
      </c>
    </row>
    <row r="25" spans="1:8" x14ac:dyDescent="0.3">
      <c r="G25">
        <f>MAX(G2:G21)</f>
        <v>182.1</v>
      </c>
    </row>
    <row r="26" spans="1:8" x14ac:dyDescent="0.3">
      <c r="G26">
        <f>(185-155)/6</f>
        <v>5</v>
      </c>
    </row>
    <row r="28" spans="1:8" x14ac:dyDescent="0.3">
      <c r="F28" t="s">
        <v>52</v>
      </c>
      <c r="G28">
        <f>AVERAGE(G2:G21)</f>
        <v>172.42</v>
      </c>
      <c r="H28">
        <f>AVERAGE(H2:H21)</f>
        <v>64.634999999999991</v>
      </c>
    </row>
    <row r="29" spans="1:8" x14ac:dyDescent="0.3">
      <c r="B29">
        <v>155</v>
      </c>
      <c r="F29" t="s">
        <v>54</v>
      </c>
      <c r="G29">
        <f>MEDIAN(G2:G21)</f>
        <v>174.2</v>
      </c>
      <c r="H29">
        <f>MEDIAN(H2:H21)</f>
        <v>63.05</v>
      </c>
    </row>
    <row r="30" spans="1:8" x14ac:dyDescent="0.3">
      <c r="B30">
        <v>160</v>
      </c>
      <c r="F30" t="s">
        <v>55</v>
      </c>
      <c r="G30">
        <f>_xlfn.MODE.SNGL(G2:G21)</f>
        <v>175</v>
      </c>
      <c r="H30" t="str">
        <f>IFERROR(_xlfn.MODE.SNGL(H2:H21),"")</f>
        <v/>
      </c>
    </row>
    <row r="31" spans="1:8" x14ac:dyDescent="0.3">
      <c r="B31">
        <v>165</v>
      </c>
      <c r="F31" t="s">
        <v>53</v>
      </c>
      <c r="G31">
        <f>_xlfn.VAR.S(G2:G21)</f>
        <v>45.36905263157896</v>
      </c>
      <c r="H31">
        <f>_xlfn.VAR.S(H2:H21)</f>
        <v>103.36976315789491</v>
      </c>
    </row>
    <row r="32" spans="1:8" x14ac:dyDescent="0.3">
      <c r="B32">
        <v>170</v>
      </c>
      <c r="F32" t="s">
        <v>56</v>
      </c>
      <c r="G32">
        <f>_xlfn.STDEV.S(G2:G21)</f>
        <v>6.7356553230980403</v>
      </c>
      <c r="H32">
        <f>_xlfn.STDEV.S(H2:H21)</f>
        <v>10.167092168260053</v>
      </c>
    </row>
    <row r="33" spans="2:7" x14ac:dyDescent="0.3">
      <c r="B33">
        <v>175</v>
      </c>
      <c r="F33" t="s">
        <v>57</v>
      </c>
      <c r="G33">
        <f>CORREL(G2:G21,H2:H21)</f>
        <v>0.76849666535422267</v>
      </c>
    </row>
    <row r="34" spans="2:7" x14ac:dyDescent="0.3">
      <c r="B34">
        <v>180</v>
      </c>
      <c r="F34" t="s">
        <v>58</v>
      </c>
      <c r="G34">
        <f>_xlfn.COVARIANCE.S(G2:G21,H2:H21)</f>
        <v>52.62821052631579</v>
      </c>
    </row>
    <row r="35" spans="2:7" x14ac:dyDescent="0.3">
      <c r="B35">
        <v>185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재환 김</cp:lastModifiedBy>
  <dcterms:created xsi:type="dcterms:W3CDTF">2024-03-16T17:21:51Z</dcterms:created>
  <dcterms:modified xsi:type="dcterms:W3CDTF">2024-03-16T17:26:53Z</dcterms:modified>
</cp:coreProperties>
</file>