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문서/"/>
    </mc:Choice>
  </mc:AlternateContent>
  <xr:revisionPtr revIDLastSave="285" documentId="8_{F32507B3-6280-4FF6-976F-69BFA25FF606}" xr6:coauthVersionLast="47" xr6:coauthVersionMax="47" xr10:uidLastSave="{7E9CBE8B-59F2-4CCC-8594-AF16D6876DEE}"/>
  <bookViews>
    <workbookView xWindow="105" yWindow="0" windowWidth="14400" windowHeight="15600" activeTab="2" xr2:uid="{AAF10FF2-D907-4C0A-8B85-AAA2B2BFBCBC}"/>
  </bookViews>
  <sheets>
    <sheet name="4주차 1차시" sheetId="1" r:id="rId1"/>
    <sheet name="4주차 2차시" sheetId="2" r:id="rId2"/>
    <sheet name="4주차 3차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3" l="1"/>
  <c r="B35" i="3"/>
  <c r="E22" i="3"/>
  <c r="E11" i="3"/>
  <c r="E12" i="3" s="1"/>
  <c r="E13" i="3" s="1"/>
  <c r="D11" i="3"/>
  <c r="C13" i="2"/>
  <c r="D20" i="2"/>
  <c r="G5" i="2"/>
  <c r="G6" i="2"/>
  <c r="G4" i="2"/>
  <c r="E8" i="2"/>
  <c r="E9" i="2" s="1"/>
  <c r="E10" i="2" s="1"/>
  <c r="D8" i="2"/>
  <c r="D9" i="2" s="1"/>
  <c r="D10" i="2" s="1"/>
  <c r="D15" i="3" l="1"/>
  <c r="D12" i="3"/>
  <c r="G8" i="2"/>
  <c r="G9" i="2" s="1"/>
  <c r="G10" i="2" s="1"/>
  <c r="F4" i="2"/>
  <c r="F6" i="2"/>
  <c r="F5" i="2"/>
  <c r="D13" i="3" l="1"/>
  <c r="D23" i="3"/>
  <c r="D16" i="3"/>
  <c r="C12" i="2"/>
  <c r="E23" i="3" l="1"/>
  <c r="E24" i="3" s="1"/>
</calcChain>
</file>

<file path=xl/sharedStrings.xml><?xml version="1.0" encoding="utf-8"?>
<sst xmlns="http://schemas.openxmlformats.org/spreadsheetml/2006/main" count="106" uniqueCount="89">
  <si>
    <t>분산투자의 중요성</t>
    <phoneticPr fontId="1" type="noConversion"/>
  </si>
  <si>
    <t>투자시, 자산의 선택 기준</t>
    <phoneticPr fontId="1" type="noConversion"/>
  </si>
  <si>
    <t>동일한 위험이면 가장 높은 수익률을 제공하는 자산(포트폴리오)을 선택하며, 동일한 수익률이면 가장 작은 위험을 제공하는 자산(포트폴리오)을 선택해야 한다.</t>
    <phoneticPr fontId="1" type="noConversion"/>
  </si>
  <si>
    <t>위험을 줄이는 방법</t>
    <phoneticPr fontId="1" type="noConversion"/>
  </si>
  <si>
    <t>분산투자를 통해서 위험을 줄일 수 있다.</t>
    <phoneticPr fontId="1" type="noConversion"/>
  </si>
  <si>
    <t>분산투자를 학습하기 위해서는 단일 자산이 아닌 포트폴리오의 기대수익률과 표준편차를 계산해야 한다.</t>
    <phoneticPr fontId="1" type="noConversion"/>
  </si>
  <si>
    <t>개별자산의 위험의 분류</t>
    <phoneticPr fontId="1" type="noConversion"/>
  </si>
  <si>
    <t>자산의 위험에 영향을 미지는 요인은 다음의 두 가지로 분류할 수 있다.</t>
    <phoneticPr fontId="1" type="noConversion"/>
  </si>
  <si>
    <t>체계적 위험(systematic risk): 많은 자산들이나 시장 전체에 영향을 주는 위험이다.</t>
    <phoneticPr fontId="1" type="noConversion"/>
  </si>
  <si>
    <t>인플레이션, 이자율의 변동 등과 같이 경제 전체에 영향을 미치는 위험요인이다.</t>
    <phoneticPr fontId="1" type="noConversion"/>
  </si>
  <si>
    <t>비체계적 위험(unsystematic risk): 제한된 수의 자산에 영향을 미치는 위험이다.</t>
    <phoneticPr fontId="1" type="noConversion"/>
  </si>
  <si>
    <t>노조의 파업, 생산시설의 고장 등은 그 기업에만 영향을 미치는 비체계적 위험요인이다.</t>
    <phoneticPr fontId="1" type="noConversion"/>
  </si>
  <si>
    <t>총 위험 = 체계적 위험 + 비체계적 위험</t>
    <phoneticPr fontId="1" type="noConversion"/>
  </si>
  <si>
    <t>포트폴리오(portfolio):보유한 자산의 집합</t>
    <phoneticPr fontId="1" type="noConversion"/>
  </si>
  <si>
    <t>포트폴리오를 구성해서 분산투자하는 것과 한 자산에 투자하는 것의 중요한 차이는 무엇인가?</t>
    <phoneticPr fontId="1" type="noConversion"/>
  </si>
  <si>
    <t>포트폴리오의 위험정도</t>
    <phoneticPr fontId="1" type="noConversion"/>
  </si>
  <si>
    <t>포트폴리오의 위험정도에 영향을 주는 요인은 무엇인가?</t>
    <phoneticPr fontId="1" type="noConversion"/>
  </si>
  <si>
    <t>두 자산의 수익률이 같은 방향으로 또는 반대 방향으로 움직이는 정도 즉, 자산 수익률 사이의 상관관계가 중요하다.</t>
    <phoneticPr fontId="1" type="noConversion"/>
  </si>
  <si>
    <t>분산투자</t>
    <phoneticPr fontId="1" type="noConversion"/>
  </si>
  <si>
    <t>포트폴리오 분산투자(diversification):성격이 서로 다른 자산에 전체 자금을 나눠서 투자하는 방식</t>
    <phoneticPr fontId="1" type="noConversion"/>
  </si>
  <si>
    <t>분산투자는 단지 많은 자산을 보유하고 있는 것과는 다르다.</t>
    <phoneticPr fontId="1" type="noConversion"/>
  </si>
  <si>
    <t>예를 들어, 동종산업에 속한 기업 5개에 투자했다면 엄밀한 의미에서 이는 분산투자가 아니다.</t>
    <phoneticPr fontId="1" type="noConversion"/>
  </si>
  <si>
    <t>분산투자의 원리: 분산투자를 통해서 수익률의 변동(위험)을 줄일 수 있음</t>
    <phoneticPr fontId="1" type="noConversion"/>
  </si>
  <si>
    <t>투자한 자산의 기업고유 위험이 상쇄되어 포트폴리오 전체 위험이 줄어들게 된다.</t>
    <phoneticPr fontId="1" type="noConversion"/>
  </si>
  <si>
    <t>분산투자를 통해서 제거할 수 없는 위험의 최소 수준이 있다.</t>
    <phoneticPr fontId="1" type="noConversion"/>
  </si>
  <si>
    <t>이 최소수준을 분산 불가능한 위험(non diversifiable risk)라고 한다.</t>
    <phoneticPr fontId="1" type="noConversion"/>
  </si>
  <si>
    <t>총위험은 비체계적위험과 체계적위험으로 구성된다.</t>
    <phoneticPr fontId="1" type="noConversion"/>
  </si>
  <si>
    <t>이때, 수익률의 표준편차는 총위험을 나타낸다.</t>
    <phoneticPr fontId="1" type="noConversion"/>
  </si>
  <si>
    <t>잘 분산투자 된 포트폴리오는 비체계적위험이 매우작다.</t>
    <phoneticPr fontId="1" type="noConversion"/>
  </si>
  <si>
    <t>잘 분산투자 된 포트폴리오의 총위험은 포트폴리오의 체계적위험과 거의 같다.</t>
    <phoneticPr fontId="1" type="noConversion"/>
  </si>
  <si>
    <t>상황</t>
    <phoneticPr fontId="1" type="noConversion"/>
  </si>
  <si>
    <t>확률, p(s)</t>
    <phoneticPr fontId="1" type="noConversion"/>
  </si>
  <si>
    <t>수익률(%), r(s)</t>
    <phoneticPr fontId="1" type="noConversion"/>
  </si>
  <si>
    <t>분산</t>
    <phoneticPr fontId="1" type="noConversion"/>
  </si>
  <si>
    <t>주식A</t>
    <phoneticPr fontId="1" type="noConversion"/>
  </si>
  <si>
    <t>주식B</t>
    <phoneticPr fontId="1" type="noConversion"/>
  </si>
  <si>
    <t>불황</t>
    <phoneticPr fontId="1" type="noConversion"/>
  </si>
  <si>
    <t>정상</t>
    <phoneticPr fontId="1" type="noConversion"/>
  </si>
  <si>
    <t>호황</t>
    <phoneticPr fontId="1" type="noConversion"/>
  </si>
  <si>
    <t>평균</t>
    <phoneticPr fontId="1" type="noConversion"/>
  </si>
  <si>
    <t>표준편차</t>
    <phoneticPr fontId="1" type="noConversion"/>
  </si>
  <si>
    <t>공분산</t>
    <phoneticPr fontId="1" type="noConversion"/>
  </si>
  <si>
    <t>상관계수</t>
    <phoneticPr fontId="1" type="noConversion"/>
  </si>
  <si>
    <t>A+B</t>
    <phoneticPr fontId="1" type="noConversion"/>
  </si>
  <si>
    <t>A</t>
    <phoneticPr fontId="1" type="noConversion"/>
  </si>
  <si>
    <t>B</t>
    <phoneticPr fontId="1" type="noConversion"/>
  </si>
  <si>
    <t>투자비중</t>
    <phoneticPr fontId="1" type="noConversion"/>
  </si>
  <si>
    <t>기대수익률</t>
    <phoneticPr fontId="1" type="noConversion"/>
  </si>
  <si>
    <t>포트폴리오 기대수익률</t>
    <phoneticPr fontId="1" type="noConversion"/>
  </si>
  <si>
    <t xml:space="preserve">공분산 </t>
    <phoneticPr fontId="1" type="noConversion"/>
  </si>
  <si>
    <t>포트폴리오의 분산을 계산하기 위해서는 두 자산의 수익률이 나란히 또는 서로 반대방향으로 움직이는 경향이 있는 지를 측정해야 한다.</t>
    <phoneticPr fontId="1" type="noConversion"/>
  </si>
  <si>
    <t>예를 들어, 두 자산의 수익률이 안정적으로 서로를 가장 잘 상쇄시키는 경우 포트폴리오 위험은 가장 많이 줄어든다.</t>
    <phoneticPr fontId="1" type="noConversion"/>
  </si>
  <si>
    <t>이러한 척도를 제공하는 통계량이 공분산이다.</t>
    <phoneticPr fontId="1" type="noConversion"/>
  </si>
  <si>
    <t>공분산의 측정</t>
    <phoneticPr fontId="1" type="noConversion"/>
  </si>
  <si>
    <t>공분산은 분산과 비슷한 방법으로 계산된다.</t>
    <phoneticPr fontId="1" type="noConversion"/>
  </si>
  <si>
    <t>다만, 한 자산의 수익률과 그 기대값 사이의 일반적인 차이를 측정하는 대신에 두 자산 수익률의 변동성이 서로 상쇄되거나 더 증가되는 정도를 측정하는 것이다.</t>
    <phoneticPr fontId="1" type="noConversion"/>
  </si>
  <si>
    <t>A,B 각편차들의 곱 * 확률</t>
    <phoneticPr fontId="1" type="noConversion"/>
  </si>
  <si>
    <t>공분산의 해석</t>
    <phoneticPr fontId="1" type="noConversion"/>
  </si>
  <si>
    <t>모든 시나리오에 대하여 이들 편차의 곱의 확률 가중평균을 구하면 각 자산수익률이 같은 방향으로 움직이는 평균적인 경향을 나타내는 척도를 얻게된다.</t>
    <phoneticPr fontId="1" type="noConversion"/>
  </si>
  <si>
    <t>이 척도는 수익률이 서로 같이 움직이는 방향, 즉 공변화(co-vary) 의 정도를 측정하기 때문에 공분산이라고 한다.</t>
    <phoneticPr fontId="1" type="noConversion"/>
  </si>
  <si>
    <t>포트폴리오의 분산</t>
    <phoneticPr fontId="1" type="noConversion"/>
  </si>
  <si>
    <t>두 자산 A,B 의 경제상황에 따른 기대수익률은 다음과 같다.</t>
    <phoneticPr fontId="1" type="noConversion"/>
  </si>
  <si>
    <t>수익률</t>
    <phoneticPr fontId="1" type="noConversion"/>
  </si>
  <si>
    <t>확률</t>
    <phoneticPr fontId="1" type="noConversion"/>
  </si>
  <si>
    <t>투자비율</t>
    <phoneticPr fontId="1" type="noConversion"/>
  </si>
  <si>
    <t>포트폴리오의 표준편차 및 요약</t>
    <phoneticPr fontId="1" type="noConversion"/>
  </si>
  <si>
    <t>포트폴리오의 표준편차</t>
    <phoneticPr fontId="1" type="noConversion"/>
  </si>
  <si>
    <t>포트폴리오의 기대수익률</t>
    <phoneticPr fontId="1" type="noConversion"/>
  </si>
  <si>
    <t>포트폴리오의 기대수익률은 직관적으로 계산가능하다</t>
    <phoneticPr fontId="1" type="noConversion"/>
  </si>
  <si>
    <t>그러나 포트폴리오의 위험(분산, 표준편차 등)은 직관적이지 않다.(상황에 따라서 직관적일 수 있다.) 상관관계가 반대라면 위험이 낮아지기 때문에 표준편차가 낮아질 것이라 충분히 추측이 가능하다. 하지만 계산해 보는 것이 좋다.</t>
    <phoneticPr fontId="1" type="noConversion"/>
  </si>
  <si>
    <t>분산투자의 위력</t>
    <phoneticPr fontId="1" type="noConversion"/>
  </si>
  <si>
    <t>만약, 두 분산투자의 효과가 전혀 발생하지 않았다면, 이 포트폴리오의 표준편차는 다음과 같이 계산되어야 한다.</t>
    <phoneticPr fontId="1" type="noConversion"/>
  </si>
  <si>
    <t>만약 두 분산투자의 효과가 전혀 발생하지 않았다면, 이포트폴리오의 표준편차는 다음과 같이 계산되어야 한다.</t>
    <phoneticPr fontId="1" type="noConversion"/>
  </si>
  <si>
    <t>그러나, 두 자산의 수익률은 거의 반대방향으로 움직이기 때문에 실제 표준편차는 1.76으로 측정되었다.</t>
    <phoneticPr fontId="1" type="noConversion"/>
  </si>
  <si>
    <t xml:space="preserve">이때, 두 표준편차의 차이인 </t>
    <phoneticPr fontId="1" type="noConversion"/>
  </si>
  <si>
    <t>를 분산투자의 위력이라고 한다.</t>
    <phoneticPr fontId="1" type="noConversion"/>
  </si>
  <si>
    <t>the power of diversification</t>
    <phoneticPr fontId="1" type="noConversion"/>
  </si>
  <si>
    <t>공분산이 양수이면 두 자산이 정의관계, 즉 한 자산의 성과가 좋으면 다른하나의 성과도 좋은 경향이 있다는 뜻이다.</t>
    <phoneticPr fontId="1" type="noConversion"/>
  </si>
  <si>
    <t>반대로 공분산이 음수이면 두 자산이 역의 관계, 즉 한 자산의 성과가 좋으면 다른 하나는 성과가 나쁜 경향이 있다는 의미가 된다.</t>
    <phoneticPr fontId="1" type="noConversion"/>
  </si>
  <si>
    <t>공분산의 문제점</t>
    <phoneticPr fontId="1" type="noConversion"/>
  </si>
  <si>
    <t>공분산의 크기 그 자체를 해석하기가 어렵다.</t>
    <phoneticPr fontId="1" type="noConversion"/>
  </si>
  <si>
    <t>예를 들어, 공분산이 -117 이면 두 자산의 수익률 들 사이에 역의 관계가 강하다는 뜻인가 아니면 약하다는 뜻인가?</t>
    <phoneticPr fontId="1" type="noConversion"/>
  </si>
  <si>
    <t>이를 해결하기 위해 탄생한 개념이 상관계수(correlation coefficient)이다.</t>
    <phoneticPr fontId="1" type="noConversion"/>
  </si>
  <si>
    <t>상관계수의 정의</t>
    <phoneticPr fontId="1" type="noConversion"/>
  </si>
  <si>
    <r>
      <t xml:space="preserve"> </t>
    </r>
    <r>
      <rPr>
        <sz val="11"/>
        <color theme="1"/>
        <rFont val="Calibri"/>
        <family val="2"/>
        <charset val="161"/>
      </rPr>
      <t>ρ</t>
    </r>
    <r>
      <rPr>
        <sz val="11"/>
        <color theme="1"/>
        <rFont val="맑은 고딕"/>
        <family val="2"/>
        <charset val="129"/>
        <scheme val="minor"/>
      </rPr>
      <t xml:space="preserve"> = </t>
    </r>
    <phoneticPr fontId="1" type="noConversion"/>
  </si>
  <si>
    <r>
      <t xml:space="preserve">Cov(rA, rB) /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 xml:space="preserve">A * </t>
    </r>
    <r>
      <rPr>
        <sz val="11"/>
        <color theme="1"/>
        <rFont val="Calibri"/>
        <family val="2"/>
        <charset val="161"/>
      </rPr>
      <t>σ</t>
    </r>
    <r>
      <rPr>
        <sz val="11"/>
        <color theme="1"/>
        <rFont val="맑은 고딕"/>
        <family val="2"/>
        <charset val="129"/>
        <scheme val="minor"/>
      </rPr>
      <t>B</t>
    </r>
    <phoneticPr fontId="1" type="noConversion"/>
  </si>
  <si>
    <t xml:space="preserve">상관계수의 특징 </t>
    <phoneticPr fontId="1" type="noConversion"/>
  </si>
  <si>
    <t>상관계수는 -1에서 +1까지의 값 사이에서 움직인다.</t>
    <phoneticPr fontId="1" type="noConversion"/>
  </si>
  <si>
    <t>-1이면 완전한 음(-)의 상관관계, 즉 두 수익률이 반대로 변동하는 경향이 가장 강한 경우를 의미한다. 값이 +1이면 완전한 양(+)의 상관관계를 의미한다.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</si>
</sst>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2" fontId="0" fillId="0" borderId="0" xfId="0" applyNumberFormat="1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E79A-E9A0-42ED-AFEC-0D659170D285}">
  <dimension ref="B2:E44"/>
  <sheetViews>
    <sheetView topLeftCell="A25" workbookViewId="0">
      <selection activeCell="E39" sqref="E39"/>
    </sheetView>
  </sheetViews>
  <sheetFormatPr defaultRowHeight="16.5" x14ac:dyDescent="0.3"/>
  <sheetData>
    <row r="2" spans="2:2" x14ac:dyDescent="0.3">
      <c r="B2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7" spans="2:2" x14ac:dyDescent="0.3">
      <c r="B7" t="s">
        <v>3</v>
      </c>
    </row>
    <row r="8" spans="2:2" x14ac:dyDescent="0.3">
      <c r="B8" t="s">
        <v>4</v>
      </c>
    </row>
    <row r="9" spans="2:2" x14ac:dyDescent="0.3">
      <c r="B9" t="s">
        <v>5</v>
      </c>
    </row>
    <row r="11" spans="2:2" x14ac:dyDescent="0.3">
      <c r="B11" t="s">
        <v>6</v>
      </c>
    </row>
    <row r="12" spans="2:2" x14ac:dyDescent="0.3">
      <c r="B12" t="s">
        <v>7</v>
      </c>
    </row>
    <row r="13" spans="2:2" x14ac:dyDescent="0.3">
      <c r="B13" t="s">
        <v>8</v>
      </c>
    </row>
    <row r="14" spans="2:2" x14ac:dyDescent="0.3">
      <c r="B14" t="s">
        <v>9</v>
      </c>
    </row>
    <row r="16" spans="2:2" x14ac:dyDescent="0.3">
      <c r="B16" t="s">
        <v>10</v>
      </c>
    </row>
    <row r="17" spans="2:2" x14ac:dyDescent="0.3">
      <c r="B17" t="s">
        <v>11</v>
      </c>
    </row>
    <row r="19" spans="2:2" x14ac:dyDescent="0.3">
      <c r="B19" t="s">
        <v>12</v>
      </c>
    </row>
    <row r="21" spans="2:2" x14ac:dyDescent="0.3">
      <c r="B21" t="s">
        <v>13</v>
      </c>
    </row>
    <row r="22" spans="2:2" x14ac:dyDescent="0.3">
      <c r="B22" t="s">
        <v>14</v>
      </c>
    </row>
    <row r="25" spans="2:2" x14ac:dyDescent="0.3">
      <c r="B25" t="s">
        <v>15</v>
      </c>
    </row>
    <row r="26" spans="2:2" x14ac:dyDescent="0.3">
      <c r="B26" t="s">
        <v>16</v>
      </c>
    </row>
    <row r="27" spans="2:2" x14ac:dyDescent="0.3">
      <c r="B27" t="s">
        <v>17</v>
      </c>
    </row>
    <row r="29" spans="2:2" x14ac:dyDescent="0.3">
      <c r="B29" t="s">
        <v>18</v>
      </c>
    </row>
    <row r="30" spans="2:2" x14ac:dyDescent="0.3">
      <c r="B30" t="s">
        <v>19</v>
      </c>
    </row>
    <row r="31" spans="2:2" x14ac:dyDescent="0.3">
      <c r="B31" t="s">
        <v>20</v>
      </c>
    </row>
    <row r="32" spans="2:2" x14ac:dyDescent="0.3">
      <c r="B32" t="s">
        <v>21</v>
      </c>
    </row>
    <row r="34" spans="2:5" x14ac:dyDescent="0.3">
      <c r="B34" t="s">
        <v>22</v>
      </c>
    </row>
    <row r="35" spans="2:5" x14ac:dyDescent="0.3">
      <c r="B35" t="s">
        <v>23</v>
      </c>
    </row>
    <row r="36" spans="2:5" x14ac:dyDescent="0.3">
      <c r="B36" t="s">
        <v>24</v>
      </c>
    </row>
    <row r="37" spans="2:5" x14ac:dyDescent="0.3">
      <c r="B37" t="s">
        <v>25</v>
      </c>
    </row>
    <row r="39" spans="2:5" x14ac:dyDescent="0.3">
      <c r="B39" t="s">
        <v>26</v>
      </c>
    </row>
    <row r="40" spans="2:5" x14ac:dyDescent="0.3">
      <c r="B40" t="s">
        <v>27</v>
      </c>
      <c r="E40" s="1"/>
    </row>
    <row r="41" spans="2:5" x14ac:dyDescent="0.3">
      <c r="E41" s="1"/>
    </row>
    <row r="42" spans="2:5" x14ac:dyDescent="0.3">
      <c r="B42" t="s">
        <v>28</v>
      </c>
      <c r="E42" s="1"/>
    </row>
    <row r="44" spans="2:5" x14ac:dyDescent="0.3">
      <c r="B44" t="s">
        <v>29</v>
      </c>
      <c r="E4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7CE4-813C-489D-8FCF-E8285D9D4667}">
  <dimension ref="B2:G33"/>
  <sheetViews>
    <sheetView topLeftCell="A17" workbookViewId="0">
      <selection activeCell="D29" sqref="D29"/>
    </sheetView>
  </sheetViews>
  <sheetFormatPr defaultRowHeight="16.5" x14ac:dyDescent="0.3"/>
  <cols>
    <col min="2" max="2" width="11" bestFit="1" customWidth="1"/>
    <col min="4" max="4" width="14" bestFit="1" customWidth="1"/>
    <col min="6" max="6" width="23.875" bestFit="1" customWidth="1"/>
  </cols>
  <sheetData>
    <row r="2" spans="2:7" x14ac:dyDescent="0.3">
      <c r="D2" t="s">
        <v>32</v>
      </c>
    </row>
    <row r="3" spans="2:7" x14ac:dyDescent="0.3">
      <c r="B3" t="s">
        <v>30</v>
      </c>
      <c r="C3" t="s">
        <v>31</v>
      </c>
      <c r="D3" t="s">
        <v>34</v>
      </c>
      <c r="E3" t="s">
        <v>35</v>
      </c>
      <c r="F3" t="s">
        <v>56</v>
      </c>
      <c r="G3" t="s">
        <v>43</v>
      </c>
    </row>
    <row r="4" spans="2:7" x14ac:dyDescent="0.3">
      <c r="B4" t="s">
        <v>36</v>
      </c>
      <c r="C4">
        <v>0.3</v>
      </c>
      <c r="D4">
        <v>-8</v>
      </c>
      <c r="E4">
        <v>15</v>
      </c>
      <c r="F4">
        <f>C4*(D4-$D$8)*(E4-$E$8)</f>
        <v>-50.699999999999996</v>
      </c>
      <c r="G4">
        <f>D4+E4</f>
        <v>7</v>
      </c>
    </row>
    <row r="5" spans="2:7" x14ac:dyDescent="0.3">
      <c r="B5" t="s">
        <v>37</v>
      </c>
      <c r="C5">
        <v>0.4</v>
      </c>
      <c r="D5">
        <v>5</v>
      </c>
      <c r="E5">
        <v>5</v>
      </c>
      <c r="F5">
        <f>C5*(D5-$D$8)*(E5-$E$8)</f>
        <v>0</v>
      </c>
      <c r="G5">
        <f>D5+E5</f>
        <v>10</v>
      </c>
    </row>
    <row r="6" spans="2:7" x14ac:dyDescent="0.3">
      <c r="B6" t="s">
        <v>38</v>
      </c>
      <c r="C6">
        <v>0.3</v>
      </c>
      <c r="D6">
        <v>18</v>
      </c>
      <c r="E6">
        <v>-15</v>
      </c>
      <c r="F6">
        <f>C6*(D6-$D$8)*(E6-$E$8)</f>
        <v>-66.3</v>
      </c>
      <c r="G6">
        <f>D6+E6</f>
        <v>3</v>
      </c>
    </row>
    <row r="8" spans="2:7" x14ac:dyDescent="0.3">
      <c r="B8" t="s">
        <v>39</v>
      </c>
      <c r="D8">
        <f>D4*C4+D5*C5+D6*C6</f>
        <v>5</v>
      </c>
      <c r="E8">
        <f>E4*C4+E5*C5+E6*C6</f>
        <v>2</v>
      </c>
      <c r="G8">
        <f>G4*C4+G5*C5+G6*C6</f>
        <v>7</v>
      </c>
    </row>
    <row r="9" spans="2:7" x14ac:dyDescent="0.3">
      <c r="B9" t="s">
        <v>33</v>
      </c>
      <c r="D9" s="2">
        <f>(D4-D$8)^2*$C$4+(D5-D$8)^2*$C$5+(D6-D$8)^2*$C$6</f>
        <v>101.39999999999999</v>
      </c>
      <c r="E9" s="2">
        <f>(E4-E$8)^2*$C$4+(E5-E$8)^2*$C$5+(E6-E$8)^2*$C$6</f>
        <v>141</v>
      </c>
      <c r="F9" s="2"/>
      <c r="G9" s="2">
        <f>(G4-G$8)^2*$C$4+(G5-G$8)^2*$C$5+(G6-G$8)^2*$C$6</f>
        <v>8.4</v>
      </c>
    </row>
    <row r="10" spans="2:7" x14ac:dyDescent="0.3">
      <c r="B10" t="s">
        <v>40</v>
      </c>
      <c r="D10">
        <f>SQRT(D9)</f>
        <v>10.069756700139283</v>
      </c>
      <c r="E10">
        <f>SQRT(E9)</f>
        <v>11.874342087037917</v>
      </c>
      <c r="G10">
        <f>SQRT(G9)</f>
        <v>2.8982753492378879</v>
      </c>
    </row>
    <row r="12" spans="2:7" x14ac:dyDescent="0.3">
      <c r="B12" t="s">
        <v>41</v>
      </c>
      <c r="C12">
        <f>SUM(F4:F6)</f>
        <v>-117</v>
      </c>
    </row>
    <row r="13" spans="2:7" x14ac:dyDescent="0.3">
      <c r="B13" t="s">
        <v>42</v>
      </c>
      <c r="C13">
        <f>C12/(D10*E10)</f>
        <v>-0.97849210958016342</v>
      </c>
    </row>
    <row r="16" spans="2:7" x14ac:dyDescent="0.3">
      <c r="C16" t="s">
        <v>44</v>
      </c>
      <c r="D16" t="s">
        <v>45</v>
      </c>
    </row>
    <row r="17" spans="2:4" x14ac:dyDescent="0.3">
      <c r="B17" t="s">
        <v>46</v>
      </c>
      <c r="C17" s="3">
        <v>0.6</v>
      </c>
      <c r="D17" s="3">
        <v>0.4</v>
      </c>
    </row>
    <row r="18" spans="2:4" x14ac:dyDescent="0.3">
      <c r="B18" t="s">
        <v>47</v>
      </c>
      <c r="C18" s="3">
        <v>0.05</v>
      </c>
      <c r="D18" s="3">
        <v>0.02</v>
      </c>
    </row>
    <row r="20" spans="2:4" x14ac:dyDescent="0.3">
      <c r="B20" t="s">
        <v>48</v>
      </c>
      <c r="D20" s="4">
        <f>C18*C17+D18*D17</f>
        <v>3.7999999999999999E-2</v>
      </c>
    </row>
    <row r="22" spans="2:4" x14ac:dyDescent="0.3">
      <c r="B22" t="s">
        <v>49</v>
      </c>
    </row>
    <row r="23" spans="2:4" x14ac:dyDescent="0.3">
      <c r="B23" t="s">
        <v>50</v>
      </c>
    </row>
    <row r="24" spans="2:4" x14ac:dyDescent="0.3">
      <c r="B24" t="s">
        <v>51</v>
      </c>
    </row>
    <row r="25" spans="2:4" x14ac:dyDescent="0.3">
      <c r="B25" t="s">
        <v>52</v>
      </c>
    </row>
    <row r="27" spans="2:4" x14ac:dyDescent="0.3">
      <c r="B27" t="s">
        <v>53</v>
      </c>
    </row>
    <row r="28" spans="2:4" x14ac:dyDescent="0.3">
      <c r="B28" t="s">
        <v>54</v>
      </c>
    </row>
    <row r="29" spans="2:4" x14ac:dyDescent="0.3">
      <c r="B29" t="s">
        <v>55</v>
      </c>
    </row>
    <row r="31" spans="2:4" x14ac:dyDescent="0.3">
      <c r="B31" t="s">
        <v>57</v>
      </c>
    </row>
    <row r="32" spans="2:4" x14ac:dyDescent="0.3">
      <c r="B32" t="s">
        <v>58</v>
      </c>
    </row>
    <row r="33" spans="2:2" x14ac:dyDescent="0.3">
      <c r="B33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3330-8382-4957-A860-7DB3EE25EB66}">
  <dimension ref="B2:F61"/>
  <sheetViews>
    <sheetView tabSelected="1" topLeftCell="A45" workbookViewId="0">
      <selection activeCell="E57" sqref="E57"/>
    </sheetView>
  </sheetViews>
  <sheetFormatPr defaultRowHeight="16.5" x14ac:dyDescent="0.3"/>
  <sheetData>
    <row r="2" spans="2:5" x14ac:dyDescent="0.3">
      <c r="B2" t="s">
        <v>60</v>
      </c>
    </row>
    <row r="4" spans="2:5" x14ac:dyDescent="0.3">
      <c r="B4" t="s">
        <v>61</v>
      </c>
    </row>
    <row r="5" spans="2:5" x14ac:dyDescent="0.3">
      <c r="D5" t="s">
        <v>62</v>
      </c>
    </row>
    <row r="6" spans="2:5" x14ac:dyDescent="0.3">
      <c r="B6" t="s">
        <v>30</v>
      </c>
      <c r="C6" t="s">
        <v>63</v>
      </c>
      <c r="D6" t="s">
        <v>34</v>
      </c>
      <c r="E6" t="s">
        <v>35</v>
      </c>
    </row>
    <row r="7" spans="2:5" x14ac:dyDescent="0.3">
      <c r="B7" t="s">
        <v>36</v>
      </c>
      <c r="C7">
        <v>0.3</v>
      </c>
      <c r="D7">
        <v>-8</v>
      </c>
      <c r="E7">
        <v>15</v>
      </c>
    </row>
    <row r="8" spans="2:5" x14ac:dyDescent="0.3">
      <c r="B8" t="s">
        <v>37</v>
      </c>
      <c r="C8">
        <v>0.4</v>
      </c>
      <c r="D8">
        <v>5</v>
      </c>
      <c r="E8">
        <v>5</v>
      </c>
    </row>
    <row r="9" spans="2:5" x14ac:dyDescent="0.3">
      <c r="B9" t="s">
        <v>38</v>
      </c>
      <c r="C9">
        <v>0.3</v>
      </c>
      <c r="D9">
        <v>18</v>
      </c>
      <c r="E9">
        <v>-15</v>
      </c>
    </row>
    <row r="11" spans="2:5" x14ac:dyDescent="0.3">
      <c r="B11" t="s">
        <v>47</v>
      </c>
      <c r="D11">
        <f>C7*D7+C8*D8+C9*D9</f>
        <v>5</v>
      </c>
      <c r="E11">
        <f>C7*E7+C8*E8+C9*E9</f>
        <v>2</v>
      </c>
    </row>
    <row r="12" spans="2:5" x14ac:dyDescent="0.3">
      <c r="B12" t="s">
        <v>33</v>
      </c>
      <c r="D12">
        <f>(D7-D11)^2*C7+(D8-D11)^2*C8+(D9-D11)^2*C9</f>
        <v>101.39999999999999</v>
      </c>
      <c r="E12">
        <f>(E7-E11)^2*C7+(E8-E11)^2*C8+(E9-E11)^2*C9</f>
        <v>141</v>
      </c>
    </row>
    <row r="13" spans="2:5" x14ac:dyDescent="0.3">
      <c r="B13" t="s">
        <v>40</v>
      </c>
      <c r="D13">
        <f>SQRT(D12)</f>
        <v>10.069756700139283</v>
      </c>
      <c r="E13">
        <f>SQRT(E12)</f>
        <v>11.874342087037917</v>
      </c>
    </row>
    <row r="15" spans="2:5" x14ac:dyDescent="0.3">
      <c r="B15" t="s">
        <v>41</v>
      </c>
      <c r="D15">
        <f>(D7-D11)*(E7-E11)*C7+(D8-D11)*(E8-E11)*C8+(D9-D11)*(E9-E11)*C9</f>
        <v>-117</v>
      </c>
    </row>
    <row r="16" spans="2:5" x14ac:dyDescent="0.3">
      <c r="B16" t="s">
        <v>42</v>
      </c>
      <c r="D16">
        <f>D15/(D13*E13)</f>
        <v>-0.97849210958016342</v>
      </c>
    </row>
    <row r="18" spans="2:5" x14ac:dyDescent="0.3">
      <c r="C18" t="s">
        <v>44</v>
      </c>
      <c r="D18" t="s">
        <v>45</v>
      </c>
    </row>
    <row r="19" spans="2:5" x14ac:dyDescent="0.3">
      <c r="B19" t="s">
        <v>64</v>
      </c>
      <c r="C19" s="3">
        <v>0.6</v>
      </c>
      <c r="D19" s="3">
        <v>0.4</v>
      </c>
    </row>
    <row r="20" spans="2:5" x14ac:dyDescent="0.3">
      <c r="B20" t="s">
        <v>62</v>
      </c>
      <c r="C20" s="3">
        <v>0.05</v>
      </c>
      <c r="D20" s="3">
        <v>0.02</v>
      </c>
    </row>
    <row r="22" spans="2:5" x14ac:dyDescent="0.3">
      <c r="B22" t="s">
        <v>67</v>
      </c>
      <c r="E22" s="4">
        <f>C19*C20+D19*D20</f>
        <v>3.7999999999999999E-2</v>
      </c>
    </row>
    <row r="23" spans="2:5" x14ac:dyDescent="0.3">
      <c r="B23" t="s">
        <v>60</v>
      </c>
      <c r="D23">
        <f>C19^2*D12+D19^2*E12+2*C19*D19*D15</f>
        <v>2.9040000000000106</v>
      </c>
      <c r="E23">
        <f>C19^2*D12+D19^2*E12+2*C19*D19*D13*E13*D16</f>
        <v>2.9040000000000035</v>
      </c>
    </row>
    <row r="24" spans="2:5" x14ac:dyDescent="0.3">
      <c r="B24" t="s">
        <v>66</v>
      </c>
      <c r="E24">
        <f>SQRT(E23)</f>
        <v>1.7041126723312645</v>
      </c>
    </row>
    <row r="26" spans="2:5" x14ac:dyDescent="0.3">
      <c r="B26" t="s">
        <v>65</v>
      </c>
    </row>
    <row r="28" spans="2:5" x14ac:dyDescent="0.3">
      <c r="B28" t="s">
        <v>68</v>
      </c>
    </row>
    <row r="29" spans="2:5" x14ac:dyDescent="0.3">
      <c r="B29" t="s">
        <v>69</v>
      </c>
    </row>
    <row r="31" spans="2:5" x14ac:dyDescent="0.3">
      <c r="B31" t="s">
        <v>70</v>
      </c>
    </row>
    <row r="32" spans="2:5" x14ac:dyDescent="0.3">
      <c r="B32" t="s">
        <v>71</v>
      </c>
    </row>
    <row r="34" spans="2:6" x14ac:dyDescent="0.3">
      <c r="B34" t="s">
        <v>72</v>
      </c>
    </row>
    <row r="35" spans="2:6" x14ac:dyDescent="0.3">
      <c r="B35">
        <f>D13*C19+E13*D19</f>
        <v>10.791590854898736</v>
      </c>
    </row>
    <row r="37" spans="2:6" x14ac:dyDescent="0.3">
      <c r="B37" t="s">
        <v>73</v>
      </c>
    </row>
    <row r="39" spans="2:6" x14ac:dyDescent="0.3">
      <c r="B39" t="s">
        <v>74</v>
      </c>
      <c r="E39">
        <f>B35-E24</f>
        <v>9.0874781825674713</v>
      </c>
      <c r="F39" t="s">
        <v>75</v>
      </c>
    </row>
    <row r="40" spans="2:6" x14ac:dyDescent="0.3">
      <c r="B40" t="s">
        <v>76</v>
      </c>
    </row>
    <row r="43" spans="2:6" x14ac:dyDescent="0.3">
      <c r="B43" t="s">
        <v>42</v>
      </c>
    </row>
    <row r="45" spans="2:6" x14ac:dyDescent="0.3">
      <c r="B45" t="s">
        <v>57</v>
      </c>
    </row>
    <row r="46" spans="2:6" x14ac:dyDescent="0.3">
      <c r="B46" t="s">
        <v>77</v>
      </c>
    </row>
    <row r="47" spans="2:6" x14ac:dyDescent="0.3">
      <c r="B47" t="s">
        <v>78</v>
      </c>
    </row>
    <row r="49" spans="2:3" x14ac:dyDescent="0.3">
      <c r="B49" t="s">
        <v>79</v>
      </c>
    </row>
    <row r="50" spans="2:3" x14ac:dyDescent="0.3">
      <c r="B50" t="s">
        <v>80</v>
      </c>
    </row>
    <row r="51" spans="2:3" x14ac:dyDescent="0.3">
      <c r="B51" t="s">
        <v>81</v>
      </c>
    </row>
    <row r="53" spans="2:3" x14ac:dyDescent="0.3">
      <c r="B53" t="s">
        <v>82</v>
      </c>
    </row>
    <row r="55" spans="2:3" x14ac:dyDescent="0.3">
      <c r="B55" t="s">
        <v>83</v>
      </c>
    </row>
    <row r="57" spans="2:3" x14ac:dyDescent="0.3">
      <c r="B57" t="s">
        <v>84</v>
      </c>
      <c r="C57" t="s">
        <v>85</v>
      </c>
    </row>
    <row r="59" spans="2:3" x14ac:dyDescent="0.3">
      <c r="B59" t="s">
        <v>86</v>
      </c>
    </row>
    <row r="60" spans="2:3" x14ac:dyDescent="0.3">
      <c r="B60" t="s">
        <v>87</v>
      </c>
    </row>
    <row r="61" spans="2:3" x14ac:dyDescent="0.3">
      <c r="B61" s="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4주차 1차시</vt:lpstr>
      <vt:lpstr>4주차 2차시</vt:lpstr>
      <vt:lpstr>4주차 3차시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재환 김</dc:creator>
  <cp:lastModifiedBy>재환 김</cp:lastModifiedBy>
  <dcterms:created xsi:type="dcterms:W3CDTF">2024-03-24T16:50:13Z</dcterms:created>
  <dcterms:modified xsi:type="dcterms:W3CDTF">2024-03-24T19:36:41Z</dcterms:modified>
</cp:coreProperties>
</file>