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587" documentId="8_{51B60082-AA93-49A0-8172-88C7B63A6953}" xr6:coauthVersionLast="47" xr6:coauthVersionMax="47" xr10:uidLastSave="{EFFB9507-B0DF-4E73-9E59-0B581F8BF0B2}"/>
  <bookViews>
    <workbookView xWindow="-120" yWindow="-120" windowWidth="29040" windowHeight="15840" activeTab="2" xr2:uid="{51A7BA83-9550-4CBB-B416-0F5BF8B37586}"/>
  </bookViews>
  <sheets>
    <sheet name="10주차 1교시" sheetId="1" r:id="rId1"/>
    <sheet name="내재변동성" sheetId="2" r:id="rId2"/>
    <sheet name="10주차 2, 3교시" sheetId="4" r:id="rId3"/>
  </sheets>
  <definedNames>
    <definedName name="solver_adj" localSheetId="1" hidden="1">내재변동성!$B$15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내재변동성!$D$14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1.9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2" i="2" s="1"/>
  <c r="D5" i="2"/>
  <c r="D4" i="2"/>
  <c r="D3" i="2"/>
  <c r="D2" i="2"/>
  <c r="D1" i="2"/>
  <c r="D11" i="2" l="1"/>
  <c r="D13" i="2" s="1"/>
  <c r="D14" i="2" s="1"/>
</calcChain>
</file>

<file path=xl/sharedStrings.xml><?xml version="1.0" encoding="utf-8"?>
<sst xmlns="http://schemas.openxmlformats.org/spreadsheetml/2006/main" count="263" uniqueCount="244">
  <si>
    <t>Three Pioneers in Option Pricing</t>
    <phoneticPr fontId="1" type="noConversion"/>
  </si>
  <si>
    <t>Fisher Black</t>
    <phoneticPr fontId="1" type="noConversion"/>
  </si>
  <si>
    <t>Myron Scholes</t>
    <phoneticPr fontId="1" type="noConversion"/>
  </si>
  <si>
    <t>Robert Merton</t>
    <phoneticPr fontId="1" type="noConversion"/>
  </si>
  <si>
    <t>S</t>
    <phoneticPr fontId="1" type="noConversion"/>
  </si>
  <si>
    <t>K</t>
    <phoneticPr fontId="1" type="noConversion"/>
  </si>
  <si>
    <t>r</t>
    <phoneticPr fontId="1" type="noConversion"/>
  </si>
  <si>
    <t>T</t>
    <phoneticPr fontId="1" type="noConversion"/>
  </si>
  <si>
    <t>C</t>
    <phoneticPr fontId="1" type="noConversion"/>
  </si>
  <si>
    <t>sigma</t>
    <phoneticPr fontId="1" type="noConversion"/>
  </si>
  <si>
    <t>d1</t>
    <phoneticPr fontId="1" type="noConversion"/>
  </si>
  <si>
    <t>d2</t>
    <phoneticPr fontId="1" type="noConversion"/>
  </si>
  <si>
    <t>N(d1)</t>
    <phoneticPr fontId="1" type="noConversion"/>
  </si>
  <si>
    <t>N(d2)</t>
    <phoneticPr fontId="1" type="noConversion"/>
  </si>
  <si>
    <t>BSM Model</t>
    <phoneticPr fontId="1" type="noConversion"/>
  </si>
  <si>
    <t>* 가정(Assumtion)</t>
    <phoneticPr fontId="1" type="noConversion"/>
  </si>
  <si>
    <t xml:space="preserve">   1) 주가의 행태는 대수정규분포를 따른다.</t>
    <phoneticPr fontId="1" type="noConversion"/>
  </si>
  <si>
    <t xml:space="preserve">   2) 거래비용과 세금은 없다</t>
    <phoneticPr fontId="1" type="noConversion"/>
  </si>
  <si>
    <t xml:space="preserve">   3) 옵션의 만기일까지 배당은 없다</t>
    <phoneticPr fontId="1" type="noConversion"/>
  </si>
  <si>
    <t xml:space="preserve">   4) 증권의 거래는연속적으로 이루어진다.</t>
    <phoneticPr fontId="1" type="noConversion"/>
  </si>
  <si>
    <t xml:space="preserve">   5) 투자자의 차입이자율과 대출이자율은 모두 무위험 이자율로 동일하다</t>
    <phoneticPr fontId="1" type="noConversion"/>
  </si>
  <si>
    <t xml:space="preserve">   6) 무위험 이자율 r은 일정하다</t>
    <phoneticPr fontId="1" type="noConversion"/>
  </si>
  <si>
    <t>* 대수정규분포</t>
    <phoneticPr fontId="1" type="noConversion"/>
  </si>
  <si>
    <t xml:space="preserve">   - 차익거래는 없다는 조건에 의해 유럽형 옵션의 가격 결정</t>
    <phoneticPr fontId="1" type="noConversion"/>
  </si>
  <si>
    <r>
      <t xml:space="preserve">   -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D2Coding"/>
        <family val="2"/>
        <charset val="129"/>
      </rPr>
      <t xml:space="preserve"> : Expected rate of return</t>
    </r>
    <phoneticPr fontId="1" type="noConversion"/>
  </si>
  <si>
    <r>
      <t xml:space="preserve">   -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: Return volatility</t>
    </r>
    <phoneticPr fontId="1" type="noConversion"/>
  </si>
  <si>
    <t>* BSM의 기본가정</t>
    <phoneticPr fontId="1" type="noConversion"/>
  </si>
  <si>
    <t>* 기본원리</t>
    <phoneticPr fontId="1" type="noConversion"/>
  </si>
  <si>
    <t xml:space="preserve">  1) 옵션의 권리행사시점(i.e· 만기)에 주가의 분포가 대수정규문포를 따름</t>
    <phoneticPr fontId="1" type="noConversion"/>
  </si>
  <si>
    <t xml:space="preserve">  2) 현재 시점부터 옵션의 권리행사시점까지를 무수히 많은 소기간으로 나눔</t>
    <phoneticPr fontId="1" type="noConversion"/>
  </si>
  <si>
    <t xml:space="preserve">  3) 옵션 1계약 매도 + 주식 h 주 매수 + 차입을 통하여 위험이 없어지도록 무위험 포트폴리오 (i.e· 헤지포트폴리오)를 구성</t>
    <phoneticPr fontId="1" type="noConversion"/>
  </si>
  <si>
    <t xml:space="preserve">  4) 매 소기간마다 h의 값이 달라지므로 포트폴리오 재조정 실행</t>
    <phoneticPr fontId="1" type="noConversion"/>
  </si>
  <si>
    <t xml:space="preserve">  5) 위와 같은 거래를 수행하였을때, 초기비용과 만기가치 모두 0이 되어야 함</t>
    <phoneticPr fontId="1" type="noConversion"/>
  </si>
  <si>
    <t xml:space="preserve">  - 편미분방정식(PDE) 도출 / 해 찾기</t>
    <phoneticPr fontId="1" type="noConversion"/>
  </si>
  <si>
    <t>* 평가모형</t>
    <phoneticPr fontId="1" type="noConversion"/>
  </si>
  <si>
    <t>The N(x) Function</t>
    <phoneticPr fontId="1" type="noConversion"/>
  </si>
  <si>
    <t>* N(x)는 평균이 0이고 표준편차가 1인 정규분포를 따르는 확률변수가 x보다 작은 값을 가질 확률</t>
    <phoneticPr fontId="1" type="noConversion"/>
  </si>
  <si>
    <t>* 누적 확률분포</t>
    <phoneticPr fontId="1" type="noConversion"/>
  </si>
  <si>
    <t>* 특징</t>
    <phoneticPr fontId="1" type="noConversion"/>
  </si>
  <si>
    <t xml:space="preserve">   - 주가가 매우 높으면, </t>
    <phoneticPr fontId="1" type="noConversion"/>
  </si>
  <si>
    <t xml:space="preserve">   - </t>
    <phoneticPr fontId="1" type="noConversion"/>
  </si>
  <si>
    <t xml:space="preserve">   - 주가가 매우 낮으면,</t>
    <phoneticPr fontId="1" type="noConversion"/>
  </si>
  <si>
    <t>* 예제</t>
    <phoneticPr fontId="1" type="noConversion"/>
  </si>
  <si>
    <t xml:space="preserve">   - 현재 주가: $42, 변동성: 연 20%, 무위험 이자율: 연 10%일때,</t>
    <phoneticPr fontId="1" type="noConversion"/>
  </si>
  <si>
    <t xml:space="preserve">   - (1) 행사가격이 $40 이고 만기가 6개월인 유럽형 콜 옵션의 가격은?</t>
    <phoneticPr fontId="1" type="noConversion"/>
  </si>
  <si>
    <t xml:space="preserve">   - (2) 동일한 조건의 유럽형 풋 옵션의 가격은?</t>
    <phoneticPr fontId="1" type="noConversion"/>
  </si>
  <si>
    <t>p = -42N(-d1) + 40e^(-0.1*0.5) * N(-d2) = 0.8086</t>
    <phoneticPr fontId="1" type="noConversion"/>
  </si>
  <si>
    <t>Volatility Estimates</t>
    <phoneticPr fontId="1" type="noConversion"/>
  </si>
  <si>
    <t>* 역사적 변동성(Historic Volatility)</t>
    <phoneticPr fontId="1" type="noConversion"/>
  </si>
  <si>
    <t xml:space="preserve">   - 과거의 주가자료를 이용하여 주가수익률의 표본 표준편차를 계산</t>
    <phoneticPr fontId="1" type="noConversion"/>
  </si>
  <si>
    <t xml:space="preserve">   - Stable, but Backward looking</t>
    <phoneticPr fontId="1" type="noConversion"/>
  </si>
  <si>
    <t xml:space="preserve">   - 거래소에서 거래되는 주요 종목 중 3종목에 대하여 과거 3년간의 주가 자료를 활용하여, 일별 / 월별 / 연간 변동성은?</t>
    <phoneticPr fontId="1" type="noConversion"/>
  </si>
  <si>
    <t>* 내재변동성(Implied Volatility)</t>
    <phoneticPr fontId="1" type="noConversion"/>
  </si>
  <si>
    <t xml:space="preserve">   - 현재 시장에서 관찰된 옵션의 가격으로부터 BS Model을 적용하여 역산</t>
    <phoneticPr fontId="1" type="noConversion"/>
  </si>
  <si>
    <t xml:space="preserve">   - C^market : 옵션의 시장가격</t>
    <phoneticPr fontId="1" type="noConversion"/>
  </si>
  <si>
    <t xml:space="preserve">    - Forward looking, but unstable</t>
    <phoneticPr fontId="1" type="noConversion"/>
  </si>
  <si>
    <t xml:space="preserve">    - 현재주가 : $21, 무위험 이자율 : 10% </t>
    <phoneticPr fontId="1" type="noConversion"/>
  </si>
  <si>
    <t xml:space="preserve">    - 행사가격이 $20이고 만기가 3개월 남은 유럽형 콜 옵션의 시장가격이 $1.90으로 관찰</t>
    <phoneticPr fontId="1" type="noConversion"/>
  </si>
  <si>
    <t xml:space="preserve">    - 내재변동성은? 24.20%</t>
    <phoneticPr fontId="1" type="noConversion"/>
  </si>
  <si>
    <t xml:space="preserve">    - 내재변동성의 의미?</t>
    <phoneticPr fontId="1" type="noConversion"/>
  </si>
  <si>
    <t>The VIX : S&amp;P 500 Volatility Index</t>
    <phoneticPr fontId="1" type="noConversion"/>
  </si>
  <si>
    <t>VKOSPI in Korea</t>
    <phoneticPr fontId="1" type="noConversion"/>
  </si>
  <si>
    <t>Dividends</t>
    <phoneticPr fontId="1" type="noConversion"/>
  </si>
  <si>
    <t>* 일반적인 주식의 경우 배당을 지급함</t>
    <phoneticPr fontId="1" type="noConversion"/>
  </si>
  <si>
    <t>* 주가지수의 경우에도 주식의 포트폴리오 이므로 배당을 지급하는 주식과 흡사함</t>
    <phoneticPr fontId="1" type="noConversion"/>
  </si>
  <si>
    <t>* 배당을 지급하는 주식을 기초자산으로 하는 유럽형 옵션은 현재 주가에서 미래 배당의 현재가치를 차감한 값을 블랙 숄즈 모형에 삽입하여 옵션 가치를 계산함</t>
    <phoneticPr fontId="1" type="noConversion"/>
  </si>
  <si>
    <t>* 단, 옵션 만기 이전에 배당을 지급하는 경우에만 고려해야 함</t>
    <phoneticPr fontId="1" type="noConversion"/>
  </si>
  <si>
    <t>* 또한 배당의 현재가치는 실제로 정확한 미래 배당금액을 알 수 없으므로 기대 배당의 현재가치와 동일함</t>
    <phoneticPr fontId="1" type="noConversion"/>
  </si>
  <si>
    <t xml:space="preserve">   - 2개월, 5개월 후 배당을 지급하는 주식을 기초자산으로 하는 콜옵션</t>
    <phoneticPr fontId="1" type="noConversion"/>
  </si>
  <si>
    <t xml:space="preserve">   - 배당은 $0.50</t>
    <phoneticPr fontId="1" type="noConversion"/>
  </si>
  <si>
    <t xml:space="preserve">   - 현재 주가는 $40, 옵션의 행사가격은 $40, 변동성은 30%, 무위험 수익률은 연9%, 잔존만기는 6개월</t>
    <phoneticPr fontId="1" type="noConversion"/>
  </si>
  <si>
    <t>* 배당의 현재가치</t>
    <phoneticPr fontId="1" type="noConversion"/>
  </si>
  <si>
    <t xml:space="preserve">   - 0.5e^(-0.09*2/12) + 0.5e(-0.09*5/12) = 0.9741</t>
    <phoneticPr fontId="1" type="noConversion"/>
  </si>
  <si>
    <t>* 블랙숄즈 옵션가격 공식을 이용</t>
    <phoneticPr fontId="1" type="noConversion"/>
  </si>
  <si>
    <t>European Option on Stocks Paying Dividend Yields</t>
    <phoneticPr fontId="1" type="noConversion"/>
  </si>
  <si>
    <t>* 다음의 경우 만기 시점 T에 주가에 대한 동일한 확률분포를 가정할 수 있음</t>
    <phoneticPr fontId="1" type="noConversion"/>
  </si>
  <si>
    <t xml:space="preserve">   - 현재 주가는 S0이고 q라는 배당 수익률을 제공</t>
    <phoneticPr fontId="1" type="noConversion"/>
  </si>
  <si>
    <t xml:space="preserve">   - 현재 주가는 S0/(1+q)^t 이고 배당은 없음</t>
    <phoneticPr fontId="1" type="noConversion"/>
  </si>
  <si>
    <t>* 배당 수익률이 q인 주가지수를 기초자산으로 하는 유럽형 옵션의 경우 주가 대신에 S0/(1+q)^t를 가정하여 배당이 없다고 가정하고 옵션 가치 평가를 할 수 있음</t>
    <phoneticPr fontId="1" type="noConversion"/>
  </si>
  <si>
    <t>* 콜옵션 가치에 대한 lower bound</t>
    <phoneticPr fontId="1" type="noConversion"/>
  </si>
  <si>
    <t>* 풋옵션 가치에 대한 lower bound</t>
    <phoneticPr fontId="1" type="noConversion"/>
  </si>
  <si>
    <t>* Put - Call parity</t>
    <phoneticPr fontId="1" type="noConversion"/>
  </si>
  <si>
    <t>Pricing Formulas for Stock Index Options</t>
    <phoneticPr fontId="1" type="noConversion"/>
  </si>
  <si>
    <t>* S0 대신에 S0*e^-qt 로 대체</t>
    <phoneticPr fontId="1" type="noConversion"/>
  </si>
  <si>
    <t>The Binomial Model for Stock Index Options</t>
    <phoneticPr fontId="1" type="noConversion"/>
  </si>
  <si>
    <t>* 위험중립확률 세상에서 주가는 r이 아니라 r-q로 성장함</t>
    <phoneticPr fontId="1" type="noConversion"/>
  </si>
  <si>
    <t>* 위험중립상승확률 p는 다음을 만족해야 함</t>
    <phoneticPr fontId="1" type="noConversion"/>
  </si>
  <si>
    <t>Index Options</t>
    <phoneticPr fontId="1" type="noConversion"/>
  </si>
  <si>
    <t>* 미국 주가지수옵션의 기초자산</t>
    <phoneticPr fontId="1" type="noConversion"/>
  </si>
  <si>
    <t xml:space="preserve">   - The Dow Jones Index times 0.01(DJX)</t>
    <phoneticPr fontId="1" type="noConversion"/>
  </si>
  <si>
    <t xml:space="preserve">   - The Nasdaq 100 Index(NDX)</t>
    <phoneticPr fontId="1" type="noConversion"/>
  </si>
  <si>
    <t xml:space="preserve">   - The Russell 2000 Index(RUT)</t>
    <phoneticPr fontId="1" type="noConversion"/>
  </si>
  <si>
    <t xml:space="preserve">   - The S&amp;P 100 Index(OEX)</t>
    <phoneticPr fontId="1" type="noConversion"/>
  </si>
  <si>
    <t xml:space="preserve">   - The S&amp;P 500 Index(SPX)</t>
    <phoneticPr fontId="1" type="noConversion"/>
  </si>
  <si>
    <t>* 거래승수는 100</t>
    <phoneticPr fontId="1" type="noConversion"/>
  </si>
  <si>
    <t>* 현금정산 방식</t>
    <phoneticPr fontId="1" type="noConversion"/>
  </si>
  <si>
    <t>* OEX는 미국형 옵션이고 나머지는 유럽형 옵션</t>
    <phoneticPr fontId="1" type="noConversion"/>
  </si>
  <si>
    <t>* 행사가격 560의 주가지수 콜옵션</t>
    <phoneticPr fontId="1" type="noConversion"/>
  </si>
  <si>
    <t>* 주가지수가 580일때 1계약을 행사한다면 손익은?</t>
    <phoneticPr fontId="1" type="noConversion"/>
  </si>
  <si>
    <t>[580 - 560] * 1 * $100 = $2000</t>
    <phoneticPr fontId="1" type="noConversion"/>
  </si>
  <si>
    <t>KOSPI 200 Options</t>
    <phoneticPr fontId="1" type="noConversion"/>
  </si>
  <si>
    <t>Using Index Options for Portfolio Insurance</t>
    <phoneticPr fontId="1" type="noConversion"/>
  </si>
  <si>
    <t>* 주가지수는 S0 이고 옵션의 행사가격은 X</t>
    <phoneticPr fontId="1" type="noConversion"/>
  </si>
  <si>
    <r>
      <t xml:space="preserve">* 운용하는 포트폴리오의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Arial Unicode MS"/>
        <family val="2"/>
        <charset val="129"/>
      </rPr>
      <t>가 1.0이면 100*</t>
    </r>
    <r>
      <rPr>
        <sz val="11"/>
        <color theme="1"/>
        <rFont val="D2Coding"/>
        <family val="2"/>
      </rPr>
      <t xml:space="preserve">S0 </t>
    </r>
    <r>
      <rPr>
        <sz val="11"/>
        <color theme="1"/>
        <rFont val="D2Coding"/>
        <family val="2"/>
        <charset val="129"/>
      </rPr>
      <t>가치에 대하여 1계약의 풋옵션을 매수함으로써 포트폴리오 보험(portfolio insurance) 전략을 실행할 수 있음</t>
    </r>
    <phoneticPr fontId="1" type="noConversion"/>
  </si>
  <si>
    <r>
      <t xml:space="preserve">* 운용하는 포트폴리오의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Arial Unicode MS"/>
        <family val="2"/>
        <charset val="129"/>
      </rPr>
      <t>가 1.0이 아니면</t>
    </r>
    <r>
      <rPr>
        <sz val="11"/>
        <color theme="1"/>
        <rFont val="D2Coding"/>
        <family val="2"/>
        <charset val="129"/>
      </rPr>
      <t xml:space="preserve"> </t>
    </r>
    <r>
      <rPr>
        <sz val="11"/>
        <color theme="1"/>
        <rFont val="Arial Unicode MS"/>
        <family val="2"/>
        <charset val="161"/>
      </rPr>
      <t>β</t>
    </r>
    <r>
      <rPr>
        <sz val="11"/>
        <color theme="1"/>
        <rFont val="D2Coding"/>
        <family val="2"/>
        <charset val="129"/>
      </rPr>
      <t>계약의 풋옵션을 매수함으로써 포트폴리오 보험(portfolio insurance) 전략을 실행할 수 있음</t>
    </r>
    <phoneticPr fontId="1" type="noConversion"/>
  </si>
  <si>
    <t>* 두경우 모두 옵션의 행사가격 X는 원하는 보험 수준에 따라 선택됨</t>
    <phoneticPr fontId="1" type="noConversion"/>
  </si>
  <si>
    <t>* Example</t>
    <phoneticPr fontId="1" type="noConversion"/>
  </si>
  <si>
    <r>
      <t xml:space="preserve">  - 운용하는 포트폴리오의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Arial Unicode MS"/>
        <family val="2"/>
        <charset val="129"/>
      </rPr>
      <t>가 1.0이고 $500000의 가치를 지님</t>
    </r>
    <phoneticPr fontId="1" type="noConversion"/>
  </si>
  <si>
    <t xml:space="preserve">  - 주가지수는 현재 1000</t>
    <phoneticPr fontId="1" type="noConversion"/>
  </si>
  <si>
    <t xml:space="preserve">  - 3개월 이후 포트폴리오 가치가 $450000 이하로 하락하는 것을 방지하는 포트폴리오 보험을 위한 거래는?</t>
    <phoneticPr fontId="1" type="noConversion"/>
  </si>
  <si>
    <t xml:space="preserve">  - 행사가격 900인 5계약의 풋옵션 매수</t>
    <phoneticPr fontId="1" type="noConversion"/>
  </si>
  <si>
    <r>
      <t xml:space="preserve">  - r = 12%, q= 4% 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 = 22%</t>
    </r>
    <phoneticPr fontId="1" type="noConversion"/>
  </si>
  <si>
    <t xml:space="preserve">  - S = 1000, K = 900, T = 0.25</t>
    <phoneticPr fontId="1" type="noConversion"/>
  </si>
  <si>
    <t xml:space="preserve">  - P = $ 6.48</t>
    <phoneticPr fontId="1" type="noConversion"/>
  </si>
  <si>
    <t xml:space="preserve">  - 5*100*6.48 = $3240</t>
    <phoneticPr fontId="1" type="noConversion"/>
  </si>
  <si>
    <t xml:space="preserve">* Example </t>
    <phoneticPr fontId="1" type="noConversion"/>
  </si>
  <si>
    <r>
      <t xml:space="preserve">  - 운용하는 포트폴리오의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Arial Unicode MS"/>
        <family val="2"/>
        <charset val="129"/>
      </rPr>
      <t>가 2.0 이고 $500000</t>
    </r>
    <r>
      <rPr>
        <sz val="11"/>
        <color theme="1"/>
        <rFont val="D2Coding"/>
        <family val="2"/>
      </rPr>
      <t>의 가치를 지님</t>
    </r>
    <phoneticPr fontId="1" type="noConversion"/>
  </si>
  <si>
    <t>* 만일 3개월 후의 주가지수가 1040이라면?</t>
    <phoneticPr fontId="1" type="noConversion"/>
  </si>
  <si>
    <t xml:space="preserve">  - 3개월 주가지수 수익률 : 40/1000 = 4%</t>
    <phoneticPr fontId="1" type="noConversion"/>
  </si>
  <si>
    <t xml:space="preserve">  - 3개월 주가지수 배당수익률 : 0.25 *4 =1%</t>
    <phoneticPr fontId="1" type="noConversion"/>
  </si>
  <si>
    <t xml:space="preserve">  - 3개월 주가지수 총 수익률 : Rm = 4 + 1 = 5%</t>
    <phoneticPr fontId="1" type="noConversion"/>
  </si>
  <si>
    <t xml:space="preserve">  - 3개월 무위험 수익률 : Rf = 0.25 *12 = 3%</t>
    <phoneticPr fontId="1" type="noConversion"/>
  </si>
  <si>
    <t xml:space="preserve">  - 3개월 포트폴리오 배당 수익률 : 0.25 * 4 =1%</t>
    <phoneticPr fontId="1" type="noConversion"/>
  </si>
  <si>
    <t xml:space="preserve">  - 3개월 포트폴리오 수익률 : 7 -1 =6%</t>
    <phoneticPr fontId="1" type="noConversion"/>
  </si>
  <si>
    <t xml:space="preserve">  - 3개월 포트폴리오의 가치 : 500000 * 1.06 = 530000</t>
    <phoneticPr fontId="1" type="noConversion"/>
  </si>
  <si>
    <t>3개월 후 주가지수</t>
    <phoneticPr fontId="1" type="noConversion"/>
  </si>
  <si>
    <t>3개월 후 포트폴리오 가치</t>
    <phoneticPr fontId="1" type="noConversion"/>
  </si>
  <si>
    <t xml:space="preserve">  - 3개월 포트폴리오 기대 수익률 : 3 + 2.0 * (5-3) = 7%</t>
    <phoneticPr fontId="1" type="noConversion"/>
  </si>
  <si>
    <t xml:space="preserve">  - 행사가격 960 인 풋옵션 10계약을 이용하여 포트폴리오 가치의 10% 하락에 대한 포트폴리오 보험 전략을 구사할 수 있음</t>
    <phoneticPr fontId="1" type="noConversion"/>
  </si>
  <si>
    <t xml:space="preserve">  - 370000 + (960 - 880) * 10 * 100 = 450000</t>
    <phoneticPr fontId="1" type="noConversion"/>
  </si>
  <si>
    <t>Currency Options</t>
    <phoneticPr fontId="1" type="noConversion"/>
  </si>
  <si>
    <t>* 통화옵션은 FX 위험에 노출되는 기업이 보험 매입을 위해서 거래함</t>
    <phoneticPr fontId="1" type="noConversion"/>
  </si>
  <si>
    <t>* 미국의 경우 장내 통화옵션은 Philadelphia Exchange (PHLX)</t>
    <phoneticPr fontId="1" type="noConversion"/>
  </si>
  <si>
    <t>* 주로 over0the-counter(OTC) 시장에서 활발하게 거래됨</t>
    <phoneticPr fontId="1" type="noConversion"/>
  </si>
  <si>
    <t xml:space="preserve">Valuing European Currency Options </t>
    <phoneticPr fontId="1" type="noConversion"/>
  </si>
  <si>
    <t>* 외환 무위험 이자율 : rf</t>
    <phoneticPr fontId="1" type="noConversion"/>
  </si>
  <si>
    <t>* 미국 회사가 $S0 만큼의 투자로 외환 1단위를 매입한다면 외환에 투자한 수익은 $rfS0</t>
    <phoneticPr fontId="1" type="noConversion"/>
  </si>
  <si>
    <t>* 외환은 rf 와 동일한 배당 수익률을 제공한다고 가정하면 됨</t>
    <phoneticPr fontId="1" type="noConversion"/>
  </si>
  <si>
    <t>* S0 대신에 S0e^-rfT 로 대체</t>
    <phoneticPr fontId="1" type="noConversion"/>
  </si>
  <si>
    <t>Mechanics of Futures Options</t>
    <phoneticPr fontId="1" type="noConversion"/>
  </si>
  <si>
    <t>* 선물(furures) 이 기초자산인 옵션</t>
    <phoneticPr fontId="1" type="noConversion"/>
  </si>
  <si>
    <t xml:space="preserve">   - 선물의 만기 vs. 옵션의 만기</t>
    <phoneticPr fontId="1" type="noConversion"/>
  </si>
  <si>
    <t xml:space="preserve">* 장점 </t>
    <phoneticPr fontId="1" type="noConversion"/>
  </si>
  <si>
    <t xml:space="preserve">   - 선물이 현물보다 거래가 쉬움</t>
    <phoneticPr fontId="1" type="noConversion"/>
  </si>
  <si>
    <t xml:space="preserve">   - 선물의 거래비용이 현물보다 낮음</t>
    <phoneticPr fontId="1" type="noConversion"/>
  </si>
  <si>
    <t xml:space="preserve">   - 옵션 행사시 인수도(delivery)의 문제가 없음</t>
    <phoneticPr fontId="1" type="noConversion"/>
  </si>
  <si>
    <t xml:space="preserve">   - 선물과 옵션은 동일한 시장에서 거래</t>
    <phoneticPr fontId="1" type="noConversion"/>
  </si>
  <si>
    <t>* 선물 콜옶녀이 행사될때 옵션 매수자는 다음과 같은 권리를 가짐</t>
    <phoneticPr fontId="1" type="noConversion"/>
  </si>
  <si>
    <t xml:space="preserve">   - 선물 매수 포지션(long position)</t>
    <phoneticPr fontId="1" type="noConversion"/>
  </si>
  <si>
    <t xml:space="preserve">   - 선물가격과 옶녀 행사가격과의 차이와 0중에 큰 값</t>
    <phoneticPr fontId="1" type="noConversion"/>
  </si>
  <si>
    <t xml:space="preserve">   - Max[Ft - X, 0] or Max[F0 - X, 0]</t>
    <phoneticPr fontId="1" type="noConversion"/>
  </si>
  <si>
    <t>* 선물 풋옵션이 행사될때 옵션 매수자는 다음과 같은 권리를 가짐</t>
    <phoneticPr fontId="1" type="noConversion"/>
  </si>
  <si>
    <t xml:space="preserve">   - 선물 매도 포지션(short position)</t>
    <phoneticPr fontId="1" type="noConversion"/>
  </si>
  <si>
    <t xml:space="preserve">   - 옵션 행사가격과 선물가격과의 차이와 0중에 큰 값</t>
    <phoneticPr fontId="1" type="noConversion"/>
  </si>
  <si>
    <t xml:space="preserve">   - Max[X -Ft, 0] or Max[X-F0, 0]</t>
    <phoneticPr fontId="1" type="noConversion"/>
  </si>
  <si>
    <t>The Payoffs of Futures Options</t>
    <phoneticPr fontId="1" type="noConversion"/>
  </si>
  <si>
    <t>* 투자자는 7월 물 금 선물을 기초자산으로 하는 콜 옵션을 매수</t>
    <phoneticPr fontId="1" type="noConversion"/>
  </si>
  <si>
    <t xml:space="preserve">   - 거래 단위 : 100 ounce</t>
    <phoneticPr fontId="1" type="noConversion"/>
  </si>
  <si>
    <t xml:space="preserve">   - 행사가격 :300</t>
    <phoneticPr fontId="1" type="noConversion"/>
  </si>
  <si>
    <t>* 권리행사</t>
    <phoneticPr fontId="1" type="noConversion"/>
  </si>
  <si>
    <t xml:space="preserve">   - 7월물 금선물 가격은 340이고 , 전일 정산가격은 338</t>
    <phoneticPr fontId="1" type="noConversion"/>
  </si>
  <si>
    <t xml:space="preserve">   - 결과 </t>
    <phoneticPr fontId="1" type="noConversion"/>
  </si>
  <si>
    <t xml:space="preserve">      # (338-300) * 100 =$200</t>
    <phoneticPr fontId="1" type="noConversion"/>
  </si>
  <si>
    <t xml:space="preserve">      # 선물매수포지션</t>
    <phoneticPr fontId="1" type="noConversion"/>
  </si>
  <si>
    <t xml:space="preserve">      # 투자자가 즉각적으로 매수 포지션을 청산하기로 결정</t>
    <phoneticPr fontId="1" type="noConversion"/>
  </si>
  <si>
    <t xml:space="preserve">        (340-338)*100 = $200</t>
    <phoneticPr fontId="1" type="noConversion"/>
  </si>
  <si>
    <t xml:space="preserve">      # 총손익 : $ 3800 +$200 = $4000</t>
    <phoneticPr fontId="1" type="noConversion"/>
  </si>
  <si>
    <t>* 투자자는 9월물 옥수수 선물을 기초자산으로 하는 풋옵션을 매수</t>
    <phoneticPr fontId="1" type="noConversion"/>
  </si>
  <si>
    <t xml:space="preserve">   - 거래단위 : 5000 bushel</t>
    <phoneticPr fontId="1" type="noConversion"/>
  </si>
  <si>
    <t xml:space="preserve">   - 행사가격 : 200 cent</t>
    <phoneticPr fontId="1" type="noConversion"/>
  </si>
  <si>
    <t xml:space="preserve">   - 9월물 옥수수 선물가격은 180이고 전일 정산가격은 179</t>
    <phoneticPr fontId="1" type="noConversion"/>
  </si>
  <si>
    <t xml:space="preserve">   - 결과</t>
    <phoneticPr fontId="1" type="noConversion"/>
  </si>
  <si>
    <t xml:space="preserve">      # (2.00-1.79)*5000 = $1050</t>
    <phoneticPr fontId="1" type="noConversion"/>
  </si>
  <si>
    <t xml:space="preserve">      # 선물매도 포지션</t>
    <phoneticPr fontId="1" type="noConversion"/>
  </si>
  <si>
    <t xml:space="preserve">      # 투자자가 즉각적으로 매도 포지션을 청산하기로 결정</t>
    <phoneticPr fontId="1" type="noConversion"/>
  </si>
  <si>
    <t xml:space="preserve">         -(1.79 -1.80) *5000 = -$50</t>
    <phoneticPr fontId="1" type="noConversion"/>
  </si>
  <si>
    <t xml:space="preserve">      # 총손익 : $ 1050 - $50 = $1000</t>
    <phoneticPr fontId="1" type="noConversion"/>
  </si>
  <si>
    <t>Put-Call Parity for Futures Options</t>
    <phoneticPr fontId="1" type="noConversion"/>
  </si>
  <si>
    <t>* 2가지 포트폴리오 구성:</t>
    <phoneticPr fontId="1" type="noConversion"/>
  </si>
  <si>
    <t xml:space="preserve">   - 포트폴리오 A : European call on Futures + cash equal to X / (1+r)^t</t>
    <phoneticPr fontId="1" type="noConversion"/>
  </si>
  <si>
    <t xml:space="preserve">   - 포트폴리오 C : European put on the future + long futures + cash equal to F0/(1+r)^t</t>
    <phoneticPr fontId="1" type="noConversion"/>
  </si>
  <si>
    <t xml:space="preserve">    </t>
    <phoneticPr fontId="1" type="noConversion"/>
  </si>
  <si>
    <t xml:space="preserve">* 두 포트폴리오의 가치는 만기 시점에 Max(Ft, X) 로 동일 </t>
    <phoneticPr fontId="1" type="noConversion"/>
  </si>
  <si>
    <t xml:space="preserve">   - 두 포트폴리오의 현재 가치도 동일해야 함</t>
    <phoneticPr fontId="1" type="noConversion"/>
  </si>
  <si>
    <t xml:space="preserve">   </t>
    <phoneticPr fontId="1" type="noConversion"/>
  </si>
  <si>
    <t>Other Relations for Futures Options</t>
    <phoneticPr fontId="1" type="noConversion"/>
  </si>
  <si>
    <t>* S0 대신에 F0/(1+r)^t 대입</t>
    <phoneticPr fontId="1" type="noConversion"/>
  </si>
  <si>
    <t>* Lower bounds for European Futures Options</t>
    <phoneticPr fontId="1" type="noConversion"/>
  </si>
  <si>
    <t>* Lower bounds for American Futures Option</t>
    <phoneticPr fontId="1" type="noConversion"/>
  </si>
  <si>
    <t>* Put-call parity for American Futures</t>
    <phoneticPr fontId="1" type="noConversion"/>
  </si>
  <si>
    <t>Binimial Tree Example</t>
    <phoneticPr fontId="1" type="noConversion"/>
  </si>
  <si>
    <t>* 행사가격 29를 가진 잔존만기 1개월의 선물을 기초자산으로 하는 콜옵션</t>
    <phoneticPr fontId="1" type="noConversion"/>
  </si>
  <si>
    <t>Setting Up a Riskless Portfolio</t>
    <phoneticPr fontId="1" type="noConversion"/>
  </si>
  <si>
    <t>* 포트폴리오의 구성</t>
    <phoneticPr fontId="1" type="noConversion"/>
  </si>
  <si>
    <r>
      <t xml:space="preserve">   - 선물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D2Coding"/>
        <family val="2"/>
        <charset val="129"/>
      </rPr>
      <t xml:space="preserve"> 만큼 매수 포지션</t>
    </r>
    <phoneticPr fontId="1" type="noConversion"/>
  </si>
  <si>
    <t xml:space="preserve">   - 1개의 콜옵션 계약을 매도</t>
    <phoneticPr fontId="1" type="noConversion"/>
  </si>
  <si>
    <t>* 무위험 포트폴리오의 조건</t>
    <phoneticPr fontId="1" type="noConversion"/>
  </si>
  <si>
    <r>
      <t xml:space="preserve">   - 3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D2Coding"/>
        <family val="2"/>
        <charset val="129"/>
      </rPr>
      <t xml:space="preserve"> -4 = -2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D2Coding"/>
        <family val="2"/>
        <charset val="129"/>
      </rPr>
      <t xml:space="preserve"> or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D2Coding"/>
        <family val="2"/>
        <charset val="129"/>
      </rPr>
      <t xml:space="preserve"> = 0.8</t>
    </r>
    <phoneticPr fontId="1" type="noConversion"/>
  </si>
  <si>
    <t>Valuing the Option</t>
    <phoneticPr fontId="1" type="noConversion"/>
  </si>
  <si>
    <t>* 무위험 포트폴리오</t>
    <phoneticPr fontId="1" type="noConversion"/>
  </si>
  <si>
    <t xml:space="preserve">  - 1개의 콜옵션 계약을 매도</t>
    <phoneticPr fontId="1" type="noConversion"/>
  </si>
  <si>
    <t xml:space="preserve">  - 선물 0.8만큼 매수 포지션</t>
    <phoneticPr fontId="1" type="noConversion"/>
  </si>
  <si>
    <t xml:space="preserve">* 1개월 후의 포트폴리오의 가치 </t>
    <phoneticPr fontId="1" type="noConversion"/>
  </si>
  <si>
    <t xml:space="preserve">  - 3* 0.8 -4 = -1.6</t>
    <phoneticPr fontId="1" type="noConversion"/>
  </si>
  <si>
    <t xml:space="preserve">  - -2 * 0.8 = -1.6</t>
    <phoneticPr fontId="1" type="noConversion"/>
  </si>
  <si>
    <t>* 현재 시점의 포트폴리오의 가치</t>
    <phoneticPr fontId="1" type="noConversion"/>
  </si>
  <si>
    <t xml:space="preserve">  -1.6 / (1+0.06)^1/12 = -1.592</t>
    <phoneticPr fontId="1" type="noConversion"/>
  </si>
  <si>
    <t>* 포트폴리오의 현재가치</t>
    <phoneticPr fontId="1" type="noConversion"/>
  </si>
  <si>
    <t xml:space="preserve">  - 선물을 0.8 만큼 매수 포지션 + 1개의 콜옵션 계약을 매도</t>
    <phoneticPr fontId="1" type="noConversion"/>
  </si>
  <si>
    <t xml:space="preserve">  - -1.592</t>
    <phoneticPr fontId="1" type="noConversion"/>
  </si>
  <si>
    <t>* 현재 선물 계약 부분의 가치</t>
    <phoneticPr fontId="1" type="noConversion"/>
  </si>
  <si>
    <t>* 고로, 옵션 부분의 가치</t>
    <phoneticPr fontId="1" type="noConversion"/>
  </si>
  <si>
    <t xml:space="preserve">  - 0 -f = -1.592</t>
    <phoneticPr fontId="1" type="noConversion"/>
  </si>
  <si>
    <t xml:space="preserve">  - f = 1.592</t>
    <phoneticPr fontId="1" type="noConversion"/>
  </si>
  <si>
    <t>(Single Period) Binomial Tree Model</t>
    <phoneticPr fontId="1" type="noConversion"/>
  </si>
  <si>
    <t>* 파생상품의 가치는 선물 가격의 변화에 의존함</t>
    <phoneticPr fontId="1" type="noConversion"/>
  </si>
  <si>
    <t xml:space="preserve">* 가정 </t>
    <phoneticPr fontId="1" type="noConversion"/>
  </si>
  <si>
    <t xml:space="preserve">   - F0 : 현재선물</t>
    <phoneticPr fontId="1" type="noConversion"/>
  </si>
  <si>
    <t xml:space="preserve">   - u : 1+ 선물가격 상승률</t>
    <phoneticPr fontId="1" type="noConversion"/>
  </si>
  <si>
    <t xml:space="preserve">   - d : 1 - 선물가격 하락률</t>
    <phoneticPr fontId="1" type="noConversion"/>
  </si>
  <si>
    <t xml:space="preserve">   - f : 현재 옵션의 가치</t>
    <phoneticPr fontId="1" type="noConversion"/>
  </si>
  <si>
    <t xml:space="preserve">   - fu: 선물가격 상승기의 옵션의 가치</t>
    <phoneticPr fontId="1" type="noConversion"/>
  </si>
  <si>
    <t xml:space="preserve">   - fd: 선물가격 하락기의 옵션의 가치</t>
    <phoneticPr fontId="1" type="noConversion"/>
  </si>
  <si>
    <t>* 포트폴리오 구성</t>
    <phoneticPr fontId="1" type="noConversion"/>
  </si>
  <si>
    <r>
      <t xml:space="preserve">   - 선물 </t>
    </r>
    <r>
      <rPr>
        <sz val="11"/>
        <color theme="1"/>
        <rFont val="Calibri"/>
        <family val="2"/>
        <charset val="161"/>
      </rPr>
      <t xml:space="preserve">Δ </t>
    </r>
    <r>
      <rPr>
        <sz val="11"/>
        <color theme="1"/>
        <rFont val="Arial Unicode MS"/>
        <family val="2"/>
        <charset val="129"/>
      </rPr>
      <t>만큼 매수 포지션</t>
    </r>
    <phoneticPr fontId="1" type="noConversion"/>
  </si>
  <si>
    <t xml:space="preserve">   - 옵션 1계약 매도</t>
    <phoneticPr fontId="1" type="noConversion"/>
  </si>
  <si>
    <t>* 무위험 포트폴리오 구성</t>
    <phoneticPr fontId="1" type="noConversion"/>
  </si>
  <si>
    <t>* 만기 시점의 퐆트폴리오 가치</t>
    <phoneticPr fontId="1" type="noConversion"/>
  </si>
  <si>
    <r>
      <t xml:space="preserve">   - F0u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D2Coding"/>
        <family val="2"/>
        <charset val="129"/>
      </rPr>
      <t xml:space="preserve"> - F0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D2Coding"/>
        <family val="2"/>
        <charset val="129"/>
      </rPr>
      <t xml:space="preserve"> - fu</t>
    </r>
    <phoneticPr fontId="1" type="noConversion"/>
  </si>
  <si>
    <t>* 현재 시점의 포트폴리오 가치</t>
    <phoneticPr fontId="1" type="noConversion"/>
  </si>
  <si>
    <t xml:space="preserve">   - -f</t>
    <phoneticPr fontId="1" type="noConversion"/>
  </si>
  <si>
    <t xml:space="preserve">* 현재 시점의 포트폴리오 가치 </t>
    <phoneticPr fontId="1" type="noConversion"/>
  </si>
  <si>
    <t>* 고로</t>
    <phoneticPr fontId="1" type="noConversion"/>
  </si>
  <si>
    <t>* u = 1.1, d = 0.9333 , r = 0.06 , T=1/12 , fu = 4, fd =0</t>
    <phoneticPr fontId="1" type="noConversion"/>
  </si>
  <si>
    <t>Valuing European Futures Option</t>
    <phoneticPr fontId="1" type="noConversion"/>
  </si>
  <si>
    <t>* 연속복리로 배당률을 지급하는 주식에 대한 옵션을 가정</t>
    <phoneticPr fontId="1" type="noConversion"/>
  </si>
  <si>
    <t xml:space="preserve">  - 현재 주가는 현재 선물 가격</t>
    <phoneticPr fontId="1" type="noConversion"/>
  </si>
  <si>
    <t xml:space="preserve">  - 배당률은 무위험 수익률</t>
    <phoneticPr fontId="1" type="noConversion"/>
  </si>
  <si>
    <t>* 선물은 초기 투자금액이 없음</t>
    <phoneticPr fontId="1" type="noConversion"/>
  </si>
  <si>
    <t>* 위험중립세상에서 기대 수익률은 0이어야 함</t>
    <phoneticPr fontId="1" type="noConversion"/>
  </si>
  <si>
    <t>* 고로 선물의 기대수익률은 0이어야함</t>
    <phoneticPr fontId="1" type="noConversion"/>
  </si>
  <si>
    <t>* 선물가격은 배당률이 r인 주식을 가정하여 평가하면 됨</t>
    <phoneticPr fontId="1" type="noConversion"/>
  </si>
  <si>
    <t xml:space="preserve">   - S0 대신에 Foe^-rt를 대입</t>
    <phoneticPr fontId="1" type="noConversion"/>
  </si>
  <si>
    <t xml:space="preserve">   - Black's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</si>
</sst>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D2Coding"/>
      <family val="2"/>
      <charset val="129"/>
    </font>
    <font>
      <sz val="8"/>
      <name val="D2Coding"/>
      <family val="2"/>
      <charset val="129"/>
    </font>
    <font>
      <b/>
      <sz val="11"/>
      <color theme="1"/>
      <name val="D2Coding"/>
      <family val="3"/>
      <charset val="129"/>
    </font>
    <font>
      <sz val="11"/>
      <color theme="1"/>
      <name val="Calibri"/>
      <family val="2"/>
      <charset val="161"/>
    </font>
    <font>
      <sz val="11"/>
      <color theme="1"/>
      <name val="Arial Unicode MS"/>
      <family val="2"/>
      <charset val="129"/>
    </font>
    <font>
      <sz val="11"/>
      <color theme="1"/>
      <name val="D2Coding"/>
      <family val="2"/>
    </font>
    <font>
      <sz val="11"/>
      <color theme="1"/>
      <name val="Arial Unicode MS"/>
      <family val="2"/>
      <charset val="161"/>
    </font>
    <font>
      <sz val="11"/>
      <color rgb="FFC00000"/>
      <name val="D2Coding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emf"/><Relationship Id="rId16" Type="http://schemas.openxmlformats.org/officeDocument/2006/relationships/image" Target="../media/image16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18" Type="http://schemas.openxmlformats.org/officeDocument/2006/relationships/image" Target="../media/image35.png"/><Relationship Id="rId3" Type="http://schemas.openxmlformats.org/officeDocument/2006/relationships/image" Target="../media/image20.png"/><Relationship Id="rId21" Type="http://schemas.openxmlformats.org/officeDocument/2006/relationships/image" Target="../media/image38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17" Type="http://schemas.openxmlformats.org/officeDocument/2006/relationships/image" Target="../media/image34.png"/><Relationship Id="rId25" Type="http://schemas.openxmlformats.org/officeDocument/2006/relationships/image" Target="../media/image42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20" Type="http://schemas.openxmlformats.org/officeDocument/2006/relationships/image" Target="../media/image37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24" Type="http://schemas.openxmlformats.org/officeDocument/2006/relationships/image" Target="../media/image41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23" Type="http://schemas.openxmlformats.org/officeDocument/2006/relationships/image" Target="../media/image40.png"/><Relationship Id="rId10" Type="http://schemas.openxmlformats.org/officeDocument/2006/relationships/image" Target="../media/image27.png"/><Relationship Id="rId19" Type="http://schemas.openxmlformats.org/officeDocument/2006/relationships/image" Target="../media/image36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Relationship Id="rId22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298450</xdr:colOff>
      <xdr:row>10</xdr:row>
      <xdr:rowOff>82550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AAAC4B6-E984-4467-CB48-F64C2E4B7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450"/>
          <a:ext cx="9080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5</xdr:col>
      <xdr:colOff>146050</xdr:colOff>
      <xdr:row>10</xdr:row>
      <xdr:rowOff>69850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6C8C5C-DD95-1876-913B-7FBC8F575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2450"/>
          <a:ext cx="1365250" cy="135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298450</xdr:colOff>
      <xdr:row>10</xdr:row>
      <xdr:rowOff>57150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51C448-1B54-6484-3838-AA4846BFD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52450"/>
          <a:ext cx="908050" cy="134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7</xdr:col>
      <xdr:colOff>450890</xdr:colOff>
      <xdr:row>38</xdr:row>
      <xdr:rowOff>172097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8E9C07E-69A6-E9F2-9B24-9E4EF8663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391" y="5648739"/>
          <a:ext cx="4095238" cy="1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4</xdr:col>
      <xdr:colOff>263540</xdr:colOff>
      <xdr:row>50</xdr:row>
      <xdr:rowOff>34969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7DF3F6E-8DA7-10FD-4A13-5E606309B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7391" y="7288696"/>
          <a:ext cx="2085714" cy="1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182217</xdr:rowOff>
    </xdr:from>
    <xdr:to>
      <xdr:col>6</xdr:col>
      <xdr:colOff>220186</xdr:colOff>
      <xdr:row>70</xdr:row>
      <xdr:rowOff>149255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9B3F43B-556D-0580-08D9-A4D059276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391" y="1093304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71786</xdr:rowOff>
    </xdr:from>
    <xdr:to>
      <xdr:col>12</xdr:col>
      <xdr:colOff>147266</xdr:colOff>
      <xdr:row>97</xdr:row>
      <xdr:rowOff>16650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5710B56-278E-34F2-88AE-285634B16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7391" y="13920308"/>
          <a:ext cx="6828571" cy="3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193261</xdr:colOff>
      <xdr:row>102</xdr:row>
      <xdr:rowOff>38652</xdr:rowOff>
    </xdr:from>
    <xdr:to>
      <xdr:col>10</xdr:col>
      <xdr:colOff>602929</xdr:colOff>
      <xdr:row>106</xdr:row>
      <xdr:rowOff>33593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465D52E-DDCC-5A8A-FD59-731BDDBE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0652" y="18624826"/>
          <a:ext cx="5876190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176695</xdr:colOff>
      <xdr:row>108</xdr:row>
      <xdr:rowOff>55218</xdr:rowOff>
    </xdr:from>
    <xdr:to>
      <xdr:col>10</xdr:col>
      <xdr:colOff>510173</xdr:colOff>
      <xdr:row>112</xdr:row>
      <xdr:rowOff>59681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A491874-5933-7EF3-5A20-ADBC928D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086" y="19734696"/>
          <a:ext cx="5800000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292653</xdr:colOff>
      <xdr:row>117</xdr:row>
      <xdr:rowOff>104913</xdr:rowOff>
    </xdr:from>
    <xdr:to>
      <xdr:col>11</xdr:col>
      <xdr:colOff>85407</xdr:colOff>
      <xdr:row>122</xdr:row>
      <xdr:rowOff>31921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7500FA5-674B-2F36-7E68-723B15391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0044" y="21424348"/>
          <a:ext cx="5866667" cy="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574261</xdr:colOff>
      <xdr:row>131</xdr:row>
      <xdr:rowOff>115956</xdr:rowOff>
    </xdr:from>
    <xdr:to>
      <xdr:col>8</xdr:col>
      <xdr:colOff>103474</xdr:colOff>
      <xdr:row>144</xdr:row>
      <xdr:rowOff>61416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B394238-2AA6-17C3-A2F0-E86B913D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81652" y="23986434"/>
          <a:ext cx="3780952" cy="2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151</xdr:row>
      <xdr:rowOff>182217</xdr:rowOff>
    </xdr:from>
    <xdr:to>
      <xdr:col>5</xdr:col>
      <xdr:colOff>463540</xdr:colOff>
      <xdr:row>155</xdr:row>
      <xdr:rowOff>72395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395397A-4C96-8843-466B-064EA9C6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4783" y="27697043"/>
          <a:ext cx="2285714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469349</xdr:colOff>
      <xdr:row>157</xdr:row>
      <xdr:rowOff>110435</xdr:rowOff>
    </xdr:from>
    <xdr:to>
      <xdr:col>7</xdr:col>
      <xdr:colOff>348810</xdr:colOff>
      <xdr:row>170</xdr:row>
      <xdr:rowOff>46370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5BB1386-FB43-5356-45E4-C9C2151F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6740" y="28718565"/>
          <a:ext cx="3523809" cy="2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11</xdr:col>
      <xdr:colOff>9669</xdr:colOff>
      <xdr:row>194</xdr:row>
      <xdr:rowOff>94046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185CB3D-5BF3-73CC-BE42-9220C5C57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4783" y="32434696"/>
          <a:ext cx="5476190" cy="30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10</xdr:col>
      <xdr:colOff>171573</xdr:colOff>
      <xdr:row>226</xdr:row>
      <xdr:rowOff>5205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CA59847-E5DC-9710-EAD1-7BFC40344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7391" y="36443478"/>
          <a:ext cx="5638095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12</xdr:col>
      <xdr:colOff>32981</xdr:colOff>
      <xdr:row>248</xdr:row>
      <xdr:rowOff>90251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D19D3C0-63F5-26B2-09E6-DE8CE4501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7391" y="41727783"/>
          <a:ext cx="6714286" cy="3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303697</xdr:colOff>
      <xdr:row>266</xdr:row>
      <xdr:rowOff>104913</xdr:rowOff>
    </xdr:from>
    <xdr:to>
      <xdr:col>10</xdr:col>
      <xdr:colOff>389556</xdr:colOff>
      <xdr:row>280</xdr:row>
      <xdr:rowOff>163393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AD21B885-5668-9401-E071-6CF99A0FA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1088" y="48574739"/>
          <a:ext cx="5552381" cy="2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10</xdr:row>
      <xdr:rowOff>82550</xdr:rowOff>
    </xdr:from>
    <xdr:to>
      <xdr:col>2</xdr:col>
      <xdr:colOff>1257021</xdr:colOff>
      <xdr:row>13</xdr:row>
      <xdr:rowOff>72957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25E697C-45AE-FBD1-522E-C661BC121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24050"/>
          <a:ext cx="2228571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15</xdr:row>
      <xdr:rowOff>120650</xdr:rowOff>
    </xdr:from>
    <xdr:to>
      <xdr:col>2</xdr:col>
      <xdr:colOff>1355436</xdr:colOff>
      <xdr:row>18</xdr:row>
      <xdr:rowOff>158676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36ABE6-107F-C44B-8E01-9DB9D3E3B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200" y="2882900"/>
          <a:ext cx="2314286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21</xdr:row>
      <xdr:rowOff>88900</xdr:rowOff>
    </xdr:from>
    <xdr:to>
      <xdr:col>2</xdr:col>
      <xdr:colOff>1495109</xdr:colOff>
      <xdr:row>25</xdr:row>
      <xdr:rowOff>85633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DAB34AC-9CBB-CE2A-84D6-05DB22C84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3956050"/>
          <a:ext cx="2523809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30</xdr:row>
      <xdr:rowOff>63500</xdr:rowOff>
    </xdr:from>
    <xdr:to>
      <xdr:col>5</xdr:col>
      <xdr:colOff>542312</xdr:colOff>
      <xdr:row>44</xdr:row>
      <xdr:rowOff>142543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C13EA25-2ECD-FFAD-258B-C4B592FD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" y="5588000"/>
          <a:ext cx="4904762" cy="2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48</xdr:row>
      <xdr:rowOff>69850</xdr:rowOff>
    </xdr:from>
    <xdr:to>
      <xdr:col>4</xdr:col>
      <xdr:colOff>396374</xdr:colOff>
      <xdr:row>63</xdr:row>
      <xdr:rowOff>174267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CE45F97-533E-1D97-4B7F-FB485D90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8350" y="8909050"/>
          <a:ext cx="4009524" cy="2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546100</xdr:colOff>
      <xdr:row>67</xdr:row>
      <xdr:rowOff>63500</xdr:rowOff>
    </xdr:from>
    <xdr:to>
      <xdr:col>4</xdr:col>
      <xdr:colOff>526581</xdr:colOff>
      <xdr:row>73</xdr:row>
      <xdr:rowOff>82410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E2196B8-BA1F-5184-AEE0-B2A9B5CF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5700" y="12401550"/>
          <a:ext cx="3752381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184149</xdr:rowOff>
    </xdr:from>
    <xdr:to>
      <xdr:col>7</xdr:col>
      <xdr:colOff>279400</xdr:colOff>
      <xdr:row>127</xdr:row>
      <xdr:rowOff>28967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122EFB5-3F1F-0361-4C53-7BA5B9454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125949"/>
          <a:ext cx="5880100" cy="62900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3</xdr:col>
      <xdr:colOff>428176</xdr:colOff>
      <xdr:row>198</xdr:row>
      <xdr:rowOff>66214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70A5D2F-0A4A-E05C-152C-651304F6A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4099500"/>
          <a:ext cx="3590476" cy="3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7</xdr:col>
      <xdr:colOff>361205</xdr:colOff>
      <xdr:row>223</xdr:row>
      <xdr:rowOff>142476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A82A930-C260-B745-859B-9F2A9BD77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9433500"/>
          <a:ext cx="5961905" cy="3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279</xdr:row>
      <xdr:rowOff>76200</xdr:rowOff>
    </xdr:from>
    <xdr:to>
      <xdr:col>2</xdr:col>
      <xdr:colOff>1599886</xdr:colOff>
      <xdr:row>282</xdr:row>
      <xdr:rowOff>133271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9539A81-7364-E7BE-FAFE-5D80AE3CF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9650" y="53225700"/>
          <a:ext cx="2514286" cy="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284</xdr:row>
      <xdr:rowOff>95250</xdr:rowOff>
    </xdr:from>
    <xdr:to>
      <xdr:col>4</xdr:col>
      <xdr:colOff>113859</xdr:colOff>
      <xdr:row>288</xdr:row>
      <xdr:rowOff>38012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CC82B01-B1D6-77EC-7426-44BECFF43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1550" y="54197250"/>
          <a:ext cx="3523809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292</xdr:row>
      <xdr:rowOff>9525</xdr:rowOff>
    </xdr:from>
    <xdr:to>
      <xdr:col>2</xdr:col>
      <xdr:colOff>1771332</xdr:colOff>
      <xdr:row>296</xdr:row>
      <xdr:rowOff>180858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4606483-65A8-3010-AC9A-D338F6883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2525" y="55635525"/>
          <a:ext cx="2542857" cy="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302</xdr:row>
      <xdr:rowOff>76200</xdr:rowOff>
    </xdr:from>
    <xdr:to>
      <xdr:col>4</xdr:col>
      <xdr:colOff>247189</xdr:colOff>
      <xdr:row>309</xdr:row>
      <xdr:rowOff>37938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C8EC8407-192E-9D01-0C21-F8A2A76A0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2975" y="57607200"/>
          <a:ext cx="3685714" cy="1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311</xdr:row>
      <xdr:rowOff>133350</xdr:rowOff>
    </xdr:from>
    <xdr:to>
      <xdr:col>2</xdr:col>
      <xdr:colOff>1018993</xdr:colOff>
      <xdr:row>316</xdr:row>
      <xdr:rowOff>37993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D855853-0393-553F-FE4E-57409FAE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5900" y="59378850"/>
          <a:ext cx="1457143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318</xdr:row>
      <xdr:rowOff>171450</xdr:rowOff>
    </xdr:from>
    <xdr:to>
      <xdr:col>4</xdr:col>
      <xdr:colOff>313858</xdr:colOff>
      <xdr:row>322</xdr:row>
      <xdr:rowOff>180879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1C3CBEA2-9B5D-F7A3-0A31-4B25ECD0C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2025" y="60750450"/>
          <a:ext cx="3733333" cy="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8</xdr:col>
      <xdr:colOff>256367</xdr:colOff>
      <xdr:row>341</xdr:row>
      <xdr:rowOff>56833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8FB6B8D4-7F5E-FEED-4D33-261CEE343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62484000"/>
          <a:ext cx="646666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348</xdr:row>
      <xdr:rowOff>152400</xdr:rowOff>
    </xdr:from>
    <xdr:to>
      <xdr:col>2</xdr:col>
      <xdr:colOff>1771325</xdr:colOff>
      <xdr:row>355</xdr:row>
      <xdr:rowOff>152233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B37204DB-4952-9CBF-23CF-40F1086C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95375" y="66446400"/>
          <a:ext cx="2600000" cy="1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397</xdr:row>
      <xdr:rowOff>28575</xdr:rowOff>
    </xdr:from>
    <xdr:to>
      <xdr:col>3</xdr:col>
      <xdr:colOff>28205</xdr:colOff>
      <xdr:row>407</xdr:row>
      <xdr:rowOff>152146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628B65E3-3343-B04C-A322-8B6718B0D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38200" y="75657075"/>
          <a:ext cx="2961905" cy="2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412</xdr:row>
      <xdr:rowOff>171450</xdr:rowOff>
    </xdr:from>
    <xdr:to>
      <xdr:col>4</xdr:col>
      <xdr:colOff>342408</xdr:colOff>
      <xdr:row>419</xdr:row>
      <xdr:rowOff>76045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8CECF960-B389-7627-CF7B-ADFB53E9F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90575" y="78657450"/>
          <a:ext cx="3933333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422</xdr:row>
      <xdr:rowOff>152400</xdr:rowOff>
    </xdr:from>
    <xdr:to>
      <xdr:col>4</xdr:col>
      <xdr:colOff>9101</xdr:colOff>
      <xdr:row>429</xdr:row>
      <xdr:rowOff>37948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87643371-732F-4C46-9559-43937E307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00125" y="80543400"/>
          <a:ext cx="3390476" cy="1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438</xdr:row>
      <xdr:rowOff>133350</xdr:rowOff>
    </xdr:from>
    <xdr:to>
      <xdr:col>2</xdr:col>
      <xdr:colOff>637981</xdr:colOff>
      <xdr:row>441</xdr:row>
      <xdr:rowOff>76136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38FBB0ED-C0B4-9A40-C5FF-022B2C657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09650" y="83572350"/>
          <a:ext cx="1552381" cy="514286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439</xdr:row>
      <xdr:rowOff>28575</xdr:rowOff>
    </xdr:from>
    <xdr:to>
      <xdr:col>6</xdr:col>
      <xdr:colOff>428442</xdr:colOff>
      <xdr:row>449</xdr:row>
      <xdr:rowOff>180824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9EA00240-EC44-D4C6-47B5-86C905EAD5DE}"/>
            </a:ext>
          </a:extLst>
        </xdr:cNvPr>
        <xdr:cNvGrpSpPr/>
      </xdr:nvGrpSpPr>
      <xdr:grpSpPr>
        <a:xfrm>
          <a:off x="866775" y="83658075"/>
          <a:ext cx="5162367" cy="2057249"/>
          <a:chOff x="866775" y="83658075"/>
          <a:chExt cx="5162367" cy="2057249"/>
        </a:xfrm>
      </xdr:grpSpPr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806EA743-468B-9565-4B1B-770969A6C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866775" y="84505800"/>
            <a:ext cx="3352381" cy="1209524"/>
          </a:xfrm>
          <a:prstGeom prst="rect">
            <a:avLst/>
          </a:prstGeom>
        </xdr:spPr>
      </xdr:pic>
      <xdr:pic>
        <xdr:nvPicPr>
          <xdr:cNvPr id="25" name="그림 24">
            <a:extLst>
              <a:ext uri="{FF2B5EF4-FFF2-40B4-BE49-F238E27FC236}">
                <a16:creationId xmlns:a16="http://schemas.microsoft.com/office/drawing/2014/main" id="{46E625E8-244B-8477-5A92-3D23A3040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4562475" y="83658075"/>
            <a:ext cx="1466667" cy="742857"/>
          </a:xfrm>
          <a:prstGeom prst="rect">
            <a:avLst/>
          </a:prstGeom>
        </xdr:spPr>
      </xdr:pic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899AEA0C-465A-C346-D4F8-ABAECBACCB35}"/>
              </a:ext>
            </a:extLst>
          </xdr:cNvPr>
          <xdr:cNvCxnSpPr/>
        </xdr:nvCxnSpPr>
        <xdr:spPr>
          <a:xfrm flipV="1">
            <a:off x="3067050" y="84143850"/>
            <a:ext cx="1362075" cy="400050"/>
          </a:xfrm>
          <a:prstGeom prst="line">
            <a:avLst/>
          </a:prstGeom>
          <a:ln w="28575">
            <a:solidFill>
              <a:srgbClr val="C00000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209550</xdr:colOff>
      <xdr:row>453</xdr:row>
      <xdr:rowOff>0</xdr:rowOff>
    </xdr:from>
    <xdr:to>
      <xdr:col>6</xdr:col>
      <xdr:colOff>304164</xdr:colOff>
      <xdr:row>459</xdr:row>
      <xdr:rowOff>142714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E6D22DFA-5D05-FCBA-55D7-0C433B723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19150" y="86296500"/>
          <a:ext cx="5085714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473</xdr:row>
      <xdr:rowOff>38100</xdr:rowOff>
    </xdr:from>
    <xdr:to>
      <xdr:col>7</xdr:col>
      <xdr:colOff>446933</xdr:colOff>
      <xdr:row>482</xdr:row>
      <xdr:rowOff>75981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6C6E9630-EB92-26E4-40CB-CDCC48C15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3900" y="90144600"/>
          <a:ext cx="5933333" cy="1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3B7F-F753-4146-92DC-9BB41D30C93B}">
  <dimension ref="B2:G266"/>
  <sheetViews>
    <sheetView topLeftCell="A255" zoomScale="115" zoomScaleNormal="115" workbookViewId="0">
      <selection activeCell="G265" sqref="G265"/>
    </sheetView>
  </sheetViews>
  <sheetFormatPr defaultRowHeight="15"/>
  <sheetData>
    <row r="2" spans="2:7">
      <c r="B2" s="1" t="s">
        <v>0</v>
      </c>
    </row>
    <row r="12" spans="2:7">
      <c r="B12" t="s">
        <v>1</v>
      </c>
      <c r="D12" t="s">
        <v>2</v>
      </c>
      <c r="G12" t="s">
        <v>3</v>
      </c>
    </row>
    <row r="16" spans="2:7">
      <c r="B16" s="1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18</v>
      </c>
    </row>
    <row r="22" spans="2:2">
      <c r="B22" t="s">
        <v>19</v>
      </c>
    </row>
    <row r="23" spans="2:2">
      <c r="B23" t="s">
        <v>20</v>
      </c>
    </row>
    <row r="24" spans="2:2">
      <c r="B24" t="s">
        <v>21</v>
      </c>
    </row>
    <row r="25" spans="2:2">
      <c r="B25" t="s">
        <v>23</v>
      </c>
    </row>
    <row r="27" spans="2:2">
      <c r="B27" t="s">
        <v>22</v>
      </c>
    </row>
    <row r="28" spans="2:2">
      <c r="B28" t="s">
        <v>24</v>
      </c>
    </row>
    <row r="29" spans="2:2">
      <c r="B29" t="s">
        <v>25</v>
      </c>
    </row>
    <row r="31" spans="2:2">
      <c r="B31" t="s">
        <v>26</v>
      </c>
    </row>
    <row r="52" spans="2:2">
      <c r="B52" t="s">
        <v>27</v>
      </c>
    </row>
    <row r="53" spans="2:2">
      <c r="B53" t="s">
        <v>28</v>
      </c>
    </row>
    <row r="54" spans="2:2">
      <c r="B54" t="s">
        <v>29</v>
      </c>
    </row>
    <row r="55" spans="2:2">
      <c r="B55" t="s">
        <v>30</v>
      </c>
    </row>
    <row r="56" spans="2:2">
      <c r="B56" t="s">
        <v>31</v>
      </c>
    </row>
    <row r="57" spans="2:2">
      <c r="B57" t="s">
        <v>32</v>
      </c>
    </row>
    <row r="58" spans="2:2">
      <c r="B58" t="s">
        <v>33</v>
      </c>
    </row>
    <row r="60" spans="2:2">
      <c r="B60" t="s">
        <v>34</v>
      </c>
    </row>
    <row r="73" spans="2:2">
      <c r="B73" t="s">
        <v>35</v>
      </c>
    </row>
    <row r="75" spans="2:2">
      <c r="B75" t="s">
        <v>36</v>
      </c>
    </row>
    <row r="76" spans="2:2">
      <c r="B76" t="s">
        <v>37</v>
      </c>
    </row>
    <row r="100" spans="2:2">
      <c r="B100" s="1" t="s">
        <v>14</v>
      </c>
    </row>
    <row r="101" spans="2:2">
      <c r="B101" t="s">
        <v>38</v>
      </c>
    </row>
    <row r="102" spans="2:2">
      <c r="B102" t="s">
        <v>39</v>
      </c>
    </row>
    <row r="103" spans="2:2">
      <c r="B103" t="s">
        <v>40</v>
      </c>
    </row>
    <row r="108" spans="2:2">
      <c r="B108" t="s">
        <v>41</v>
      </c>
    </row>
    <row r="115" spans="2:3">
      <c r="B115" t="s">
        <v>42</v>
      </c>
    </row>
    <row r="116" spans="2:3">
      <c r="B116" t="s">
        <v>43</v>
      </c>
    </row>
    <row r="117" spans="2:3">
      <c r="B117" t="s">
        <v>44</v>
      </c>
    </row>
    <row r="124" spans="2:3">
      <c r="B124" t="s">
        <v>45</v>
      </c>
    </row>
    <row r="125" spans="2:3">
      <c r="C125" t="s">
        <v>46</v>
      </c>
    </row>
    <row r="128" spans="2:3">
      <c r="B128" s="1" t="s">
        <v>47</v>
      </c>
    </row>
    <row r="130" spans="2:2">
      <c r="B130" t="s">
        <v>48</v>
      </c>
    </row>
    <row r="131" spans="2:2">
      <c r="B131" t="s">
        <v>49</v>
      </c>
    </row>
    <row r="146" spans="2:2">
      <c r="B146" t="s">
        <v>50</v>
      </c>
    </row>
    <row r="148" spans="2:2">
      <c r="B148" t="s">
        <v>42</v>
      </c>
    </row>
    <row r="149" spans="2:2">
      <c r="B149" t="s">
        <v>51</v>
      </c>
    </row>
    <row r="151" spans="2:2">
      <c r="B151" t="s">
        <v>52</v>
      </c>
    </row>
    <row r="152" spans="2:2">
      <c r="B152" t="s">
        <v>53</v>
      </c>
    </row>
    <row r="157" spans="2:2">
      <c r="B157" t="s">
        <v>54</v>
      </c>
    </row>
    <row r="172" spans="2:2">
      <c r="B172" t="s">
        <v>55</v>
      </c>
    </row>
    <row r="175" spans="2:2">
      <c r="B175" t="s">
        <v>42</v>
      </c>
    </row>
    <row r="176" spans="2:2">
      <c r="B176" t="s">
        <v>56</v>
      </c>
    </row>
    <row r="177" spans="2:2">
      <c r="B177" t="s">
        <v>57</v>
      </c>
    </row>
    <row r="178" spans="2:2">
      <c r="B178" t="s">
        <v>58</v>
      </c>
    </row>
    <row r="196" spans="2:2">
      <c r="B196" t="s">
        <v>59</v>
      </c>
    </row>
    <row r="199" spans="2:2">
      <c r="B199" t="s">
        <v>60</v>
      </c>
    </row>
    <row r="228" spans="2:2">
      <c r="B228" s="1" t="s">
        <v>61</v>
      </c>
    </row>
    <row r="251" spans="2:2">
      <c r="B251" s="1" t="s">
        <v>62</v>
      </c>
    </row>
    <row r="252" spans="2:2">
      <c r="B252" t="s">
        <v>63</v>
      </c>
    </row>
    <row r="253" spans="2:2">
      <c r="B253" t="s">
        <v>64</v>
      </c>
    </row>
    <row r="254" spans="2:2">
      <c r="B254" t="s">
        <v>65</v>
      </c>
    </row>
    <row r="255" spans="2:2">
      <c r="B255" t="s">
        <v>66</v>
      </c>
    </row>
    <row r="256" spans="2:2">
      <c r="B256" t="s">
        <v>67</v>
      </c>
    </row>
    <row r="258" spans="2:2">
      <c r="B258" t="s">
        <v>42</v>
      </c>
    </row>
    <row r="259" spans="2:2">
      <c r="B259" t="s">
        <v>68</v>
      </c>
    </row>
    <row r="260" spans="2:2">
      <c r="B260" t="s">
        <v>69</v>
      </c>
    </row>
    <row r="261" spans="2:2">
      <c r="B261" t="s">
        <v>70</v>
      </c>
    </row>
    <row r="263" spans="2:2">
      <c r="B263" t="s">
        <v>71</v>
      </c>
    </row>
    <row r="264" spans="2:2">
      <c r="B264" t="s">
        <v>72</v>
      </c>
    </row>
    <row r="266" spans="2:2">
      <c r="B266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D579-96B4-4FA3-812E-8A33316FFD75}">
  <dimension ref="A1:D15"/>
  <sheetViews>
    <sheetView workbookViewId="0">
      <selection activeCell="B14" sqref="B14"/>
    </sheetView>
  </sheetViews>
  <sheetFormatPr defaultRowHeight="15"/>
  <sheetData>
    <row r="1" spans="1:4">
      <c r="A1" t="s">
        <v>4</v>
      </c>
      <c r="B1">
        <v>21</v>
      </c>
      <c r="C1" t="s">
        <v>10</v>
      </c>
      <c r="D1">
        <f>(LN(B1/B2)+(B3+(0.5)*(B6^2))*B4)/(B6*SQRT(B4))</f>
        <v>1.5008032833886409</v>
      </c>
    </row>
    <row r="2" spans="1:4">
      <c r="A2" t="s">
        <v>5</v>
      </c>
      <c r="B2">
        <v>20</v>
      </c>
      <c r="C2" t="s">
        <v>11</v>
      </c>
      <c r="D2">
        <f>D1-B6*SQRT(B4)</f>
        <v>1.4508032833886408</v>
      </c>
    </row>
    <row r="3" spans="1:4">
      <c r="A3" t="s">
        <v>6</v>
      </c>
      <c r="B3">
        <v>0.1</v>
      </c>
      <c r="C3" t="s">
        <v>12</v>
      </c>
      <c r="D3">
        <f>_xlfn.NORM.S.DIST(D1,1)</f>
        <v>0.93329677539846456</v>
      </c>
    </row>
    <row r="4" spans="1:4">
      <c r="A4" t="s">
        <v>7</v>
      </c>
      <c r="B4">
        <v>0.25</v>
      </c>
      <c r="C4" t="s">
        <v>13</v>
      </c>
      <c r="D4">
        <f>_xlfn.NORM.S.DIST(D2,1)</f>
        <v>0.92658267743360279</v>
      </c>
    </row>
    <row r="5" spans="1:4">
      <c r="A5" t="s">
        <v>8</v>
      </c>
      <c r="B5">
        <v>1.9</v>
      </c>
      <c r="C5" t="s">
        <v>8</v>
      </c>
      <c r="D5">
        <f>B1*D3-B2*EXP(-1*B3*B4)*D4</f>
        <v>1.5251268910728726</v>
      </c>
    </row>
    <row r="6" spans="1:4">
      <c r="A6" t="s">
        <v>9</v>
      </c>
      <c r="B6">
        <v>0.1</v>
      </c>
    </row>
    <row r="10" spans="1:4">
      <c r="A10" t="s">
        <v>4</v>
      </c>
      <c r="B10">
        <v>21</v>
      </c>
      <c r="C10" t="s">
        <v>10</v>
      </c>
      <c r="D10">
        <f>(LN(B10/B11)+(B12+(0.5)*(B15^2))*B13)/(B15*SQRT(B13))</f>
        <v>0.67027110243503518</v>
      </c>
    </row>
    <row r="11" spans="1:4">
      <c r="A11" t="s">
        <v>5</v>
      </c>
      <c r="B11">
        <v>20</v>
      </c>
      <c r="C11" t="s">
        <v>11</v>
      </c>
      <c r="D11">
        <f>D10-B15*SQRT(B13)</f>
        <v>0.54925679096449354</v>
      </c>
    </row>
    <row r="12" spans="1:4">
      <c r="A12" t="s">
        <v>6</v>
      </c>
      <c r="B12">
        <v>0.1</v>
      </c>
      <c r="C12" t="s">
        <v>12</v>
      </c>
      <c r="D12">
        <f>_xlfn.NORM.S.DIST(D10,1)</f>
        <v>0.74865750747074888</v>
      </c>
    </row>
    <row r="13" spans="1:4">
      <c r="A13" t="s">
        <v>7</v>
      </c>
      <c r="B13">
        <v>0.25</v>
      </c>
      <c r="C13" t="s">
        <v>13</v>
      </c>
      <c r="D13">
        <f>_xlfn.NORM.S.DIST(D11,1)</f>
        <v>0.70858538216350708</v>
      </c>
    </row>
    <row r="14" spans="1:4">
      <c r="A14" t="s">
        <v>8</v>
      </c>
      <c r="B14">
        <v>1.9</v>
      </c>
      <c r="C14" t="s">
        <v>8</v>
      </c>
      <c r="D14">
        <f>B10*D12-B11*EXP(-1*B12*B13)*D13</f>
        <v>1.9000007220366744</v>
      </c>
    </row>
    <row r="15" spans="1:4">
      <c r="A15" t="s">
        <v>9</v>
      </c>
      <c r="B15">
        <v>0.24202862294108332</v>
      </c>
    </row>
  </sheetData>
  <scenarios current="0">
    <scenario name="해찾기" count="1" user="김재환" comment="만든 사람 김재환 날짜 5/11/2024">
      <inputCells r="B15" val="0.242028622941083"/>
    </scenario>
    <scenario name="내재변동성" count="1" user="김재환" comment="만든 사람 김재환 날짜 5/11/2024">
      <inputCells r="B15" val="0.242028622941083"/>
    </scenario>
  </scenario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5187-5198-4DCA-B987-6B633E17C539}">
  <dimension ref="B2:J473"/>
  <sheetViews>
    <sheetView tabSelected="1" topLeftCell="A210" workbookViewId="0">
      <selection activeCell="D469" sqref="D469"/>
    </sheetView>
  </sheetViews>
  <sheetFormatPr defaultRowHeight="15"/>
  <cols>
    <col min="2" max="2" width="19.7109375" bestFit="1" customWidth="1"/>
    <col min="3" max="3" width="27.7109375" bestFit="1" customWidth="1"/>
  </cols>
  <sheetData>
    <row r="2" spans="2:2">
      <c r="B2" s="1" t="s">
        <v>74</v>
      </c>
    </row>
    <row r="4" spans="2:2">
      <c r="B4" t="s">
        <v>75</v>
      </c>
    </row>
    <row r="5" spans="2:2">
      <c r="B5" t="s">
        <v>76</v>
      </c>
    </row>
    <row r="6" spans="2:2">
      <c r="B6" t="s">
        <v>77</v>
      </c>
    </row>
    <row r="8" spans="2:2">
      <c r="B8" t="s">
        <v>78</v>
      </c>
    </row>
    <row r="10" spans="2:2">
      <c r="B10" t="s">
        <v>79</v>
      </c>
    </row>
    <row r="15" spans="2:2">
      <c r="B15" t="s">
        <v>80</v>
      </c>
    </row>
    <row r="21" spans="2:2">
      <c r="B21" t="s">
        <v>81</v>
      </c>
    </row>
    <row r="28" spans="2:2">
      <c r="B28" s="1" t="s">
        <v>82</v>
      </c>
    </row>
    <row r="30" spans="2:2">
      <c r="B30" t="s">
        <v>83</v>
      </c>
    </row>
    <row r="48" spans="2:2">
      <c r="B48" t="s">
        <v>84</v>
      </c>
    </row>
    <row r="66" spans="2:2">
      <c r="B66" t="s">
        <v>85</v>
      </c>
    </row>
    <row r="67" spans="2:2">
      <c r="B67" t="s">
        <v>86</v>
      </c>
    </row>
    <row r="76" spans="2:2">
      <c r="B76" s="1" t="s">
        <v>87</v>
      </c>
    </row>
    <row r="78" spans="2:2">
      <c r="B78" t="s">
        <v>88</v>
      </c>
    </row>
    <row r="79" spans="2:2">
      <c r="B79" t="s">
        <v>89</v>
      </c>
    </row>
    <row r="80" spans="2:2">
      <c r="B80" t="s">
        <v>90</v>
      </c>
    </row>
    <row r="81" spans="2:3">
      <c r="B81" t="s">
        <v>91</v>
      </c>
    </row>
    <row r="82" spans="2:3">
      <c r="B82" t="s">
        <v>92</v>
      </c>
    </row>
    <row r="83" spans="2:3">
      <c r="B83" t="s">
        <v>93</v>
      </c>
    </row>
    <row r="84" spans="2:3">
      <c r="B84" t="s">
        <v>94</v>
      </c>
    </row>
    <row r="85" spans="2:3">
      <c r="B85" t="s">
        <v>95</v>
      </c>
    </row>
    <row r="86" spans="2:3">
      <c r="B86" t="s">
        <v>96</v>
      </c>
    </row>
    <row r="87" spans="2:3">
      <c r="B87" t="s">
        <v>97</v>
      </c>
    </row>
    <row r="88" spans="2:3">
      <c r="B88" t="s">
        <v>98</v>
      </c>
    </row>
    <row r="89" spans="2:3">
      <c r="C89" t="s">
        <v>99</v>
      </c>
    </row>
    <row r="92" spans="2:3">
      <c r="B92" s="1" t="s">
        <v>100</v>
      </c>
    </row>
    <row r="130" spans="2:2">
      <c r="B130" t="s">
        <v>101</v>
      </c>
    </row>
    <row r="132" spans="2:2">
      <c r="B132" t="s">
        <v>102</v>
      </c>
    </row>
    <row r="133" spans="2:2">
      <c r="B133" t="s">
        <v>103</v>
      </c>
    </row>
    <row r="134" spans="2:2">
      <c r="B134" t="s">
        <v>104</v>
      </c>
    </row>
    <row r="135" spans="2:2">
      <c r="B135" t="s">
        <v>105</v>
      </c>
    </row>
    <row r="136" spans="2:2">
      <c r="B136" t="s">
        <v>106</v>
      </c>
    </row>
    <row r="137" spans="2:2">
      <c r="B137" t="s">
        <v>107</v>
      </c>
    </row>
    <row r="138" spans="2:2">
      <c r="B138" t="s">
        <v>108</v>
      </c>
    </row>
    <row r="139" spans="2:2">
      <c r="B139" t="s">
        <v>109</v>
      </c>
    </row>
    <row r="140" spans="2:2">
      <c r="B140" t="s">
        <v>110</v>
      </c>
    </row>
    <row r="141" spans="2:2">
      <c r="B141" t="s">
        <v>111</v>
      </c>
    </row>
    <row r="142" spans="2:2">
      <c r="B142" t="s">
        <v>112</v>
      </c>
    </row>
    <row r="143" spans="2:2">
      <c r="B143" t="s">
        <v>113</v>
      </c>
    </row>
    <row r="144" spans="2:2">
      <c r="B144" t="s">
        <v>114</v>
      </c>
    </row>
    <row r="146" spans="2:2">
      <c r="B146" t="s">
        <v>115</v>
      </c>
    </row>
    <row r="147" spans="2:2">
      <c r="B147" t="s">
        <v>116</v>
      </c>
    </row>
    <row r="148" spans="2:2">
      <c r="B148" t="s">
        <v>108</v>
      </c>
    </row>
    <row r="149" spans="2:2">
      <c r="B149" t="s">
        <v>109</v>
      </c>
    </row>
    <row r="151" spans="2:2">
      <c r="B151" t="s">
        <v>117</v>
      </c>
    </row>
    <row r="152" spans="2:2">
      <c r="B152" t="s">
        <v>118</v>
      </c>
    </row>
    <row r="153" spans="2:2">
      <c r="B153" t="s">
        <v>119</v>
      </c>
    </row>
    <row r="154" spans="2:2">
      <c r="B154" t="s">
        <v>120</v>
      </c>
    </row>
    <row r="155" spans="2:2">
      <c r="B155" t="s">
        <v>121</v>
      </c>
    </row>
    <row r="156" spans="2:2">
      <c r="B156" t="s">
        <v>127</v>
      </c>
    </row>
    <row r="157" spans="2:2">
      <c r="B157" t="s">
        <v>122</v>
      </c>
    </row>
    <row r="158" spans="2:2">
      <c r="B158" t="s">
        <v>123</v>
      </c>
    </row>
    <row r="159" spans="2:2">
      <c r="B159" t="s">
        <v>124</v>
      </c>
    </row>
    <row r="161" spans="2:3">
      <c r="B161" s="2" t="s">
        <v>125</v>
      </c>
      <c r="C161" s="2" t="s">
        <v>126</v>
      </c>
    </row>
    <row r="162" spans="2:3">
      <c r="B162" s="3">
        <v>1080</v>
      </c>
      <c r="C162" s="3">
        <v>570000</v>
      </c>
    </row>
    <row r="163" spans="2:3">
      <c r="B163" s="3">
        <v>1040</v>
      </c>
      <c r="C163" s="3">
        <v>530000</v>
      </c>
    </row>
    <row r="164" spans="2:3">
      <c r="B164" s="3">
        <v>1000</v>
      </c>
      <c r="C164" s="3">
        <v>490000</v>
      </c>
    </row>
    <row r="165" spans="2:3">
      <c r="B165" s="3">
        <v>960</v>
      </c>
      <c r="C165" s="3">
        <v>450000</v>
      </c>
    </row>
    <row r="166" spans="2:3">
      <c r="B166" s="3">
        <v>920</v>
      </c>
      <c r="C166" s="3">
        <v>410000</v>
      </c>
    </row>
    <row r="167" spans="2:3">
      <c r="B167" s="3">
        <v>880</v>
      </c>
      <c r="C167" s="3">
        <v>370000</v>
      </c>
    </row>
    <row r="169" spans="2:3">
      <c r="B169" t="s">
        <v>128</v>
      </c>
    </row>
    <row r="171" spans="2:3">
      <c r="B171" t="s">
        <v>129</v>
      </c>
    </row>
    <row r="174" spans="2:3">
      <c r="B174" s="1" t="s">
        <v>130</v>
      </c>
    </row>
    <row r="176" spans="2:3">
      <c r="B176" t="s">
        <v>131</v>
      </c>
    </row>
    <row r="177" spans="2:2">
      <c r="B177" t="s">
        <v>132</v>
      </c>
    </row>
    <row r="178" spans="2:2">
      <c r="B178" t="s">
        <v>133</v>
      </c>
    </row>
    <row r="201" spans="2:2">
      <c r="B201" s="1" t="s">
        <v>134</v>
      </c>
    </row>
    <row r="203" spans="2:2">
      <c r="B203" t="s">
        <v>135</v>
      </c>
    </row>
    <row r="204" spans="2:2">
      <c r="B204" t="s">
        <v>136</v>
      </c>
    </row>
    <row r="205" spans="2:2">
      <c r="B205" t="s">
        <v>137</v>
      </c>
    </row>
    <row r="206" spans="2:2">
      <c r="B206" t="s">
        <v>138</v>
      </c>
    </row>
    <row r="226" spans="2:2">
      <c r="B226" s="1" t="s">
        <v>139</v>
      </c>
    </row>
    <row r="228" spans="2:2">
      <c r="B228" t="s">
        <v>140</v>
      </c>
    </row>
    <row r="229" spans="2:2">
      <c r="B229" t="s">
        <v>141</v>
      </c>
    </row>
    <row r="231" spans="2:2">
      <c r="B231" t="s">
        <v>142</v>
      </c>
    </row>
    <row r="232" spans="2:2">
      <c r="B232" t="s">
        <v>143</v>
      </c>
    </row>
    <row r="233" spans="2:2">
      <c r="B233" t="s">
        <v>144</v>
      </c>
    </row>
    <row r="234" spans="2:2">
      <c r="B234" t="s">
        <v>145</v>
      </c>
    </row>
    <row r="235" spans="2:2">
      <c r="B235" t="s">
        <v>146</v>
      </c>
    </row>
    <row r="237" spans="2:2">
      <c r="B237" t="s">
        <v>147</v>
      </c>
    </row>
    <row r="238" spans="2:2">
      <c r="B238" t="s">
        <v>148</v>
      </c>
    </row>
    <row r="239" spans="2:2">
      <c r="B239" t="s">
        <v>149</v>
      </c>
    </row>
    <row r="240" spans="2:2">
      <c r="B240" t="s">
        <v>150</v>
      </c>
    </row>
    <row r="242" spans="2:2">
      <c r="B242" t="s">
        <v>151</v>
      </c>
    </row>
    <row r="243" spans="2:2">
      <c r="B243" t="s">
        <v>152</v>
      </c>
    </row>
    <row r="244" spans="2:2">
      <c r="B244" t="s">
        <v>153</v>
      </c>
    </row>
    <row r="245" spans="2:2">
      <c r="B245" t="s">
        <v>154</v>
      </c>
    </row>
    <row r="247" spans="2:2">
      <c r="B247" s="1" t="s">
        <v>155</v>
      </c>
    </row>
    <row r="249" spans="2:2">
      <c r="B249" t="s">
        <v>156</v>
      </c>
    </row>
    <row r="250" spans="2:2">
      <c r="B250" t="s">
        <v>157</v>
      </c>
    </row>
    <row r="251" spans="2:2">
      <c r="B251" t="s">
        <v>158</v>
      </c>
    </row>
    <row r="253" spans="2:2">
      <c r="B253" t="s">
        <v>159</v>
      </c>
    </row>
    <row r="254" spans="2:2">
      <c r="B254" t="s">
        <v>160</v>
      </c>
    </row>
    <row r="255" spans="2:2">
      <c r="B255" t="s">
        <v>161</v>
      </c>
    </row>
    <row r="256" spans="2:2">
      <c r="B256" t="s">
        <v>162</v>
      </c>
    </row>
    <row r="257" spans="2:2">
      <c r="B257" t="s">
        <v>163</v>
      </c>
    </row>
    <row r="258" spans="2:2">
      <c r="B258" t="s">
        <v>164</v>
      </c>
    </row>
    <row r="259" spans="2:2">
      <c r="B259" t="s">
        <v>165</v>
      </c>
    </row>
    <row r="260" spans="2:2">
      <c r="B260" t="s">
        <v>166</v>
      </c>
    </row>
    <row r="262" spans="2:2">
      <c r="B262" t="s">
        <v>167</v>
      </c>
    </row>
    <row r="263" spans="2:2">
      <c r="B263" t="s">
        <v>168</v>
      </c>
    </row>
    <row r="264" spans="2:2">
      <c r="B264" t="s">
        <v>169</v>
      </c>
    </row>
    <row r="266" spans="2:2">
      <c r="B266" t="s">
        <v>159</v>
      </c>
    </row>
    <row r="267" spans="2:2">
      <c r="B267" t="s">
        <v>170</v>
      </c>
    </row>
    <row r="268" spans="2:2">
      <c r="B268" t="s">
        <v>171</v>
      </c>
    </row>
    <row r="269" spans="2:2">
      <c r="B269" t="s">
        <v>172</v>
      </c>
    </row>
    <row r="270" spans="2:2">
      <c r="B270" t="s">
        <v>173</v>
      </c>
    </row>
    <row r="271" spans="2:2">
      <c r="B271" t="s">
        <v>174</v>
      </c>
    </row>
    <row r="272" spans="2:2">
      <c r="B272" t="s">
        <v>175</v>
      </c>
    </row>
    <row r="273" spans="2:2">
      <c r="B273" t="s">
        <v>176</v>
      </c>
    </row>
    <row r="276" spans="2:2">
      <c r="B276" s="1" t="s">
        <v>177</v>
      </c>
    </row>
    <row r="278" spans="2:2">
      <c r="B278" t="s">
        <v>178</v>
      </c>
    </row>
    <row r="279" spans="2:2">
      <c r="B279" t="s">
        <v>179</v>
      </c>
    </row>
    <row r="284" spans="2:2">
      <c r="B284" t="s">
        <v>180</v>
      </c>
    </row>
    <row r="286" spans="2:2">
      <c r="B286" t="s">
        <v>181</v>
      </c>
    </row>
    <row r="290" spans="2:2">
      <c r="B290" t="s">
        <v>182</v>
      </c>
    </row>
    <row r="291" spans="2:2">
      <c r="B291" t="s">
        <v>183</v>
      </c>
    </row>
    <row r="292" spans="2:2">
      <c r="B292" t="s">
        <v>184</v>
      </c>
    </row>
    <row r="299" spans="2:2">
      <c r="B299" s="1" t="s">
        <v>185</v>
      </c>
    </row>
    <row r="301" spans="2:2">
      <c r="B301" t="s">
        <v>186</v>
      </c>
    </row>
    <row r="302" spans="2:2">
      <c r="B302" t="s">
        <v>187</v>
      </c>
    </row>
    <row r="311" spans="2:2">
      <c r="B311" t="s">
        <v>188</v>
      </c>
    </row>
    <row r="318" spans="2:2">
      <c r="B318" t="s">
        <v>189</v>
      </c>
    </row>
    <row r="325" spans="2:2">
      <c r="B325" s="1" t="s">
        <v>190</v>
      </c>
    </row>
    <row r="327" spans="2:2">
      <c r="B327" t="s">
        <v>191</v>
      </c>
    </row>
    <row r="344" spans="2:2">
      <c r="B344" s="1" t="s">
        <v>192</v>
      </c>
    </row>
    <row r="346" spans="2:2">
      <c r="B346" t="s">
        <v>193</v>
      </c>
    </row>
    <row r="347" spans="2:2">
      <c r="B347" t="s">
        <v>194</v>
      </c>
    </row>
    <row r="348" spans="2:2">
      <c r="B348" t="s">
        <v>195</v>
      </c>
    </row>
    <row r="358" spans="2:2">
      <c r="B358" t="s">
        <v>196</v>
      </c>
    </row>
    <row r="359" spans="2:2">
      <c r="B359" t="s">
        <v>197</v>
      </c>
    </row>
    <row r="362" spans="2:2">
      <c r="B362" s="1" t="s">
        <v>198</v>
      </c>
    </row>
    <row r="364" spans="2:2">
      <c r="B364" t="s">
        <v>199</v>
      </c>
    </row>
    <row r="365" spans="2:2">
      <c r="B365" t="s">
        <v>201</v>
      </c>
    </row>
    <row r="366" spans="2:2">
      <c r="B366" t="s">
        <v>200</v>
      </c>
    </row>
    <row r="368" spans="2:2">
      <c r="B368" t="s">
        <v>202</v>
      </c>
    </row>
    <row r="369" spans="2:2">
      <c r="B369" t="s">
        <v>203</v>
      </c>
    </row>
    <row r="370" spans="2:2">
      <c r="B370" t="s">
        <v>204</v>
      </c>
    </row>
    <row r="372" spans="2:2">
      <c r="B372" t="s">
        <v>205</v>
      </c>
    </row>
    <row r="373" spans="2:2">
      <c r="B373" t="s">
        <v>206</v>
      </c>
    </row>
    <row r="375" spans="2:2">
      <c r="B375" t="s">
        <v>207</v>
      </c>
    </row>
    <row r="376" spans="2:2">
      <c r="B376" t="s">
        <v>208</v>
      </c>
    </row>
    <row r="377" spans="2:2">
      <c r="B377" t="s">
        <v>209</v>
      </c>
    </row>
    <row r="379" spans="2:2">
      <c r="B379" t="s">
        <v>210</v>
      </c>
    </row>
    <row r="380" spans="2:2">
      <c r="B380">
        <v>0</v>
      </c>
    </row>
    <row r="382" spans="2:2">
      <c r="B382" t="s">
        <v>211</v>
      </c>
    </row>
    <row r="383" spans="2:2">
      <c r="B383" t="s">
        <v>212</v>
      </c>
    </row>
    <row r="384" spans="2:2">
      <c r="B384" t="s">
        <v>213</v>
      </c>
    </row>
    <row r="387" spans="2:2">
      <c r="B387" s="1" t="s">
        <v>214</v>
      </c>
    </row>
    <row r="389" spans="2:2">
      <c r="B389" t="s">
        <v>215</v>
      </c>
    </row>
    <row r="390" spans="2:2">
      <c r="B390" t="s">
        <v>216</v>
      </c>
    </row>
    <row r="391" spans="2:2">
      <c r="B391" t="s">
        <v>217</v>
      </c>
    </row>
    <row r="392" spans="2:2">
      <c r="B392" t="s">
        <v>218</v>
      </c>
    </row>
    <row r="393" spans="2:2">
      <c r="B393" t="s">
        <v>219</v>
      </c>
    </row>
    <row r="394" spans="2:2">
      <c r="B394" t="s">
        <v>220</v>
      </c>
    </row>
    <row r="395" spans="2:2">
      <c r="B395" t="s">
        <v>221</v>
      </c>
    </row>
    <row r="396" spans="2:2">
      <c r="B396" t="s">
        <v>222</v>
      </c>
    </row>
    <row r="410" spans="2:2">
      <c r="B410" t="s">
        <v>223</v>
      </c>
    </row>
    <row r="411" spans="2:2">
      <c r="B411" t="s">
        <v>224</v>
      </c>
    </row>
    <row r="412" spans="2:2">
      <c r="B412" t="s">
        <v>225</v>
      </c>
    </row>
    <row r="422" spans="2:2">
      <c r="B422" t="s">
        <v>226</v>
      </c>
    </row>
    <row r="432" spans="2:2">
      <c r="B432" t="s">
        <v>227</v>
      </c>
    </row>
    <row r="433" spans="2:10">
      <c r="B433" t="s">
        <v>228</v>
      </c>
    </row>
    <row r="435" spans="2:10">
      <c r="B435" t="s">
        <v>229</v>
      </c>
    </row>
    <row r="436" spans="2:10">
      <c r="B436" t="s">
        <v>230</v>
      </c>
    </row>
    <row r="438" spans="2:10">
      <c r="B438" t="s">
        <v>231</v>
      </c>
      <c r="J438" s="4"/>
    </row>
    <row r="443" spans="2:10">
      <c r="B443" t="s">
        <v>232</v>
      </c>
    </row>
    <row r="452" spans="2:2">
      <c r="B452" t="s">
        <v>233</v>
      </c>
    </row>
    <row r="462" spans="2:2">
      <c r="B462" s="1" t="s">
        <v>234</v>
      </c>
    </row>
    <row r="464" spans="2:2">
      <c r="B464" t="s">
        <v>235</v>
      </c>
    </row>
    <row r="465" spans="2:2">
      <c r="B465" t="s">
        <v>236</v>
      </c>
    </row>
    <row r="466" spans="2:2">
      <c r="B466" t="s">
        <v>237</v>
      </c>
    </row>
    <row r="468" spans="2:2">
      <c r="B468" t="s">
        <v>238</v>
      </c>
    </row>
    <row r="469" spans="2:2">
      <c r="B469" t="s">
        <v>239</v>
      </c>
    </row>
    <row r="470" spans="2:2">
      <c r="B470" t="s">
        <v>240</v>
      </c>
    </row>
    <row r="471" spans="2:2">
      <c r="B471" t="s">
        <v>241</v>
      </c>
    </row>
    <row r="472" spans="2:2">
      <c r="B472" t="s">
        <v>242</v>
      </c>
    </row>
    <row r="473" spans="2:2">
      <c r="B473" t="s">
        <v>243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10주차 1교시</vt:lpstr>
      <vt:lpstr>내재변동성</vt:lpstr>
      <vt:lpstr>10주차 2,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2024-05-11T02:32:22Z</dcterms:created>
  <dcterms:modified xsi:type="dcterms:W3CDTF">2024-07-07T19:34:45Z</dcterms:modified>
</cp:coreProperties>
</file>