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770" firstSheet="3" activeTab="3"/>
  </bookViews>
  <sheets>
    <sheet name="Исходный объем 29 мая " sheetId="1" state="hidden" r:id="rId1"/>
    <sheet name="Расчеты 30 мая" sheetId="2" state="hidden" r:id="rId2"/>
    <sheet name="Расчеты Денис" sheetId="3" state="hidden" r:id="rId3"/>
    <sheet name="ГЗ 2020-2022 по ВУЗам" sheetId="4" r:id="rId4"/>
  </sheets>
  <definedNames>
    <definedName name="_xlnm._FilterDatabase" localSheetId="3" hidden="1">'ГЗ 2020-2022 по ВУЗам'!$A$1:$W$636</definedName>
    <definedName name="_xlnm._FilterDatabase" localSheetId="0" hidden="1">'Исходный объем 29 мая '!$A$1:$U$600</definedName>
    <definedName name="_xlnm._FilterDatabase" localSheetId="1" hidden="1">'Расчеты 30 мая'!$A$1:$W$603</definedName>
    <definedName name="_xlnm._FilterDatabase" localSheetId="2" hidden="1">'Расчеты Денис'!$A$1:$W$603</definedName>
  </definedNames>
  <calcPr calcId="125725"/>
</workbook>
</file>

<file path=xl/calcChain.xml><?xml version="1.0" encoding="utf-8"?>
<calcChain xmlns="http://schemas.openxmlformats.org/spreadsheetml/2006/main">
  <c r="N78" i="4"/>
  <c r="N80"/>
  <c r="N495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41"/>
  <c r="Y142"/>
  <c r="Y151"/>
  <c r="Y154"/>
  <c r="Y155"/>
  <c r="Y160"/>
  <c r="Y164"/>
  <c r="Y167"/>
  <c r="Y186"/>
  <c r="Y187"/>
  <c r="Y188"/>
  <c r="Y189"/>
  <c r="Y190"/>
  <c r="Y191"/>
  <c r="Y192"/>
  <c r="Y193"/>
  <c r="Y194"/>
  <c r="Y321"/>
  <c r="Y325"/>
  <c r="Y336"/>
  <c r="Y395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7"/>
  <c r="Y588"/>
  <c r="Y589"/>
  <c r="Y590"/>
  <c r="Y591"/>
  <c r="Y592"/>
  <c r="Y593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41"/>
  <c r="X142"/>
  <c r="X151"/>
  <c r="X154"/>
  <c r="X155"/>
  <c r="X160"/>
  <c r="X164"/>
  <c r="X167"/>
  <c r="X186"/>
  <c r="X187"/>
  <c r="X188"/>
  <c r="X189"/>
  <c r="X190"/>
  <c r="X191"/>
  <c r="X192"/>
  <c r="X193"/>
  <c r="X194"/>
  <c r="X321"/>
  <c r="X325"/>
  <c r="X336"/>
  <c r="X395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7"/>
  <c r="X588"/>
  <c r="X589"/>
  <c r="X590"/>
  <c r="X591"/>
  <c r="X592"/>
  <c r="X593"/>
  <c r="S533" l="1"/>
  <c r="S523"/>
  <c r="S522"/>
  <c r="S532"/>
  <c r="S513"/>
  <c r="S512"/>
  <c r="S511"/>
  <c r="S510"/>
  <c r="S509"/>
  <c r="S508"/>
  <c r="P438"/>
  <c r="P439"/>
  <c r="P437"/>
  <c r="N256"/>
  <c r="N182"/>
  <c r="N192"/>
  <c r="N191"/>
  <c r="N141"/>
  <c r="R141" s="1"/>
  <c r="V141" s="1"/>
  <c r="N142"/>
  <c r="R142" s="1"/>
  <c r="V142" s="1"/>
  <c r="N151"/>
  <c r="R151" s="1"/>
  <c r="V151" s="1"/>
  <c r="N154"/>
  <c r="R154" s="1"/>
  <c r="V154" s="1"/>
  <c r="N155"/>
  <c r="R155" s="1"/>
  <c r="V155" s="1"/>
  <c r="N160"/>
  <c r="R160" s="1"/>
  <c r="V160" s="1"/>
  <c r="N164"/>
  <c r="R164" s="1"/>
  <c r="V164" s="1"/>
  <c r="N167"/>
  <c r="R167" s="1"/>
  <c r="V167" s="1"/>
  <c r="N297"/>
  <c r="N296"/>
  <c r="S290"/>
  <c r="S291"/>
  <c r="S292"/>
  <c r="S293"/>
  <c r="S289"/>
  <c r="P290"/>
  <c r="P291"/>
  <c r="P292"/>
  <c r="P293"/>
  <c r="P289"/>
  <c r="O290"/>
  <c r="O291"/>
  <c r="O292"/>
  <c r="O293"/>
  <c r="O289"/>
  <c r="N27"/>
  <c r="N70"/>
  <c r="N69"/>
  <c r="S635" l="1"/>
  <c r="S634"/>
  <c r="S625"/>
  <c r="S624"/>
  <c r="P635"/>
  <c r="P634"/>
  <c r="P625"/>
  <c r="P624"/>
  <c r="O635"/>
  <c r="O634"/>
  <c r="O625"/>
  <c r="O624"/>
  <c r="N635"/>
  <c r="N634"/>
  <c r="N625"/>
  <c r="N624"/>
  <c r="S636"/>
  <c r="S633"/>
  <c r="S632"/>
  <c r="S631"/>
  <c r="S630"/>
  <c r="S628"/>
  <c r="S627"/>
  <c r="S626"/>
  <c r="S623"/>
  <c r="S622"/>
  <c r="S621"/>
  <c r="S620"/>
  <c r="S619"/>
  <c r="S618"/>
  <c r="S617"/>
  <c r="P636"/>
  <c r="P633"/>
  <c r="P632"/>
  <c r="P631"/>
  <c r="P630"/>
  <c r="P628"/>
  <c r="P627"/>
  <c r="P626"/>
  <c r="P623"/>
  <c r="P622"/>
  <c r="P621"/>
  <c r="P620"/>
  <c r="P619"/>
  <c r="P618"/>
  <c r="P617"/>
  <c r="O636"/>
  <c r="O633"/>
  <c r="O632"/>
  <c r="O631"/>
  <c r="O630"/>
  <c r="O628"/>
  <c r="O627"/>
  <c r="O626"/>
  <c r="O623"/>
  <c r="O622"/>
  <c r="O621"/>
  <c r="O620"/>
  <c r="O619"/>
  <c r="O618"/>
  <c r="O617"/>
  <c r="N636"/>
  <c r="N633"/>
  <c r="N632"/>
  <c r="N631"/>
  <c r="N630"/>
  <c r="N628"/>
  <c r="N627"/>
  <c r="N626"/>
  <c r="N623"/>
  <c r="N622"/>
  <c r="N621"/>
  <c r="N620"/>
  <c r="N619"/>
  <c r="N618"/>
  <c r="N617"/>
  <c r="S616"/>
  <c r="S615"/>
  <c r="P616"/>
  <c r="P615"/>
  <c r="O616"/>
  <c r="O615"/>
  <c r="S614"/>
  <c r="S613"/>
  <c r="S612"/>
  <c r="S602"/>
  <c r="S601"/>
  <c r="P614"/>
  <c r="P613"/>
  <c r="P612"/>
  <c r="P602"/>
  <c r="P601"/>
  <c r="O614"/>
  <c r="O613"/>
  <c r="O612"/>
  <c r="O602"/>
  <c r="O601"/>
  <c r="N614"/>
  <c r="N613"/>
  <c r="N612"/>
  <c r="N602"/>
  <c r="N601"/>
  <c r="W604"/>
  <c r="W603"/>
  <c r="S611"/>
  <c r="S610"/>
  <c r="S609"/>
  <c r="S608"/>
  <c r="S607"/>
  <c r="S606"/>
  <c r="S605"/>
  <c r="S604"/>
  <c r="S603"/>
  <c r="S600"/>
  <c r="S599"/>
  <c r="S598"/>
  <c r="S597"/>
  <c r="S596"/>
  <c r="S595"/>
  <c r="S594"/>
  <c r="P611"/>
  <c r="P610"/>
  <c r="P609"/>
  <c r="P608"/>
  <c r="P607"/>
  <c r="P606"/>
  <c r="P605"/>
  <c r="P604"/>
  <c r="P603"/>
  <c r="P600"/>
  <c r="P599"/>
  <c r="P598"/>
  <c r="P597"/>
  <c r="P596"/>
  <c r="P595"/>
  <c r="P594"/>
  <c r="O611"/>
  <c r="O610"/>
  <c r="O609"/>
  <c r="O608"/>
  <c r="O607"/>
  <c r="O606"/>
  <c r="O605"/>
  <c r="O604"/>
  <c r="O603"/>
  <c r="O600"/>
  <c r="O599"/>
  <c r="O598"/>
  <c r="O597"/>
  <c r="O596"/>
  <c r="O595"/>
  <c r="O594"/>
  <c r="N611"/>
  <c r="N610"/>
  <c r="N609"/>
  <c r="N608"/>
  <c r="N607"/>
  <c r="N606"/>
  <c r="N605"/>
  <c r="N604"/>
  <c r="N603"/>
  <c r="N600"/>
  <c r="N599"/>
  <c r="N598"/>
  <c r="N597"/>
  <c r="N596"/>
  <c r="N595"/>
  <c r="N594"/>
  <c r="S556"/>
  <c r="P556"/>
  <c r="O556"/>
  <c r="N556"/>
  <c r="S555"/>
  <c r="P555"/>
  <c r="O555"/>
  <c r="N555"/>
  <c r="S554"/>
  <c r="P554"/>
  <c r="O554"/>
  <c r="N554"/>
  <c r="S557"/>
  <c r="S551"/>
  <c r="S549"/>
  <c r="S546"/>
  <c r="S544"/>
  <c r="P557"/>
  <c r="P551"/>
  <c r="P549"/>
  <c r="P546"/>
  <c r="P544"/>
  <c r="O557"/>
  <c r="O551"/>
  <c r="O549"/>
  <c r="O546"/>
  <c r="O544"/>
  <c r="N557"/>
  <c r="N551"/>
  <c r="N549"/>
  <c r="N546"/>
  <c r="N544"/>
  <c r="S558"/>
  <c r="S553"/>
  <c r="S552"/>
  <c r="S550"/>
  <c r="S548"/>
  <c r="S547"/>
  <c r="S545"/>
  <c r="S543"/>
  <c r="S542"/>
  <c r="P558"/>
  <c r="P553"/>
  <c r="P552"/>
  <c r="P550"/>
  <c r="P548"/>
  <c r="P547"/>
  <c r="P545"/>
  <c r="P543"/>
  <c r="P542"/>
  <c r="O558"/>
  <c r="O553"/>
  <c r="O552"/>
  <c r="O550"/>
  <c r="O548"/>
  <c r="O547"/>
  <c r="O545"/>
  <c r="O543"/>
  <c r="O542"/>
  <c r="N558"/>
  <c r="N553"/>
  <c r="N552"/>
  <c r="N550"/>
  <c r="N548"/>
  <c r="N547"/>
  <c r="N545"/>
  <c r="N543"/>
  <c r="N542"/>
  <c r="N535"/>
  <c r="N536"/>
  <c r="N537"/>
  <c r="N538"/>
  <c r="N539"/>
  <c r="N540"/>
  <c r="N541"/>
  <c r="N534"/>
  <c r="V586"/>
  <c r="W586" s="1"/>
  <c r="N586"/>
  <c r="N585"/>
  <c r="N533"/>
  <c r="N532"/>
  <c r="N523"/>
  <c r="N522"/>
  <c r="N513"/>
  <c r="N512"/>
  <c r="N511"/>
  <c r="N510"/>
  <c r="N509"/>
  <c r="O586"/>
  <c r="O585"/>
  <c r="O533"/>
  <c r="O532"/>
  <c r="O523"/>
  <c r="O522"/>
  <c r="O513"/>
  <c r="O512"/>
  <c r="O511"/>
  <c r="O510"/>
  <c r="O509"/>
  <c r="P533"/>
  <c r="P532"/>
  <c r="P523"/>
  <c r="P522"/>
  <c r="P513"/>
  <c r="P512"/>
  <c r="P511"/>
  <c r="P510"/>
  <c r="P509"/>
  <c r="P508"/>
  <c r="O508"/>
  <c r="N508"/>
  <c r="S531"/>
  <c r="S530"/>
  <c r="S529"/>
  <c r="S528"/>
  <c r="S527"/>
  <c r="S526"/>
  <c r="S525"/>
  <c r="S524"/>
  <c r="S521"/>
  <c r="S520"/>
  <c r="S519"/>
  <c r="S518"/>
  <c r="S517"/>
  <c r="S516"/>
  <c r="S515"/>
  <c r="S514"/>
  <c r="S507"/>
  <c r="S506"/>
  <c r="S505"/>
  <c r="S504"/>
  <c r="S503"/>
  <c r="S502"/>
  <c r="S501"/>
  <c r="S500"/>
  <c r="S499"/>
  <c r="S498"/>
  <c r="P531"/>
  <c r="P530"/>
  <c r="P529"/>
  <c r="P528"/>
  <c r="P527"/>
  <c r="P526"/>
  <c r="P525"/>
  <c r="P524"/>
  <c r="P521"/>
  <c r="P520"/>
  <c r="P519"/>
  <c r="P518"/>
  <c r="P517"/>
  <c r="P516"/>
  <c r="P515"/>
  <c r="P514"/>
  <c r="P507"/>
  <c r="P506"/>
  <c r="P505"/>
  <c r="P504"/>
  <c r="P503"/>
  <c r="P502"/>
  <c r="P501"/>
  <c r="P500"/>
  <c r="P499"/>
  <c r="P498"/>
  <c r="O531"/>
  <c r="O530"/>
  <c r="O529"/>
  <c r="O528"/>
  <c r="O527"/>
  <c r="O526"/>
  <c r="O525"/>
  <c r="O524"/>
  <c r="O521"/>
  <c r="O520"/>
  <c r="O519"/>
  <c r="O518"/>
  <c r="O517"/>
  <c r="O516"/>
  <c r="O515"/>
  <c r="O514"/>
  <c r="O507"/>
  <c r="O506"/>
  <c r="O505"/>
  <c r="O504"/>
  <c r="O503"/>
  <c r="O502"/>
  <c r="O501"/>
  <c r="O500"/>
  <c r="O499"/>
  <c r="O498"/>
  <c r="N531"/>
  <c r="N530"/>
  <c r="N529"/>
  <c r="N528"/>
  <c r="N527"/>
  <c r="N526"/>
  <c r="N525"/>
  <c r="N524"/>
  <c r="N521"/>
  <c r="N520"/>
  <c r="N519"/>
  <c r="N518"/>
  <c r="N517"/>
  <c r="N516"/>
  <c r="N515"/>
  <c r="N514"/>
  <c r="N507"/>
  <c r="N506"/>
  <c r="N505"/>
  <c r="N504"/>
  <c r="N503"/>
  <c r="N502"/>
  <c r="N501"/>
  <c r="N500"/>
  <c r="N499"/>
  <c r="N498"/>
  <c r="N427"/>
  <c r="N426"/>
  <c r="S439"/>
  <c r="S438"/>
  <c r="S437"/>
  <c r="S423"/>
  <c r="S422"/>
  <c r="S421"/>
  <c r="S420"/>
  <c r="S419"/>
  <c r="S418"/>
  <c r="S417"/>
  <c r="P423"/>
  <c r="P422"/>
  <c r="P421"/>
  <c r="P420"/>
  <c r="P419"/>
  <c r="P418"/>
  <c r="P417"/>
  <c r="O439"/>
  <c r="O438"/>
  <c r="O437"/>
  <c r="O423"/>
  <c r="O422"/>
  <c r="O421"/>
  <c r="O420"/>
  <c r="O419"/>
  <c r="O418"/>
  <c r="O417"/>
  <c r="N439"/>
  <c r="N438"/>
  <c r="N437"/>
  <c r="N423"/>
  <c r="N422"/>
  <c r="N421"/>
  <c r="N420"/>
  <c r="N419"/>
  <c r="N418"/>
  <c r="N417"/>
  <c r="S436"/>
  <c r="S435"/>
  <c r="S434"/>
  <c r="S433"/>
  <c r="S432"/>
  <c r="S431"/>
  <c r="S430"/>
  <c r="S429"/>
  <c r="S428"/>
  <c r="S416"/>
  <c r="S415"/>
  <c r="S414"/>
  <c r="S413"/>
  <c r="S412"/>
  <c r="S411"/>
  <c r="S410"/>
  <c r="S409"/>
  <c r="S408"/>
  <c r="S407"/>
  <c r="S406"/>
  <c r="S405"/>
  <c r="S404"/>
  <c r="S403"/>
  <c r="S402"/>
  <c r="P436"/>
  <c r="P435"/>
  <c r="P434"/>
  <c r="P433"/>
  <c r="P432"/>
  <c r="P431"/>
  <c r="P430"/>
  <c r="P429"/>
  <c r="P428"/>
  <c r="P416"/>
  <c r="P415"/>
  <c r="P414"/>
  <c r="P413"/>
  <c r="P412"/>
  <c r="P411"/>
  <c r="P410"/>
  <c r="P409"/>
  <c r="P408"/>
  <c r="P407"/>
  <c r="P406"/>
  <c r="P405"/>
  <c r="P404"/>
  <c r="P403"/>
  <c r="P402"/>
  <c r="O436"/>
  <c r="O435"/>
  <c r="O434"/>
  <c r="O433"/>
  <c r="O432"/>
  <c r="O431"/>
  <c r="O430"/>
  <c r="O429"/>
  <c r="O428"/>
  <c r="O416"/>
  <c r="O415"/>
  <c r="O414"/>
  <c r="O413"/>
  <c r="O412"/>
  <c r="O411"/>
  <c r="O410"/>
  <c r="O409"/>
  <c r="O408"/>
  <c r="O407"/>
  <c r="O406"/>
  <c r="O405"/>
  <c r="O404"/>
  <c r="O403"/>
  <c r="O402"/>
  <c r="N436"/>
  <c r="N435"/>
  <c r="N434"/>
  <c r="N433"/>
  <c r="N432"/>
  <c r="N431"/>
  <c r="N430"/>
  <c r="N429"/>
  <c r="N428"/>
  <c r="N416"/>
  <c r="N415"/>
  <c r="N414"/>
  <c r="N413"/>
  <c r="N412"/>
  <c r="N411"/>
  <c r="N410"/>
  <c r="N409"/>
  <c r="N408"/>
  <c r="N407"/>
  <c r="N406"/>
  <c r="N405"/>
  <c r="N404"/>
  <c r="N403"/>
  <c r="N402"/>
  <c r="N491"/>
  <c r="N486"/>
  <c r="N487"/>
  <c r="N488"/>
  <c r="N489"/>
  <c r="N490"/>
  <c r="N492"/>
  <c r="N493"/>
  <c r="N494"/>
  <c r="N485"/>
  <c r="S484"/>
  <c r="S483"/>
  <c r="S482"/>
  <c r="S481"/>
  <c r="S480"/>
  <c r="S479"/>
  <c r="S478"/>
  <c r="S464"/>
  <c r="S463"/>
  <c r="S462"/>
  <c r="S461"/>
  <c r="S460"/>
  <c r="S459"/>
  <c r="S458"/>
  <c r="S457"/>
  <c r="N461"/>
  <c r="P484"/>
  <c r="P483"/>
  <c r="P482"/>
  <c r="P481"/>
  <c r="P480"/>
  <c r="P479"/>
  <c r="P478"/>
  <c r="P464"/>
  <c r="P463"/>
  <c r="P462"/>
  <c r="P461"/>
  <c r="P460"/>
  <c r="P459"/>
  <c r="P458"/>
  <c r="P457"/>
  <c r="O484"/>
  <c r="O483"/>
  <c r="O482"/>
  <c r="O481"/>
  <c r="O480"/>
  <c r="O479"/>
  <c r="O478"/>
  <c r="O464"/>
  <c r="O463"/>
  <c r="O462"/>
  <c r="O461"/>
  <c r="O460"/>
  <c r="O459"/>
  <c r="O458"/>
  <c r="O457"/>
  <c r="N484"/>
  <c r="N483"/>
  <c r="N482"/>
  <c r="N481"/>
  <c r="N480"/>
  <c r="N479"/>
  <c r="N478"/>
  <c r="N464"/>
  <c r="N463"/>
  <c r="N462"/>
  <c r="N460"/>
  <c r="N459"/>
  <c r="N458"/>
  <c r="N457"/>
  <c r="S477"/>
  <c r="S476"/>
  <c r="S475"/>
  <c r="S474"/>
  <c r="S473"/>
  <c r="S472"/>
  <c r="S471"/>
  <c r="S470"/>
  <c r="S469"/>
  <c r="S468"/>
  <c r="S467"/>
  <c r="S466"/>
  <c r="S465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P477"/>
  <c r="P476"/>
  <c r="P475"/>
  <c r="P474"/>
  <c r="P473"/>
  <c r="P472"/>
  <c r="P471"/>
  <c r="P470"/>
  <c r="P469"/>
  <c r="P468"/>
  <c r="P467"/>
  <c r="P466"/>
  <c r="P465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O477"/>
  <c r="O476"/>
  <c r="O475"/>
  <c r="O474"/>
  <c r="O473"/>
  <c r="O472"/>
  <c r="O471"/>
  <c r="O470"/>
  <c r="O469"/>
  <c r="O468"/>
  <c r="O467"/>
  <c r="O466"/>
  <c r="O465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N477"/>
  <c r="N476"/>
  <c r="N475"/>
  <c r="N474"/>
  <c r="N473"/>
  <c r="N472"/>
  <c r="N471"/>
  <c r="N470"/>
  <c r="N469"/>
  <c r="N468"/>
  <c r="N467"/>
  <c r="N466"/>
  <c r="N465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257"/>
  <c r="N258"/>
  <c r="N259"/>
  <c r="N260"/>
  <c r="N261"/>
  <c r="N262"/>
  <c r="S256"/>
  <c r="S257"/>
  <c r="S258"/>
  <c r="S259"/>
  <c r="S260"/>
  <c r="S261"/>
  <c r="S262"/>
  <c r="S255"/>
  <c r="P256"/>
  <c r="P257"/>
  <c r="P258"/>
  <c r="P259"/>
  <c r="P260"/>
  <c r="P261"/>
  <c r="P262"/>
  <c r="P255"/>
  <c r="O256"/>
  <c r="O257"/>
  <c r="O258"/>
  <c r="O259"/>
  <c r="O260"/>
  <c r="O261"/>
  <c r="O262"/>
  <c r="O255"/>
  <c r="N255"/>
  <c r="S241"/>
  <c r="N241"/>
  <c r="R241" s="1"/>
  <c r="N242"/>
  <c r="R242" s="1"/>
  <c r="S242"/>
  <c r="S243"/>
  <c r="N243"/>
  <c r="R243" s="1"/>
  <c r="N246"/>
  <c r="R246" s="1"/>
  <c r="V246" s="1"/>
  <c r="W246" s="1"/>
  <c r="N247"/>
  <c r="R247" s="1"/>
  <c r="V247" s="1"/>
  <c r="W247" s="1"/>
  <c r="N233"/>
  <c r="V252"/>
  <c r="W252" s="1"/>
  <c r="V253"/>
  <c r="W253" s="1"/>
  <c r="N252"/>
  <c r="N253"/>
  <c r="S234"/>
  <c r="S235"/>
  <c r="S236"/>
  <c r="S237"/>
  <c r="S238"/>
  <c r="S239"/>
  <c r="S240"/>
  <c r="S244"/>
  <c r="S248"/>
  <c r="S249"/>
  <c r="S250"/>
  <c r="S251"/>
  <c r="S254"/>
  <c r="S233"/>
  <c r="P234"/>
  <c r="P235"/>
  <c r="P236"/>
  <c r="P237"/>
  <c r="P238"/>
  <c r="P239"/>
  <c r="P240"/>
  <c r="P244"/>
  <c r="P245"/>
  <c r="P248"/>
  <c r="P249"/>
  <c r="P250"/>
  <c r="P251"/>
  <c r="P254"/>
  <c r="P233"/>
  <c r="O234"/>
  <c r="O235"/>
  <c r="O236"/>
  <c r="O237"/>
  <c r="O238"/>
  <c r="O239"/>
  <c r="O240"/>
  <c r="O244"/>
  <c r="O245"/>
  <c r="O248"/>
  <c r="O249"/>
  <c r="O250"/>
  <c r="O251"/>
  <c r="O254"/>
  <c r="O233"/>
  <c r="N234"/>
  <c r="N235"/>
  <c r="N236"/>
  <c r="N237"/>
  <c r="N238"/>
  <c r="N239"/>
  <c r="N240"/>
  <c r="N244"/>
  <c r="N245"/>
  <c r="N248"/>
  <c r="N249"/>
  <c r="N250"/>
  <c r="N251"/>
  <c r="N254"/>
  <c r="S218"/>
  <c r="S219"/>
  <c r="S220"/>
  <c r="S221"/>
  <c r="S222"/>
  <c r="S223"/>
  <c r="S224"/>
  <c r="S225"/>
  <c r="S226"/>
  <c r="S227"/>
  <c r="S228"/>
  <c r="S229"/>
  <c r="S230"/>
  <c r="S231"/>
  <c r="S232"/>
  <c r="S217"/>
  <c r="P218"/>
  <c r="P219"/>
  <c r="P220"/>
  <c r="P221"/>
  <c r="P222"/>
  <c r="P223"/>
  <c r="P224"/>
  <c r="P225"/>
  <c r="P226"/>
  <c r="P227"/>
  <c r="P228"/>
  <c r="P229"/>
  <c r="P230"/>
  <c r="P231"/>
  <c r="P232"/>
  <c r="P217"/>
  <c r="O218"/>
  <c r="O219"/>
  <c r="O220"/>
  <c r="O221"/>
  <c r="O222"/>
  <c r="O223"/>
  <c r="O224"/>
  <c r="O225"/>
  <c r="O226"/>
  <c r="O227"/>
  <c r="O228"/>
  <c r="O229"/>
  <c r="O230"/>
  <c r="O231"/>
  <c r="O232"/>
  <c r="O217"/>
  <c r="N218"/>
  <c r="N219"/>
  <c r="N220"/>
  <c r="N221"/>
  <c r="N222"/>
  <c r="N223"/>
  <c r="N224"/>
  <c r="N225"/>
  <c r="N226"/>
  <c r="N227"/>
  <c r="N228"/>
  <c r="N229"/>
  <c r="N230"/>
  <c r="N231"/>
  <c r="N232"/>
  <c r="N217"/>
  <c r="N389"/>
  <c r="N382"/>
  <c r="N383"/>
  <c r="N384"/>
  <c r="N385"/>
  <c r="N386"/>
  <c r="N387"/>
  <c r="N388"/>
  <c r="N390"/>
  <c r="N391"/>
  <c r="N392"/>
  <c r="N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P401"/>
  <c r="P400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O401"/>
  <c r="O400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N401"/>
  <c r="N400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5"/>
  <c r="S334"/>
  <c r="S333"/>
  <c r="S332"/>
  <c r="S331"/>
  <c r="S330"/>
  <c r="S329"/>
  <c r="S328"/>
  <c r="S327"/>
  <c r="S326"/>
  <c r="S324"/>
  <c r="S323"/>
  <c r="S322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P399"/>
  <c r="P398"/>
  <c r="P397"/>
  <c r="P396"/>
  <c r="P394"/>
  <c r="P393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5"/>
  <c r="P334"/>
  <c r="P333"/>
  <c r="P332"/>
  <c r="P331"/>
  <c r="P330"/>
  <c r="P329"/>
  <c r="P328"/>
  <c r="P327"/>
  <c r="P326"/>
  <c r="P324"/>
  <c r="P323"/>
  <c r="P322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O399"/>
  <c r="O398"/>
  <c r="O397"/>
  <c r="O396"/>
  <c r="O394"/>
  <c r="O393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5"/>
  <c r="O334"/>
  <c r="O333"/>
  <c r="O332"/>
  <c r="O331"/>
  <c r="O330"/>
  <c r="O329"/>
  <c r="O328"/>
  <c r="O327"/>
  <c r="O326"/>
  <c r="O324"/>
  <c r="O323"/>
  <c r="O322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N399"/>
  <c r="N398"/>
  <c r="N397"/>
  <c r="N396"/>
  <c r="N394"/>
  <c r="N393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5"/>
  <c r="N334"/>
  <c r="N333"/>
  <c r="N332"/>
  <c r="N331"/>
  <c r="N330"/>
  <c r="N329"/>
  <c r="N328"/>
  <c r="N327"/>
  <c r="N326"/>
  <c r="N324"/>
  <c r="N323"/>
  <c r="N322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216"/>
  <c r="N215"/>
  <c r="N209"/>
  <c r="N210"/>
  <c r="N211"/>
  <c r="N212"/>
  <c r="N213"/>
  <c r="N214"/>
  <c r="N208"/>
  <c r="N196"/>
  <c r="N197"/>
  <c r="N198"/>
  <c r="N199"/>
  <c r="N200"/>
  <c r="N201"/>
  <c r="N202"/>
  <c r="N203"/>
  <c r="N204"/>
  <c r="N205"/>
  <c r="N206"/>
  <c r="N207"/>
  <c r="N195"/>
  <c r="N184"/>
  <c r="R184" s="1"/>
  <c r="V184" s="1"/>
  <c r="W184" s="1"/>
  <c r="N183"/>
  <c r="R183" s="1"/>
  <c r="V183" s="1"/>
  <c r="W183" s="1"/>
  <c r="N185"/>
  <c r="N178"/>
  <c r="N179"/>
  <c r="N180"/>
  <c r="N181"/>
  <c r="N177"/>
  <c r="N187"/>
  <c r="N188"/>
  <c r="N189"/>
  <c r="N190"/>
  <c r="N186"/>
  <c r="N170"/>
  <c r="N171"/>
  <c r="N172"/>
  <c r="N173"/>
  <c r="N174"/>
  <c r="N175"/>
  <c r="N176"/>
  <c r="N169"/>
  <c r="S168"/>
  <c r="S166"/>
  <c r="S165"/>
  <c r="S163"/>
  <c r="S162"/>
  <c r="S161"/>
  <c r="S159"/>
  <c r="S158"/>
  <c r="S157"/>
  <c r="S156"/>
  <c r="S153"/>
  <c r="S152"/>
  <c r="S150"/>
  <c r="S149"/>
  <c r="S148"/>
  <c r="S147"/>
  <c r="S146"/>
  <c r="S145"/>
  <c r="S144"/>
  <c r="S143"/>
  <c r="S140"/>
  <c r="S139"/>
  <c r="S138"/>
  <c r="S137"/>
  <c r="P168"/>
  <c r="P166"/>
  <c r="P165"/>
  <c r="P163"/>
  <c r="P162"/>
  <c r="P161"/>
  <c r="P159"/>
  <c r="P158"/>
  <c r="P157"/>
  <c r="P156"/>
  <c r="P153"/>
  <c r="P152"/>
  <c r="P150"/>
  <c r="P149"/>
  <c r="P148"/>
  <c r="P147"/>
  <c r="P146"/>
  <c r="P145"/>
  <c r="P144"/>
  <c r="P143"/>
  <c r="P140"/>
  <c r="P139"/>
  <c r="P138"/>
  <c r="P137"/>
  <c r="O168"/>
  <c r="O166"/>
  <c r="O165"/>
  <c r="O163"/>
  <c r="O162"/>
  <c r="O161"/>
  <c r="O159"/>
  <c r="O158"/>
  <c r="O157"/>
  <c r="O156"/>
  <c r="O153"/>
  <c r="O152"/>
  <c r="O150"/>
  <c r="O149"/>
  <c r="O148"/>
  <c r="O147"/>
  <c r="O146"/>
  <c r="O145"/>
  <c r="O144"/>
  <c r="O143"/>
  <c r="O140"/>
  <c r="O139"/>
  <c r="O138"/>
  <c r="O137"/>
  <c r="N168"/>
  <c r="N166"/>
  <c r="N165"/>
  <c r="N163"/>
  <c r="N162"/>
  <c r="N161"/>
  <c r="N159"/>
  <c r="N158"/>
  <c r="N157"/>
  <c r="N156"/>
  <c r="N153"/>
  <c r="N152"/>
  <c r="N150"/>
  <c r="N149"/>
  <c r="N148"/>
  <c r="N147"/>
  <c r="N146"/>
  <c r="N145"/>
  <c r="N144"/>
  <c r="N143"/>
  <c r="N140"/>
  <c r="N139"/>
  <c r="N138"/>
  <c r="N137"/>
  <c r="N302"/>
  <c r="R302" s="1"/>
  <c r="N303"/>
  <c r="N301"/>
  <c r="N298"/>
  <c r="N299"/>
  <c r="N300"/>
  <c r="N295"/>
  <c r="N294"/>
  <c r="N288"/>
  <c r="N287"/>
  <c r="N286"/>
  <c r="N285"/>
  <c r="N284"/>
  <c r="N283"/>
  <c r="N282"/>
  <c r="N281"/>
  <c r="N293"/>
  <c r="N292"/>
  <c r="N291"/>
  <c r="N290"/>
  <c r="N289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136"/>
  <c r="N135"/>
  <c r="N131"/>
  <c r="N132"/>
  <c r="N133"/>
  <c r="N134"/>
  <c r="N130"/>
  <c r="N120"/>
  <c r="N123"/>
  <c r="N118"/>
  <c r="N119"/>
  <c r="N121"/>
  <c r="N122"/>
  <c r="N124"/>
  <c r="N125"/>
  <c r="N126"/>
  <c r="N127"/>
  <c r="N128"/>
  <c r="N129"/>
  <c r="N117"/>
  <c r="N50"/>
  <c r="N45"/>
  <c r="N35"/>
  <c r="N34"/>
  <c r="N49"/>
  <c r="N48"/>
  <c r="N47"/>
  <c r="R47" s="1"/>
  <c r="V47" s="1"/>
  <c r="N46"/>
  <c r="R46" s="1"/>
  <c r="V46" s="1"/>
  <c r="N44"/>
  <c r="R44" s="1"/>
  <c r="V44" s="1"/>
  <c r="N43"/>
  <c r="R43" s="1"/>
  <c r="V43" s="1"/>
  <c r="N42"/>
  <c r="R42" s="1"/>
  <c r="V42" s="1"/>
  <c r="N41"/>
  <c r="R41" s="1"/>
  <c r="V41" s="1"/>
  <c r="N40"/>
  <c r="R40" s="1"/>
  <c r="V40" s="1"/>
  <c r="N39"/>
  <c r="R39" s="1"/>
  <c r="V39" s="1"/>
  <c r="N38"/>
  <c r="R38" s="1"/>
  <c r="V38" s="1"/>
  <c r="N37"/>
  <c r="R37" s="1"/>
  <c r="V37" s="1"/>
  <c r="N36"/>
  <c r="N33"/>
  <c r="N32"/>
  <c r="N31"/>
  <c r="N26"/>
  <c r="N25"/>
  <c r="N24"/>
  <c r="N23"/>
  <c r="N22"/>
  <c r="N21"/>
  <c r="N20"/>
  <c r="N19"/>
  <c r="N18"/>
  <c r="N17"/>
  <c r="N16"/>
  <c r="N15"/>
  <c r="N5"/>
  <c r="N30"/>
  <c r="N29"/>
  <c r="N28"/>
  <c r="N14"/>
  <c r="N13"/>
  <c r="N12"/>
  <c r="N11"/>
  <c r="N10"/>
  <c r="N9"/>
  <c r="N8"/>
  <c r="N7"/>
  <c r="N6"/>
  <c r="N4"/>
  <c r="N3"/>
  <c r="N2"/>
  <c r="N67"/>
  <c r="N66"/>
  <c r="R66" s="1"/>
  <c r="N65"/>
  <c r="N68"/>
  <c r="N74"/>
  <c r="R74" s="1"/>
  <c r="N73"/>
  <c r="R73" s="1"/>
  <c r="V73" s="1"/>
  <c r="N72"/>
  <c r="R72" s="1"/>
  <c r="N71"/>
  <c r="R71" s="1"/>
  <c r="N64"/>
  <c r="R64" s="1"/>
  <c r="V64" s="1"/>
  <c r="N63"/>
  <c r="R63" s="1"/>
  <c r="V63" s="1"/>
  <c r="N62"/>
  <c r="R62" s="1"/>
  <c r="V62" s="1"/>
  <c r="N61"/>
  <c r="R61" s="1"/>
  <c r="V61" s="1"/>
  <c r="N60"/>
  <c r="R60" s="1"/>
  <c r="V60" s="1"/>
  <c r="N59"/>
  <c r="R59" s="1"/>
  <c r="V59" s="1"/>
  <c r="N58"/>
  <c r="R58" s="1"/>
  <c r="N57"/>
  <c r="R57" s="1"/>
  <c r="N56"/>
  <c r="N55"/>
  <c r="R55" s="1"/>
  <c r="N54"/>
  <c r="R54" s="1"/>
  <c r="N53"/>
  <c r="R53" s="1"/>
  <c r="N52"/>
  <c r="R52" s="1"/>
  <c r="N51"/>
  <c r="R51" s="1"/>
  <c r="Y184" l="1"/>
  <c r="X184"/>
  <c r="Y252"/>
  <c r="X252"/>
  <c r="Y247"/>
  <c r="X247"/>
  <c r="Y586"/>
  <c r="X586"/>
  <c r="Y604"/>
  <c r="X604"/>
  <c r="Y183"/>
  <c r="X183"/>
  <c r="Y253"/>
  <c r="X253"/>
  <c r="Y246"/>
  <c r="X246"/>
  <c r="Y603"/>
  <c r="X603"/>
  <c r="V302"/>
  <c r="W302" s="1"/>
  <c r="R65"/>
  <c r="V65" s="1"/>
  <c r="W65" s="1"/>
  <c r="R626"/>
  <c r="V626" s="1"/>
  <c r="W626" s="1"/>
  <c r="R556"/>
  <c r="V556" s="1"/>
  <c r="W556" s="1"/>
  <c r="R555"/>
  <c r="V555" s="1"/>
  <c r="W555" s="1"/>
  <c r="R554"/>
  <c r="V554" s="1"/>
  <c r="W554" s="1"/>
  <c r="R545"/>
  <c r="V545" s="1"/>
  <c r="W545" s="1"/>
  <c r="R551"/>
  <c r="V551" s="1"/>
  <c r="W551" s="1"/>
  <c r="R255"/>
  <c r="V255" s="1"/>
  <c r="W255" s="1"/>
  <c r="R260"/>
  <c r="V260" s="1"/>
  <c r="W260" s="1"/>
  <c r="V243"/>
  <c r="W243" s="1"/>
  <c r="V242"/>
  <c r="W242" s="1"/>
  <c r="V241"/>
  <c r="W241" s="1"/>
  <c r="R619"/>
  <c r="V619" s="1"/>
  <c r="W619" s="1"/>
  <c r="R231"/>
  <c r="V231" s="1"/>
  <c r="W231" s="1"/>
  <c r="R334"/>
  <c r="V334" s="1"/>
  <c r="W334" s="1"/>
  <c r="R323"/>
  <c r="V323" s="1"/>
  <c r="W323" s="1"/>
  <c r="R331"/>
  <c r="V331" s="1"/>
  <c r="W331" s="1"/>
  <c r="R304"/>
  <c r="V304" s="1"/>
  <c r="W304" s="1"/>
  <c r="R481"/>
  <c r="V481" s="1"/>
  <c r="W481" s="1"/>
  <c r="R467"/>
  <c r="V467" s="1"/>
  <c r="W467" s="1"/>
  <c r="R158"/>
  <c r="V158" s="1"/>
  <c r="W158" s="1"/>
  <c r="R145"/>
  <c r="V145" s="1"/>
  <c r="W145" s="1"/>
  <c r="R290"/>
  <c r="W41"/>
  <c r="W37"/>
  <c r="R36"/>
  <c r="R213"/>
  <c r="V213" s="1"/>
  <c r="W213" s="1"/>
  <c r="R199"/>
  <c r="V199" s="1"/>
  <c r="W199" s="1"/>
  <c r="R130"/>
  <c r="V130" s="1"/>
  <c r="W130" s="1"/>
  <c r="R406"/>
  <c r="V406" s="1"/>
  <c r="W406" s="1"/>
  <c r="R409"/>
  <c r="V409" s="1"/>
  <c r="W409" s="1"/>
  <c r="W63"/>
  <c r="V57"/>
  <c r="W57" s="1"/>
  <c r="Y63" l="1"/>
  <c r="X63"/>
  <c r="Y406"/>
  <c r="X406"/>
  <c r="Y199"/>
  <c r="X199"/>
  <c r="Y41"/>
  <c r="X41"/>
  <c r="Y145"/>
  <c r="X145"/>
  <c r="Y467"/>
  <c r="X467"/>
  <c r="Y304"/>
  <c r="X304"/>
  <c r="Y323"/>
  <c r="X323"/>
  <c r="Y231"/>
  <c r="X231"/>
  <c r="Y241"/>
  <c r="X241"/>
  <c r="Y243"/>
  <c r="X243"/>
  <c r="Y255"/>
  <c r="X255"/>
  <c r="Y545"/>
  <c r="X545"/>
  <c r="Y555"/>
  <c r="X555"/>
  <c r="Y626"/>
  <c r="X626"/>
  <c r="Y302"/>
  <c r="X302"/>
  <c r="Y57"/>
  <c r="X57"/>
  <c r="Y409"/>
  <c r="X409"/>
  <c r="Y130"/>
  <c r="X130"/>
  <c r="Y213"/>
  <c r="X213"/>
  <c r="Y37"/>
  <c r="X37"/>
  <c r="Y158"/>
  <c r="X158"/>
  <c r="Y481"/>
  <c r="X481"/>
  <c r="Y331"/>
  <c r="X331"/>
  <c r="Y334"/>
  <c r="X334"/>
  <c r="Y619"/>
  <c r="X619"/>
  <c r="Y242"/>
  <c r="X242"/>
  <c r="Y260"/>
  <c r="X260"/>
  <c r="Y551"/>
  <c r="X551"/>
  <c r="Y554"/>
  <c r="X554"/>
  <c r="Y556"/>
  <c r="X556"/>
  <c r="Y65"/>
  <c r="X65"/>
  <c r="V290"/>
  <c r="W290" s="1"/>
  <c r="V36"/>
  <c r="W36" s="1"/>
  <c r="R628"/>
  <c r="V628" s="1"/>
  <c r="W628" s="1"/>
  <c r="R627"/>
  <c r="V627" s="1"/>
  <c r="W627" s="1"/>
  <c r="R222"/>
  <c r="V222" s="1"/>
  <c r="W222" s="1"/>
  <c r="R223"/>
  <c r="V223" s="1"/>
  <c r="W223" s="1"/>
  <c r="Y223" l="1"/>
  <c r="X223"/>
  <c r="Y627"/>
  <c r="X627"/>
  <c r="Y222"/>
  <c r="X222"/>
  <c r="Y628"/>
  <c r="X628"/>
  <c r="Y290"/>
  <c r="X290"/>
  <c r="Y36"/>
  <c r="X36"/>
  <c r="R617"/>
  <c r="V617" s="1"/>
  <c r="W617" s="1"/>
  <c r="R636"/>
  <c r="V636" s="1"/>
  <c r="W636" s="1"/>
  <c r="R635"/>
  <c r="V635" s="1"/>
  <c r="W635" s="1"/>
  <c r="R634"/>
  <c r="V634" s="1"/>
  <c r="W634" s="1"/>
  <c r="R633"/>
  <c r="R632"/>
  <c r="R631"/>
  <c r="V631" s="1"/>
  <c r="W631" s="1"/>
  <c r="R630"/>
  <c r="V630" s="1"/>
  <c r="W630" s="1"/>
  <c r="N629"/>
  <c r="R629" s="1"/>
  <c r="V629" s="1"/>
  <c r="W629" s="1"/>
  <c r="R625"/>
  <c r="V625" s="1"/>
  <c r="W625" s="1"/>
  <c r="R624"/>
  <c r="V624" s="1"/>
  <c r="W624" s="1"/>
  <c r="R623"/>
  <c r="V623" s="1"/>
  <c r="W623" s="1"/>
  <c r="R622"/>
  <c r="V622" s="1"/>
  <c r="W622" s="1"/>
  <c r="R621"/>
  <c r="V621" s="1"/>
  <c r="W621" s="1"/>
  <c r="R620"/>
  <c r="V620" s="1"/>
  <c r="W620" s="1"/>
  <c r="R618"/>
  <c r="V618" s="1"/>
  <c r="W618" s="1"/>
  <c r="N616"/>
  <c r="R616" s="1"/>
  <c r="V616" s="1"/>
  <c r="W616" s="1"/>
  <c r="N615"/>
  <c r="R615" s="1"/>
  <c r="V615" s="1"/>
  <c r="W615" s="1"/>
  <c r="R614"/>
  <c r="V614" s="1"/>
  <c r="W614" s="1"/>
  <c r="R613"/>
  <c r="V613" s="1"/>
  <c r="W613" s="1"/>
  <c r="R612"/>
  <c r="V612" s="1"/>
  <c r="W612" s="1"/>
  <c r="R611"/>
  <c r="V611" s="1"/>
  <c r="W611" s="1"/>
  <c r="R610"/>
  <c r="V610" s="1"/>
  <c r="W610" s="1"/>
  <c r="R609"/>
  <c r="V609" s="1"/>
  <c r="W609" s="1"/>
  <c r="R608"/>
  <c r="V608" s="1"/>
  <c r="W608" s="1"/>
  <c r="R607"/>
  <c r="V607" s="1"/>
  <c r="W607" s="1"/>
  <c r="R606"/>
  <c r="V606" s="1"/>
  <c r="W606" s="1"/>
  <c r="R605"/>
  <c r="V605" s="1"/>
  <c r="W605" s="1"/>
  <c r="R602"/>
  <c r="V602" s="1"/>
  <c r="W602" s="1"/>
  <c r="R601"/>
  <c r="V601" s="1"/>
  <c r="W601" s="1"/>
  <c r="R600"/>
  <c r="V600" s="1"/>
  <c r="W600" s="1"/>
  <c r="R599"/>
  <c r="V599" s="1"/>
  <c r="W599" s="1"/>
  <c r="R598"/>
  <c r="V598" s="1"/>
  <c r="W598" s="1"/>
  <c r="R597"/>
  <c r="V597" s="1"/>
  <c r="W597" s="1"/>
  <c r="R596"/>
  <c r="V596" s="1"/>
  <c r="W596" s="1"/>
  <c r="R595"/>
  <c r="V595" s="1"/>
  <c r="W595" s="1"/>
  <c r="R594"/>
  <c r="V594" s="1"/>
  <c r="W594" s="1"/>
  <c r="P593"/>
  <c r="N593"/>
  <c r="R593" s="1"/>
  <c r="V593" s="1"/>
  <c r="P592"/>
  <c r="N592"/>
  <c r="R592" s="1"/>
  <c r="V592" s="1"/>
  <c r="P591"/>
  <c r="N591"/>
  <c r="R591" s="1"/>
  <c r="V591" s="1"/>
  <c r="P590"/>
  <c r="N590"/>
  <c r="R590" s="1"/>
  <c r="V590" s="1"/>
  <c r="P589"/>
  <c r="N589"/>
  <c r="R589" s="1"/>
  <c r="V589" s="1"/>
  <c r="P588"/>
  <c r="N588"/>
  <c r="R588" s="1"/>
  <c r="V588" s="1"/>
  <c r="P587"/>
  <c r="N587"/>
  <c r="R587" s="1"/>
  <c r="V587" s="1"/>
  <c r="P586"/>
  <c r="P585"/>
  <c r="R585"/>
  <c r="V585" s="1"/>
  <c r="W585" s="1"/>
  <c r="P584"/>
  <c r="N584"/>
  <c r="R584" s="1"/>
  <c r="V584" s="1"/>
  <c r="P583"/>
  <c r="N583"/>
  <c r="R583" s="1"/>
  <c r="V583" s="1"/>
  <c r="P582"/>
  <c r="N582"/>
  <c r="R582" s="1"/>
  <c r="V582" s="1"/>
  <c r="P581"/>
  <c r="N581"/>
  <c r="R581" s="1"/>
  <c r="V581" s="1"/>
  <c r="P580"/>
  <c r="N580"/>
  <c r="R580" s="1"/>
  <c r="V580" s="1"/>
  <c r="P579"/>
  <c r="N579"/>
  <c r="R579" s="1"/>
  <c r="V579" s="1"/>
  <c r="P578"/>
  <c r="N578"/>
  <c r="R578" s="1"/>
  <c r="V578" s="1"/>
  <c r="P577"/>
  <c r="N577"/>
  <c r="R577" s="1"/>
  <c r="V577" s="1"/>
  <c r="P576"/>
  <c r="N576"/>
  <c r="R576" s="1"/>
  <c r="V576" s="1"/>
  <c r="N575"/>
  <c r="R575" s="1"/>
  <c r="V575" s="1"/>
  <c r="N574"/>
  <c r="R574" s="1"/>
  <c r="V574" s="1"/>
  <c r="N573"/>
  <c r="R573" s="1"/>
  <c r="V573" s="1"/>
  <c r="P572"/>
  <c r="N572"/>
  <c r="R572" s="1"/>
  <c r="V572" s="1"/>
  <c r="P571"/>
  <c r="N571"/>
  <c r="R571" s="1"/>
  <c r="V571" s="1"/>
  <c r="N570"/>
  <c r="R570" s="1"/>
  <c r="V570" s="1"/>
  <c r="N569"/>
  <c r="R569" s="1"/>
  <c r="V569" s="1"/>
  <c r="N568"/>
  <c r="R568" s="1"/>
  <c r="V568" s="1"/>
  <c r="N567"/>
  <c r="R567" s="1"/>
  <c r="V567" s="1"/>
  <c r="N566"/>
  <c r="R566" s="1"/>
  <c r="V566" s="1"/>
  <c r="N565"/>
  <c r="R565" s="1"/>
  <c r="V565" s="1"/>
  <c r="N564"/>
  <c r="R564" s="1"/>
  <c r="V564" s="1"/>
  <c r="P563"/>
  <c r="N563"/>
  <c r="R563" s="1"/>
  <c r="V563" s="1"/>
  <c r="P562"/>
  <c r="N562"/>
  <c r="R562" s="1"/>
  <c r="V562" s="1"/>
  <c r="P561"/>
  <c r="N561"/>
  <c r="R561" s="1"/>
  <c r="V561" s="1"/>
  <c r="P560"/>
  <c r="N560"/>
  <c r="R560" s="1"/>
  <c r="V560" s="1"/>
  <c r="P559"/>
  <c r="N559"/>
  <c r="R559" s="1"/>
  <c r="V559" s="1"/>
  <c r="R558"/>
  <c r="V558" s="1"/>
  <c r="W558" s="1"/>
  <c r="R557"/>
  <c r="V557" s="1"/>
  <c r="W557" s="1"/>
  <c r="R553"/>
  <c r="V553" s="1"/>
  <c r="W553" s="1"/>
  <c r="R552"/>
  <c r="V552" s="1"/>
  <c r="W552" s="1"/>
  <c r="R550"/>
  <c r="V550" s="1"/>
  <c r="W550" s="1"/>
  <c r="R549"/>
  <c r="V549" s="1"/>
  <c r="W549" s="1"/>
  <c r="R548"/>
  <c r="V548" s="1"/>
  <c r="W548" s="1"/>
  <c r="R547"/>
  <c r="V547" s="1"/>
  <c r="W547" s="1"/>
  <c r="R546"/>
  <c r="V546" s="1"/>
  <c r="W546" s="1"/>
  <c r="R544"/>
  <c r="V544" s="1"/>
  <c r="W544" s="1"/>
  <c r="R543"/>
  <c r="V543" s="1"/>
  <c r="W543" s="1"/>
  <c r="R542"/>
  <c r="V542" s="1"/>
  <c r="W542" s="1"/>
  <c r="R541"/>
  <c r="V541" s="1"/>
  <c r="W541" s="1"/>
  <c r="R540"/>
  <c r="V540" s="1"/>
  <c r="W540" s="1"/>
  <c r="R539"/>
  <c r="V539" s="1"/>
  <c r="W539" s="1"/>
  <c r="R538"/>
  <c r="V538" s="1"/>
  <c r="W538" s="1"/>
  <c r="R537"/>
  <c r="V537" s="1"/>
  <c r="W537" s="1"/>
  <c r="R536"/>
  <c r="V536" s="1"/>
  <c r="W536" s="1"/>
  <c r="R535"/>
  <c r="V535" s="1"/>
  <c r="W535" s="1"/>
  <c r="R534"/>
  <c r="V534" s="1"/>
  <c r="W534" s="1"/>
  <c r="R533"/>
  <c r="V533" s="1"/>
  <c r="W533" s="1"/>
  <c r="R532"/>
  <c r="V532" s="1"/>
  <c r="W532" s="1"/>
  <c r="R531"/>
  <c r="V531" s="1"/>
  <c r="W531" s="1"/>
  <c r="R530"/>
  <c r="V530" s="1"/>
  <c r="W530" s="1"/>
  <c r="R529"/>
  <c r="V529" s="1"/>
  <c r="W529" s="1"/>
  <c r="R528"/>
  <c r="V528" s="1"/>
  <c r="W528" s="1"/>
  <c r="R527"/>
  <c r="V527" s="1"/>
  <c r="W527" s="1"/>
  <c r="R526"/>
  <c r="V526" s="1"/>
  <c r="W526" s="1"/>
  <c r="R525"/>
  <c r="V525" s="1"/>
  <c r="W525" s="1"/>
  <c r="R524"/>
  <c r="V524" s="1"/>
  <c r="W524" s="1"/>
  <c r="R523"/>
  <c r="V523" s="1"/>
  <c r="W523" s="1"/>
  <c r="R522"/>
  <c r="V522" s="1"/>
  <c r="W522" s="1"/>
  <c r="R521"/>
  <c r="V521" s="1"/>
  <c r="W521" s="1"/>
  <c r="R520"/>
  <c r="V520" s="1"/>
  <c r="W520" s="1"/>
  <c r="R519"/>
  <c r="V519" s="1"/>
  <c r="W519" s="1"/>
  <c r="R518"/>
  <c r="V518" s="1"/>
  <c r="W518" s="1"/>
  <c r="R517"/>
  <c r="V517" s="1"/>
  <c r="W517" s="1"/>
  <c r="R516"/>
  <c r="V516" s="1"/>
  <c r="W516" s="1"/>
  <c r="R515"/>
  <c r="V515" s="1"/>
  <c r="W515" s="1"/>
  <c r="R514"/>
  <c r="V514" s="1"/>
  <c r="W514" s="1"/>
  <c r="R513"/>
  <c r="V513" s="1"/>
  <c r="W513" s="1"/>
  <c r="R512"/>
  <c r="V512" s="1"/>
  <c r="W512" s="1"/>
  <c r="R511"/>
  <c r="V511" s="1"/>
  <c r="W511" s="1"/>
  <c r="R510"/>
  <c r="V510" s="1"/>
  <c r="W510" s="1"/>
  <c r="R509"/>
  <c r="V509" s="1"/>
  <c r="W509" s="1"/>
  <c r="R508"/>
  <c r="V508" s="1"/>
  <c r="W508" s="1"/>
  <c r="R507"/>
  <c r="V507" s="1"/>
  <c r="W507" s="1"/>
  <c r="R506"/>
  <c r="V506" s="1"/>
  <c r="W506" s="1"/>
  <c r="R505"/>
  <c r="V505" s="1"/>
  <c r="W505" s="1"/>
  <c r="R504"/>
  <c r="V504" s="1"/>
  <c r="W504" s="1"/>
  <c r="R503"/>
  <c r="V503" s="1"/>
  <c r="W503" s="1"/>
  <c r="R502"/>
  <c r="V502" s="1"/>
  <c r="W502" s="1"/>
  <c r="R501"/>
  <c r="V501" s="1"/>
  <c r="W501" s="1"/>
  <c r="R500"/>
  <c r="V500" s="1"/>
  <c r="W500" s="1"/>
  <c r="R499"/>
  <c r="V499" s="1"/>
  <c r="W499" s="1"/>
  <c r="R498"/>
  <c r="V498" s="1"/>
  <c r="W498" s="1"/>
  <c r="R497"/>
  <c r="V497" s="1"/>
  <c r="W497" s="1"/>
  <c r="R496"/>
  <c r="V496" s="1"/>
  <c r="W496" s="1"/>
  <c r="R495"/>
  <c r="V495" s="1"/>
  <c r="W495" s="1"/>
  <c r="R494"/>
  <c r="V494" s="1"/>
  <c r="W494" s="1"/>
  <c r="R493"/>
  <c r="V493" s="1"/>
  <c r="W493" s="1"/>
  <c r="R492"/>
  <c r="V492" s="1"/>
  <c r="W492" s="1"/>
  <c r="R491"/>
  <c r="V491" s="1"/>
  <c r="W491" s="1"/>
  <c r="R490"/>
  <c r="V490" s="1"/>
  <c r="W490" s="1"/>
  <c r="R489"/>
  <c r="V489" s="1"/>
  <c r="W489" s="1"/>
  <c r="R488"/>
  <c r="V488" s="1"/>
  <c r="W488" s="1"/>
  <c r="R487"/>
  <c r="V487" s="1"/>
  <c r="W487" s="1"/>
  <c r="R486"/>
  <c r="V486" s="1"/>
  <c r="W486" s="1"/>
  <c r="R485"/>
  <c r="V485" s="1"/>
  <c r="W485" s="1"/>
  <c r="R484"/>
  <c r="V484" s="1"/>
  <c r="W484" s="1"/>
  <c r="R483"/>
  <c r="V483" s="1"/>
  <c r="W483" s="1"/>
  <c r="R482"/>
  <c r="V482" s="1"/>
  <c r="W482" s="1"/>
  <c r="R480"/>
  <c r="V480" s="1"/>
  <c r="W480" s="1"/>
  <c r="R479"/>
  <c r="V479" s="1"/>
  <c r="W479" s="1"/>
  <c r="R478"/>
  <c r="V478" s="1"/>
  <c r="W478" s="1"/>
  <c r="R477"/>
  <c r="V477" s="1"/>
  <c r="W477" s="1"/>
  <c r="R476"/>
  <c r="V476" s="1"/>
  <c r="W476" s="1"/>
  <c r="R475"/>
  <c r="V475" s="1"/>
  <c r="W475" s="1"/>
  <c r="R474"/>
  <c r="V474" s="1"/>
  <c r="W474" s="1"/>
  <c r="R473"/>
  <c r="V473" s="1"/>
  <c r="W473" s="1"/>
  <c r="R472"/>
  <c r="V472" s="1"/>
  <c r="W472" s="1"/>
  <c r="R471"/>
  <c r="V471" s="1"/>
  <c r="W471" s="1"/>
  <c r="R470"/>
  <c r="V470" s="1"/>
  <c r="W470" s="1"/>
  <c r="R469"/>
  <c r="V469" s="1"/>
  <c r="W469" s="1"/>
  <c r="R468"/>
  <c r="V468" s="1"/>
  <c r="W468" s="1"/>
  <c r="R466"/>
  <c r="V466" s="1"/>
  <c r="W466" s="1"/>
  <c r="R465"/>
  <c r="V465" s="1"/>
  <c r="W465" s="1"/>
  <c r="R464"/>
  <c r="V464" s="1"/>
  <c r="W464" s="1"/>
  <c r="R463"/>
  <c r="V463" s="1"/>
  <c r="W463" s="1"/>
  <c r="R462"/>
  <c r="V462" s="1"/>
  <c r="W462" s="1"/>
  <c r="R461"/>
  <c r="V461" s="1"/>
  <c r="W461" s="1"/>
  <c r="R460"/>
  <c r="V460" s="1"/>
  <c r="W460" s="1"/>
  <c r="R459"/>
  <c r="V459" s="1"/>
  <c r="W459" s="1"/>
  <c r="R458"/>
  <c r="V458" s="1"/>
  <c r="W458" s="1"/>
  <c r="R457"/>
  <c r="V457" s="1"/>
  <c r="W457" s="1"/>
  <c r="R456"/>
  <c r="V456" s="1"/>
  <c r="W456" s="1"/>
  <c r="R455"/>
  <c r="V455" s="1"/>
  <c r="W455" s="1"/>
  <c r="R454"/>
  <c r="V454" s="1"/>
  <c r="W454" s="1"/>
  <c r="R453"/>
  <c r="V453" s="1"/>
  <c r="W453" s="1"/>
  <c r="R452"/>
  <c r="V452" s="1"/>
  <c r="W452" s="1"/>
  <c r="R451"/>
  <c r="V451" s="1"/>
  <c r="W451" s="1"/>
  <c r="R450"/>
  <c r="V450" s="1"/>
  <c r="W450" s="1"/>
  <c r="R449"/>
  <c r="V449" s="1"/>
  <c r="W449" s="1"/>
  <c r="R448"/>
  <c r="V448" s="1"/>
  <c r="W448" s="1"/>
  <c r="R447"/>
  <c r="V447" s="1"/>
  <c r="W447" s="1"/>
  <c r="R446"/>
  <c r="V446" s="1"/>
  <c r="W446" s="1"/>
  <c r="R445"/>
  <c r="V445" s="1"/>
  <c r="W445" s="1"/>
  <c r="R444"/>
  <c r="V444" s="1"/>
  <c r="W444" s="1"/>
  <c r="R443"/>
  <c r="V443" s="1"/>
  <c r="W443" s="1"/>
  <c r="R442"/>
  <c r="V442" s="1"/>
  <c r="W442" s="1"/>
  <c r="R441"/>
  <c r="V441" s="1"/>
  <c r="W441" s="1"/>
  <c r="R440"/>
  <c r="V440" s="1"/>
  <c r="W440" s="1"/>
  <c r="R439"/>
  <c r="V439" s="1"/>
  <c r="W439" s="1"/>
  <c r="R436"/>
  <c r="V436" s="1"/>
  <c r="W436" s="1"/>
  <c r="R435"/>
  <c r="V435" s="1"/>
  <c r="W435" s="1"/>
  <c r="R434"/>
  <c r="V434" s="1"/>
  <c r="W434" s="1"/>
  <c r="R433"/>
  <c r="V433" s="1"/>
  <c r="W433" s="1"/>
  <c r="R432"/>
  <c r="V432" s="1"/>
  <c r="W432" s="1"/>
  <c r="R431"/>
  <c r="V431" s="1"/>
  <c r="W431" s="1"/>
  <c r="R430"/>
  <c r="V430" s="1"/>
  <c r="W430" s="1"/>
  <c r="R429"/>
  <c r="V429" s="1"/>
  <c r="W429" s="1"/>
  <c r="R428"/>
  <c r="V428" s="1"/>
  <c r="W428" s="1"/>
  <c r="R427"/>
  <c r="V427" s="1"/>
  <c r="W427" s="1"/>
  <c r="R426"/>
  <c r="V426" s="1"/>
  <c r="W426" s="1"/>
  <c r="N425"/>
  <c r="R425" s="1"/>
  <c r="V425" s="1"/>
  <c r="W425" s="1"/>
  <c r="N424"/>
  <c r="R424" s="1"/>
  <c r="V424" s="1"/>
  <c r="W424" s="1"/>
  <c r="R423"/>
  <c r="V423" s="1"/>
  <c r="W423" s="1"/>
  <c r="R422"/>
  <c r="V422" s="1"/>
  <c r="W422" s="1"/>
  <c r="R421"/>
  <c r="V421" s="1"/>
  <c r="W421" s="1"/>
  <c r="R420"/>
  <c r="V420" s="1"/>
  <c r="W420" s="1"/>
  <c r="R419"/>
  <c r="V419" s="1"/>
  <c r="W419" s="1"/>
  <c r="R418"/>
  <c r="V418" s="1"/>
  <c r="W418" s="1"/>
  <c r="R417"/>
  <c r="V417" s="1"/>
  <c r="W417" s="1"/>
  <c r="R416"/>
  <c r="V416" s="1"/>
  <c r="W416" s="1"/>
  <c r="R415"/>
  <c r="V415" s="1"/>
  <c r="W415" s="1"/>
  <c r="R414"/>
  <c r="V414" s="1"/>
  <c r="W414" s="1"/>
  <c r="R413"/>
  <c r="V413" s="1"/>
  <c r="W413" s="1"/>
  <c r="R412"/>
  <c r="V412" s="1"/>
  <c r="W412" s="1"/>
  <c r="R411"/>
  <c r="V411" s="1"/>
  <c r="W411" s="1"/>
  <c r="R410"/>
  <c r="V410" s="1"/>
  <c r="W410" s="1"/>
  <c r="R408"/>
  <c r="V408" s="1"/>
  <c r="W408" s="1"/>
  <c r="R407"/>
  <c r="V407" s="1"/>
  <c r="W407" s="1"/>
  <c r="R405"/>
  <c r="V405" s="1"/>
  <c r="W405" s="1"/>
  <c r="R404"/>
  <c r="V404" s="1"/>
  <c r="W404" s="1"/>
  <c r="R403"/>
  <c r="V403" s="1"/>
  <c r="W403" s="1"/>
  <c r="R402"/>
  <c r="V402" s="1"/>
  <c r="W402" s="1"/>
  <c r="R401"/>
  <c r="V401" s="1"/>
  <c r="W401" s="1"/>
  <c r="R400"/>
  <c r="V400" s="1"/>
  <c r="W400" s="1"/>
  <c r="R399"/>
  <c r="V399" s="1"/>
  <c r="W399" s="1"/>
  <c r="R398"/>
  <c r="V398" s="1"/>
  <c r="W398" s="1"/>
  <c r="R397"/>
  <c r="V397" s="1"/>
  <c r="W397" s="1"/>
  <c r="R396"/>
  <c r="V396" s="1"/>
  <c r="W396" s="1"/>
  <c r="N395"/>
  <c r="R395" s="1"/>
  <c r="V395" s="1"/>
  <c r="R394"/>
  <c r="V394" s="1"/>
  <c r="W394" s="1"/>
  <c r="R393"/>
  <c r="V393" s="1"/>
  <c r="W393" s="1"/>
  <c r="R392"/>
  <c r="V392" s="1"/>
  <c r="W392" s="1"/>
  <c r="R391"/>
  <c r="V391" s="1"/>
  <c r="W391" s="1"/>
  <c r="R390"/>
  <c r="V390" s="1"/>
  <c r="W390" s="1"/>
  <c r="R389"/>
  <c r="V389" s="1"/>
  <c r="W389" s="1"/>
  <c r="R388"/>
  <c r="V388" s="1"/>
  <c r="W388" s="1"/>
  <c r="R387"/>
  <c r="V387" s="1"/>
  <c r="W387" s="1"/>
  <c r="R386"/>
  <c r="V386" s="1"/>
  <c r="W386" s="1"/>
  <c r="R385"/>
  <c r="V385" s="1"/>
  <c r="W385" s="1"/>
  <c r="R384"/>
  <c r="V384" s="1"/>
  <c r="W384" s="1"/>
  <c r="R383"/>
  <c r="V383" s="1"/>
  <c r="W383" s="1"/>
  <c r="R382"/>
  <c r="V382" s="1"/>
  <c r="W382" s="1"/>
  <c r="R381"/>
  <c r="V381" s="1"/>
  <c r="W381" s="1"/>
  <c r="R380"/>
  <c r="V380" s="1"/>
  <c r="W380" s="1"/>
  <c r="R379"/>
  <c r="V379" s="1"/>
  <c r="W379" s="1"/>
  <c r="R378"/>
  <c r="V378" s="1"/>
  <c r="W378" s="1"/>
  <c r="R377"/>
  <c r="V377" s="1"/>
  <c r="W377" s="1"/>
  <c r="R376"/>
  <c r="V376" s="1"/>
  <c r="W376" s="1"/>
  <c r="R375"/>
  <c r="V375" s="1"/>
  <c r="W375" s="1"/>
  <c r="R374"/>
  <c r="V374" s="1"/>
  <c r="W374" s="1"/>
  <c r="R373"/>
  <c r="V373" s="1"/>
  <c r="W373" s="1"/>
  <c r="R372"/>
  <c r="V372" s="1"/>
  <c r="W372" s="1"/>
  <c r="R371"/>
  <c r="V371" s="1"/>
  <c r="W371" s="1"/>
  <c r="R370"/>
  <c r="V370" s="1"/>
  <c r="W370" s="1"/>
  <c r="R369"/>
  <c r="V369" s="1"/>
  <c r="W369" s="1"/>
  <c r="R368"/>
  <c r="V368" s="1"/>
  <c r="W368" s="1"/>
  <c r="R367"/>
  <c r="V367" s="1"/>
  <c r="W367" s="1"/>
  <c r="R366"/>
  <c r="V366" s="1"/>
  <c r="W366" s="1"/>
  <c r="R365"/>
  <c r="V365" s="1"/>
  <c r="W365" s="1"/>
  <c r="R364"/>
  <c r="V364" s="1"/>
  <c r="W364" s="1"/>
  <c r="R363"/>
  <c r="V363" s="1"/>
  <c r="W363" s="1"/>
  <c r="R362"/>
  <c r="V362" s="1"/>
  <c r="W362" s="1"/>
  <c r="R361"/>
  <c r="V361" s="1"/>
  <c r="W361" s="1"/>
  <c r="R360"/>
  <c r="V360" s="1"/>
  <c r="W360" s="1"/>
  <c r="R359"/>
  <c r="V359" s="1"/>
  <c r="W359" s="1"/>
  <c r="R358"/>
  <c r="V358" s="1"/>
  <c r="W358" s="1"/>
  <c r="R357"/>
  <c r="V357" s="1"/>
  <c r="W357" s="1"/>
  <c r="R356"/>
  <c r="V356" s="1"/>
  <c r="W356" s="1"/>
  <c r="R355"/>
  <c r="V355" s="1"/>
  <c r="W355" s="1"/>
  <c r="R354"/>
  <c r="V354" s="1"/>
  <c r="W354" s="1"/>
  <c r="R353"/>
  <c r="V353" s="1"/>
  <c r="W353" s="1"/>
  <c r="R352"/>
  <c r="V352" s="1"/>
  <c r="W352" s="1"/>
  <c r="R351"/>
  <c r="V351" s="1"/>
  <c r="W351" s="1"/>
  <c r="R350"/>
  <c r="V350" s="1"/>
  <c r="W350" s="1"/>
  <c r="R349"/>
  <c r="V349" s="1"/>
  <c r="W349" s="1"/>
  <c r="R348"/>
  <c r="V348" s="1"/>
  <c r="W348" s="1"/>
  <c r="R347"/>
  <c r="V347" s="1"/>
  <c r="W347" s="1"/>
  <c r="R346"/>
  <c r="V346" s="1"/>
  <c r="W346" s="1"/>
  <c r="R345"/>
  <c r="V345" s="1"/>
  <c r="W345" s="1"/>
  <c r="R344"/>
  <c r="V344" s="1"/>
  <c r="W344" s="1"/>
  <c r="R343"/>
  <c r="V343" s="1"/>
  <c r="W343" s="1"/>
  <c r="R342"/>
  <c r="V342" s="1"/>
  <c r="W342" s="1"/>
  <c r="R341"/>
  <c r="V341" s="1"/>
  <c r="W341" s="1"/>
  <c r="R340"/>
  <c r="V340" s="1"/>
  <c r="W340" s="1"/>
  <c r="R339"/>
  <c r="V339" s="1"/>
  <c r="W339" s="1"/>
  <c r="R338"/>
  <c r="V338" s="1"/>
  <c r="W338" s="1"/>
  <c r="R337"/>
  <c r="V337" s="1"/>
  <c r="W337" s="1"/>
  <c r="N336"/>
  <c r="R336" s="1"/>
  <c r="V336" s="1"/>
  <c r="R335"/>
  <c r="V335" s="1"/>
  <c r="W335" s="1"/>
  <c r="R333"/>
  <c r="V333" s="1"/>
  <c r="W333" s="1"/>
  <c r="R332"/>
  <c r="V332" s="1"/>
  <c r="W332" s="1"/>
  <c r="R330"/>
  <c r="V330" s="1"/>
  <c r="W330" s="1"/>
  <c r="R329"/>
  <c r="V329" s="1"/>
  <c r="W329" s="1"/>
  <c r="R328"/>
  <c r="V328" s="1"/>
  <c r="W328" s="1"/>
  <c r="R327"/>
  <c r="V327" s="1"/>
  <c r="W327" s="1"/>
  <c r="R326"/>
  <c r="V326" s="1"/>
  <c r="W326" s="1"/>
  <c r="N325"/>
  <c r="R325" s="1"/>
  <c r="V325" s="1"/>
  <c r="R324"/>
  <c r="V324" s="1"/>
  <c r="W324" s="1"/>
  <c r="R322"/>
  <c r="V322" s="1"/>
  <c r="W322" s="1"/>
  <c r="N321"/>
  <c r="R321" s="1"/>
  <c r="V321" s="1"/>
  <c r="R320"/>
  <c r="V320" s="1"/>
  <c r="W320" s="1"/>
  <c r="R319"/>
  <c r="V319" s="1"/>
  <c r="W319" s="1"/>
  <c r="R318"/>
  <c r="V318" s="1"/>
  <c r="W318" s="1"/>
  <c r="R317"/>
  <c r="V317" s="1"/>
  <c r="W317" s="1"/>
  <c r="R316"/>
  <c r="V316" s="1"/>
  <c r="W316" s="1"/>
  <c r="R315"/>
  <c r="V315" s="1"/>
  <c r="W315" s="1"/>
  <c r="R314"/>
  <c r="V314" s="1"/>
  <c r="W314" s="1"/>
  <c r="R313"/>
  <c r="V313" s="1"/>
  <c r="W313" s="1"/>
  <c r="R312"/>
  <c r="V312" s="1"/>
  <c r="W312" s="1"/>
  <c r="R311"/>
  <c r="V311" s="1"/>
  <c r="W311" s="1"/>
  <c r="R310"/>
  <c r="V310" s="1"/>
  <c r="W310" s="1"/>
  <c r="R309"/>
  <c r="V309" s="1"/>
  <c r="W309" s="1"/>
  <c r="R308"/>
  <c r="V308" s="1"/>
  <c r="W308" s="1"/>
  <c r="R307"/>
  <c r="V307" s="1"/>
  <c r="W307" s="1"/>
  <c r="R306"/>
  <c r="V306" s="1"/>
  <c r="W306" s="1"/>
  <c r="R305"/>
  <c r="V305" s="1"/>
  <c r="W305" s="1"/>
  <c r="R303"/>
  <c r="R301"/>
  <c r="R300"/>
  <c r="V300" s="1"/>
  <c r="W300" s="1"/>
  <c r="R299"/>
  <c r="V299" s="1"/>
  <c r="W299" s="1"/>
  <c r="R298"/>
  <c r="V298" s="1"/>
  <c r="W298" s="1"/>
  <c r="R297"/>
  <c r="V297" s="1"/>
  <c r="W297" s="1"/>
  <c r="R296"/>
  <c r="V296" s="1"/>
  <c r="W296" s="1"/>
  <c r="R295"/>
  <c r="V295" s="1"/>
  <c r="W295" s="1"/>
  <c r="R294"/>
  <c r="V294" s="1"/>
  <c r="W294" s="1"/>
  <c r="R293"/>
  <c r="R292"/>
  <c r="R291"/>
  <c r="R289"/>
  <c r="V289" s="1"/>
  <c r="W289" s="1"/>
  <c r="R288"/>
  <c r="R287"/>
  <c r="R286"/>
  <c r="R285"/>
  <c r="R284"/>
  <c r="R283"/>
  <c r="R282"/>
  <c r="R281"/>
  <c r="V281" s="1"/>
  <c r="W281" s="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V263" s="1"/>
  <c r="W263" s="1"/>
  <c r="R262"/>
  <c r="V262" s="1"/>
  <c r="W262" s="1"/>
  <c r="R261"/>
  <c r="V261" s="1"/>
  <c r="W261" s="1"/>
  <c r="R259"/>
  <c r="V259" s="1"/>
  <c r="W259" s="1"/>
  <c r="R258"/>
  <c r="V258" s="1"/>
  <c r="W258" s="1"/>
  <c r="R257"/>
  <c r="V257" s="1"/>
  <c r="W257" s="1"/>
  <c r="R256"/>
  <c r="V256" s="1"/>
  <c r="W256" s="1"/>
  <c r="R254"/>
  <c r="V254" s="1"/>
  <c r="W254" s="1"/>
  <c r="R251"/>
  <c r="V251" s="1"/>
  <c r="W251" s="1"/>
  <c r="R250"/>
  <c r="V250" s="1"/>
  <c r="W250" s="1"/>
  <c r="R249"/>
  <c r="V249" s="1"/>
  <c r="W249" s="1"/>
  <c r="R248"/>
  <c r="V248" s="1"/>
  <c r="W248" s="1"/>
  <c r="R245"/>
  <c r="V245" s="1"/>
  <c r="W245" s="1"/>
  <c r="R244"/>
  <c r="V244" s="1"/>
  <c r="W244" s="1"/>
  <c r="R240"/>
  <c r="V240" s="1"/>
  <c r="W240" s="1"/>
  <c r="R239"/>
  <c r="V239" s="1"/>
  <c r="W239" s="1"/>
  <c r="R238"/>
  <c r="V238" s="1"/>
  <c r="W238" s="1"/>
  <c r="R237"/>
  <c r="V237" s="1"/>
  <c r="W237" s="1"/>
  <c r="R236"/>
  <c r="V236" s="1"/>
  <c r="W236" s="1"/>
  <c r="R235"/>
  <c r="V235" s="1"/>
  <c r="W235" s="1"/>
  <c r="R234"/>
  <c r="V234" s="1"/>
  <c r="W234" s="1"/>
  <c r="R233"/>
  <c r="V233" s="1"/>
  <c r="W233" s="1"/>
  <c r="R232"/>
  <c r="V232" s="1"/>
  <c r="W232" s="1"/>
  <c r="R230"/>
  <c r="V230" s="1"/>
  <c r="W230" s="1"/>
  <c r="R229"/>
  <c r="V229" s="1"/>
  <c r="W229" s="1"/>
  <c r="R228"/>
  <c r="V228" s="1"/>
  <c r="W228" s="1"/>
  <c r="R227"/>
  <c r="V227" s="1"/>
  <c r="W227" s="1"/>
  <c r="R226"/>
  <c r="V226" s="1"/>
  <c r="W226" s="1"/>
  <c r="R225"/>
  <c r="V225" s="1"/>
  <c r="W225" s="1"/>
  <c r="R224"/>
  <c r="V224" s="1"/>
  <c r="W224" s="1"/>
  <c r="R221"/>
  <c r="V221" s="1"/>
  <c r="W221" s="1"/>
  <c r="R220"/>
  <c r="V220" s="1"/>
  <c r="W220" s="1"/>
  <c r="R219"/>
  <c r="V219" s="1"/>
  <c r="W219" s="1"/>
  <c r="R218"/>
  <c r="V218" s="1"/>
  <c r="W218" s="1"/>
  <c r="R217"/>
  <c r="V217" s="1"/>
  <c r="W217" s="1"/>
  <c r="R216"/>
  <c r="V216" s="1"/>
  <c r="W216" s="1"/>
  <c r="R215"/>
  <c r="V215" s="1"/>
  <c r="W215" s="1"/>
  <c r="R214"/>
  <c r="V214" s="1"/>
  <c r="W214" s="1"/>
  <c r="R212"/>
  <c r="V212" s="1"/>
  <c r="W212" s="1"/>
  <c r="R211"/>
  <c r="V211" s="1"/>
  <c r="W211" s="1"/>
  <c r="R210"/>
  <c r="V210" s="1"/>
  <c r="W210" s="1"/>
  <c r="R209"/>
  <c r="V209" s="1"/>
  <c r="W209" s="1"/>
  <c r="R208"/>
  <c r="V208" s="1"/>
  <c r="W208" s="1"/>
  <c r="R207"/>
  <c r="V207" s="1"/>
  <c r="W207" s="1"/>
  <c r="R206"/>
  <c r="V206" s="1"/>
  <c r="W206" s="1"/>
  <c r="R205"/>
  <c r="V205" s="1"/>
  <c r="W205" s="1"/>
  <c r="R204"/>
  <c r="V204" s="1"/>
  <c r="W204" s="1"/>
  <c r="R203"/>
  <c r="V203" s="1"/>
  <c r="W203" s="1"/>
  <c r="R202"/>
  <c r="V202" s="1"/>
  <c r="W202" s="1"/>
  <c r="R201"/>
  <c r="V201" s="1"/>
  <c r="W201" s="1"/>
  <c r="R200"/>
  <c r="V200" s="1"/>
  <c r="W200" s="1"/>
  <c r="R198"/>
  <c r="V198" s="1"/>
  <c r="W198" s="1"/>
  <c r="R197"/>
  <c r="V197" s="1"/>
  <c r="W197" s="1"/>
  <c r="R196"/>
  <c r="V196" s="1"/>
  <c r="W196" s="1"/>
  <c r="R195"/>
  <c r="V195" s="1"/>
  <c r="W195" s="1"/>
  <c r="R192"/>
  <c r="V192" s="1"/>
  <c r="R191"/>
  <c r="V191" s="1"/>
  <c r="R190"/>
  <c r="V190" s="1"/>
  <c r="R189"/>
  <c r="V189" s="1"/>
  <c r="R188"/>
  <c r="V188" s="1"/>
  <c r="R187"/>
  <c r="V187" s="1"/>
  <c r="R186"/>
  <c r="V186" s="1"/>
  <c r="R185"/>
  <c r="V185" s="1"/>
  <c r="W185" s="1"/>
  <c r="R182"/>
  <c r="V182" s="1"/>
  <c r="W182" s="1"/>
  <c r="R181"/>
  <c r="V181" s="1"/>
  <c r="W181" s="1"/>
  <c r="R180"/>
  <c r="V180" s="1"/>
  <c r="W180" s="1"/>
  <c r="R179"/>
  <c r="V179" s="1"/>
  <c r="W179" s="1"/>
  <c r="R178"/>
  <c r="V178" s="1"/>
  <c r="W178" s="1"/>
  <c r="R177"/>
  <c r="V177" s="1"/>
  <c r="W177" s="1"/>
  <c r="R176"/>
  <c r="V176" s="1"/>
  <c r="W176" s="1"/>
  <c r="R175"/>
  <c r="V175" s="1"/>
  <c r="W175" s="1"/>
  <c r="R174"/>
  <c r="V174" s="1"/>
  <c r="W174" s="1"/>
  <c r="R173"/>
  <c r="R172"/>
  <c r="R171"/>
  <c r="R170"/>
  <c r="R169"/>
  <c r="V169" s="1"/>
  <c r="W169" s="1"/>
  <c r="R168"/>
  <c r="V168" s="1"/>
  <c r="W168" s="1"/>
  <c r="R166"/>
  <c r="V166" s="1"/>
  <c r="W166" s="1"/>
  <c r="R165"/>
  <c r="V165" s="1"/>
  <c r="W165" s="1"/>
  <c r="R163"/>
  <c r="V163" s="1"/>
  <c r="W163" s="1"/>
  <c r="R162"/>
  <c r="V162" s="1"/>
  <c r="W162" s="1"/>
  <c r="R161"/>
  <c r="V161" s="1"/>
  <c r="W161" s="1"/>
  <c r="R159"/>
  <c r="V159" s="1"/>
  <c r="W159" s="1"/>
  <c r="R157"/>
  <c r="V157" s="1"/>
  <c r="W157" s="1"/>
  <c r="R156"/>
  <c r="V156" s="1"/>
  <c r="W156" s="1"/>
  <c r="R153"/>
  <c r="V153" s="1"/>
  <c r="W153" s="1"/>
  <c r="R152"/>
  <c r="V152" s="1"/>
  <c r="W152" s="1"/>
  <c r="R150"/>
  <c r="V150" s="1"/>
  <c r="W150" s="1"/>
  <c r="R149"/>
  <c r="V149" s="1"/>
  <c r="W149" s="1"/>
  <c r="R148"/>
  <c r="V148" s="1"/>
  <c r="W148" s="1"/>
  <c r="R147"/>
  <c r="V147" s="1"/>
  <c r="W147" s="1"/>
  <c r="R146"/>
  <c r="V146" s="1"/>
  <c r="W146" s="1"/>
  <c r="R144"/>
  <c r="V144" s="1"/>
  <c r="W144" s="1"/>
  <c r="R143"/>
  <c r="V143" s="1"/>
  <c r="W143" s="1"/>
  <c r="R140"/>
  <c r="V140" s="1"/>
  <c r="W140" s="1"/>
  <c r="R139"/>
  <c r="V139" s="1"/>
  <c r="W139" s="1"/>
  <c r="R138"/>
  <c r="V138" s="1"/>
  <c r="W138" s="1"/>
  <c r="R137"/>
  <c r="V137" s="1"/>
  <c r="W137" s="1"/>
  <c r="R136"/>
  <c r="V136" s="1"/>
  <c r="W136" s="1"/>
  <c r="R135"/>
  <c r="V135" s="1"/>
  <c r="W135" s="1"/>
  <c r="R134"/>
  <c r="V134" s="1"/>
  <c r="W134" s="1"/>
  <c r="R133"/>
  <c r="V133" s="1"/>
  <c r="W133" s="1"/>
  <c r="R132"/>
  <c r="V132" s="1"/>
  <c r="W132" s="1"/>
  <c r="R131"/>
  <c r="V131" s="1"/>
  <c r="W131" s="1"/>
  <c r="R129"/>
  <c r="R128"/>
  <c r="R127"/>
  <c r="R126"/>
  <c r="R125"/>
  <c r="R124"/>
  <c r="R123"/>
  <c r="V123" s="1"/>
  <c r="W123" s="1"/>
  <c r="R122"/>
  <c r="V122" s="1"/>
  <c r="W122" s="1"/>
  <c r="R121"/>
  <c r="V121" s="1"/>
  <c r="W121" s="1"/>
  <c r="R120"/>
  <c r="V120" s="1"/>
  <c r="W120" s="1"/>
  <c r="R119"/>
  <c r="V119" s="1"/>
  <c r="W119" s="1"/>
  <c r="R118"/>
  <c r="V118" s="1"/>
  <c r="W118" s="1"/>
  <c r="R117"/>
  <c r="V117" s="1"/>
  <c r="W117" s="1"/>
  <c r="N116"/>
  <c r="R116" s="1"/>
  <c r="V116" s="1"/>
  <c r="N115"/>
  <c r="R115" s="1"/>
  <c r="V115" s="1"/>
  <c r="N114"/>
  <c r="R114" s="1"/>
  <c r="V114" s="1"/>
  <c r="N113"/>
  <c r="R113" s="1"/>
  <c r="V113" s="1"/>
  <c r="N112"/>
  <c r="R112" s="1"/>
  <c r="V112" s="1"/>
  <c r="N111"/>
  <c r="R111" s="1"/>
  <c r="V111" s="1"/>
  <c r="N110"/>
  <c r="R110" s="1"/>
  <c r="V110" s="1"/>
  <c r="N109"/>
  <c r="R109" s="1"/>
  <c r="V109" s="1"/>
  <c r="N108"/>
  <c r="R108" s="1"/>
  <c r="V108" s="1"/>
  <c r="N107"/>
  <c r="R107" s="1"/>
  <c r="V107" s="1"/>
  <c r="N106"/>
  <c r="R106" s="1"/>
  <c r="V106" s="1"/>
  <c r="N105"/>
  <c r="R105" s="1"/>
  <c r="V105" s="1"/>
  <c r="N104"/>
  <c r="R104" s="1"/>
  <c r="V104" s="1"/>
  <c r="N103"/>
  <c r="R103" s="1"/>
  <c r="V103" s="1"/>
  <c r="N102"/>
  <c r="R102" s="1"/>
  <c r="V102" s="1"/>
  <c r="N101"/>
  <c r="R101" s="1"/>
  <c r="V101" s="1"/>
  <c r="N100"/>
  <c r="R100" s="1"/>
  <c r="V100" s="1"/>
  <c r="N99"/>
  <c r="R99" s="1"/>
  <c r="V99" s="1"/>
  <c r="N98"/>
  <c r="R98" s="1"/>
  <c r="V98" s="1"/>
  <c r="N97"/>
  <c r="R97" s="1"/>
  <c r="V97" s="1"/>
  <c r="N96"/>
  <c r="R96" s="1"/>
  <c r="V96" s="1"/>
  <c r="N95"/>
  <c r="R95" s="1"/>
  <c r="V95" s="1"/>
  <c r="N94"/>
  <c r="R94" s="1"/>
  <c r="V94" s="1"/>
  <c r="N93"/>
  <c r="R93" s="1"/>
  <c r="V93" s="1"/>
  <c r="N92"/>
  <c r="R92" s="1"/>
  <c r="V92" s="1"/>
  <c r="N91"/>
  <c r="R91" s="1"/>
  <c r="V91" s="1"/>
  <c r="N90"/>
  <c r="R90" s="1"/>
  <c r="V90" s="1"/>
  <c r="N89"/>
  <c r="R89" s="1"/>
  <c r="V89" s="1"/>
  <c r="N88"/>
  <c r="R88" s="1"/>
  <c r="V88" s="1"/>
  <c r="N87"/>
  <c r="R87" s="1"/>
  <c r="V87" s="1"/>
  <c r="N86"/>
  <c r="R86" s="1"/>
  <c r="V86" s="1"/>
  <c r="N85"/>
  <c r="R85" s="1"/>
  <c r="V85" s="1"/>
  <c r="N84"/>
  <c r="R84" s="1"/>
  <c r="V84" s="1"/>
  <c r="N83"/>
  <c r="R83" s="1"/>
  <c r="V83" s="1"/>
  <c r="N82"/>
  <c r="R82" s="1"/>
  <c r="V82" s="1"/>
  <c r="R81"/>
  <c r="V81" s="1"/>
  <c r="W81" s="1"/>
  <c r="R80"/>
  <c r="V80" s="1"/>
  <c r="W80" s="1"/>
  <c r="R79"/>
  <c r="V79" s="1"/>
  <c r="W79" s="1"/>
  <c r="R78"/>
  <c r="V78" s="1"/>
  <c r="W78" s="1"/>
  <c r="R77"/>
  <c r="V77" s="1"/>
  <c r="W77" s="1"/>
  <c r="R76"/>
  <c r="V76" s="1"/>
  <c r="W76" s="1"/>
  <c r="R75"/>
  <c r="V75" s="1"/>
  <c r="W75" s="1"/>
  <c r="P74"/>
  <c r="V74"/>
  <c r="W74" s="1"/>
  <c r="W73"/>
  <c r="P72"/>
  <c r="V72"/>
  <c r="W72" s="1"/>
  <c r="P71"/>
  <c r="V71"/>
  <c r="W71" s="1"/>
  <c r="R70"/>
  <c r="V70" s="1"/>
  <c r="W70" s="1"/>
  <c r="R69"/>
  <c r="V69" s="1"/>
  <c r="W69" s="1"/>
  <c r="R68"/>
  <c r="V68" s="1"/>
  <c r="W68" s="1"/>
  <c r="R67"/>
  <c r="V67" s="1"/>
  <c r="W67" s="1"/>
  <c r="V66"/>
  <c r="W66" s="1"/>
  <c r="W64"/>
  <c r="P62"/>
  <c r="W62"/>
  <c r="W60"/>
  <c r="W59"/>
  <c r="V58"/>
  <c r="W58" s="1"/>
  <c r="R56"/>
  <c r="V56" s="1"/>
  <c r="W56" s="1"/>
  <c r="V55"/>
  <c r="W55" s="1"/>
  <c r="V54"/>
  <c r="W54" s="1"/>
  <c r="V53"/>
  <c r="W53" s="1"/>
  <c r="V52"/>
  <c r="W52" s="1"/>
  <c r="V51"/>
  <c r="W51" s="1"/>
  <c r="R50"/>
  <c r="V50" s="1"/>
  <c r="P49"/>
  <c r="R49"/>
  <c r="P48"/>
  <c r="R48"/>
  <c r="W47"/>
  <c r="W46"/>
  <c r="R45"/>
  <c r="V45" s="1"/>
  <c r="W44"/>
  <c r="W43"/>
  <c r="W42"/>
  <c r="W40"/>
  <c r="W39"/>
  <c r="W38"/>
  <c r="R35"/>
  <c r="V35" s="1"/>
  <c r="R34"/>
  <c r="V34" s="1"/>
  <c r="W34" s="1"/>
  <c r="R33"/>
  <c r="V33" s="1"/>
  <c r="W33" s="1"/>
  <c r="R32"/>
  <c r="V32" s="1"/>
  <c r="W32" s="1"/>
  <c r="R31"/>
  <c r="R30"/>
  <c r="R29"/>
  <c r="V29" s="1"/>
  <c r="W29" s="1"/>
  <c r="R28"/>
  <c r="R27"/>
  <c r="V27" s="1"/>
  <c r="W27" s="1"/>
  <c r="R26"/>
  <c r="V26" s="1"/>
  <c r="W26" s="1"/>
  <c r="R25"/>
  <c r="V25" s="1"/>
  <c r="W25" s="1"/>
  <c r="R24"/>
  <c r="R23"/>
  <c r="R22"/>
  <c r="V22" s="1"/>
  <c r="W22" s="1"/>
  <c r="R21"/>
  <c r="V21" s="1"/>
  <c r="W21" s="1"/>
  <c r="R20"/>
  <c r="R19"/>
  <c r="R18"/>
  <c r="V18" s="1"/>
  <c r="W18" s="1"/>
  <c r="R17"/>
  <c r="V17" s="1"/>
  <c r="W17" s="1"/>
  <c r="R16"/>
  <c r="R15"/>
  <c r="V15" s="1"/>
  <c r="W15" s="1"/>
  <c r="R14"/>
  <c r="R13"/>
  <c r="R12"/>
  <c r="V12" s="1"/>
  <c r="W12" s="1"/>
  <c r="R11"/>
  <c r="V11" s="1"/>
  <c r="W11" s="1"/>
  <c r="R10"/>
  <c r="R9"/>
  <c r="R8"/>
  <c r="V8" s="1"/>
  <c r="W8" s="1"/>
  <c r="R7"/>
  <c r="V7" s="1"/>
  <c r="W7" s="1"/>
  <c r="R6"/>
  <c r="V6" s="1"/>
  <c r="W6" s="1"/>
  <c r="R5"/>
  <c r="R4"/>
  <c r="V4" s="1"/>
  <c r="W4" s="1"/>
  <c r="R3"/>
  <c r="V3" s="1"/>
  <c r="W3" s="1"/>
  <c r="O414" i="3"/>
  <c r="O413"/>
  <c r="N414"/>
  <c r="N413"/>
  <c r="Y6" i="4" l="1"/>
  <c r="X6"/>
  <c r="Y12"/>
  <c r="X12"/>
  <c r="Y22"/>
  <c r="X22"/>
  <c r="Y34"/>
  <c r="X34"/>
  <c r="Y40"/>
  <c r="X40"/>
  <c r="Y47"/>
  <c r="X47"/>
  <c r="Y51"/>
  <c r="X51"/>
  <c r="Y53"/>
  <c r="X53"/>
  <c r="Y55"/>
  <c r="X55"/>
  <c r="Y58"/>
  <c r="X58"/>
  <c r="Y60"/>
  <c r="X60"/>
  <c r="Y66"/>
  <c r="X66"/>
  <c r="Y68"/>
  <c r="X68"/>
  <c r="Y4"/>
  <c r="X4"/>
  <c r="Y8"/>
  <c r="X8"/>
  <c r="Y18"/>
  <c r="X18"/>
  <c r="Y26"/>
  <c r="X26"/>
  <c r="Y32"/>
  <c r="X32"/>
  <c r="Y38"/>
  <c r="X38"/>
  <c r="Y43"/>
  <c r="X43"/>
  <c r="Y209"/>
  <c r="X209"/>
  <c r="Y70"/>
  <c r="X70"/>
  <c r="Y74"/>
  <c r="X74"/>
  <c r="Y75"/>
  <c r="X75"/>
  <c r="Y77"/>
  <c r="X77"/>
  <c r="Y79"/>
  <c r="X79"/>
  <c r="Y81"/>
  <c r="X81"/>
  <c r="Y117"/>
  <c r="X117"/>
  <c r="Y119"/>
  <c r="X119"/>
  <c r="Y121"/>
  <c r="X121"/>
  <c r="Y123"/>
  <c r="X123"/>
  <c r="Y132"/>
  <c r="X132"/>
  <c r="Y134"/>
  <c r="X134"/>
  <c r="Y136"/>
  <c r="X136"/>
  <c r="Y138"/>
  <c r="X138"/>
  <c r="Y140"/>
  <c r="X140"/>
  <c r="Y144"/>
  <c r="X144"/>
  <c r="Y147"/>
  <c r="X147"/>
  <c r="Y149"/>
  <c r="X149"/>
  <c r="Y152"/>
  <c r="X152"/>
  <c r="Y156"/>
  <c r="X156"/>
  <c r="Y159"/>
  <c r="X159"/>
  <c r="Y162"/>
  <c r="X162"/>
  <c r="Y165"/>
  <c r="X165"/>
  <c r="Y168"/>
  <c r="X168"/>
  <c r="Y174"/>
  <c r="X174"/>
  <c r="Y176"/>
  <c r="X176"/>
  <c r="Y178"/>
  <c r="X178"/>
  <c r="Y180"/>
  <c r="X180"/>
  <c r="Y182"/>
  <c r="X182"/>
  <c r="Y196"/>
  <c r="X196"/>
  <c r="Y198"/>
  <c r="X198"/>
  <c r="Y201"/>
  <c r="X201"/>
  <c r="Y203"/>
  <c r="X203"/>
  <c r="Y205"/>
  <c r="X205"/>
  <c r="Y207"/>
  <c r="X207"/>
  <c r="Y3"/>
  <c r="X3"/>
  <c r="Y7"/>
  <c r="X7"/>
  <c r="Y11"/>
  <c r="X11"/>
  <c r="Y15"/>
  <c r="X15"/>
  <c r="Y17"/>
  <c r="X17"/>
  <c r="Y21"/>
  <c r="X21"/>
  <c r="Y25"/>
  <c r="X25"/>
  <c r="Y27"/>
  <c r="X27"/>
  <c r="Y29"/>
  <c r="X29"/>
  <c r="Y33"/>
  <c r="X33"/>
  <c r="Y39"/>
  <c r="X39"/>
  <c r="Y42"/>
  <c r="X42"/>
  <c r="Y44"/>
  <c r="X44"/>
  <c r="Y46"/>
  <c r="X46"/>
  <c r="Y52"/>
  <c r="X52"/>
  <c r="Y54"/>
  <c r="X54"/>
  <c r="Y56"/>
  <c r="X56"/>
  <c r="Y59"/>
  <c r="X59"/>
  <c r="Y62"/>
  <c r="X62"/>
  <c r="Y64"/>
  <c r="X64"/>
  <c r="Y67"/>
  <c r="X67"/>
  <c r="Y69"/>
  <c r="X69"/>
  <c r="Y71"/>
  <c r="X71"/>
  <c r="Y72"/>
  <c r="X72"/>
  <c r="Y73"/>
  <c r="X73"/>
  <c r="Y76"/>
  <c r="X76"/>
  <c r="Y78"/>
  <c r="X78"/>
  <c r="Y80"/>
  <c r="X80"/>
  <c r="Y118"/>
  <c r="X118"/>
  <c r="Y120"/>
  <c r="X120"/>
  <c r="Y122"/>
  <c r="X122"/>
  <c r="Y131"/>
  <c r="X131"/>
  <c r="Y133"/>
  <c r="X133"/>
  <c r="Y135"/>
  <c r="X135"/>
  <c r="Y137"/>
  <c r="X137"/>
  <c r="Y139"/>
  <c r="X139"/>
  <c r="Y143"/>
  <c r="X143"/>
  <c r="Y146"/>
  <c r="X146"/>
  <c r="Y148"/>
  <c r="X148"/>
  <c r="Y150"/>
  <c r="X150"/>
  <c r="Y153"/>
  <c r="X153"/>
  <c r="Y157"/>
  <c r="X157"/>
  <c r="Y161"/>
  <c r="X161"/>
  <c r="Y163"/>
  <c r="X163"/>
  <c r="Y166"/>
  <c r="X166"/>
  <c r="Y169"/>
  <c r="X169"/>
  <c r="Y175"/>
  <c r="X175"/>
  <c r="Y177"/>
  <c r="X177"/>
  <c r="Y179"/>
  <c r="X179"/>
  <c r="Y181"/>
  <c r="X181"/>
  <c r="Y185"/>
  <c r="X185"/>
  <c r="Y195"/>
  <c r="X195"/>
  <c r="Y197"/>
  <c r="X197"/>
  <c r="Y200"/>
  <c r="X200"/>
  <c r="Y202"/>
  <c r="X202"/>
  <c r="Y204"/>
  <c r="X204"/>
  <c r="Y206"/>
  <c r="X206"/>
  <c r="Y208"/>
  <c r="X208"/>
  <c r="Y210"/>
  <c r="X210"/>
  <c r="Y212"/>
  <c r="X212"/>
  <c r="Y215"/>
  <c r="X215"/>
  <c r="Y217"/>
  <c r="X217"/>
  <c r="Y219"/>
  <c r="X219"/>
  <c r="Y221"/>
  <c r="X221"/>
  <c r="Y225"/>
  <c r="X225"/>
  <c r="Y227"/>
  <c r="X227"/>
  <c r="Y229"/>
  <c r="X229"/>
  <c r="Y232"/>
  <c r="X232"/>
  <c r="Y234"/>
  <c r="X234"/>
  <c r="Y236"/>
  <c r="X236"/>
  <c r="Y238"/>
  <c r="X238"/>
  <c r="Y240"/>
  <c r="X240"/>
  <c r="Y245"/>
  <c r="X245"/>
  <c r="Y249"/>
  <c r="X249"/>
  <c r="Y251"/>
  <c r="X251"/>
  <c r="Y256"/>
  <c r="X256"/>
  <c r="Y258"/>
  <c r="X258"/>
  <c r="Y261"/>
  <c r="X261"/>
  <c r="Y263"/>
  <c r="X263"/>
  <c r="Y281"/>
  <c r="X281"/>
  <c r="Y289"/>
  <c r="X289"/>
  <c r="Y294"/>
  <c r="X294"/>
  <c r="Y296"/>
  <c r="X296"/>
  <c r="Y298"/>
  <c r="X298"/>
  <c r="Y300"/>
  <c r="X300"/>
  <c r="Y306"/>
  <c r="X306"/>
  <c r="Y308"/>
  <c r="X308"/>
  <c r="Y310"/>
  <c r="X310"/>
  <c r="Y312"/>
  <c r="X312"/>
  <c r="Y314"/>
  <c r="X314"/>
  <c r="Y316"/>
  <c r="X316"/>
  <c r="Y318"/>
  <c r="X318"/>
  <c r="Y320"/>
  <c r="X320"/>
  <c r="Y322"/>
  <c r="X322"/>
  <c r="Y327"/>
  <c r="X327"/>
  <c r="Y329"/>
  <c r="X329"/>
  <c r="Y332"/>
  <c r="X332"/>
  <c r="Y335"/>
  <c r="X335"/>
  <c r="Y337"/>
  <c r="X337"/>
  <c r="Y339"/>
  <c r="X339"/>
  <c r="Y341"/>
  <c r="X341"/>
  <c r="Y343"/>
  <c r="X343"/>
  <c r="Y345"/>
  <c r="X345"/>
  <c r="Y347"/>
  <c r="X347"/>
  <c r="Y349"/>
  <c r="X349"/>
  <c r="Y351"/>
  <c r="X351"/>
  <c r="Y353"/>
  <c r="X353"/>
  <c r="Y355"/>
  <c r="X355"/>
  <c r="Y357"/>
  <c r="X357"/>
  <c r="Y359"/>
  <c r="X359"/>
  <c r="Y361"/>
  <c r="X361"/>
  <c r="Y363"/>
  <c r="X363"/>
  <c r="Y365"/>
  <c r="X365"/>
  <c r="Y367"/>
  <c r="X367"/>
  <c r="Y369"/>
  <c r="X369"/>
  <c r="Y371"/>
  <c r="X371"/>
  <c r="Y373"/>
  <c r="X373"/>
  <c r="Y375"/>
  <c r="X375"/>
  <c r="Y377"/>
  <c r="X377"/>
  <c r="Y379"/>
  <c r="X379"/>
  <c r="Y381"/>
  <c r="X381"/>
  <c r="Y383"/>
  <c r="X383"/>
  <c r="Y385"/>
  <c r="X385"/>
  <c r="Y387"/>
  <c r="X387"/>
  <c r="Y389"/>
  <c r="X389"/>
  <c r="Y391"/>
  <c r="X391"/>
  <c r="Y393"/>
  <c r="X393"/>
  <c r="Y397"/>
  <c r="X397"/>
  <c r="Y399"/>
  <c r="X399"/>
  <c r="Y401"/>
  <c r="X401"/>
  <c r="Y403"/>
  <c r="X403"/>
  <c r="Y405"/>
  <c r="X405"/>
  <c r="Y408"/>
  <c r="X408"/>
  <c r="Y411"/>
  <c r="X411"/>
  <c r="Y413"/>
  <c r="X413"/>
  <c r="Y415"/>
  <c r="X415"/>
  <c r="Y417"/>
  <c r="X417"/>
  <c r="Y419"/>
  <c r="X419"/>
  <c r="Y421"/>
  <c r="X421"/>
  <c r="Y423"/>
  <c r="X423"/>
  <c r="Y425"/>
  <c r="X425"/>
  <c r="Y427"/>
  <c r="X427"/>
  <c r="Y429"/>
  <c r="X429"/>
  <c r="Y431"/>
  <c r="X431"/>
  <c r="Y433"/>
  <c r="X433"/>
  <c r="Y435"/>
  <c r="X435"/>
  <c r="Y439"/>
  <c r="X439"/>
  <c r="Y441"/>
  <c r="X441"/>
  <c r="Y443"/>
  <c r="X443"/>
  <c r="Y445"/>
  <c r="X445"/>
  <c r="Y447"/>
  <c r="X447"/>
  <c r="Y449"/>
  <c r="X449"/>
  <c r="Y451"/>
  <c r="X451"/>
  <c r="Y453"/>
  <c r="X453"/>
  <c r="Y455"/>
  <c r="X455"/>
  <c r="Y457"/>
  <c r="X457"/>
  <c r="Y459"/>
  <c r="X459"/>
  <c r="Y461"/>
  <c r="X461"/>
  <c r="Y463"/>
  <c r="X463"/>
  <c r="Y465"/>
  <c r="X465"/>
  <c r="Y468"/>
  <c r="X468"/>
  <c r="Y470"/>
  <c r="X470"/>
  <c r="Y472"/>
  <c r="X472"/>
  <c r="Y474"/>
  <c r="X474"/>
  <c r="Y476"/>
  <c r="X476"/>
  <c r="Y478"/>
  <c r="X478"/>
  <c r="Y480"/>
  <c r="X480"/>
  <c r="Y483"/>
  <c r="X483"/>
  <c r="Y485"/>
  <c r="X485"/>
  <c r="Y487"/>
  <c r="X487"/>
  <c r="Y489"/>
  <c r="X489"/>
  <c r="Y491"/>
  <c r="X491"/>
  <c r="Y493"/>
  <c r="X493"/>
  <c r="Y495"/>
  <c r="X495"/>
  <c r="Y497"/>
  <c r="X497"/>
  <c r="Y499"/>
  <c r="X499"/>
  <c r="Y501"/>
  <c r="X501"/>
  <c r="Y503"/>
  <c r="X503"/>
  <c r="Y505"/>
  <c r="X505"/>
  <c r="Y507"/>
  <c r="X507"/>
  <c r="Y509"/>
  <c r="X509"/>
  <c r="Y511"/>
  <c r="X511"/>
  <c r="Y513"/>
  <c r="X513"/>
  <c r="Y515"/>
  <c r="X515"/>
  <c r="Y517"/>
  <c r="X517"/>
  <c r="Y519"/>
  <c r="X519"/>
  <c r="Y521"/>
  <c r="X521"/>
  <c r="Y523"/>
  <c r="X523"/>
  <c r="Y525"/>
  <c r="X525"/>
  <c r="Y527"/>
  <c r="X527"/>
  <c r="Y529"/>
  <c r="X529"/>
  <c r="Y531"/>
  <c r="X531"/>
  <c r="Y533"/>
  <c r="X533"/>
  <c r="Y535"/>
  <c r="X535"/>
  <c r="Y537"/>
  <c r="X537"/>
  <c r="Y539"/>
  <c r="X539"/>
  <c r="Y541"/>
  <c r="X541"/>
  <c r="Y543"/>
  <c r="X543"/>
  <c r="Y546"/>
  <c r="X546"/>
  <c r="Y548"/>
  <c r="X548"/>
  <c r="Y550"/>
  <c r="X550"/>
  <c r="Y553"/>
  <c r="X553"/>
  <c r="Y558"/>
  <c r="X558"/>
  <c r="Y594"/>
  <c r="X594"/>
  <c r="Y596"/>
  <c r="X596"/>
  <c r="Y598"/>
  <c r="X598"/>
  <c r="Y600"/>
  <c r="X600"/>
  <c r="Y602"/>
  <c r="X602"/>
  <c r="Y606"/>
  <c r="X606"/>
  <c r="Y608"/>
  <c r="X608"/>
  <c r="Y610"/>
  <c r="X610"/>
  <c r="Y612"/>
  <c r="X612"/>
  <c r="Y614"/>
  <c r="X614"/>
  <c r="Y616"/>
  <c r="X616"/>
  <c r="Y620"/>
  <c r="X620"/>
  <c r="Y622"/>
  <c r="X622"/>
  <c r="Y624"/>
  <c r="X624"/>
  <c r="Y629"/>
  <c r="X629"/>
  <c r="Y631"/>
  <c r="X631"/>
  <c r="Y635"/>
  <c r="X635"/>
  <c r="Y617"/>
  <c r="X617"/>
  <c r="Y211"/>
  <c r="X211"/>
  <c r="Y214"/>
  <c r="X214"/>
  <c r="Y216"/>
  <c r="X216"/>
  <c r="Y218"/>
  <c r="X218"/>
  <c r="Y220"/>
  <c r="X220"/>
  <c r="Y224"/>
  <c r="X224"/>
  <c r="Y226"/>
  <c r="X226"/>
  <c r="Y228"/>
  <c r="X228"/>
  <c r="Y230"/>
  <c r="X230"/>
  <c r="Y233"/>
  <c r="X233"/>
  <c r="Y235"/>
  <c r="X235"/>
  <c r="Y237"/>
  <c r="X237"/>
  <c r="Y239"/>
  <c r="X239"/>
  <c r="Y244"/>
  <c r="X244"/>
  <c r="Y248"/>
  <c r="X248"/>
  <c r="Y250"/>
  <c r="X250"/>
  <c r="Y254"/>
  <c r="X254"/>
  <c r="Y257"/>
  <c r="X257"/>
  <c r="Y259"/>
  <c r="X259"/>
  <c r="Y262"/>
  <c r="X262"/>
  <c r="Y295"/>
  <c r="X295"/>
  <c r="Y297"/>
  <c r="X297"/>
  <c r="Y299"/>
  <c r="X299"/>
  <c r="Y305"/>
  <c r="X305"/>
  <c r="Y307"/>
  <c r="X307"/>
  <c r="Y309"/>
  <c r="X309"/>
  <c r="Y311"/>
  <c r="X311"/>
  <c r="Y313"/>
  <c r="X313"/>
  <c r="Y315"/>
  <c r="X315"/>
  <c r="Y317"/>
  <c r="X317"/>
  <c r="Y319"/>
  <c r="X319"/>
  <c r="Y324"/>
  <c r="X324"/>
  <c r="Y326"/>
  <c r="X326"/>
  <c r="Y328"/>
  <c r="X328"/>
  <c r="Y330"/>
  <c r="X330"/>
  <c r="Y333"/>
  <c r="X333"/>
  <c r="Y338"/>
  <c r="X338"/>
  <c r="Y340"/>
  <c r="X340"/>
  <c r="Y342"/>
  <c r="X342"/>
  <c r="Y344"/>
  <c r="X344"/>
  <c r="Y346"/>
  <c r="X346"/>
  <c r="Y348"/>
  <c r="X348"/>
  <c r="Y350"/>
  <c r="X350"/>
  <c r="Y352"/>
  <c r="X352"/>
  <c r="Y354"/>
  <c r="X354"/>
  <c r="Y356"/>
  <c r="X356"/>
  <c r="Y358"/>
  <c r="X358"/>
  <c r="Y360"/>
  <c r="X360"/>
  <c r="Y362"/>
  <c r="X362"/>
  <c r="Y364"/>
  <c r="X364"/>
  <c r="Y366"/>
  <c r="X366"/>
  <c r="Y368"/>
  <c r="X368"/>
  <c r="Y370"/>
  <c r="X370"/>
  <c r="Y372"/>
  <c r="X372"/>
  <c r="Y374"/>
  <c r="X374"/>
  <c r="Y376"/>
  <c r="X376"/>
  <c r="Y378"/>
  <c r="X378"/>
  <c r="Y380"/>
  <c r="X380"/>
  <c r="Y382"/>
  <c r="X382"/>
  <c r="Y384"/>
  <c r="X384"/>
  <c r="Y386"/>
  <c r="X386"/>
  <c r="Y388"/>
  <c r="X388"/>
  <c r="Y390"/>
  <c r="X390"/>
  <c r="Y392"/>
  <c r="X392"/>
  <c r="Y394"/>
  <c r="X394"/>
  <c r="Y396"/>
  <c r="X396"/>
  <c r="Y398"/>
  <c r="X398"/>
  <c r="Y400"/>
  <c r="X400"/>
  <c r="Y402"/>
  <c r="X402"/>
  <c r="Y404"/>
  <c r="X404"/>
  <c r="Y407"/>
  <c r="X407"/>
  <c r="Y410"/>
  <c r="X410"/>
  <c r="Y412"/>
  <c r="X412"/>
  <c r="Y414"/>
  <c r="X414"/>
  <c r="Y416"/>
  <c r="X416"/>
  <c r="Y418"/>
  <c r="X418"/>
  <c r="Y420"/>
  <c r="X420"/>
  <c r="Y422"/>
  <c r="X422"/>
  <c r="Y424"/>
  <c r="X424"/>
  <c r="Y426"/>
  <c r="X426"/>
  <c r="Y428"/>
  <c r="X428"/>
  <c r="Y430"/>
  <c r="X430"/>
  <c r="Y432"/>
  <c r="X432"/>
  <c r="Y434"/>
  <c r="X434"/>
  <c r="Y436"/>
  <c r="X436"/>
  <c r="Y440"/>
  <c r="X440"/>
  <c r="Y442"/>
  <c r="X442"/>
  <c r="Y444"/>
  <c r="X444"/>
  <c r="Y446"/>
  <c r="X446"/>
  <c r="Y448"/>
  <c r="X448"/>
  <c r="Y450"/>
  <c r="X450"/>
  <c r="Y452"/>
  <c r="X452"/>
  <c r="Y454"/>
  <c r="X454"/>
  <c r="Y456"/>
  <c r="X456"/>
  <c r="Y458"/>
  <c r="X458"/>
  <c r="Y460"/>
  <c r="X460"/>
  <c r="Y462"/>
  <c r="X462"/>
  <c r="Y464"/>
  <c r="X464"/>
  <c r="Y466"/>
  <c r="X466"/>
  <c r="Y469"/>
  <c r="X469"/>
  <c r="Y471"/>
  <c r="X471"/>
  <c r="Y473"/>
  <c r="X473"/>
  <c r="Y475"/>
  <c r="X475"/>
  <c r="Y477"/>
  <c r="X477"/>
  <c r="Y479"/>
  <c r="X479"/>
  <c r="Y482"/>
  <c r="X482"/>
  <c r="Y484"/>
  <c r="X484"/>
  <c r="Y486"/>
  <c r="X486"/>
  <c r="Y488"/>
  <c r="X488"/>
  <c r="Y490"/>
  <c r="X490"/>
  <c r="Y492"/>
  <c r="X492"/>
  <c r="Y494"/>
  <c r="X494"/>
  <c r="Y496"/>
  <c r="X496"/>
  <c r="Y498"/>
  <c r="X498"/>
  <c r="Y500"/>
  <c r="X500"/>
  <c r="Y502"/>
  <c r="X502"/>
  <c r="Y504"/>
  <c r="X504"/>
  <c r="Y506"/>
  <c r="X506"/>
  <c r="Y508"/>
  <c r="X508"/>
  <c r="Y510"/>
  <c r="X510"/>
  <c r="Y512"/>
  <c r="X512"/>
  <c r="Y514"/>
  <c r="X514"/>
  <c r="Y516"/>
  <c r="X516"/>
  <c r="Y518"/>
  <c r="X518"/>
  <c r="Y520"/>
  <c r="X520"/>
  <c r="Y522"/>
  <c r="X522"/>
  <c r="Y524"/>
  <c r="X524"/>
  <c r="Y526"/>
  <c r="X526"/>
  <c r="Y528"/>
  <c r="X528"/>
  <c r="Y530"/>
  <c r="X530"/>
  <c r="Y532"/>
  <c r="X532"/>
  <c r="Y534"/>
  <c r="X534"/>
  <c r="Y536"/>
  <c r="X536"/>
  <c r="Y538"/>
  <c r="X538"/>
  <c r="Y540"/>
  <c r="X540"/>
  <c r="Y542"/>
  <c r="X542"/>
  <c r="Y544"/>
  <c r="X544"/>
  <c r="Y547"/>
  <c r="X547"/>
  <c r="Y549"/>
  <c r="X549"/>
  <c r="Y552"/>
  <c r="X552"/>
  <c r="Y557"/>
  <c r="X557"/>
  <c r="Y585"/>
  <c r="X585"/>
  <c r="Y595"/>
  <c r="X595"/>
  <c r="Y597"/>
  <c r="X597"/>
  <c r="Y599"/>
  <c r="X599"/>
  <c r="Y601"/>
  <c r="X601"/>
  <c r="Y605"/>
  <c r="X605"/>
  <c r="Y607"/>
  <c r="X607"/>
  <c r="Y609"/>
  <c r="X609"/>
  <c r="Y611"/>
  <c r="X611"/>
  <c r="Y613"/>
  <c r="X613"/>
  <c r="Y615"/>
  <c r="X615"/>
  <c r="Y618"/>
  <c r="X618"/>
  <c r="Y621"/>
  <c r="X621"/>
  <c r="Y623"/>
  <c r="X623"/>
  <c r="Y625"/>
  <c r="X625"/>
  <c r="Y630"/>
  <c r="X630"/>
  <c r="Y634"/>
  <c r="X634"/>
  <c r="Y636"/>
  <c r="X636"/>
  <c r="V171"/>
  <c r="W171" s="1"/>
  <c r="V173"/>
  <c r="W173" s="1"/>
  <c r="V170"/>
  <c r="W170" s="1"/>
  <c r="V172"/>
  <c r="W172" s="1"/>
  <c r="V303"/>
  <c r="W303" s="1"/>
  <c r="V301"/>
  <c r="W301" s="1"/>
  <c r="V282"/>
  <c r="W282" s="1"/>
  <c r="V284"/>
  <c r="W284" s="1"/>
  <c r="V286"/>
  <c r="W286" s="1"/>
  <c r="V288"/>
  <c r="W288" s="1"/>
  <c r="V283"/>
  <c r="W283" s="1"/>
  <c r="V285"/>
  <c r="W285" s="1"/>
  <c r="V287"/>
  <c r="W287" s="1"/>
  <c r="V292"/>
  <c r="W292" s="1"/>
  <c r="V291"/>
  <c r="W291" s="1"/>
  <c r="V293"/>
  <c r="W293" s="1"/>
  <c r="V265"/>
  <c r="W265" s="1"/>
  <c r="V267"/>
  <c r="W267" s="1"/>
  <c r="V269"/>
  <c r="W269" s="1"/>
  <c r="V271"/>
  <c r="W271" s="1"/>
  <c r="V273"/>
  <c r="W273" s="1"/>
  <c r="V275"/>
  <c r="W275" s="1"/>
  <c r="V277"/>
  <c r="W277" s="1"/>
  <c r="V279"/>
  <c r="W279" s="1"/>
  <c r="V264"/>
  <c r="W264" s="1"/>
  <c r="V266"/>
  <c r="W266" s="1"/>
  <c r="V268"/>
  <c r="W268" s="1"/>
  <c r="V270"/>
  <c r="W270" s="1"/>
  <c r="V272"/>
  <c r="W272" s="1"/>
  <c r="V274"/>
  <c r="W274" s="1"/>
  <c r="V276"/>
  <c r="W276" s="1"/>
  <c r="V278"/>
  <c r="W278" s="1"/>
  <c r="V280"/>
  <c r="W280" s="1"/>
  <c r="V124"/>
  <c r="W124" s="1"/>
  <c r="V126"/>
  <c r="W126" s="1"/>
  <c r="V128"/>
  <c r="W128" s="1"/>
  <c r="V125"/>
  <c r="W125" s="1"/>
  <c r="V127"/>
  <c r="W127" s="1"/>
  <c r="V129"/>
  <c r="W129" s="1"/>
  <c r="V48"/>
  <c r="W48" s="1"/>
  <c r="V49"/>
  <c r="W49" s="1"/>
  <c r="W35"/>
  <c r="W50"/>
  <c r="W45"/>
  <c r="V16"/>
  <c r="W16" s="1"/>
  <c r="V20"/>
  <c r="W20" s="1"/>
  <c r="V24"/>
  <c r="W24" s="1"/>
  <c r="V19"/>
  <c r="W19" s="1"/>
  <c r="V23"/>
  <c r="W23" s="1"/>
  <c r="V31"/>
  <c r="W31" s="1"/>
  <c r="V10"/>
  <c r="W10" s="1"/>
  <c r="V14"/>
  <c r="W14" s="1"/>
  <c r="V28"/>
  <c r="W28" s="1"/>
  <c r="V30"/>
  <c r="W30" s="1"/>
  <c r="V5"/>
  <c r="W5" s="1"/>
  <c r="V9"/>
  <c r="W9" s="1"/>
  <c r="V13"/>
  <c r="W13" s="1"/>
  <c r="V633"/>
  <c r="W633" s="1"/>
  <c r="V632"/>
  <c r="W632" s="1"/>
  <c r="R437"/>
  <c r="V437" s="1"/>
  <c r="W437" s="1"/>
  <c r="W61"/>
  <c r="R2"/>
  <c r="V2" s="1"/>
  <c r="W2" s="1"/>
  <c r="R438"/>
  <c r="V438" s="1"/>
  <c r="W438" s="1"/>
  <c r="P603" i="3"/>
  <c r="N603"/>
  <c r="R603" s="1"/>
  <c r="V603" s="1"/>
  <c r="P602"/>
  <c r="N602"/>
  <c r="R602" s="1"/>
  <c r="V602" s="1"/>
  <c r="P601"/>
  <c r="N601"/>
  <c r="R601" s="1"/>
  <c r="V601" s="1"/>
  <c r="P600"/>
  <c r="N600"/>
  <c r="R600" s="1"/>
  <c r="V600" s="1"/>
  <c r="P599"/>
  <c r="N599"/>
  <c r="R599" s="1"/>
  <c r="V599" s="1"/>
  <c r="P598"/>
  <c r="N598"/>
  <c r="R598" s="1"/>
  <c r="V598" s="1"/>
  <c r="P597"/>
  <c r="N597"/>
  <c r="R597" s="1"/>
  <c r="V597" s="1"/>
  <c r="N596"/>
  <c r="R596" s="1"/>
  <c r="V596" s="1"/>
  <c r="P595"/>
  <c r="N595"/>
  <c r="R595" s="1"/>
  <c r="V595" s="1"/>
  <c r="P594"/>
  <c r="N594"/>
  <c r="R594" s="1"/>
  <c r="V594" s="1"/>
  <c r="P593"/>
  <c r="N593"/>
  <c r="R593" s="1"/>
  <c r="V593" s="1"/>
  <c r="P592"/>
  <c r="N592"/>
  <c r="R592" s="1"/>
  <c r="V592" s="1"/>
  <c r="P591"/>
  <c r="N591"/>
  <c r="R591" s="1"/>
  <c r="V591" s="1"/>
  <c r="P590"/>
  <c r="N590"/>
  <c r="R590" s="1"/>
  <c r="V590" s="1"/>
  <c r="P589"/>
  <c r="N589"/>
  <c r="R589" s="1"/>
  <c r="V589" s="1"/>
  <c r="P588"/>
  <c r="N588"/>
  <c r="R588" s="1"/>
  <c r="V588" s="1"/>
  <c r="P587"/>
  <c r="N587"/>
  <c r="R587" s="1"/>
  <c r="V587" s="1"/>
  <c r="P586"/>
  <c r="N586"/>
  <c r="R586" s="1"/>
  <c r="V586" s="1"/>
  <c r="N585"/>
  <c r="R585" s="1"/>
  <c r="V585" s="1"/>
  <c r="N584"/>
  <c r="R584" s="1"/>
  <c r="V584" s="1"/>
  <c r="P583"/>
  <c r="N583"/>
  <c r="R583" s="1"/>
  <c r="V583" s="1"/>
  <c r="P582"/>
  <c r="N582"/>
  <c r="R582" s="1"/>
  <c r="V582" s="1"/>
  <c r="P581"/>
  <c r="N581"/>
  <c r="R581" s="1"/>
  <c r="V581" s="1"/>
  <c r="P580"/>
  <c r="N580"/>
  <c r="R580" s="1"/>
  <c r="V580" s="1"/>
  <c r="P579"/>
  <c r="N579"/>
  <c r="R579" s="1"/>
  <c r="V579" s="1"/>
  <c r="P578"/>
  <c r="N578"/>
  <c r="R578" s="1"/>
  <c r="V578" s="1"/>
  <c r="P577"/>
  <c r="N577"/>
  <c r="R577" s="1"/>
  <c r="V577" s="1"/>
  <c r="P576"/>
  <c r="N576"/>
  <c r="R576" s="1"/>
  <c r="V576" s="1"/>
  <c r="P575"/>
  <c r="N575"/>
  <c r="R575" s="1"/>
  <c r="V575" s="1"/>
  <c r="P574"/>
  <c r="N574"/>
  <c r="R574" s="1"/>
  <c r="V574" s="1"/>
  <c r="P571"/>
  <c r="N571"/>
  <c r="R571" s="1"/>
  <c r="V571" s="1"/>
  <c r="P570"/>
  <c r="N570"/>
  <c r="R570" s="1"/>
  <c r="V570" s="1"/>
  <c r="P569"/>
  <c r="N569"/>
  <c r="R569" s="1"/>
  <c r="V569" s="1"/>
  <c r="P568"/>
  <c r="N568"/>
  <c r="R568" s="1"/>
  <c r="V568" s="1"/>
  <c r="P567"/>
  <c r="N567"/>
  <c r="R567" s="1"/>
  <c r="V567" s="1"/>
  <c r="P566"/>
  <c r="N566"/>
  <c r="R566" s="1"/>
  <c r="V566" s="1"/>
  <c r="P565"/>
  <c r="N565"/>
  <c r="R565" s="1"/>
  <c r="V565" s="1"/>
  <c r="P564"/>
  <c r="N564"/>
  <c r="R564" s="1"/>
  <c r="V564" s="1"/>
  <c r="P563"/>
  <c r="N563"/>
  <c r="R563" s="1"/>
  <c r="V563" s="1"/>
  <c r="P562"/>
  <c r="N562"/>
  <c r="R562" s="1"/>
  <c r="V562" s="1"/>
  <c r="P561"/>
  <c r="N561"/>
  <c r="R561" s="1"/>
  <c r="V561" s="1"/>
  <c r="P560"/>
  <c r="N560"/>
  <c r="R560" s="1"/>
  <c r="V560" s="1"/>
  <c r="P559"/>
  <c r="N559"/>
  <c r="R559" s="1"/>
  <c r="V559" s="1"/>
  <c r="P558"/>
  <c r="N558"/>
  <c r="R558" s="1"/>
  <c r="V558" s="1"/>
  <c r="P557"/>
  <c r="N557"/>
  <c r="R557" s="1"/>
  <c r="V557" s="1"/>
  <c r="P556"/>
  <c r="N556"/>
  <c r="R556" s="1"/>
  <c r="V556" s="1"/>
  <c r="P555"/>
  <c r="N555"/>
  <c r="R555" s="1"/>
  <c r="V555" s="1"/>
  <c r="P554"/>
  <c r="N554"/>
  <c r="R554" s="1"/>
  <c r="V554" s="1"/>
  <c r="P553"/>
  <c r="N553"/>
  <c r="R553" s="1"/>
  <c r="V553" s="1"/>
  <c r="P552"/>
  <c r="N552"/>
  <c r="R552" s="1"/>
  <c r="V552" s="1"/>
  <c r="P551"/>
  <c r="N551"/>
  <c r="R551" s="1"/>
  <c r="V551" s="1"/>
  <c r="P550"/>
  <c r="N550"/>
  <c r="R550" s="1"/>
  <c r="V550" s="1"/>
  <c r="P549"/>
  <c r="N549"/>
  <c r="R549" s="1"/>
  <c r="V549" s="1"/>
  <c r="P548"/>
  <c r="N548"/>
  <c r="R548" s="1"/>
  <c r="V548" s="1"/>
  <c r="P547"/>
  <c r="N547"/>
  <c r="R547" s="1"/>
  <c r="V547" s="1"/>
  <c r="P546"/>
  <c r="N546"/>
  <c r="R546" s="1"/>
  <c r="V546" s="1"/>
  <c r="P545"/>
  <c r="N545"/>
  <c r="R545" s="1"/>
  <c r="V545" s="1"/>
  <c r="N544"/>
  <c r="R544" s="1"/>
  <c r="V544" s="1"/>
  <c r="N543"/>
  <c r="R543" s="1"/>
  <c r="V543" s="1"/>
  <c r="N542"/>
  <c r="R542" s="1"/>
  <c r="V542" s="1"/>
  <c r="P541"/>
  <c r="N541"/>
  <c r="R541" s="1"/>
  <c r="V541" s="1"/>
  <c r="P540"/>
  <c r="N540"/>
  <c r="R540" s="1"/>
  <c r="V540" s="1"/>
  <c r="N539"/>
  <c r="R539" s="1"/>
  <c r="V539" s="1"/>
  <c r="N538"/>
  <c r="R538" s="1"/>
  <c r="V538" s="1"/>
  <c r="N537"/>
  <c r="R537" s="1"/>
  <c r="V537" s="1"/>
  <c r="N536"/>
  <c r="R536" s="1"/>
  <c r="V536" s="1"/>
  <c r="N535"/>
  <c r="R535" s="1"/>
  <c r="V535" s="1"/>
  <c r="N534"/>
  <c r="R534" s="1"/>
  <c r="V534" s="1"/>
  <c r="N533"/>
  <c r="R533" s="1"/>
  <c r="V533" s="1"/>
  <c r="P532"/>
  <c r="N532"/>
  <c r="R532" s="1"/>
  <c r="V532" s="1"/>
  <c r="P531"/>
  <c r="N531"/>
  <c r="R531" s="1"/>
  <c r="V531" s="1"/>
  <c r="P530"/>
  <c r="N530"/>
  <c r="R530" s="1"/>
  <c r="V530" s="1"/>
  <c r="P529"/>
  <c r="N529"/>
  <c r="R529" s="1"/>
  <c r="V529" s="1"/>
  <c r="P528"/>
  <c r="N528"/>
  <c r="R528" s="1"/>
  <c r="V528" s="1"/>
  <c r="N527"/>
  <c r="R527" s="1"/>
  <c r="V527" s="1"/>
  <c r="N526"/>
  <c r="R526" s="1"/>
  <c r="V526" s="1"/>
  <c r="N525"/>
  <c r="R525" s="1"/>
  <c r="V525" s="1"/>
  <c r="N524"/>
  <c r="R524" s="1"/>
  <c r="V524" s="1"/>
  <c r="N523"/>
  <c r="R523" s="1"/>
  <c r="V523" s="1"/>
  <c r="N522"/>
  <c r="R522" s="1"/>
  <c r="V522" s="1"/>
  <c r="N521"/>
  <c r="R521" s="1"/>
  <c r="V521" s="1"/>
  <c r="N520"/>
  <c r="R520" s="1"/>
  <c r="V520" s="1"/>
  <c r="N519"/>
  <c r="R519" s="1"/>
  <c r="V519" s="1"/>
  <c r="N518"/>
  <c r="R518" s="1"/>
  <c r="V518" s="1"/>
  <c r="N517"/>
  <c r="R517" s="1"/>
  <c r="V517" s="1"/>
  <c r="N516"/>
  <c r="R516" s="1"/>
  <c r="V516" s="1"/>
  <c r="N515"/>
  <c r="R515" s="1"/>
  <c r="V515" s="1"/>
  <c r="N514"/>
  <c r="R514" s="1"/>
  <c r="V514" s="1"/>
  <c r="N513"/>
  <c r="R513" s="1"/>
  <c r="V513" s="1"/>
  <c r="N512"/>
  <c r="R512" s="1"/>
  <c r="V512" s="1"/>
  <c r="N511"/>
  <c r="R511" s="1"/>
  <c r="V511" s="1"/>
  <c r="N510"/>
  <c r="R510" s="1"/>
  <c r="V510" s="1"/>
  <c r="N509"/>
  <c r="R509" s="1"/>
  <c r="V509" s="1"/>
  <c r="N508"/>
  <c r="R508" s="1"/>
  <c r="V508" s="1"/>
  <c r="P507"/>
  <c r="N507"/>
  <c r="R507" s="1"/>
  <c r="V507" s="1"/>
  <c r="P506"/>
  <c r="N506"/>
  <c r="R506" s="1"/>
  <c r="V506" s="1"/>
  <c r="P505"/>
  <c r="N505"/>
  <c r="R505" s="1"/>
  <c r="V505" s="1"/>
  <c r="P504"/>
  <c r="N504"/>
  <c r="R504" s="1"/>
  <c r="V504" s="1"/>
  <c r="P503"/>
  <c r="N503"/>
  <c r="R503" s="1"/>
  <c r="V503" s="1"/>
  <c r="P502"/>
  <c r="N502"/>
  <c r="R502" s="1"/>
  <c r="V502" s="1"/>
  <c r="N501"/>
  <c r="R501" s="1"/>
  <c r="V501" s="1"/>
  <c r="N500"/>
  <c r="R500" s="1"/>
  <c r="V500" s="1"/>
  <c r="N499"/>
  <c r="R499" s="1"/>
  <c r="V499" s="1"/>
  <c r="N498"/>
  <c r="R498" s="1"/>
  <c r="V498" s="1"/>
  <c r="P497"/>
  <c r="N497"/>
  <c r="R497" s="1"/>
  <c r="V497" s="1"/>
  <c r="P496"/>
  <c r="N496"/>
  <c r="R496" s="1"/>
  <c r="V496" s="1"/>
  <c r="P495"/>
  <c r="N495"/>
  <c r="R495" s="1"/>
  <c r="V495" s="1"/>
  <c r="P494"/>
  <c r="N494"/>
  <c r="R494" s="1"/>
  <c r="V494" s="1"/>
  <c r="P493"/>
  <c r="N493"/>
  <c r="R493" s="1"/>
  <c r="V493" s="1"/>
  <c r="P492"/>
  <c r="N492"/>
  <c r="R492" s="1"/>
  <c r="V492" s="1"/>
  <c r="P491"/>
  <c r="N491"/>
  <c r="R491" s="1"/>
  <c r="V491" s="1"/>
  <c r="P490"/>
  <c r="N490"/>
  <c r="R490" s="1"/>
  <c r="V490" s="1"/>
  <c r="P489"/>
  <c r="N489"/>
  <c r="R489" s="1"/>
  <c r="V489" s="1"/>
  <c r="P488"/>
  <c r="N488"/>
  <c r="R488" s="1"/>
  <c r="V488" s="1"/>
  <c r="P487"/>
  <c r="N487"/>
  <c r="R487" s="1"/>
  <c r="V487" s="1"/>
  <c r="P486"/>
  <c r="N486"/>
  <c r="R486" s="1"/>
  <c r="V486" s="1"/>
  <c r="P485"/>
  <c r="N485"/>
  <c r="R485" s="1"/>
  <c r="V485" s="1"/>
  <c r="P484"/>
  <c r="N484"/>
  <c r="R484" s="1"/>
  <c r="V484" s="1"/>
  <c r="P483"/>
  <c r="N483"/>
  <c r="R483" s="1"/>
  <c r="V483" s="1"/>
  <c r="P482"/>
  <c r="N482"/>
  <c r="R482" s="1"/>
  <c r="V482" s="1"/>
  <c r="P481"/>
  <c r="N481"/>
  <c r="R481" s="1"/>
  <c r="V481" s="1"/>
  <c r="P480"/>
  <c r="N480"/>
  <c r="R480" s="1"/>
  <c r="V480" s="1"/>
  <c r="P479"/>
  <c r="N479"/>
  <c r="R479" s="1"/>
  <c r="V479" s="1"/>
  <c r="P478"/>
  <c r="N478"/>
  <c r="R478" s="1"/>
  <c r="V478" s="1"/>
  <c r="P477"/>
  <c r="N477"/>
  <c r="R477" s="1"/>
  <c r="V477" s="1"/>
  <c r="P476"/>
  <c r="N476"/>
  <c r="R476" s="1"/>
  <c r="V476" s="1"/>
  <c r="P475"/>
  <c r="N475"/>
  <c r="R475" s="1"/>
  <c r="V475" s="1"/>
  <c r="P474"/>
  <c r="N474"/>
  <c r="R474" s="1"/>
  <c r="V474" s="1"/>
  <c r="P473"/>
  <c r="N473"/>
  <c r="R473" s="1"/>
  <c r="V473" s="1"/>
  <c r="P472"/>
  <c r="N472"/>
  <c r="R472" s="1"/>
  <c r="V472" s="1"/>
  <c r="N471"/>
  <c r="R471" s="1"/>
  <c r="V471" s="1"/>
  <c r="N470"/>
  <c r="R470" s="1"/>
  <c r="V470" s="1"/>
  <c r="N469"/>
  <c r="R469" s="1"/>
  <c r="V469" s="1"/>
  <c r="N468"/>
  <c r="R468" s="1"/>
  <c r="V468" s="1"/>
  <c r="N467"/>
  <c r="R467" s="1"/>
  <c r="V467" s="1"/>
  <c r="N466"/>
  <c r="R466" s="1"/>
  <c r="V466" s="1"/>
  <c r="N465"/>
  <c r="R465" s="1"/>
  <c r="V465" s="1"/>
  <c r="N464"/>
  <c r="R464" s="1"/>
  <c r="V464" s="1"/>
  <c r="N463"/>
  <c r="R463" s="1"/>
  <c r="V463" s="1"/>
  <c r="N462"/>
  <c r="R462" s="1"/>
  <c r="V462" s="1"/>
  <c r="N461"/>
  <c r="R461" s="1"/>
  <c r="V461" s="1"/>
  <c r="N460"/>
  <c r="R460" s="1"/>
  <c r="V460" s="1"/>
  <c r="N459"/>
  <c r="R459" s="1"/>
  <c r="V459" s="1"/>
  <c r="P458"/>
  <c r="N458"/>
  <c r="R458" s="1"/>
  <c r="V458" s="1"/>
  <c r="P457"/>
  <c r="N457"/>
  <c r="R457" s="1"/>
  <c r="V457" s="1"/>
  <c r="P456"/>
  <c r="N456"/>
  <c r="R456" s="1"/>
  <c r="V456" s="1"/>
  <c r="P455"/>
  <c r="N455"/>
  <c r="R455" s="1"/>
  <c r="V455" s="1"/>
  <c r="P454"/>
  <c r="N454"/>
  <c r="R454" s="1"/>
  <c r="V454" s="1"/>
  <c r="P453"/>
  <c r="N453"/>
  <c r="R453" s="1"/>
  <c r="V453" s="1"/>
  <c r="P452"/>
  <c r="N452"/>
  <c r="R452" s="1"/>
  <c r="V452" s="1"/>
  <c r="P451"/>
  <c r="N451"/>
  <c r="R451" s="1"/>
  <c r="V451" s="1"/>
  <c r="P450"/>
  <c r="N450"/>
  <c r="R450" s="1"/>
  <c r="V450" s="1"/>
  <c r="P449"/>
  <c r="N449"/>
  <c r="R449" s="1"/>
  <c r="V449" s="1"/>
  <c r="P448"/>
  <c r="N448"/>
  <c r="R448" s="1"/>
  <c r="V448" s="1"/>
  <c r="P447"/>
  <c r="N447"/>
  <c r="R447" s="1"/>
  <c r="V447" s="1"/>
  <c r="P446"/>
  <c r="N446"/>
  <c r="R446" s="1"/>
  <c r="V446" s="1"/>
  <c r="P445"/>
  <c r="N445"/>
  <c r="R445" s="1"/>
  <c r="V445" s="1"/>
  <c r="P444"/>
  <c r="N444"/>
  <c r="R444" s="1"/>
  <c r="V444" s="1"/>
  <c r="P443"/>
  <c r="N443"/>
  <c r="R443" s="1"/>
  <c r="V443" s="1"/>
  <c r="P442"/>
  <c r="N442"/>
  <c r="R442" s="1"/>
  <c r="V442" s="1"/>
  <c r="P441"/>
  <c r="N441"/>
  <c r="R441" s="1"/>
  <c r="V441" s="1"/>
  <c r="P440"/>
  <c r="N440"/>
  <c r="R440" s="1"/>
  <c r="V440" s="1"/>
  <c r="P439"/>
  <c r="N439"/>
  <c r="R439" s="1"/>
  <c r="V439" s="1"/>
  <c r="P438"/>
  <c r="N438"/>
  <c r="R438" s="1"/>
  <c r="V438" s="1"/>
  <c r="P437"/>
  <c r="N437"/>
  <c r="R437" s="1"/>
  <c r="V437" s="1"/>
  <c r="P436"/>
  <c r="N436"/>
  <c r="R436" s="1"/>
  <c r="V436" s="1"/>
  <c r="P435"/>
  <c r="N435"/>
  <c r="R435" s="1"/>
  <c r="V435" s="1"/>
  <c r="P434"/>
  <c r="N434"/>
  <c r="R434" s="1"/>
  <c r="V434" s="1"/>
  <c r="P433"/>
  <c r="N433"/>
  <c r="R433" s="1"/>
  <c r="V433" s="1"/>
  <c r="P432"/>
  <c r="N432"/>
  <c r="R432" s="1"/>
  <c r="V432" s="1"/>
  <c r="P431"/>
  <c r="N431"/>
  <c r="R431" s="1"/>
  <c r="V431" s="1"/>
  <c r="P430"/>
  <c r="N430"/>
  <c r="R430" s="1"/>
  <c r="V430" s="1"/>
  <c r="P429"/>
  <c r="N429"/>
  <c r="R429" s="1"/>
  <c r="V429" s="1"/>
  <c r="P428"/>
  <c r="N428"/>
  <c r="R428" s="1"/>
  <c r="V428" s="1"/>
  <c r="P427"/>
  <c r="N427"/>
  <c r="R427" s="1"/>
  <c r="V427" s="1"/>
  <c r="P426"/>
  <c r="N426"/>
  <c r="R426" s="1"/>
  <c r="V426" s="1"/>
  <c r="P425"/>
  <c r="N425"/>
  <c r="R425" s="1"/>
  <c r="V425" s="1"/>
  <c r="P424"/>
  <c r="N424"/>
  <c r="R424" s="1"/>
  <c r="V424" s="1"/>
  <c r="P423"/>
  <c r="N423"/>
  <c r="R423" s="1"/>
  <c r="V423" s="1"/>
  <c r="P422"/>
  <c r="N422"/>
  <c r="R422" s="1"/>
  <c r="V422" s="1"/>
  <c r="P421"/>
  <c r="N421"/>
  <c r="R421" s="1"/>
  <c r="V421" s="1"/>
  <c r="P420"/>
  <c r="N420"/>
  <c r="R420" s="1"/>
  <c r="V420" s="1"/>
  <c r="P419"/>
  <c r="N419"/>
  <c r="R419" s="1"/>
  <c r="V419" s="1"/>
  <c r="P418"/>
  <c r="N418"/>
  <c r="R418" s="1"/>
  <c r="V418" s="1"/>
  <c r="P417"/>
  <c r="N417"/>
  <c r="R417" s="1"/>
  <c r="V417" s="1"/>
  <c r="P416"/>
  <c r="N416"/>
  <c r="R416" s="1"/>
  <c r="V416" s="1"/>
  <c r="P415"/>
  <c r="N415"/>
  <c r="R415" s="1"/>
  <c r="V415" s="1"/>
  <c r="P414"/>
  <c r="R414"/>
  <c r="V414" s="1"/>
  <c r="P413"/>
  <c r="R413"/>
  <c r="V413" s="1"/>
  <c r="P412"/>
  <c r="N412"/>
  <c r="R412" s="1"/>
  <c r="V412" s="1"/>
  <c r="P411"/>
  <c r="N411"/>
  <c r="R411" s="1"/>
  <c r="V411" s="1"/>
  <c r="P410"/>
  <c r="N410"/>
  <c r="R410" s="1"/>
  <c r="V410" s="1"/>
  <c r="P409"/>
  <c r="N409"/>
  <c r="R409" s="1"/>
  <c r="V409" s="1"/>
  <c r="P408"/>
  <c r="N408"/>
  <c r="R408" s="1"/>
  <c r="V408" s="1"/>
  <c r="P407"/>
  <c r="N407"/>
  <c r="R407" s="1"/>
  <c r="V407" s="1"/>
  <c r="P406"/>
  <c r="N406"/>
  <c r="R406" s="1"/>
  <c r="V406" s="1"/>
  <c r="P405"/>
  <c r="N405"/>
  <c r="R405" s="1"/>
  <c r="V405" s="1"/>
  <c r="P404"/>
  <c r="N404"/>
  <c r="R404" s="1"/>
  <c r="V404" s="1"/>
  <c r="N403"/>
  <c r="R403" s="1"/>
  <c r="V403" s="1"/>
  <c r="N402"/>
  <c r="R402" s="1"/>
  <c r="V402" s="1"/>
  <c r="N401"/>
  <c r="R401" s="1"/>
  <c r="V401" s="1"/>
  <c r="N400"/>
  <c r="R400" s="1"/>
  <c r="V400" s="1"/>
  <c r="P399"/>
  <c r="N399"/>
  <c r="R399" s="1"/>
  <c r="V399" s="1"/>
  <c r="P398"/>
  <c r="N398"/>
  <c r="R398" s="1"/>
  <c r="V398" s="1"/>
  <c r="P397"/>
  <c r="N397"/>
  <c r="R397" s="1"/>
  <c r="V397" s="1"/>
  <c r="P396"/>
  <c r="N396"/>
  <c r="R396" s="1"/>
  <c r="V396" s="1"/>
  <c r="N395"/>
  <c r="R395" s="1"/>
  <c r="V395" s="1"/>
  <c r="P394"/>
  <c r="N394"/>
  <c r="R394" s="1"/>
  <c r="V394" s="1"/>
  <c r="P393"/>
  <c r="N393"/>
  <c r="R393" s="1"/>
  <c r="V393" s="1"/>
  <c r="P392"/>
  <c r="N392"/>
  <c r="R392" s="1"/>
  <c r="V392" s="1"/>
  <c r="P391"/>
  <c r="N391"/>
  <c r="R391" s="1"/>
  <c r="V391" s="1"/>
  <c r="P390"/>
  <c r="N390"/>
  <c r="R390" s="1"/>
  <c r="V390" s="1"/>
  <c r="P389"/>
  <c r="N389"/>
  <c r="R389" s="1"/>
  <c r="V389" s="1"/>
  <c r="P388"/>
  <c r="N388"/>
  <c r="R388" s="1"/>
  <c r="V388" s="1"/>
  <c r="P387"/>
  <c r="N387"/>
  <c r="R387" s="1"/>
  <c r="V387" s="1"/>
  <c r="P386"/>
  <c r="N386"/>
  <c r="R386" s="1"/>
  <c r="V386" s="1"/>
  <c r="P385"/>
  <c r="N385"/>
  <c r="R385" s="1"/>
  <c r="V385" s="1"/>
  <c r="P384"/>
  <c r="N384"/>
  <c r="R384" s="1"/>
  <c r="V384" s="1"/>
  <c r="P383"/>
  <c r="N383"/>
  <c r="R383" s="1"/>
  <c r="V383" s="1"/>
  <c r="P382"/>
  <c r="N382"/>
  <c r="R382" s="1"/>
  <c r="V382" s="1"/>
  <c r="P381"/>
  <c r="N381"/>
  <c r="R381" s="1"/>
  <c r="V381" s="1"/>
  <c r="P380"/>
  <c r="N380"/>
  <c r="R380" s="1"/>
  <c r="V380" s="1"/>
  <c r="P379"/>
  <c r="N379"/>
  <c r="R379" s="1"/>
  <c r="P378"/>
  <c r="N378"/>
  <c r="R378" s="1"/>
  <c r="V378" s="1"/>
  <c r="P377"/>
  <c r="N377"/>
  <c r="R377" s="1"/>
  <c r="V377" s="1"/>
  <c r="P376"/>
  <c r="N376"/>
  <c r="R376" s="1"/>
  <c r="V376" s="1"/>
  <c r="P375"/>
  <c r="N375"/>
  <c r="R375" s="1"/>
  <c r="V375" s="1"/>
  <c r="P374"/>
  <c r="N374"/>
  <c r="R374" s="1"/>
  <c r="V374" s="1"/>
  <c r="N373"/>
  <c r="R373" s="1"/>
  <c r="V373" s="1"/>
  <c r="P372"/>
  <c r="N372"/>
  <c r="R372" s="1"/>
  <c r="V372" s="1"/>
  <c r="P371"/>
  <c r="N371"/>
  <c r="R371" s="1"/>
  <c r="V371" s="1"/>
  <c r="N370"/>
  <c r="R370" s="1"/>
  <c r="V370" s="1"/>
  <c r="N369"/>
  <c r="R369" s="1"/>
  <c r="V369" s="1"/>
  <c r="N368"/>
  <c r="R368" s="1"/>
  <c r="V368" s="1"/>
  <c r="N367"/>
  <c r="R367" s="1"/>
  <c r="V367" s="1"/>
  <c r="N366"/>
  <c r="R366" s="1"/>
  <c r="V366" s="1"/>
  <c r="N365"/>
  <c r="R365" s="1"/>
  <c r="V365" s="1"/>
  <c r="N364"/>
  <c r="R364" s="1"/>
  <c r="V364" s="1"/>
  <c r="N363"/>
  <c r="R363" s="1"/>
  <c r="V363" s="1"/>
  <c r="N362"/>
  <c r="R362" s="1"/>
  <c r="V362" s="1"/>
  <c r="N361"/>
  <c r="R361" s="1"/>
  <c r="V361" s="1"/>
  <c r="N360"/>
  <c r="R360" s="1"/>
  <c r="V360" s="1"/>
  <c r="N359"/>
  <c r="R359" s="1"/>
  <c r="V359" s="1"/>
  <c r="P358"/>
  <c r="N358"/>
  <c r="R358" s="1"/>
  <c r="V358" s="1"/>
  <c r="P357"/>
  <c r="N357"/>
  <c r="R357" s="1"/>
  <c r="V357" s="1"/>
  <c r="P356"/>
  <c r="N356"/>
  <c r="R356" s="1"/>
  <c r="V356" s="1"/>
  <c r="P355"/>
  <c r="N355"/>
  <c r="R355" s="1"/>
  <c r="V355" s="1"/>
  <c r="P354"/>
  <c r="N354"/>
  <c r="R354" s="1"/>
  <c r="V354" s="1"/>
  <c r="P353"/>
  <c r="N353"/>
  <c r="R353" s="1"/>
  <c r="V353" s="1"/>
  <c r="P352"/>
  <c r="N352"/>
  <c r="R352" s="1"/>
  <c r="V352" s="1"/>
  <c r="P351"/>
  <c r="N351"/>
  <c r="R351" s="1"/>
  <c r="V351" s="1"/>
  <c r="P350"/>
  <c r="N350"/>
  <c r="R350" s="1"/>
  <c r="V350" s="1"/>
  <c r="P349"/>
  <c r="N349"/>
  <c r="R349" s="1"/>
  <c r="V349" s="1"/>
  <c r="P348"/>
  <c r="N348"/>
  <c r="R348" s="1"/>
  <c r="V348" s="1"/>
  <c r="P347"/>
  <c r="N347"/>
  <c r="R347" s="1"/>
  <c r="V347" s="1"/>
  <c r="P346"/>
  <c r="N346"/>
  <c r="R346" s="1"/>
  <c r="V346" s="1"/>
  <c r="P345"/>
  <c r="N345"/>
  <c r="R345" s="1"/>
  <c r="V345" s="1"/>
  <c r="P344"/>
  <c r="N344"/>
  <c r="R344" s="1"/>
  <c r="V344" s="1"/>
  <c r="P343"/>
  <c r="N343"/>
  <c r="R343" s="1"/>
  <c r="V343" s="1"/>
  <c r="P342"/>
  <c r="N342"/>
  <c r="R342" s="1"/>
  <c r="V342" s="1"/>
  <c r="P341"/>
  <c r="N341"/>
  <c r="R341" s="1"/>
  <c r="V341" s="1"/>
  <c r="P340"/>
  <c r="N340"/>
  <c r="R340" s="1"/>
  <c r="V340" s="1"/>
  <c r="P339"/>
  <c r="N339"/>
  <c r="R339" s="1"/>
  <c r="V339" s="1"/>
  <c r="P338"/>
  <c r="N338"/>
  <c r="R338" s="1"/>
  <c r="V338" s="1"/>
  <c r="P337"/>
  <c r="N337"/>
  <c r="R337" s="1"/>
  <c r="V337" s="1"/>
  <c r="P336"/>
  <c r="N336"/>
  <c r="R336" s="1"/>
  <c r="V336" s="1"/>
  <c r="P335"/>
  <c r="N335"/>
  <c r="R335" s="1"/>
  <c r="V335" s="1"/>
  <c r="P334"/>
  <c r="N334"/>
  <c r="R334" s="1"/>
  <c r="V334" s="1"/>
  <c r="P333"/>
  <c r="N333"/>
  <c r="R333" s="1"/>
  <c r="V333" s="1"/>
  <c r="P332"/>
  <c r="N332"/>
  <c r="R332" s="1"/>
  <c r="V332" s="1"/>
  <c r="P331"/>
  <c r="N331"/>
  <c r="R331" s="1"/>
  <c r="V331" s="1"/>
  <c r="P330"/>
  <c r="N330"/>
  <c r="R330" s="1"/>
  <c r="V330" s="1"/>
  <c r="Q329"/>
  <c r="P329"/>
  <c r="N329"/>
  <c r="Q328"/>
  <c r="P328"/>
  <c r="N328"/>
  <c r="P327"/>
  <c r="N327"/>
  <c r="R327" s="1"/>
  <c r="V327" s="1"/>
  <c r="P326"/>
  <c r="N326"/>
  <c r="R326" s="1"/>
  <c r="V326" s="1"/>
  <c r="P325"/>
  <c r="N325"/>
  <c r="R325" s="1"/>
  <c r="V325" s="1"/>
  <c r="P324"/>
  <c r="N324"/>
  <c r="R324" s="1"/>
  <c r="V324" s="1"/>
  <c r="P323"/>
  <c r="N323"/>
  <c r="R323" s="1"/>
  <c r="V323" s="1"/>
  <c r="P322"/>
  <c r="N322"/>
  <c r="R322" s="1"/>
  <c r="V322" s="1"/>
  <c r="P321"/>
  <c r="N321"/>
  <c r="R321" s="1"/>
  <c r="V321" s="1"/>
  <c r="P320"/>
  <c r="N320"/>
  <c r="R320" s="1"/>
  <c r="V320" s="1"/>
  <c r="P319"/>
  <c r="N319"/>
  <c r="R319" s="1"/>
  <c r="V319" s="1"/>
  <c r="P318"/>
  <c r="N318"/>
  <c r="R318" s="1"/>
  <c r="V318" s="1"/>
  <c r="P317"/>
  <c r="N317"/>
  <c r="R317" s="1"/>
  <c r="V317" s="1"/>
  <c r="P316"/>
  <c r="N316"/>
  <c r="R316" s="1"/>
  <c r="V316" s="1"/>
  <c r="P315"/>
  <c r="N315"/>
  <c r="R315" s="1"/>
  <c r="V315" s="1"/>
  <c r="N314"/>
  <c r="R314" s="1"/>
  <c r="V314" s="1"/>
  <c r="P313"/>
  <c r="N313"/>
  <c r="R313" s="1"/>
  <c r="V313" s="1"/>
  <c r="P312"/>
  <c r="N312"/>
  <c r="R312" s="1"/>
  <c r="V312" s="1"/>
  <c r="P311"/>
  <c r="N311"/>
  <c r="R311" s="1"/>
  <c r="V311" s="1"/>
  <c r="P310"/>
  <c r="N310"/>
  <c r="R310" s="1"/>
  <c r="V310" s="1"/>
  <c r="P309"/>
  <c r="N309"/>
  <c r="R309" s="1"/>
  <c r="V309" s="1"/>
  <c r="P308"/>
  <c r="N308"/>
  <c r="R308" s="1"/>
  <c r="V308" s="1"/>
  <c r="P307"/>
  <c r="N307"/>
  <c r="R307" s="1"/>
  <c r="V307" s="1"/>
  <c r="P306"/>
  <c r="N306"/>
  <c r="R306" s="1"/>
  <c r="V306" s="1"/>
  <c r="N305"/>
  <c r="R305" s="1"/>
  <c r="V305" s="1"/>
  <c r="P304"/>
  <c r="N304"/>
  <c r="R304" s="1"/>
  <c r="V304" s="1"/>
  <c r="P303"/>
  <c r="N303"/>
  <c r="R303" s="1"/>
  <c r="V303" s="1"/>
  <c r="N302"/>
  <c r="R302" s="1"/>
  <c r="V302" s="1"/>
  <c r="P301"/>
  <c r="N301"/>
  <c r="R301" s="1"/>
  <c r="V301" s="1"/>
  <c r="P300"/>
  <c r="N300"/>
  <c r="R300" s="1"/>
  <c r="V300" s="1"/>
  <c r="P299"/>
  <c r="N299"/>
  <c r="R299" s="1"/>
  <c r="V299" s="1"/>
  <c r="P298"/>
  <c r="N298"/>
  <c r="R298" s="1"/>
  <c r="V298" s="1"/>
  <c r="P297"/>
  <c r="N297"/>
  <c r="R297" s="1"/>
  <c r="V297" s="1"/>
  <c r="P296"/>
  <c r="N296"/>
  <c r="R296" s="1"/>
  <c r="V296" s="1"/>
  <c r="P295"/>
  <c r="N295"/>
  <c r="R295" s="1"/>
  <c r="V295" s="1"/>
  <c r="P294"/>
  <c r="N294"/>
  <c r="R294" s="1"/>
  <c r="V294" s="1"/>
  <c r="P293"/>
  <c r="N293"/>
  <c r="R293" s="1"/>
  <c r="V293" s="1"/>
  <c r="P292"/>
  <c r="N292"/>
  <c r="R292" s="1"/>
  <c r="V292" s="1"/>
  <c r="P291"/>
  <c r="N291"/>
  <c r="R291" s="1"/>
  <c r="V291" s="1"/>
  <c r="P290"/>
  <c r="N290"/>
  <c r="R290" s="1"/>
  <c r="V290" s="1"/>
  <c r="P289"/>
  <c r="N289"/>
  <c r="R289" s="1"/>
  <c r="V289" s="1"/>
  <c r="P288"/>
  <c r="N288"/>
  <c r="R288" s="1"/>
  <c r="V288" s="1"/>
  <c r="P287"/>
  <c r="N287"/>
  <c r="R287" s="1"/>
  <c r="V287" s="1"/>
  <c r="P286"/>
  <c r="N286"/>
  <c r="R286" s="1"/>
  <c r="V286" s="1"/>
  <c r="N285"/>
  <c r="R285" s="1"/>
  <c r="V285" s="1"/>
  <c r="N284"/>
  <c r="R284" s="1"/>
  <c r="V284" s="1"/>
  <c r="N283"/>
  <c r="R283" s="1"/>
  <c r="V283" s="1"/>
  <c r="N282"/>
  <c r="R282" s="1"/>
  <c r="V282" s="1"/>
  <c r="N281"/>
  <c r="R281" s="1"/>
  <c r="V281" s="1"/>
  <c r="N280"/>
  <c r="R280" s="1"/>
  <c r="V280" s="1"/>
  <c r="N279"/>
  <c r="R279" s="1"/>
  <c r="V279" s="1"/>
  <c r="N278"/>
  <c r="R278" s="1"/>
  <c r="V278" s="1"/>
  <c r="P277"/>
  <c r="N277"/>
  <c r="R277" s="1"/>
  <c r="V277" s="1"/>
  <c r="P276"/>
  <c r="N276"/>
  <c r="R276" s="1"/>
  <c r="V276" s="1"/>
  <c r="P275"/>
  <c r="N275"/>
  <c r="R275" s="1"/>
  <c r="V275" s="1"/>
  <c r="P274"/>
  <c r="N274"/>
  <c r="R274" s="1"/>
  <c r="V274" s="1"/>
  <c r="P273"/>
  <c r="N273"/>
  <c r="R273" s="1"/>
  <c r="V273" s="1"/>
  <c r="P272"/>
  <c r="N272"/>
  <c r="R272" s="1"/>
  <c r="V272" s="1"/>
  <c r="P271"/>
  <c r="N271"/>
  <c r="R271" s="1"/>
  <c r="V271" s="1"/>
  <c r="P270"/>
  <c r="N270"/>
  <c r="R270" s="1"/>
  <c r="V270" s="1"/>
  <c r="P269"/>
  <c r="N269"/>
  <c r="R269" s="1"/>
  <c r="V269" s="1"/>
  <c r="P268"/>
  <c r="N268"/>
  <c r="R268" s="1"/>
  <c r="V268" s="1"/>
  <c r="P267"/>
  <c r="N267"/>
  <c r="R267" s="1"/>
  <c r="V267" s="1"/>
  <c r="P266"/>
  <c r="N266"/>
  <c r="R266" s="1"/>
  <c r="V266" s="1"/>
  <c r="P265"/>
  <c r="N265"/>
  <c r="R265" s="1"/>
  <c r="V265" s="1"/>
  <c r="P264"/>
  <c r="N264"/>
  <c r="R264" s="1"/>
  <c r="V264" s="1"/>
  <c r="P263"/>
  <c r="N263"/>
  <c r="R263" s="1"/>
  <c r="V263" s="1"/>
  <c r="P262"/>
  <c r="N262"/>
  <c r="R262" s="1"/>
  <c r="V262" s="1"/>
  <c r="P261"/>
  <c r="N261"/>
  <c r="R261" s="1"/>
  <c r="V261" s="1"/>
  <c r="P260"/>
  <c r="N260"/>
  <c r="R260" s="1"/>
  <c r="V260" s="1"/>
  <c r="P259"/>
  <c r="N259"/>
  <c r="R259" s="1"/>
  <c r="V259" s="1"/>
  <c r="P258"/>
  <c r="N258"/>
  <c r="R258" s="1"/>
  <c r="V258" s="1"/>
  <c r="P257"/>
  <c r="N257"/>
  <c r="R257" s="1"/>
  <c r="V257" s="1"/>
  <c r="P256"/>
  <c r="N256"/>
  <c r="R256" s="1"/>
  <c r="V256" s="1"/>
  <c r="P255"/>
  <c r="N255"/>
  <c r="R255" s="1"/>
  <c r="V255" s="1"/>
  <c r="P254"/>
  <c r="N254"/>
  <c r="R254" s="1"/>
  <c r="V254" s="1"/>
  <c r="P253"/>
  <c r="N253"/>
  <c r="R253" s="1"/>
  <c r="V253" s="1"/>
  <c r="P252"/>
  <c r="N252"/>
  <c r="R252" s="1"/>
  <c r="V252" s="1"/>
  <c r="P251"/>
  <c r="N251"/>
  <c r="R251" s="1"/>
  <c r="V251" s="1"/>
  <c r="P250"/>
  <c r="N250"/>
  <c r="R250" s="1"/>
  <c r="V250" s="1"/>
  <c r="P249"/>
  <c r="N249"/>
  <c r="R249" s="1"/>
  <c r="V249" s="1"/>
  <c r="P248"/>
  <c r="N248"/>
  <c r="R248" s="1"/>
  <c r="V248" s="1"/>
  <c r="P247"/>
  <c r="N247"/>
  <c r="R247" s="1"/>
  <c r="V247" s="1"/>
  <c r="P246"/>
  <c r="N246"/>
  <c r="R246" s="1"/>
  <c r="V246" s="1"/>
  <c r="N245"/>
  <c r="R245" s="1"/>
  <c r="V245" s="1"/>
  <c r="N244"/>
  <c r="R244" s="1"/>
  <c r="V244" s="1"/>
  <c r="N243"/>
  <c r="R243" s="1"/>
  <c r="V243" s="1"/>
  <c r="N242"/>
  <c r="R242" s="1"/>
  <c r="V242" s="1"/>
  <c r="N241"/>
  <c r="R241" s="1"/>
  <c r="V241" s="1"/>
  <c r="N240"/>
  <c r="R240" s="1"/>
  <c r="V240" s="1"/>
  <c r="P239"/>
  <c r="N239"/>
  <c r="R239" s="1"/>
  <c r="V239" s="1"/>
  <c r="P238"/>
  <c r="N238"/>
  <c r="R238" s="1"/>
  <c r="V238" s="1"/>
  <c r="P237"/>
  <c r="N237"/>
  <c r="R237" s="1"/>
  <c r="V237" s="1"/>
  <c r="P236"/>
  <c r="N236"/>
  <c r="R236" s="1"/>
  <c r="V236" s="1"/>
  <c r="P235"/>
  <c r="N235"/>
  <c r="R235" s="1"/>
  <c r="V235" s="1"/>
  <c r="P234"/>
  <c r="N234"/>
  <c r="R234" s="1"/>
  <c r="V234" s="1"/>
  <c r="P233"/>
  <c r="N233"/>
  <c r="R233" s="1"/>
  <c r="V233" s="1"/>
  <c r="P232"/>
  <c r="N232"/>
  <c r="R232" s="1"/>
  <c r="V232" s="1"/>
  <c r="P231"/>
  <c r="N231"/>
  <c r="R231" s="1"/>
  <c r="V231" s="1"/>
  <c r="P230"/>
  <c r="N230"/>
  <c r="R230" s="1"/>
  <c r="V230" s="1"/>
  <c r="P229"/>
  <c r="N229"/>
  <c r="R229" s="1"/>
  <c r="V229" s="1"/>
  <c r="P228"/>
  <c r="N228"/>
  <c r="R228" s="1"/>
  <c r="V228" s="1"/>
  <c r="P227"/>
  <c r="N227"/>
  <c r="R227" s="1"/>
  <c r="V227" s="1"/>
  <c r="P226"/>
  <c r="N226"/>
  <c r="R226" s="1"/>
  <c r="V226" s="1"/>
  <c r="P225"/>
  <c r="N225"/>
  <c r="R225" s="1"/>
  <c r="V225" s="1"/>
  <c r="P224"/>
  <c r="N224"/>
  <c r="R224" s="1"/>
  <c r="V224" s="1"/>
  <c r="P223"/>
  <c r="N223"/>
  <c r="R223" s="1"/>
  <c r="V223" s="1"/>
  <c r="P222"/>
  <c r="N222"/>
  <c r="R222" s="1"/>
  <c r="V222" s="1"/>
  <c r="P221"/>
  <c r="N221"/>
  <c r="R221" s="1"/>
  <c r="V221" s="1"/>
  <c r="P220"/>
  <c r="N220"/>
  <c r="R220" s="1"/>
  <c r="V220" s="1"/>
  <c r="P219"/>
  <c r="N219"/>
  <c r="R219" s="1"/>
  <c r="V219" s="1"/>
  <c r="P218"/>
  <c r="N218"/>
  <c r="R218" s="1"/>
  <c r="V218" s="1"/>
  <c r="P217"/>
  <c r="N217"/>
  <c r="R217" s="1"/>
  <c r="V217" s="1"/>
  <c r="P216"/>
  <c r="N216"/>
  <c r="R216" s="1"/>
  <c r="V216" s="1"/>
  <c r="P215"/>
  <c r="N215"/>
  <c r="R215" s="1"/>
  <c r="V215" s="1"/>
  <c r="P214"/>
  <c r="N214"/>
  <c r="R214" s="1"/>
  <c r="V214" s="1"/>
  <c r="P213"/>
  <c r="N213"/>
  <c r="R213" s="1"/>
  <c r="V213" s="1"/>
  <c r="P212"/>
  <c r="N212"/>
  <c r="R212" s="1"/>
  <c r="V212" s="1"/>
  <c r="P211"/>
  <c r="N211"/>
  <c r="R211" s="1"/>
  <c r="V211" s="1"/>
  <c r="N210"/>
  <c r="R210" s="1"/>
  <c r="V210" s="1"/>
  <c r="N209"/>
  <c r="R209" s="1"/>
  <c r="V209" s="1"/>
  <c r="P208"/>
  <c r="N208"/>
  <c r="R208" s="1"/>
  <c r="V208" s="1"/>
  <c r="P207"/>
  <c r="N207"/>
  <c r="R207" s="1"/>
  <c r="V207" s="1"/>
  <c r="P206"/>
  <c r="N206"/>
  <c r="R206" s="1"/>
  <c r="V206" s="1"/>
  <c r="P205"/>
  <c r="N205"/>
  <c r="R205" s="1"/>
  <c r="V205" s="1"/>
  <c r="P204"/>
  <c r="N204"/>
  <c r="R204" s="1"/>
  <c r="V204" s="1"/>
  <c r="P203"/>
  <c r="N203"/>
  <c r="R203" s="1"/>
  <c r="V203" s="1"/>
  <c r="P202"/>
  <c r="N202"/>
  <c r="R202" s="1"/>
  <c r="V202" s="1"/>
  <c r="P201"/>
  <c r="N201"/>
  <c r="R201" s="1"/>
  <c r="V201" s="1"/>
  <c r="P200"/>
  <c r="N200"/>
  <c r="R200" s="1"/>
  <c r="V200" s="1"/>
  <c r="P199"/>
  <c r="N199"/>
  <c r="R199" s="1"/>
  <c r="V199" s="1"/>
  <c r="P198"/>
  <c r="N198"/>
  <c r="R198" s="1"/>
  <c r="V198" s="1"/>
  <c r="P197"/>
  <c r="N197"/>
  <c r="R197" s="1"/>
  <c r="V197" s="1"/>
  <c r="P196"/>
  <c r="N196"/>
  <c r="R196" s="1"/>
  <c r="V196" s="1"/>
  <c r="P195"/>
  <c r="N195"/>
  <c r="R195" s="1"/>
  <c r="V195" s="1"/>
  <c r="P194"/>
  <c r="N194"/>
  <c r="R194" s="1"/>
  <c r="V194" s="1"/>
  <c r="P193"/>
  <c r="N193"/>
  <c r="R193" s="1"/>
  <c r="V193" s="1"/>
  <c r="P192"/>
  <c r="N192"/>
  <c r="R192" s="1"/>
  <c r="V192" s="1"/>
  <c r="P191"/>
  <c r="N191"/>
  <c r="R191" s="1"/>
  <c r="V191" s="1"/>
  <c r="P190"/>
  <c r="N190"/>
  <c r="R190" s="1"/>
  <c r="V190" s="1"/>
  <c r="N189"/>
  <c r="R189" s="1"/>
  <c r="V189" s="1"/>
  <c r="N188"/>
  <c r="R188" s="1"/>
  <c r="V188" s="1"/>
  <c r="N187"/>
  <c r="R187" s="1"/>
  <c r="V187" s="1"/>
  <c r="N186"/>
  <c r="R186" s="1"/>
  <c r="V186" s="1"/>
  <c r="N185"/>
  <c r="R185" s="1"/>
  <c r="V185" s="1"/>
  <c r="N184"/>
  <c r="R184" s="1"/>
  <c r="V184" s="1"/>
  <c r="N183"/>
  <c r="R183" s="1"/>
  <c r="V183" s="1"/>
  <c r="N182"/>
  <c r="R182" s="1"/>
  <c r="V182" s="1"/>
  <c r="N181"/>
  <c r="R181" s="1"/>
  <c r="V181" s="1"/>
  <c r="N180"/>
  <c r="R180" s="1"/>
  <c r="V180" s="1"/>
  <c r="N179"/>
  <c r="R179" s="1"/>
  <c r="V179" s="1"/>
  <c r="N178"/>
  <c r="R178" s="1"/>
  <c r="V178" s="1"/>
  <c r="N177"/>
  <c r="R177" s="1"/>
  <c r="V177" s="1"/>
  <c r="N176"/>
  <c r="R176" s="1"/>
  <c r="V176" s="1"/>
  <c r="N175"/>
  <c r="R175" s="1"/>
  <c r="V175" s="1"/>
  <c r="N174"/>
  <c r="R174" s="1"/>
  <c r="V174" s="1"/>
  <c r="P173"/>
  <c r="N173"/>
  <c r="R173" s="1"/>
  <c r="V173" s="1"/>
  <c r="P172"/>
  <c r="N172"/>
  <c r="R172" s="1"/>
  <c r="V172" s="1"/>
  <c r="P171"/>
  <c r="N171"/>
  <c r="R171" s="1"/>
  <c r="V171" s="1"/>
  <c r="P170"/>
  <c r="N170"/>
  <c r="R170" s="1"/>
  <c r="V170" s="1"/>
  <c r="P169"/>
  <c r="N169"/>
  <c r="R169" s="1"/>
  <c r="V169" s="1"/>
  <c r="P168"/>
  <c r="N168"/>
  <c r="R168" s="1"/>
  <c r="V168" s="1"/>
  <c r="P167"/>
  <c r="N167"/>
  <c r="R167" s="1"/>
  <c r="V167" s="1"/>
  <c r="P166"/>
  <c r="N166"/>
  <c r="R166" s="1"/>
  <c r="V166" s="1"/>
  <c r="P165"/>
  <c r="N165"/>
  <c r="R165" s="1"/>
  <c r="V165" s="1"/>
  <c r="N164"/>
  <c r="R164" s="1"/>
  <c r="V164" s="1"/>
  <c r="P163"/>
  <c r="N163"/>
  <c r="R163" s="1"/>
  <c r="V163" s="1"/>
  <c r="P162"/>
  <c r="N162"/>
  <c r="R162" s="1"/>
  <c r="V162" s="1"/>
  <c r="N161"/>
  <c r="R161" s="1"/>
  <c r="V161" s="1"/>
  <c r="P160"/>
  <c r="N160"/>
  <c r="R160" s="1"/>
  <c r="V160" s="1"/>
  <c r="P159"/>
  <c r="N159"/>
  <c r="R159" s="1"/>
  <c r="V159" s="1"/>
  <c r="P158"/>
  <c r="N158"/>
  <c r="R158" s="1"/>
  <c r="V158" s="1"/>
  <c r="N157"/>
  <c r="R157" s="1"/>
  <c r="V157" s="1"/>
  <c r="P156"/>
  <c r="N156"/>
  <c r="R156" s="1"/>
  <c r="V156" s="1"/>
  <c r="P155"/>
  <c r="N155"/>
  <c r="R155" s="1"/>
  <c r="V155" s="1"/>
  <c r="P154"/>
  <c r="N154"/>
  <c r="R154" s="1"/>
  <c r="V154" s="1"/>
  <c r="N153"/>
  <c r="R153" s="1"/>
  <c r="V153" s="1"/>
  <c r="N152"/>
  <c r="R152" s="1"/>
  <c r="V152" s="1"/>
  <c r="P151"/>
  <c r="N151"/>
  <c r="R151" s="1"/>
  <c r="V151" s="1"/>
  <c r="P150"/>
  <c r="N150"/>
  <c r="R150" s="1"/>
  <c r="V150" s="1"/>
  <c r="N149"/>
  <c r="R149" s="1"/>
  <c r="V149" s="1"/>
  <c r="P148"/>
  <c r="N148"/>
  <c r="R148" s="1"/>
  <c r="V148" s="1"/>
  <c r="P147"/>
  <c r="N147"/>
  <c r="R147" s="1"/>
  <c r="V147" s="1"/>
  <c r="P146"/>
  <c r="N146"/>
  <c r="R146" s="1"/>
  <c r="V146" s="1"/>
  <c r="P145"/>
  <c r="N145"/>
  <c r="R145" s="1"/>
  <c r="V145" s="1"/>
  <c r="P144"/>
  <c r="N144"/>
  <c r="R144" s="1"/>
  <c r="V144" s="1"/>
  <c r="P143"/>
  <c r="N143"/>
  <c r="R143" s="1"/>
  <c r="V143" s="1"/>
  <c r="P142"/>
  <c r="N142"/>
  <c r="R142" s="1"/>
  <c r="V142" s="1"/>
  <c r="N141"/>
  <c r="R141" s="1"/>
  <c r="V141" s="1"/>
  <c r="N140"/>
  <c r="R140" s="1"/>
  <c r="V140" s="1"/>
  <c r="P139"/>
  <c r="N139"/>
  <c r="R139" s="1"/>
  <c r="V139" s="1"/>
  <c r="P138"/>
  <c r="N138"/>
  <c r="R138" s="1"/>
  <c r="V138" s="1"/>
  <c r="P137"/>
  <c r="N137"/>
  <c r="R137" s="1"/>
  <c r="V137" s="1"/>
  <c r="P136"/>
  <c r="N136"/>
  <c r="R136" s="1"/>
  <c r="V136" s="1"/>
  <c r="N135"/>
  <c r="R135" s="1"/>
  <c r="V135" s="1"/>
  <c r="N134"/>
  <c r="R134" s="1"/>
  <c r="V134" s="1"/>
  <c r="N133"/>
  <c r="R133" s="1"/>
  <c r="V133" s="1"/>
  <c r="N132"/>
  <c r="R132" s="1"/>
  <c r="V132" s="1"/>
  <c r="P131"/>
  <c r="N131"/>
  <c r="R131" s="1"/>
  <c r="V131" s="1"/>
  <c r="P130"/>
  <c r="N130"/>
  <c r="R130" s="1"/>
  <c r="V130" s="1"/>
  <c r="P129"/>
  <c r="N129"/>
  <c r="R129" s="1"/>
  <c r="V129" s="1"/>
  <c r="P128"/>
  <c r="N128"/>
  <c r="R128" s="1"/>
  <c r="V128" s="1"/>
  <c r="P127"/>
  <c r="N127"/>
  <c r="R127" s="1"/>
  <c r="V127" s="1"/>
  <c r="P126"/>
  <c r="N126"/>
  <c r="R126" s="1"/>
  <c r="V126" s="1"/>
  <c r="P125"/>
  <c r="N125"/>
  <c r="R125" s="1"/>
  <c r="V125" s="1"/>
  <c r="P124"/>
  <c r="N124"/>
  <c r="R124" s="1"/>
  <c r="V124" s="1"/>
  <c r="P123"/>
  <c r="N123"/>
  <c r="R123" s="1"/>
  <c r="V123" s="1"/>
  <c r="P122"/>
  <c r="N122"/>
  <c r="R122" s="1"/>
  <c r="V122" s="1"/>
  <c r="P121"/>
  <c r="N121"/>
  <c r="R121" s="1"/>
  <c r="V121" s="1"/>
  <c r="P120"/>
  <c r="N120"/>
  <c r="R120" s="1"/>
  <c r="V120" s="1"/>
  <c r="P119"/>
  <c r="N119"/>
  <c r="R119" s="1"/>
  <c r="V119" s="1"/>
  <c r="P118"/>
  <c r="N118"/>
  <c r="R118" s="1"/>
  <c r="V118" s="1"/>
  <c r="P117"/>
  <c r="N117"/>
  <c r="R117" s="1"/>
  <c r="V117" s="1"/>
  <c r="P116"/>
  <c r="N116"/>
  <c r="R116" s="1"/>
  <c r="V116" s="1"/>
  <c r="P115"/>
  <c r="N115"/>
  <c r="R115" s="1"/>
  <c r="V115" s="1"/>
  <c r="N114"/>
  <c r="R114" s="1"/>
  <c r="V114" s="1"/>
  <c r="N113"/>
  <c r="R113" s="1"/>
  <c r="V113" s="1"/>
  <c r="N112"/>
  <c r="R112" s="1"/>
  <c r="V112" s="1"/>
  <c r="N111"/>
  <c r="R111" s="1"/>
  <c r="V111" s="1"/>
  <c r="N110"/>
  <c r="R110" s="1"/>
  <c r="V110" s="1"/>
  <c r="N109"/>
  <c r="R109" s="1"/>
  <c r="V109" s="1"/>
  <c r="N108"/>
  <c r="R108" s="1"/>
  <c r="V108" s="1"/>
  <c r="N107"/>
  <c r="R107" s="1"/>
  <c r="V107" s="1"/>
  <c r="N106"/>
  <c r="R106" s="1"/>
  <c r="V106" s="1"/>
  <c r="N105"/>
  <c r="R105" s="1"/>
  <c r="V105" s="1"/>
  <c r="N104"/>
  <c r="R104" s="1"/>
  <c r="V104" s="1"/>
  <c r="N103"/>
  <c r="R103" s="1"/>
  <c r="V103" s="1"/>
  <c r="N102"/>
  <c r="R102" s="1"/>
  <c r="V102" s="1"/>
  <c r="N101"/>
  <c r="R101" s="1"/>
  <c r="V101" s="1"/>
  <c r="N100"/>
  <c r="R100" s="1"/>
  <c r="V100" s="1"/>
  <c r="N99"/>
  <c r="R99" s="1"/>
  <c r="V99" s="1"/>
  <c r="N98"/>
  <c r="R98" s="1"/>
  <c r="V98" s="1"/>
  <c r="N97"/>
  <c r="R97" s="1"/>
  <c r="V97" s="1"/>
  <c r="N96"/>
  <c r="R96" s="1"/>
  <c r="V96" s="1"/>
  <c r="N95"/>
  <c r="R95" s="1"/>
  <c r="V95" s="1"/>
  <c r="N94"/>
  <c r="R94" s="1"/>
  <c r="V94" s="1"/>
  <c r="N93"/>
  <c r="R93" s="1"/>
  <c r="V93" s="1"/>
  <c r="N92"/>
  <c r="R92" s="1"/>
  <c r="V92" s="1"/>
  <c r="N91"/>
  <c r="R91" s="1"/>
  <c r="V91" s="1"/>
  <c r="N90"/>
  <c r="R90" s="1"/>
  <c r="V90" s="1"/>
  <c r="N89"/>
  <c r="R89" s="1"/>
  <c r="V89" s="1"/>
  <c r="N88"/>
  <c r="R88" s="1"/>
  <c r="V88" s="1"/>
  <c r="N87"/>
  <c r="R87" s="1"/>
  <c r="V87" s="1"/>
  <c r="N86"/>
  <c r="R86" s="1"/>
  <c r="V86" s="1"/>
  <c r="N85"/>
  <c r="R85" s="1"/>
  <c r="V85" s="1"/>
  <c r="N84"/>
  <c r="R84" s="1"/>
  <c r="V84" s="1"/>
  <c r="N83"/>
  <c r="R83" s="1"/>
  <c r="V83" s="1"/>
  <c r="N82"/>
  <c r="R82" s="1"/>
  <c r="V82" s="1"/>
  <c r="N81"/>
  <c r="R81" s="1"/>
  <c r="V81" s="1"/>
  <c r="N80"/>
  <c r="R80" s="1"/>
  <c r="V80" s="1"/>
  <c r="N79"/>
  <c r="R79" s="1"/>
  <c r="V79" s="1"/>
  <c r="N78"/>
  <c r="R78" s="1"/>
  <c r="V78" s="1"/>
  <c r="N77"/>
  <c r="R77" s="1"/>
  <c r="V77" s="1"/>
  <c r="N76"/>
  <c r="R76" s="1"/>
  <c r="V76" s="1"/>
  <c r="N75"/>
  <c r="R75" s="1"/>
  <c r="V75" s="1"/>
  <c r="N74"/>
  <c r="R74" s="1"/>
  <c r="V74" s="1"/>
  <c r="P73"/>
  <c r="N73"/>
  <c r="R73" s="1"/>
  <c r="V73" s="1"/>
  <c r="P72"/>
  <c r="N72"/>
  <c r="R72" s="1"/>
  <c r="V72" s="1"/>
  <c r="P71"/>
  <c r="N71"/>
  <c r="R71" s="1"/>
  <c r="V71" s="1"/>
  <c r="P70"/>
  <c r="N70"/>
  <c r="R70" s="1"/>
  <c r="V70" s="1"/>
  <c r="P69"/>
  <c r="N69"/>
  <c r="R69" s="1"/>
  <c r="V69" s="1"/>
  <c r="N68"/>
  <c r="R68" s="1"/>
  <c r="V68" s="1"/>
  <c r="N67"/>
  <c r="R67" s="1"/>
  <c r="V67" s="1"/>
  <c r="P66"/>
  <c r="N66"/>
  <c r="R66" s="1"/>
  <c r="V66" s="1"/>
  <c r="P65"/>
  <c r="N65"/>
  <c r="R65" s="1"/>
  <c r="V65" s="1"/>
  <c r="P64"/>
  <c r="N64"/>
  <c r="R64" s="1"/>
  <c r="V64" s="1"/>
  <c r="P63"/>
  <c r="N63"/>
  <c r="R63" s="1"/>
  <c r="V63" s="1"/>
  <c r="P62"/>
  <c r="N62"/>
  <c r="R62" s="1"/>
  <c r="V62" s="1"/>
  <c r="M61"/>
  <c r="P61" s="1"/>
  <c r="M60"/>
  <c r="P60" s="1"/>
  <c r="R59"/>
  <c r="V59" s="1"/>
  <c r="P58"/>
  <c r="N58"/>
  <c r="R58" s="1"/>
  <c r="V58" s="1"/>
  <c r="R57"/>
  <c r="V57" s="1"/>
  <c r="P56"/>
  <c r="N56"/>
  <c r="R56" s="1"/>
  <c r="V56" s="1"/>
  <c r="P55"/>
  <c r="N55"/>
  <c r="R55" s="1"/>
  <c r="V55" s="1"/>
  <c r="P54"/>
  <c r="N54"/>
  <c r="R54" s="1"/>
  <c r="V54" s="1"/>
  <c r="P53"/>
  <c r="N53"/>
  <c r="R53" s="1"/>
  <c r="V53" s="1"/>
  <c r="P52"/>
  <c r="N52"/>
  <c r="R52" s="1"/>
  <c r="V52" s="1"/>
  <c r="N51"/>
  <c r="R51" s="1"/>
  <c r="V51" s="1"/>
  <c r="N50"/>
  <c r="R50" s="1"/>
  <c r="V50" s="1"/>
  <c r="P49"/>
  <c r="N49"/>
  <c r="R49" s="1"/>
  <c r="V49" s="1"/>
  <c r="P48"/>
  <c r="N48"/>
  <c r="R48" s="1"/>
  <c r="V48" s="1"/>
  <c r="P47"/>
  <c r="N47"/>
  <c r="R47" s="1"/>
  <c r="V47" s="1"/>
  <c r="P46"/>
  <c r="N46"/>
  <c r="R46" s="1"/>
  <c r="V46" s="1"/>
  <c r="N45"/>
  <c r="R45" s="1"/>
  <c r="V45" s="1"/>
  <c r="N44"/>
  <c r="R44" s="1"/>
  <c r="V44" s="1"/>
  <c r="P43"/>
  <c r="N43"/>
  <c r="R43" s="1"/>
  <c r="V43" s="1"/>
  <c r="P42"/>
  <c r="N42"/>
  <c r="R42" s="1"/>
  <c r="V42" s="1"/>
  <c r="P41"/>
  <c r="N41"/>
  <c r="R41" s="1"/>
  <c r="V41" s="1"/>
  <c r="P40"/>
  <c r="N40"/>
  <c r="R40" s="1"/>
  <c r="V40" s="1"/>
  <c r="P39"/>
  <c r="N39"/>
  <c r="R39" s="1"/>
  <c r="V39" s="1"/>
  <c r="P38"/>
  <c r="N38"/>
  <c r="R38" s="1"/>
  <c r="V38" s="1"/>
  <c r="P37"/>
  <c r="N37"/>
  <c r="R37" s="1"/>
  <c r="V37" s="1"/>
  <c r="P36"/>
  <c r="N36"/>
  <c r="R36" s="1"/>
  <c r="V36" s="1"/>
  <c r="N35"/>
  <c r="R35" s="1"/>
  <c r="V35" s="1"/>
  <c r="P34"/>
  <c r="N34"/>
  <c r="R34" s="1"/>
  <c r="V34" s="1"/>
  <c r="P33"/>
  <c r="N33"/>
  <c r="R33" s="1"/>
  <c r="V33" s="1"/>
  <c r="P32"/>
  <c r="N32"/>
  <c r="R32" s="1"/>
  <c r="V32" s="1"/>
  <c r="P31"/>
  <c r="N31"/>
  <c r="R31" s="1"/>
  <c r="V31" s="1"/>
  <c r="P30"/>
  <c r="N30"/>
  <c r="R30" s="1"/>
  <c r="V30" s="1"/>
  <c r="N29"/>
  <c r="R29" s="1"/>
  <c r="V29" s="1"/>
  <c r="N28"/>
  <c r="R28" s="1"/>
  <c r="V28" s="1"/>
  <c r="P27"/>
  <c r="N27"/>
  <c r="R27" s="1"/>
  <c r="V27" s="1"/>
  <c r="P26"/>
  <c r="N26"/>
  <c r="R26" s="1"/>
  <c r="V26" s="1"/>
  <c r="P25"/>
  <c r="N25"/>
  <c r="R25" s="1"/>
  <c r="V25" s="1"/>
  <c r="P24"/>
  <c r="N24"/>
  <c r="R24" s="1"/>
  <c r="V24" s="1"/>
  <c r="P23"/>
  <c r="N23"/>
  <c r="R23" s="1"/>
  <c r="V23" s="1"/>
  <c r="P22"/>
  <c r="N22"/>
  <c r="R22" s="1"/>
  <c r="V22" s="1"/>
  <c r="P21"/>
  <c r="N21"/>
  <c r="R21" s="1"/>
  <c r="V21" s="1"/>
  <c r="P20"/>
  <c r="N20"/>
  <c r="R20" s="1"/>
  <c r="V20" s="1"/>
  <c r="P19"/>
  <c r="N19"/>
  <c r="R19" s="1"/>
  <c r="V19" s="1"/>
  <c r="P18"/>
  <c r="N18"/>
  <c r="R18" s="1"/>
  <c r="V18" s="1"/>
  <c r="P17"/>
  <c r="N17"/>
  <c r="R17" s="1"/>
  <c r="V17" s="1"/>
  <c r="P16"/>
  <c r="N16"/>
  <c r="R16" s="1"/>
  <c r="V16" s="1"/>
  <c r="P15"/>
  <c r="N15"/>
  <c r="R15" s="1"/>
  <c r="V15" s="1"/>
  <c r="P14"/>
  <c r="N14"/>
  <c r="R14" s="1"/>
  <c r="V14" s="1"/>
  <c r="P12"/>
  <c r="N12"/>
  <c r="R12" s="1"/>
  <c r="V12" s="1"/>
  <c r="P11"/>
  <c r="N11"/>
  <c r="R11" s="1"/>
  <c r="V11" s="1"/>
  <c r="P10"/>
  <c r="N10"/>
  <c r="R10" s="1"/>
  <c r="V10" s="1"/>
  <c r="P9"/>
  <c r="N9"/>
  <c r="R9" s="1"/>
  <c r="V9" s="1"/>
  <c r="P8"/>
  <c r="N8"/>
  <c r="R8" s="1"/>
  <c r="V8" s="1"/>
  <c r="P7"/>
  <c r="N7"/>
  <c r="R7" s="1"/>
  <c r="V7" s="1"/>
  <c r="P6"/>
  <c r="N6"/>
  <c r="R6" s="1"/>
  <c r="V6" s="1"/>
  <c r="P5"/>
  <c r="N5"/>
  <c r="R5" s="1"/>
  <c r="V5" s="1"/>
  <c r="N4"/>
  <c r="R4" s="1"/>
  <c r="W4" s="1"/>
  <c r="P3"/>
  <c r="N3"/>
  <c r="R3" s="1"/>
  <c r="S2"/>
  <c r="P2"/>
  <c r="O2"/>
  <c r="N2"/>
  <c r="Q329" i="2"/>
  <c r="Q328"/>
  <c r="P32"/>
  <c r="O2"/>
  <c r="S2"/>
  <c r="Y438" i="4" l="1"/>
  <c r="X438"/>
  <c r="Y61"/>
  <c r="X61"/>
  <c r="Y632"/>
  <c r="X632"/>
  <c r="Y13"/>
  <c r="X13"/>
  <c r="Y5"/>
  <c r="X5"/>
  <c r="Y28"/>
  <c r="X28"/>
  <c r="Y10"/>
  <c r="X10"/>
  <c r="Y23"/>
  <c r="X23"/>
  <c r="Y24"/>
  <c r="X24"/>
  <c r="Y16"/>
  <c r="X16"/>
  <c r="Y50"/>
  <c r="X50"/>
  <c r="Y49"/>
  <c r="X49"/>
  <c r="Y129"/>
  <c r="X129"/>
  <c r="Y125"/>
  <c r="X125"/>
  <c r="Y126"/>
  <c r="X126"/>
  <c r="Y280"/>
  <c r="X280"/>
  <c r="Y276"/>
  <c r="X276"/>
  <c r="Y272"/>
  <c r="X272"/>
  <c r="Y268"/>
  <c r="X268"/>
  <c r="Y264"/>
  <c r="X264"/>
  <c r="Y277"/>
  <c r="X277"/>
  <c r="Y273"/>
  <c r="X273"/>
  <c r="Y269"/>
  <c r="X269"/>
  <c r="Y265"/>
  <c r="X265"/>
  <c r="Y291"/>
  <c r="X291"/>
  <c r="Y287"/>
  <c r="X287"/>
  <c r="Y283"/>
  <c r="X283"/>
  <c r="Y286"/>
  <c r="X286"/>
  <c r="Y282"/>
  <c r="X282"/>
  <c r="Y303"/>
  <c r="X303"/>
  <c r="Y170"/>
  <c r="X170"/>
  <c r="Y171"/>
  <c r="X171"/>
  <c r="X2"/>
  <c r="Y2"/>
  <c r="Y437"/>
  <c r="X437"/>
  <c r="Y633"/>
  <c r="X633"/>
  <c r="Y9"/>
  <c r="X9"/>
  <c r="Y30"/>
  <c r="X30"/>
  <c r="Y14"/>
  <c r="X14"/>
  <c r="Y31"/>
  <c r="X31"/>
  <c r="Y19"/>
  <c r="X19"/>
  <c r="Y20"/>
  <c r="X20"/>
  <c r="Y45"/>
  <c r="X45"/>
  <c r="Y35"/>
  <c r="X35"/>
  <c r="Y48"/>
  <c r="X48"/>
  <c r="Y127"/>
  <c r="X127"/>
  <c r="Y128"/>
  <c r="X128"/>
  <c r="Y124"/>
  <c r="X124"/>
  <c r="Y278"/>
  <c r="X278"/>
  <c r="Y274"/>
  <c r="X274"/>
  <c r="Y270"/>
  <c r="X270"/>
  <c r="Y266"/>
  <c r="X266"/>
  <c r="Y279"/>
  <c r="X279"/>
  <c r="Y275"/>
  <c r="X275"/>
  <c r="Y271"/>
  <c r="X271"/>
  <c r="Y267"/>
  <c r="X267"/>
  <c r="Y293"/>
  <c r="X293"/>
  <c r="Y292"/>
  <c r="X292"/>
  <c r="Y285"/>
  <c r="X285"/>
  <c r="Y288"/>
  <c r="X288"/>
  <c r="Y284"/>
  <c r="X284"/>
  <c r="Y301"/>
  <c r="X301"/>
  <c r="Y172"/>
  <c r="X172"/>
  <c r="Y173"/>
  <c r="X173"/>
  <c r="N61" i="3"/>
  <c r="R61" s="1"/>
  <c r="V61" s="1"/>
  <c r="R328"/>
  <c r="V328" s="1"/>
  <c r="W638" i="4"/>
  <c r="V638"/>
  <c r="R329" i="3"/>
  <c r="V329" s="1"/>
  <c r="R2"/>
  <c r="W2" s="1"/>
  <c r="W3"/>
  <c r="V3"/>
  <c r="V4"/>
  <c r="N60"/>
  <c r="R60" s="1"/>
  <c r="V60" s="1"/>
  <c r="P64" i="2"/>
  <c r="M60"/>
  <c r="M61"/>
  <c r="P61" s="1"/>
  <c r="R59"/>
  <c r="V59" s="1"/>
  <c r="R57"/>
  <c r="V57" s="1"/>
  <c r="P18"/>
  <c r="P19"/>
  <c r="P22"/>
  <c r="P23"/>
  <c r="P26"/>
  <c r="P27"/>
  <c r="P34"/>
  <c r="P49"/>
  <c r="P130"/>
  <c r="P131"/>
  <c r="P171"/>
  <c r="P172"/>
  <c r="P173"/>
  <c r="P206"/>
  <c r="P207"/>
  <c r="P208"/>
  <c r="P232"/>
  <c r="P233"/>
  <c r="P235"/>
  <c r="P236"/>
  <c r="P237"/>
  <c r="P238"/>
  <c r="P239"/>
  <c r="P276"/>
  <c r="P277"/>
  <c r="P333"/>
  <c r="P336"/>
  <c r="P341"/>
  <c r="P342"/>
  <c r="P346"/>
  <c r="P347"/>
  <c r="P350"/>
  <c r="P352"/>
  <c r="P354"/>
  <c r="P379"/>
  <c r="P413"/>
  <c r="P414"/>
  <c r="P415"/>
  <c r="P453"/>
  <c r="P454"/>
  <c r="P455"/>
  <c r="P456"/>
  <c r="P457"/>
  <c r="P458"/>
  <c r="P496"/>
  <c r="P497"/>
  <c r="P507"/>
  <c r="P581"/>
  <c r="P582"/>
  <c r="P583"/>
  <c r="P593"/>
  <c r="P602"/>
  <c r="P16"/>
  <c r="P17"/>
  <c r="P20"/>
  <c r="P21"/>
  <c r="P24"/>
  <c r="P25"/>
  <c r="P33"/>
  <c r="P48"/>
  <c r="P65"/>
  <c r="P66"/>
  <c r="P73"/>
  <c r="P128"/>
  <c r="P129"/>
  <c r="P166"/>
  <c r="P167"/>
  <c r="P168"/>
  <c r="P169"/>
  <c r="P170"/>
  <c r="P203"/>
  <c r="P204"/>
  <c r="P205"/>
  <c r="P225"/>
  <c r="P226"/>
  <c r="P227"/>
  <c r="P228"/>
  <c r="P229"/>
  <c r="P230"/>
  <c r="P231"/>
  <c r="P234"/>
  <c r="P264"/>
  <c r="P265"/>
  <c r="P266"/>
  <c r="P267"/>
  <c r="P268"/>
  <c r="P269"/>
  <c r="P270"/>
  <c r="P271"/>
  <c r="P332"/>
  <c r="P334"/>
  <c r="P335"/>
  <c r="P337"/>
  <c r="P338"/>
  <c r="P339"/>
  <c r="P340"/>
  <c r="P343"/>
  <c r="P344"/>
  <c r="P345"/>
  <c r="P348"/>
  <c r="P349"/>
  <c r="P351"/>
  <c r="P353"/>
  <c r="P355"/>
  <c r="P356"/>
  <c r="P357"/>
  <c r="P358"/>
  <c r="P378"/>
  <c r="P393"/>
  <c r="P394"/>
  <c r="P396"/>
  <c r="P397"/>
  <c r="P398"/>
  <c r="P399"/>
  <c r="P433"/>
  <c r="P434"/>
  <c r="P435"/>
  <c r="P436"/>
  <c r="P437"/>
  <c r="P438"/>
  <c r="P439"/>
  <c r="P440"/>
  <c r="P482"/>
  <c r="P483"/>
  <c r="P484"/>
  <c r="P485"/>
  <c r="P486"/>
  <c r="P487"/>
  <c r="P506"/>
  <c r="P554"/>
  <c r="P555"/>
  <c r="P570"/>
  <c r="P571"/>
  <c r="P592"/>
  <c r="P601"/>
  <c r="P5"/>
  <c r="P9"/>
  <c r="P10"/>
  <c r="P14"/>
  <c r="P15"/>
  <c r="P30"/>
  <c r="P40"/>
  <c r="P41"/>
  <c r="P42"/>
  <c r="P43"/>
  <c r="P47"/>
  <c r="P60"/>
  <c r="P62"/>
  <c r="P63"/>
  <c r="P71"/>
  <c r="P121"/>
  <c r="P122"/>
  <c r="P123"/>
  <c r="P124"/>
  <c r="P125"/>
  <c r="P126"/>
  <c r="P127"/>
  <c r="P155"/>
  <c r="P156"/>
  <c r="P158"/>
  <c r="P159"/>
  <c r="P160"/>
  <c r="P162"/>
  <c r="P163"/>
  <c r="P165"/>
  <c r="P198"/>
  <c r="P199"/>
  <c r="P200"/>
  <c r="P201"/>
  <c r="P202"/>
  <c r="P221"/>
  <c r="P222"/>
  <c r="P223"/>
  <c r="P224"/>
  <c r="P272"/>
  <c r="P273"/>
  <c r="P274"/>
  <c r="P275"/>
  <c r="P290"/>
  <c r="P292"/>
  <c r="P294"/>
  <c r="P295"/>
  <c r="P298"/>
  <c r="P303"/>
  <c r="P304"/>
  <c r="P309"/>
  <c r="P310"/>
  <c r="P313"/>
  <c r="P316"/>
  <c r="P318"/>
  <c r="P320"/>
  <c r="P323"/>
  <c r="P325"/>
  <c r="P327"/>
  <c r="P329"/>
  <c r="P331"/>
  <c r="P372"/>
  <c r="P374"/>
  <c r="P375"/>
  <c r="P377"/>
  <c r="P404"/>
  <c r="P405"/>
  <c r="P406"/>
  <c r="P407"/>
  <c r="P408"/>
  <c r="P409"/>
  <c r="P410"/>
  <c r="P411"/>
  <c r="P412"/>
  <c r="P441"/>
  <c r="P442"/>
  <c r="P443"/>
  <c r="P444"/>
  <c r="P445"/>
  <c r="P446"/>
  <c r="P447"/>
  <c r="P448"/>
  <c r="P449"/>
  <c r="P450"/>
  <c r="P451"/>
  <c r="P452"/>
  <c r="P488"/>
  <c r="P489"/>
  <c r="P490"/>
  <c r="P491"/>
  <c r="P492"/>
  <c r="P493"/>
  <c r="P494"/>
  <c r="P495"/>
  <c r="P505"/>
  <c r="P530"/>
  <c r="P531"/>
  <c r="P532"/>
  <c r="P541"/>
  <c r="P547"/>
  <c r="P548"/>
  <c r="P551"/>
  <c r="P552"/>
  <c r="P560"/>
  <c r="P561"/>
  <c r="P562"/>
  <c r="P574"/>
  <c r="P575"/>
  <c r="P576"/>
  <c r="P577"/>
  <c r="P578"/>
  <c r="P579"/>
  <c r="P580"/>
  <c r="P587"/>
  <c r="P589"/>
  <c r="P590"/>
  <c r="P591"/>
  <c r="P594"/>
  <c r="P598"/>
  <c r="P600"/>
  <c r="P2"/>
  <c r="P3"/>
  <c r="P6"/>
  <c r="P7"/>
  <c r="P8"/>
  <c r="P11"/>
  <c r="P12"/>
  <c r="P31"/>
  <c r="P36"/>
  <c r="P37"/>
  <c r="P38"/>
  <c r="P39"/>
  <c r="P46"/>
  <c r="P52"/>
  <c r="P53"/>
  <c r="P54"/>
  <c r="P55"/>
  <c r="P56"/>
  <c r="P58"/>
  <c r="P69"/>
  <c r="P70"/>
  <c r="P72"/>
  <c r="P115"/>
  <c r="P116"/>
  <c r="P117"/>
  <c r="P118"/>
  <c r="P119"/>
  <c r="P120"/>
  <c r="P136"/>
  <c r="P137"/>
  <c r="P138"/>
  <c r="P139"/>
  <c r="P142"/>
  <c r="P143"/>
  <c r="P144"/>
  <c r="P145"/>
  <c r="P146"/>
  <c r="P147"/>
  <c r="P148"/>
  <c r="P150"/>
  <c r="P151"/>
  <c r="P154"/>
  <c r="P190"/>
  <c r="P191"/>
  <c r="P192"/>
  <c r="P193"/>
  <c r="P194"/>
  <c r="P195"/>
  <c r="P196"/>
  <c r="P197"/>
  <c r="P211"/>
  <c r="P212"/>
  <c r="P213"/>
  <c r="P214"/>
  <c r="P215"/>
  <c r="P216"/>
  <c r="P217"/>
  <c r="P218"/>
  <c r="P219"/>
  <c r="P220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86"/>
  <c r="P287"/>
  <c r="P288"/>
  <c r="P289"/>
  <c r="P291"/>
  <c r="P293"/>
  <c r="P296"/>
  <c r="P297"/>
  <c r="P299"/>
  <c r="P300"/>
  <c r="P301"/>
  <c r="P306"/>
  <c r="P307"/>
  <c r="P308"/>
  <c r="P311"/>
  <c r="P312"/>
  <c r="P315"/>
  <c r="P317"/>
  <c r="P319"/>
  <c r="P321"/>
  <c r="P322"/>
  <c r="P324"/>
  <c r="P326"/>
  <c r="P328"/>
  <c r="P330"/>
  <c r="P371"/>
  <c r="P376"/>
  <c r="P380"/>
  <c r="P381"/>
  <c r="P382"/>
  <c r="P383"/>
  <c r="P384"/>
  <c r="P385"/>
  <c r="P386"/>
  <c r="P387"/>
  <c r="P388"/>
  <c r="P389"/>
  <c r="P390"/>
  <c r="P391"/>
  <c r="P392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72"/>
  <c r="P473"/>
  <c r="P474"/>
  <c r="P475"/>
  <c r="P476"/>
  <c r="P477"/>
  <c r="P478"/>
  <c r="P479"/>
  <c r="P480"/>
  <c r="P481"/>
  <c r="P502"/>
  <c r="P503"/>
  <c r="P504"/>
  <c r="P528"/>
  <c r="P529"/>
  <c r="P540"/>
  <c r="P545"/>
  <c r="P546"/>
  <c r="P549"/>
  <c r="P550"/>
  <c r="P553"/>
  <c r="P556"/>
  <c r="P557"/>
  <c r="P558"/>
  <c r="P559"/>
  <c r="P563"/>
  <c r="P564"/>
  <c r="P565"/>
  <c r="P566"/>
  <c r="P567"/>
  <c r="P568"/>
  <c r="P569"/>
  <c r="P586"/>
  <c r="P588"/>
  <c r="P595"/>
  <c r="P597"/>
  <c r="P599"/>
  <c r="P603"/>
  <c r="N603"/>
  <c r="R603" s="1"/>
  <c r="V603" s="1"/>
  <c r="N602"/>
  <c r="R602" s="1"/>
  <c r="V602" s="1"/>
  <c r="N601"/>
  <c r="R601" s="1"/>
  <c r="V601" s="1"/>
  <c r="N600"/>
  <c r="R600" s="1"/>
  <c r="V600" s="1"/>
  <c r="N599"/>
  <c r="R599" s="1"/>
  <c r="V599" s="1"/>
  <c r="N598"/>
  <c r="R598" s="1"/>
  <c r="V598" s="1"/>
  <c r="N597"/>
  <c r="R597" s="1"/>
  <c r="V597" s="1"/>
  <c r="N596"/>
  <c r="R596" s="1"/>
  <c r="V596" s="1"/>
  <c r="N595"/>
  <c r="R595" s="1"/>
  <c r="V595" s="1"/>
  <c r="N594"/>
  <c r="R594" s="1"/>
  <c r="V594" s="1"/>
  <c r="N593"/>
  <c r="R593" s="1"/>
  <c r="V593" s="1"/>
  <c r="N592"/>
  <c r="R592" s="1"/>
  <c r="V592" s="1"/>
  <c r="N591"/>
  <c r="R591" s="1"/>
  <c r="V591" s="1"/>
  <c r="N590"/>
  <c r="R590" s="1"/>
  <c r="V590" s="1"/>
  <c r="N589"/>
  <c r="R589" s="1"/>
  <c r="V589" s="1"/>
  <c r="N588"/>
  <c r="R588" s="1"/>
  <c r="V588" s="1"/>
  <c r="N587"/>
  <c r="R587" s="1"/>
  <c r="V587" s="1"/>
  <c r="N586"/>
  <c r="R586" s="1"/>
  <c r="V586" s="1"/>
  <c r="N585"/>
  <c r="R585" s="1"/>
  <c r="V585" s="1"/>
  <c r="N584"/>
  <c r="R584" s="1"/>
  <c r="V584" s="1"/>
  <c r="N583"/>
  <c r="R583" s="1"/>
  <c r="V583" s="1"/>
  <c r="N582"/>
  <c r="R582" s="1"/>
  <c r="V582" s="1"/>
  <c r="N581"/>
  <c r="R581" s="1"/>
  <c r="V581" s="1"/>
  <c r="N580"/>
  <c r="R580" s="1"/>
  <c r="V580" s="1"/>
  <c r="N579"/>
  <c r="R579" s="1"/>
  <c r="V579" s="1"/>
  <c r="N578"/>
  <c r="R578" s="1"/>
  <c r="V578" s="1"/>
  <c r="N577"/>
  <c r="R577" s="1"/>
  <c r="V577" s="1"/>
  <c r="N576"/>
  <c r="R576" s="1"/>
  <c r="V576" s="1"/>
  <c r="N575"/>
  <c r="R575" s="1"/>
  <c r="V575" s="1"/>
  <c r="N574"/>
  <c r="R574" s="1"/>
  <c r="V574" s="1"/>
  <c r="N571"/>
  <c r="R571" s="1"/>
  <c r="V571" s="1"/>
  <c r="N570"/>
  <c r="R570" s="1"/>
  <c r="V570" s="1"/>
  <c r="N569"/>
  <c r="R569" s="1"/>
  <c r="V569" s="1"/>
  <c r="N568"/>
  <c r="R568" s="1"/>
  <c r="V568" s="1"/>
  <c r="N567"/>
  <c r="R567" s="1"/>
  <c r="V567" s="1"/>
  <c r="N566"/>
  <c r="R566" s="1"/>
  <c r="V566" s="1"/>
  <c r="N565"/>
  <c r="R565" s="1"/>
  <c r="V565" s="1"/>
  <c r="N564"/>
  <c r="R564" s="1"/>
  <c r="V564" s="1"/>
  <c r="N563"/>
  <c r="R563" s="1"/>
  <c r="V563" s="1"/>
  <c r="N562"/>
  <c r="R562" s="1"/>
  <c r="V562" s="1"/>
  <c r="N561"/>
  <c r="R561" s="1"/>
  <c r="V561" s="1"/>
  <c r="N560"/>
  <c r="R560" s="1"/>
  <c r="V560" s="1"/>
  <c r="N559"/>
  <c r="R559" s="1"/>
  <c r="V559" s="1"/>
  <c r="N558"/>
  <c r="R558" s="1"/>
  <c r="V558" s="1"/>
  <c r="N557"/>
  <c r="R557" s="1"/>
  <c r="V557" s="1"/>
  <c r="N556"/>
  <c r="R556" s="1"/>
  <c r="V556" s="1"/>
  <c r="N555"/>
  <c r="R555" s="1"/>
  <c r="V555" s="1"/>
  <c r="N554"/>
  <c r="R554" s="1"/>
  <c r="V554" s="1"/>
  <c r="N553"/>
  <c r="R553" s="1"/>
  <c r="V553" s="1"/>
  <c r="N552"/>
  <c r="R552" s="1"/>
  <c r="V552" s="1"/>
  <c r="N551"/>
  <c r="R551" s="1"/>
  <c r="V551" s="1"/>
  <c r="N550"/>
  <c r="R550" s="1"/>
  <c r="V550" s="1"/>
  <c r="N549"/>
  <c r="R549" s="1"/>
  <c r="V549" s="1"/>
  <c r="N548"/>
  <c r="R548" s="1"/>
  <c r="V548" s="1"/>
  <c r="N547"/>
  <c r="R547" s="1"/>
  <c r="V547" s="1"/>
  <c r="N546"/>
  <c r="R546" s="1"/>
  <c r="V546" s="1"/>
  <c r="N545"/>
  <c r="R545" s="1"/>
  <c r="V545" s="1"/>
  <c r="N544"/>
  <c r="R544" s="1"/>
  <c r="V544" s="1"/>
  <c r="N543"/>
  <c r="R543" s="1"/>
  <c r="V543" s="1"/>
  <c r="N542"/>
  <c r="R542" s="1"/>
  <c r="V542" s="1"/>
  <c r="N541"/>
  <c r="R541" s="1"/>
  <c r="V541" s="1"/>
  <c r="N540"/>
  <c r="R540" s="1"/>
  <c r="V540" s="1"/>
  <c r="N539"/>
  <c r="R539" s="1"/>
  <c r="V539" s="1"/>
  <c r="N538"/>
  <c r="R538" s="1"/>
  <c r="V538" s="1"/>
  <c r="N537"/>
  <c r="R537" s="1"/>
  <c r="V537" s="1"/>
  <c r="N536"/>
  <c r="R536" s="1"/>
  <c r="V536" s="1"/>
  <c r="N535"/>
  <c r="R535" s="1"/>
  <c r="V535" s="1"/>
  <c r="N534"/>
  <c r="R534" s="1"/>
  <c r="V534" s="1"/>
  <c r="N533"/>
  <c r="R533" s="1"/>
  <c r="V533" s="1"/>
  <c r="N532"/>
  <c r="R532" s="1"/>
  <c r="V532" s="1"/>
  <c r="N531"/>
  <c r="R531" s="1"/>
  <c r="V531" s="1"/>
  <c r="N530"/>
  <c r="R530" s="1"/>
  <c r="V530" s="1"/>
  <c r="N529"/>
  <c r="R529" s="1"/>
  <c r="V529" s="1"/>
  <c r="N528"/>
  <c r="R528" s="1"/>
  <c r="V528" s="1"/>
  <c r="N527"/>
  <c r="R527" s="1"/>
  <c r="V527" s="1"/>
  <c r="N526"/>
  <c r="R526" s="1"/>
  <c r="V526" s="1"/>
  <c r="N525"/>
  <c r="R525" s="1"/>
  <c r="V525" s="1"/>
  <c r="N524"/>
  <c r="R524" s="1"/>
  <c r="V524" s="1"/>
  <c r="N523"/>
  <c r="R523" s="1"/>
  <c r="V523" s="1"/>
  <c r="N522"/>
  <c r="R522" s="1"/>
  <c r="V522" s="1"/>
  <c r="N521"/>
  <c r="R521" s="1"/>
  <c r="V521" s="1"/>
  <c r="N520"/>
  <c r="R520" s="1"/>
  <c r="V520" s="1"/>
  <c r="N519"/>
  <c r="R519" s="1"/>
  <c r="V519" s="1"/>
  <c r="N518"/>
  <c r="R518" s="1"/>
  <c r="V518" s="1"/>
  <c r="N517"/>
  <c r="R517" s="1"/>
  <c r="V517" s="1"/>
  <c r="N516"/>
  <c r="R516" s="1"/>
  <c r="V516" s="1"/>
  <c r="N515"/>
  <c r="R515" s="1"/>
  <c r="V515" s="1"/>
  <c r="N514"/>
  <c r="R514" s="1"/>
  <c r="V514" s="1"/>
  <c r="N513"/>
  <c r="R513" s="1"/>
  <c r="V513" s="1"/>
  <c r="N512"/>
  <c r="R512" s="1"/>
  <c r="V512" s="1"/>
  <c r="N511"/>
  <c r="R511" s="1"/>
  <c r="V511" s="1"/>
  <c r="N510"/>
  <c r="R510" s="1"/>
  <c r="V510" s="1"/>
  <c r="N509"/>
  <c r="R509" s="1"/>
  <c r="V509" s="1"/>
  <c r="N508"/>
  <c r="R508" s="1"/>
  <c r="V508" s="1"/>
  <c r="N507"/>
  <c r="R507" s="1"/>
  <c r="V507" s="1"/>
  <c r="N506"/>
  <c r="R506" s="1"/>
  <c r="V506" s="1"/>
  <c r="N505"/>
  <c r="R505" s="1"/>
  <c r="V505" s="1"/>
  <c r="N504"/>
  <c r="R504" s="1"/>
  <c r="V504" s="1"/>
  <c r="N503"/>
  <c r="R503" s="1"/>
  <c r="V503" s="1"/>
  <c r="N502"/>
  <c r="R502" s="1"/>
  <c r="V502" s="1"/>
  <c r="N501"/>
  <c r="R501" s="1"/>
  <c r="V501" s="1"/>
  <c r="N500"/>
  <c r="R500" s="1"/>
  <c r="V500" s="1"/>
  <c r="N499"/>
  <c r="R499" s="1"/>
  <c r="V499" s="1"/>
  <c r="N498"/>
  <c r="R498" s="1"/>
  <c r="V498" s="1"/>
  <c r="N497"/>
  <c r="R497" s="1"/>
  <c r="V497" s="1"/>
  <c r="N496"/>
  <c r="R496" s="1"/>
  <c r="V496" s="1"/>
  <c r="N495"/>
  <c r="R495" s="1"/>
  <c r="V495" s="1"/>
  <c r="N494"/>
  <c r="R494" s="1"/>
  <c r="V494" s="1"/>
  <c r="N493"/>
  <c r="R493" s="1"/>
  <c r="V493" s="1"/>
  <c r="N492"/>
  <c r="R492" s="1"/>
  <c r="V492" s="1"/>
  <c r="N491"/>
  <c r="R491" s="1"/>
  <c r="V491" s="1"/>
  <c r="N490"/>
  <c r="R490" s="1"/>
  <c r="V490" s="1"/>
  <c r="N489"/>
  <c r="R489" s="1"/>
  <c r="V489" s="1"/>
  <c r="N488"/>
  <c r="R488" s="1"/>
  <c r="V488" s="1"/>
  <c r="N487"/>
  <c r="R487" s="1"/>
  <c r="V487" s="1"/>
  <c r="N486"/>
  <c r="R486" s="1"/>
  <c r="V486" s="1"/>
  <c r="N485"/>
  <c r="R485" s="1"/>
  <c r="V485" s="1"/>
  <c r="N484"/>
  <c r="R484" s="1"/>
  <c r="V484" s="1"/>
  <c r="N483"/>
  <c r="R483" s="1"/>
  <c r="V483" s="1"/>
  <c r="N482"/>
  <c r="R482" s="1"/>
  <c r="V482" s="1"/>
  <c r="N481"/>
  <c r="R481" s="1"/>
  <c r="V481" s="1"/>
  <c r="N480"/>
  <c r="R480" s="1"/>
  <c r="V480" s="1"/>
  <c r="N479"/>
  <c r="R479" s="1"/>
  <c r="V479" s="1"/>
  <c r="N478"/>
  <c r="R478" s="1"/>
  <c r="V478" s="1"/>
  <c r="N477"/>
  <c r="R477" s="1"/>
  <c r="V477" s="1"/>
  <c r="N476"/>
  <c r="R476" s="1"/>
  <c r="V476" s="1"/>
  <c r="N475"/>
  <c r="R475" s="1"/>
  <c r="V475" s="1"/>
  <c r="N474"/>
  <c r="R474" s="1"/>
  <c r="V474" s="1"/>
  <c r="N473"/>
  <c r="R473" s="1"/>
  <c r="V473" s="1"/>
  <c r="N472"/>
  <c r="R472" s="1"/>
  <c r="V472" s="1"/>
  <c r="N471"/>
  <c r="R471" s="1"/>
  <c r="V471" s="1"/>
  <c r="N470"/>
  <c r="R470" s="1"/>
  <c r="V470" s="1"/>
  <c r="N469"/>
  <c r="R469" s="1"/>
  <c r="V469" s="1"/>
  <c r="N468"/>
  <c r="R468" s="1"/>
  <c r="V468" s="1"/>
  <c r="N467"/>
  <c r="R467" s="1"/>
  <c r="V467" s="1"/>
  <c r="N466"/>
  <c r="R466" s="1"/>
  <c r="V466" s="1"/>
  <c r="N465"/>
  <c r="R465" s="1"/>
  <c r="V465" s="1"/>
  <c r="N464"/>
  <c r="R464" s="1"/>
  <c r="V464" s="1"/>
  <c r="N463"/>
  <c r="R463" s="1"/>
  <c r="V463" s="1"/>
  <c r="N462"/>
  <c r="R462" s="1"/>
  <c r="V462" s="1"/>
  <c r="N461"/>
  <c r="R461" s="1"/>
  <c r="V461" s="1"/>
  <c r="N460"/>
  <c r="R460" s="1"/>
  <c r="V460" s="1"/>
  <c r="N459"/>
  <c r="R459" s="1"/>
  <c r="V459" s="1"/>
  <c r="N458"/>
  <c r="R458" s="1"/>
  <c r="V458" s="1"/>
  <c r="N457"/>
  <c r="R457" s="1"/>
  <c r="V457" s="1"/>
  <c r="N456"/>
  <c r="R456" s="1"/>
  <c r="V456" s="1"/>
  <c r="N455"/>
  <c r="R455" s="1"/>
  <c r="V455" s="1"/>
  <c r="N454"/>
  <c r="R454" s="1"/>
  <c r="V454" s="1"/>
  <c r="N453"/>
  <c r="R453" s="1"/>
  <c r="V453" s="1"/>
  <c r="N452"/>
  <c r="R452" s="1"/>
  <c r="V452" s="1"/>
  <c r="N451"/>
  <c r="R451" s="1"/>
  <c r="V451" s="1"/>
  <c r="N450"/>
  <c r="R450" s="1"/>
  <c r="V450" s="1"/>
  <c r="N449"/>
  <c r="R449" s="1"/>
  <c r="V449" s="1"/>
  <c r="N448"/>
  <c r="R448" s="1"/>
  <c r="V448" s="1"/>
  <c r="N447"/>
  <c r="R447" s="1"/>
  <c r="V447" s="1"/>
  <c r="N446"/>
  <c r="R446" s="1"/>
  <c r="V446" s="1"/>
  <c r="N445"/>
  <c r="R445" s="1"/>
  <c r="V445" s="1"/>
  <c r="N444"/>
  <c r="R444" s="1"/>
  <c r="V444" s="1"/>
  <c r="N443"/>
  <c r="R443" s="1"/>
  <c r="V443" s="1"/>
  <c r="N442"/>
  <c r="R442" s="1"/>
  <c r="V442" s="1"/>
  <c r="N441"/>
  <c r="R441" s="1"/>
  <c r="V441" s="1"/>
  <c r="N440"/>
  <c r="R440" s="1"/>
  <c r="V440" s="1"/>
  <c r="N439"/>
  <c r="R439" s="1"/>
  <c r="V439" s="1"/>
  <c r="N438"/>
  <c r="R438" s="1"/>
  <c r="V438" s="1"/>
  <c r="N437"/>
  <c r="R437" s="1"/>
  <c r="V437" s="1"/>
  <c r="N436"/>
  <c r="R436" s="1"/>
  <c r="V436" s="1"/>
  <c r="N435"/>
  <c r="R435" s="1"/>
  <c r="V435" s="1"/>
  <c r="N434"/>
  <c r="R434" s="1"/>
  <c r="V434" s="1"/>
  <c r="N433"/>
  <c r="R433" s="1"/>
  <c r="V433" s="1"/>
  <c r="N432"/>
  <c r="R432" s="1"/>
  <c r="V432" s="1"/>
  <c r="N431"/>
  <c r="R431" s="1"/>
  <c r="V431" s="1"/>
  <c r="N430"/>
  <c r="R430" s="1"/>
  <c r="V430" s="1"/>
  <c r="N429"/>
  <c r="R429" s="1"/>
  <c r="V429" s="1"/>
  <c r="N428"/>
  <c r="R428" s="1"/>
  <c r="V428" s="1"/>
  <c r="N427"/>
  <c r="R427" s="1"/>
  <c r="V427" s="1"/>
  <c r="N426"/>
  <c r="R426" s="1"/>
  <c r="V426" s="1"/>
  <c r="N425"/>
  <c r="R425" s="1"/>
  <c r="V425" s="1"/>
  <c r="N424"/>
  <c r="R424" s="1"/>
  <c r="V424" s="1"/>
  <c r="N423"/>
  <c r="R423" s="1"/>
  <c r="V423" s="1"/>
  <c r="N422"/>
  <c r="R422" s="1"/>
  <c r="V422" s="1"/>
  <c r="N421"/>
  <c r="R421" s="1"/>
  <c r="V421" s="1"/>
  <c r="N420"/>
  <c r="R420" s="1"/>
  <c r="V420" s="1"/>
  <c r="N419"/>
  <c r="R419" s="1"/>
  <c r="V419" s="1"/>
  <c r="N418"/>
  <c r="R418" s="1"/>
  <c r="V418" s="1"/>
  <c r="N417"/>
  <c r="R417" s="1"/>
  <c r="V417" s="1"/>
  <c r="N416"/>
  <c r="R416" s="1"/>
  <c r="V416" s="1"/>
  <c r="N415"/>
  <c r="R415" s="1"/>
  <c r="V415" s="1"/>
  <c r="N414"/>
  <c r="R414" s="1"/>
  <c r="V414" s="1"/>
  <c r="N413"/>
  <c r="R413" s="1"/>
  <c r="V413" s="1"/>
  <c r="N412"/>
  <c r="R412" s="1"/>
  <c r="V412" s="1"/>
  <c r="N411"/>
  <c r="R411" s="1"/>
  <c r="V411" s="1"/>
  <c r="N410"/>
  <c r="R410" s="1"/>
  <c r="V410" s="1"/>
  <c r="N409"/>
  <c r="R409" s="1"/>
  <c r="V409" s="1"/>
  <c r="N408"/>
  <c r="R408" s="1"/>
  <c r="V408" s="1"/>
  <c r="N407"/>
  <c r="R407" s="1"/>
  <c r="V407" s="1"/>
  <c r="N406"/>
  <c r="R406" s="1"/>
  <c r="V406" s="1"/>
  <c r="N405"/>
  <c r="R405" s="1"/>
  <c r="V405" s="1"/>
  <c r="N404"/>
  <c r="R404" s="1"/>
  <c r="V404" s="1"/>
  <c r="N403"/>
  <c r="R403" s="1"/>
  <c r="V403" s="1"/>
  <c r="N402"/>
  <c r="R402" s="1"/>
  <c r="V402" s="1"/>
  <c r="N401"/>
  <c r="R401" s="1"/>
  <c r="V401" s="1"/>
  <c r="N400"/>
  <c r="R400" s="1"/>
  <c r="V400" s="1"/>
  <c r="N399"/>
  <c r="R399" s="1"/>
  <c r="V399" s="1"/>
  <c r="N398"/>
  <c r="R398" s="1"/>
  <c r="V398" s="1"/>
  <c r="N397"/>
  <c r="R397" s="1"/>
  <c r="V397" s="1"/>
  <c r="N396"/>
  <c r="R396" s="1"/>
  <c r="V396" s="1"/>
  <c r="N395"/>
  <c r="R395" s="1"/>
  <c r="V395" s="1"/>
  <c r="N394"/>
  <c r="R394" s="1"/>
  <c r="V394" s="1"/>
  <c r="N393"/>
  <c r="R393" s="1"/>
  <c r="V393" s="1"/>
  <c r="N392"/>
  <c r="R392" s="1"/>
  <c r="V392" s="1"/>
  <c r="N391"/>
  <c r="R391" s="1"/>
  <c r="V391" s="1"/>
  <c r="N390"/>
  <c r="R390" s="1"/>
  <c r="V390" s="1"/>
  <c r="N389"/>
  <c r="R389" s="1"/>
  <c r="V389" s="1"/>
  <c r="N388"/>
  <c r="R388" s="1"/>
  <c r="V388" s="1"/>
  <c r="N387"/>
  <c r="R387" s="1"/>
  <c r="V387" s="1"/>
  <c r="N386"/>
  <c r="R386" s="1"/>
  <c r="V386" s="1"/>
  <c r="N385"/>
  <c r="R385" s="1"/>
  <c r="V385" s="1"/>
  <c r="N384"/>
  <c r="R384" s="1"/>
  <c r="V384" s="1"/>
  <c r="N383"/>
  <c r="R383" s="1"/>
  <c r="V383" s="1"/>
  <c r="N382"/>
  <c r="R382" s="1"/>
  <c r="V382" s="1"/>
  <c r="N381"/>
  <c r="R381" s="1"/>
  <c r="V381" s="1"/>
  <c r="N380"/>
  <c r="R380" s="1"/>
  <c r="V380" s="1"/>
  <c r="N379"/>
  <c r="R379" s="1"/>
  <c r="N378"/>
  <c r="R378" s="1"/>
  <c r="V378" s="1"/>
  <c r="N377"/>
  <c r="R377" s="1"/>
  <c r="V377" s="1"/>
  <c r="N376"/>
  <c r="R376" s="1"/>
  <c r="V376" s="1"/>
  <c r="N375"/>
  <c r="R375" s="1"/>
  <c r="V375" s="1"/>
  <c r="N374"/>
  <c r="R374" s="1"/>
  <c r="V374" s="1"/>
  <c r="N373"/>
  <c r="R373" s="1"/>
  <c r="V373" s="1"/>
  <c r="N372"/>
  <c r="R372" s="1"/>
  <c r="V372" s="1"/>
  <c r="N371"/>
  <c r="R371" s="1"/>
  <c r="V371" s="1"/>
  <c r="N370"/>
  <c r="R370" s="1"/>
  <c r="V370" s="1"/>
  <c r="N369"/>
  <c r="R369" s="1"/>
  <c r="V369" s="1"/>
  <c r="N368"/>
  <c r="R368" s="1"/>
  <c r="V368" s="1"/>
  <c r="N367"/>
  <c r="R367" s="1"/>
  <c r="V367" s="1"/>
  <c r="N366"/>
  <c r="R366" s="1"/>
  <c r="V366" s="1"/>
  <c r="N365"/>
  <c r="R365" s="1"/>
  <c r="V365" s="1"/>
  <c r="N364"/>
  <c r="R364" s="1"/>
  <c r="V364" s="1"/>
  <c r="N363"/>
  <c r="R363" s="1"/>
  <c r="V363" s="1"/>
  <c r="N362"/>
  <c r="R362" s="1"/>
  <c r="V362" s="1"/>
  <c r="N361"/>
  <c r="R361" s="1"/>
  <c r="V361" s="1"/>
  <c r="N360"/>
  <c r="R360" s="1"/>
  <c r="V360" s="1"/>
  <c r="N359"/>
  <c r="R359" s="1"/>
  <c r="V359" s="1"/>
  <c r="N358"/>
  <c r="R358" s="1"/>
  <c r="V358" s="1"/>
  <c r="N357"/>
  <c r="R357" s="1"/>
  <c r="V357" s="1"/>
  <c r="N356"/>
  <c r="R356" s="1"/>
  <c r="V356" s="1"/>
  <c r="N355"/>
  <c r="R355" s="1"/>
  <c r="V355" s="1"/>
  <c r="N354"/>
  <c r="R354" s="1"/>
  <c r="V354" s="1"/>
  <c r="N353"/>
  <c r="R353" s="1"/>
  <c r="V353" s="1"/>
  <c r="N352"/>
  <c r="R352" s="1"/>
  <c r="V352" s="1"/>
  <c r="N351"/>
  <c r="R351" s="1"/>
  <c r="V351" s="1"/>
  <c r="N350"/>
  <c r="R350" s="1"/>
  <c r="V350" s="1"/>
  <c r="N349"/>
  <c r="R349" s="1"/>
  <c r="V349" s="1"/>
  <c r="N348"/>
  <c r="R348" s="1"/>
  <c r="V348" s="1"/>
  <c r="N347"/>
  <c r="R347" s="1"/>
  <c r="V347" s="1"/>
  <c r="N346"/>
  <c r="R346" s="1"/>
  <c r="V346" s="1"/>
  <c r="N345"/>
  <c r="R345" s="1"/>
  <c r="V345" s="1"/>
  <c r="N344"/>
  <c r="R344" s="1"/>
  <c r="V344" s="1"/>
  <c r="N343"/>
  <c r="R343" s="1"/>
  <c r="V343" s="1"/>
  <c r="N342"/>
  <c r="R342" s="1"/>
  <c r="V342" s="1"/>
  <c r="N341"/>
  <c r="R341" s="1"/>
  <c r="V341" s="1"/>
  <c r="N340"/>
  <c r="R340" s="1"/>
  <c r="V340" s="1"/>
  <c r="N339"/>
  <c r="R339" s="1"/>
  <c r="V339" s="1"/>
  <c r="N338"/>
  <c r="R338" s="1"/>
  <c r="V338" s="1"/>
  <c r="N337"/>
  <c r="R337" s="1"/>
  <c r="V337" s="1"/>
  <c r="N336"/>
  <c r="R336" s="1"/>
  <c r="V336" s="1"/>
  <c r="N335"/>
  <c r="R335" s="1"/>
  <c r="V335" s="1"/>
  <c r="N334"/>
  <c r="R334" s="1"/>
  <c r="V334" s="1"/>
  <c r="N333"/>
  <c r="R333" s="1"/>
  <c r="V333" s="1"/>
  <c r="N332"/>
  <c r="R332" s="1"/>
  <c r="V332" s="1"/>
  <c r="N331"/>
  <c r="R331" s="1"/>
  <c r="V331" s="1"/>
  <c r="N330"/>
  <c r="R330" s="1"/>
  <c r="V330" s="1"/>
  <c r="N329"/>
  <c r="R329" s="1"/>
  <c r="V329" s="1"/>
  <c r="N328"/>
  <c r="R328" s="1"/>
  <c r="V328" s="1"/>
  <c r="N327"/>
  <c r="R327" s="1"/>
  <c r="V327" s="1"/>
  <c r="N326"/>
  <c r="R326" s="1"/>
  <c r="V326" s="1"/>
  <c r="N325"/>
  <c r="R325" s="1"/>
  <c r="V325" s="1"/>
  <c r="N324"/>
  <c r="R324" s="1"/>
  <c r="V324" s="1"/>
  <c r="N323"/>
  <c r="R323" s="1"/>
  <c r="V323" s="1"/>
  <c r="N322"/>
  <c r="R322" s="1"/>
  <c r="V322" s="1"/>
  <c r="N321"/>
  <c r="R321" s="1"/>
  <c r="V321" s="1"/>
  <c r="N320"/>
  <c r="R320" s="1"/>
  <c r="V320" s="1"/>
  <c r="N319"/>
  <c r="R319" s="1"/>
  <c r="V319" s="1"/>
  <c r="N318"/>
  <c r="R318" s="1"/>
  <c r="V318" s="1"/>
  <c r="N317"/>
  <c r="R317" s="1"/>
  <c r="V317" s="1"/>
  <c r="N316"/>
  <c r="R316" s="1"/>
  <c r="V316" s="1"/>
  <c r="N315"/>
  <c r="R315" s="1"/>
  <c r="V315" s="1"/>
  <c r="N314"/>
  <c r="R314" s="1"/>
  <c r="V314" s="1"/>
  <c r="N313"/>
  <c r="R313" s="1"/>
  <c r="V313" s="1"/>
  <c r="N312"/>
  <c r="R312" s="1"/>
  <c r="V312" s="1"/>
  <c r="N311"/>
  <c r="R311" s="1"/>
  <c r="V311" s="1"/>
  <c r="N310"/>
  <c r="R310" s="1"/>
  <c r="V310" s="1"/>
  <c r="N309"/>
  <c r="R309" s="1"/>
  <c r="V309" s="1"/>
  <c r="N308"/>
  <c r="R308" s="1"/>
  <c r="V308" s="1"/>
  <c r="N307"/>
  <c r="R307" s="1"/>
  <c r="V307" s="1"/>
  <c r="N306"/>
  <c r="R306" s="1"/>
  <c r="V306" s="1"/>
  <c r="N305"/>
  <c r="R305" s="1"/>
  <c r="V305" s="1"/>
  <c r="N304"/>
  <c r="R304" s="1"/>
  <c r="V304" s="1"/>
  <c r="N303"/>
  <c r="R303" s="1"/>
  <c r="V303" s="1"/>
  <c r="N302"/>
  <c r="R302" s="1"/>
  <c r="V302" s="1"/>
  <c r="N301"/>
  <c r="R301" s="1"/>
  <c r="V301" s="1"/>
  <c r="N300"/>
  <c r="R300" s="1"/>
  <c r="V300" s="1"/>
  <c r="N299"/>
  <c r="R299" s="1"/>
  <c r="V299" s="1"/>
  <c r="N298"/>
  <c r="R298" s="1"/>
  <c r="V298" s="1"/>
  <c r="N297"/>
  <c r="R297" s="1"/>
  <c r="V297" s="1"/>
  <c r="N296"/>
  <c r="R296" s="1"/>
  <c r="V296" s="1"/>
  <c r="N295"/>
  <c r="R295" s="1"/>
  <c r="V295" s="1"/>
  <c r="N294"/>
  <c r="R294" s="1"/>
  <c r="V294" s="1"/>
  <c r="N293"/>
  <c r="R293" s="1"/>
  <c r="V293" s="1"/>
  <c r="N292"/>
  <c r="R292" s="1"/>
  <c r="V292" s="1"/>
  <c r="N291"/>
  <c r="R291" s="1"/>
  <c r="V291" s="1"/>
  <c r="N290"/>
  <c r="R290" s="1"/>
  <c r="V290" s="1"/>
  <c r="N289"/>
  <c r="R289" s="1"/>
  <c r="V289" s="1"/>
  <c r="N288"/>
  <c r="R288" s="1"/>
  <c r="V288" s="1"/>
  <c r="N287"/>
  <c r="R287" s="1"/>
  <c r="V287" s="1"/>
  <c r="N286"/>
  <c r="R286" s="1"/>
  <c r="V286" s="1"/>
  <c r="N285"/>
  <c r="R285" s="1"/>
  <c r="V285" s="1"/>
  <c r="N284"/>
  <c r="R284" s="1"/>
  <c r="V284" s="1"/>
  <c r="N283"/>
  <c r="R283" s="1"/>
  <c r="V283" s="1"/>
  <c r="N282"/>
  <c r="R282" s="1"/>
  <c r="V282" s="1"/>
  <c r="N281"/>
  <c r="R281" s="1"/>
  <c r="V281" s="1"/>
  <c r="N280"/>
  <c r="R280" s="1"/>
  <c r="V280" s="1"/>
  <c r="N279"/>
  <c r="R279" s="1"/>
  <c r="V279" s="1"/>
  <c r="N278"/>
  <c r="R278" s="1"/>
  <c r="V278" s="1"/>
  <c r="N277"/>
  <c r="R277" s="1"/>
  <c r="V277" s="1"/>
  <c r="N276"/>
  <c r="R276" s="1"/>
  <c r="V276" s="1"/>
  <c r="N275"/>
  <c r="R275" s="1"/>
  <c r="V275" s="1"/>
  <c r="N274"/>
  <c r="R274" s="1"/>
  <c r="V274" s="1"/>
  <c r="N273"/>
  <c r="R273" s="1"/>
  <c r="V273" s="1"/>
  <c r="N272"/>
  <c r="R272" s="1"/>
  <c r="V272" s="1"/>
  <c r="N271"/>
  <c r="R271" s="1"/>
  <c r="V271" s="1"/>
  <c r="N270"/>
  <c r="R270" s="1"/>
  <c r="V270" s="1"/>
  <c r="N269"/>
  <c r="R269" s="1"/>
  <c r="V269" s="1"/>
  <c r="N268"/>
  <c r="R268" s="1"/>
  <c r="V268" s="1"/>
  <c r="N267"/>
  <c r="R267" s="1"/>
  <c r="V267" s="1"/>
  <c r="N266"/>
  <c r="R266" s="1"/>
  <c r="V266" s="1"/>
  <c r="N265"/>
  <c r="R265" s="1"/>
  <c r="V265" s="1"/>
  <c r="N264"/>
  <c r="R264" s="1"/>
  <c r="V264" s="1"/>
  <c r="N263"/>
  <c r="R263" s="1"/>
  <c r="V263" s="1"/>
  <c r="N262"/>
  <c r="R262" s="1"/>
  <c r="V262" s="1"/>
  <c r="N261"/>
  <c r="R261" s="1"/>
  <c r="V261" s="1"/>
  <c r="N260"/>
  <c r="R260" s="1"/>
  <c r="V260" s="1"/>
  <c r="N259"/>
  <c r="R259" s="1"/>
  <c r="V259" s="1"/>
  <c r="N258"/>
  <c r="R258" s="1"/>
  <c r="V258" s="1"/>
  <c r="N257"/>
  <c r="R257" s="1"/>
  <c r="V257" s="1"/>
  <c r="N256"/>
  <c r="R256" s="1"/>
  <c r="V256" s="1"/>
  <c r="N255"/>
  <c r="R255" s="1"/>
  <c r="V255" s="1"/>
  <c r="N254"/>
  <c r="R254" s="1"/>
  <c r="V254" s="1"/>
  <c r="N253"/>
  <c r="R253" s="1"/>
  <c r="V253" s="1"/>
  <c r="N252"/>
  <c r="R252" s="1"/>
  <c r="V252" s="1"/>
  <c r="N251"/>
  <c r="R251" s="1"/>
  <c r="V251" s="1"/>
  <c r="N250"/>
  <c r="R250" s="1"/>
  <c r="V250" s="1"/>
  <c r="N249"/>
  <c r="R249" s="1"/>
  <c r="V249" s="1"/>
  <c r="N248"/>
  <c r="R248" s="1"/>
  <c r="V248" s="1"/>
  <c r="N247"/>
  <c r="R247" s="1"/>
  <c r="V247" s="1"/>
  <c r="N246"/>
  <c r="R246" s="1"/>
  <c r="V246" s="1"/>
  <c r="N245"/>
  <c r="R245" s="1"/>
  <c r="V245" s="1"/>
  <c r="N244"/>
  <c r="R244" s="1"/>
  <c r="V244" s="1"/>
  <c r="N243"/>
  <c r="R243" s="1"/>
  <c r="V243" s="1"/>
  <c r="N242"/>
  <c r="R242" s="1"/>
  <c r="V242" s="1"/>
  <c r="N241"/>
  <c r="R241" s="1"/>
  <c r="V241" s="1"/>
  <c r="N240"/>
  <c r="R240" s="1"/>
  <c r="V240" s="1"/>
  <c r="N239"/>
  <c r="R239" s="1"/>
  <c r="V239" s="1"/>
  <c r="N238"/>
  <c r="R238" s="1"/>
  <c r="V238" s="1"/>
  <c r="N237"/>
  <c r="R237" s="1"/>
  <c r="V237" s="1"/>
  <c r="N236"/>
  <c r="R236" s="1"/>
  <c r="V236" s="1"/>
  <c r="N235"/>
  <c r="R235" s="1"/>
  <c r="V235" s="1"/>
  <c r="N234"/>
  <c r="R234" s="1"/>
  <c r="V234" s="1"/>
  <c r="N233"/>
  <c r="R233" s="1"/>
  <c r="V233" s="1"/>
  <c r="N232"/>
  <c r="R232" s="1"/>
  <c r="V232" s="1"/>
  <c r="N231"/>
  <c r="R231" s="1"/>
  <c r="V231" s="1"/>
  <c r="N230"/>
  <c r="R230" s="1"/>
  <c r="V230" s="1"/>
  <c r="N229"/>
  <c r="R229" s="1"/>
  <c r="V229" s="1"/>
  <c r="N228"/>
  <c r="R228" s="1"/>
  <c r="V228" s="1"/>
  <c r="N227"/>
  <c r="R227" s="1"/>
  <c r="V227" s="1"/>
  <c r="N226"/>
  <c r="R226" s="1"/>
  <c r="V226" s="1"/>
  <c r="N225"/>
  <c r="R225" s="1"/>
  <c r="V225" s="1"/>
  <c r="N224"/>
  <c r="R224" s="1"/>
  <c r="V224" s="1"/>
  <c r="N223"/>
  <c r="R223" s="1"/>
  <c r="V223" s="1"/>
  <c r="N222"/>
  <c r="R222" s="1"/>
  <c r="V222" s="1"/>
  <c r="N221"/>
  <c r="R221" s="1"/>
  <c r="V221" s="1"/>
  <c r="N220"/>
  <c r="R220" s="1"/>
  <c r="V220" s="1"/>
  <c r="N219"/>
  <c r="R219" s="1"/>
  <c r="V219" s="1"/>
  <c r="N218"/>
  <c r="R218" s="1"/>
  <c r="V218" s="1"/>
  <c r="N217"/>
  <c r="R217" s="1"/>
  <c r="V217" s="1"/>
  <c r="N216"/>
  <c r="R216" s="1"/>
  <c r="V216" s="1"/>
  <c r="N215"/>
  <c r="R215" s="1"/>
  <c r="V215" s="1"/>
  <c r="N214"/>
  <c r="R214" s="1"/>
  <c r="V214" s="1"/>
  <c r="N213"/>
  <c r="R213" s="1"/>
  <c r="V213" s="1"/>
  <c r="N212"/>
  <c r="R212" s="1"/>
  <c r="V212" s="1"/>
  <c r="N211"/>
  <c r="R211" s="1"/>
  <c r="V211" s="1"/>
  <c r="N210"/>
  <c r="R210" s="1"/>
  <c r="V210" s="1"/>
  <c r="N209"/>
  <c r="R209" s="1"/>
  <c r="V209" s="1"/>
  <c r="N208"/>
  <c r="R208" s="1"/>
  <c r="V208" s="1"/>
  <c r="N207"/>
  <c r="R207" s="1"/>
  <c r="V207" s="1"/>
  <c r="N206"/>
  <c r="R206" s="1"/>
  <c r="V206" s="1"/>
  <c r="N205"/>
  <c r="R205" s="1"/>
  <c r="V205" s="1"/>
  <c r="N204"/>
  <c r="R204" s="1"/>
  <c r="V204" s="1"/>
  <c r="N203"/>
  <c r="R203" s="1"/>
  <c r="V203" s="1"/>
  <c r="N202"/>
  <c r="R202" s="1"/>
  <c r="V202" s="1"/>
  <c r="N201"/>
  <c r="R201" s="1"/>
  <c r="V201" s="1"/>
  <c r="N200"/>
  <c r="R200" s="1"/>
  <c r="V200" s="1"/>
  <c r="N199"/>
  <c r="R199" s="1"/>
  <c r="V199" s="1"/>
  <c r="N198"/>
  <c r="R198" s="1"/>
  <c r="V198" s="1"/>
  <c r="N197"/>
  <c r="R197" s="1"/>
  <c r="V197" s="1"/>
  <c r="N196"/>
  <c r="R196" s="1"/>
  <c r="V196" s="1"/>
  <c r="N195"/>
  <c r="R195" s="1"/>
  <c r="V195" s="1"/>
  <c r="N194"/>
  <c r="R194" s="1"/>
  <c r="V194" s="1"/>
  <c r="N193"/>
  <c r="R193" s="1"/>
  <c r="V193" s="1"/>
  <c r="N192"/>
  <c r="R192" s="1"/>
  <c r="V192" s="1"/>
  <c r="N191"/>
  <c r="R191" s="1"/>
  <c r="V191" s="1"/>
  <c r="N190"/>
  <c r="R190" s="1"/>
  <c r="V190" s="1"/>
  <c r="N189"/>
  <c r="R189" s="1"/>
  <c r="V189" s="1"/>
  <c r="N188"/>
  <c r="R188" s="1"/>
  <c r="V188" s="1"/>
  <c r="N187"/>
  <c r="R187" s="1"/>
  <c r="V187" s="1"/>
  <c r="N186"/>
  <c r="R186" s="1"/>
  <c r="V186" s="1"/>
  <c r="N185"/>
  <c r="R185" s="1"/>
  <c r="V185" s="1"/>
  <c r="N184"/>
  <c r="R184" s="1"/>
  <c r="V184" s="1"/>
  <c r="N183"/>
  <c r="R183" s="1"/>
  <c r="V183" s="1"/>
  <c r="N182"/>
  <c r="R182" s="1"/>
  <c r="V182" s="1"/>
  <c r="N181"/>
  <c r="R181" s="1"/>
  <c r="V181" s="1"/>
  <c r="N180"/>
  <c r="R180" s="1"/>
  <c r="V180" s="1"/>
  <c r="N179"/>
  <c r="R179" s="1"/>
  <c r="V179" s="1"/>
  <c r="N178"/>
  <c r="R178" s="1"/>
  <c r="V178" s="1"/>
  <c r="N177"/>
  <c r="R177" s="1"/>
  <c r="V177" s="1"/>
  <c r="N176"/>
  <c r="R176" s="1"/>
  <c r="V176" s="1"/>
  <c r="N175"/>
  <c r="R175" s="1"/>
  <c r="V175" s="1"/>
  <c r="N174"/>
  <c r="R174" s="1"/>
  <c r="V174" s="1"/>
  <c r="N173"/>
  <c r="R173" s="1"/>
  <c r="V173" s="1"/>
  <c r="N172"/>
  <c r="R172" s="1"/>
  <c r="V172" s="1"/>
  <c r="N171"/>
  <c r="R171" s="1"/>
  <c r="V171" s="1"/>
  <c r="N170"/>
  <c r="R170" s="1"/>
  <c r="V170" s="1"/>
  <c r="N169"/>
  <c r="R169" s="1"/>
  <c r="V169" s="1"/>
  <c r="N168"/>
  <c r="R168" s="1"/>
  <c r="V168" s="1"/>
  <c r="N167"/>
  <c r="R167" s="1"/>
  <c r="V167" s="1"/>
  <c r="N166"/>
  <c r="R166" s="1"/>
  <c r="V166" s="1"/>
  <c r="N165"/>
  <c r="R165" s="1"/>
  <c r="V165" s="1"/>
  <c r="N164"/>
  <c r="R164" s="1"/>
  <c r="V164" s="1"/>
  <c r="N163"/>
  <c r="R163" s="1"/>
  <c r="V163" s="1"/>
  <c r="N162"/>
  <c r="R162" s="1"/>
  <c r="V162" s="1"/>
  <c r="N161"/>
  <c r="R161" s="1"/>
  <c r="V161" s="1"/>
  <c r="N160"/>
  <c r="R160" s="1"/>
  <c r="V160" s="1"/>
  <c r="N159"/>
  <c r="R159" s="1"/>
  <c r="V159" s="1"/>
  <c r="N158"/>
  <c r="R158" s="1"/>
  <c r="V158" s="1"/>
  <c r="N157"/>
  <c r="R157" s="1"/>
  <c r="V157" s="1"/>
  <c r="N156"/>
  <c r="R156" s="1"/>
  <c r="V156" s="1"/>
  <c r="N155"/>
  <c r="R155" s="1"/>
  <c r="V155" s="1"/>
  <c r="N154"/>
  <c r="R154" s="1"/>
  <c r="V154" s="1"/>
  <c r="N153"/>
  <c r="R153" s="1"/>
  <c r="V153" s="1"/>
  <c r="N152"/>
  <c r="R152" s="1"/>
  <c r="V152" s="1"/>
  <c r="N151"/>
  <c r="R151" s="1"/>
  <c r="V151" s="1"/>
  <c r="N150"/>
  <c r="R150" s="1"/>
  <c r="V150" s="1"/>
  <c r="N149"/>
  <c r="R149" s="1"/>
  <c r="V149" s="1"/>
  <c r="N148"/>
  <c r="R148" s="1"/>
  <c r="V148" s="1"/>
  <c r="N147"/>
  <c r="R147" s="1"/>
  <c r="V147" s="1"/>
  <c r="N146"/>
  <c r="R146" s="1"/>
  <c r="V146" s="1"/>
  <c r="N145"/>
  <c r="R145" s="1"/>
  <c r="V145" s="1"/>
  <c r="N144"/>
  <c r="R144" s="1"/>
  <c r="V144" s="1"/>
  <c r="N143"/>
  <c r="R143" s="1"/>
  <c r="V143" s="1"/>
  <c r="N142"/>
  <c r="R142" s="1"/>
  <c r="V142" s="1"/>
  <c r="N141"/>
  <c r="R141" s="1"/>
  <c r="V141" s="1"/>
  <c r="N140"/>
  <c r="R140" s="1"/>
  <c r="V140" s="1"/>
  <c r="N139"/>
  <c r="R139" s="1"/>
  <c r="V139" s="1"/>
  <c r="N138"/>
  <c r="R138" s="1"/>
  <c r="V138" s="1"/>
  <c r="N137"/>
  <c r="R137" s="1"/>
  <c r="V137" s="1"/>
  <c r="N136"/>
  <c r="R136" s="1"/>
  <c r="V136" s="1"/>
  <c r="N135"/>
  <c r="R135" s="1"/>
  <c r="V135" s="1"/>
  <c r="N134"/>
  <c r="R134" s="1"/>
  <c r="V134" s="1"/>
  <c r="N133"/>
  <c r="R133" s="1"/>
  <c r="V133" s="1"/>
  <c r="N132"/>
  <c r="R132" s="1"/>
  <c r="V132" s="1"/>
  <c r="N131"/>
  <c r="R131" s="1"/>
  <c r="V131" s="1"/>
  <c r="N130"/>
  <c r="R130" s="1"/>
  <c r="V130" s="1"/>
  <c r="N129"/>
  <c r="R129" s="1"/>
  <c r="V129" s="1"/>
  <c r="N128"/>
  <c r="R128" s="1"/>
  <c r="V128" s="1"/>
  <c r="N127"/>
  <c r="R127" s="1"/>
  <c r="V127" s="1"/>
  <c r="N126"/>
  <c r="R126" s="1"/>
  <c r="V126" s="1"/>
  <c r="N125"/>
  <c r="R125" s="1"/>
  <c r="V125" s="1"/>
  <c r="N124"/>
  <c r="R124" s="1"/>
  <c r="V124" s="1"/>
  <c r="N123"/>
  <c r="R123" s="1"/>
  <c r="V123" s="1"/>
  <c r="N122"/>
  <c r="R122" s="1"/>
  <c r="V122" s="1"/>
  <c r="N121"/>
  <c r="R121" s="1"/>
  <c r="V121" s="1"/>
  <c r="N120"/>
  <c r="R120" s="1"/>
  <c r="V120" s="1"/>
  <c r="N119"/>
  <c r="R119" s="1"/>
  <c r="V119" s="1"/>
  <c r="N118"/>
  <c r="R118" s="1"/>
  <c r="V118" s="1"/>
  <c r="N117"/>
  <c r="R117" s="1"/>
  <c r="V117" s="1"/>
  <c r="N116"/>
  <c r="R116" s="1"/>
  <c r="V116" s="1"/>
  <c r="N115"/>
  <c r="R115" s="1"/>
  <c r="V115" s="1"/>
  <c r="N114"/>
  <c r="R114" s="1"/>
  <c r="V114" s="1"/>
  <c r="N113"/>
  <c r="R113" s="1"/>
  <c r="V113" s="1"/>
  <c r="N112"/>
  <c r="R112" s="1"/>
  <c r="V112" s="1"/>
  <c r="N111"/>
  <c r="R111" s="1"/>
  <c r="V111" s="1"/>
  <c r="N110"/>
  <c r="R110" s="1"/>
  <c r="V110" s="1"/>
  <c r="N109"/>
  <c r="R109" s="1"/>
  <c r="V109" s="1"/>
  <c r="N108"/>
  <c r="R108" s="1"/>
  <c r="V108" s="1"/>
  <c r="N107"/>
  <c r="R107" s="1"/>
  <c r="V107" s="1"/>
  <c r="N106"/>
  <c r="R106" s="1"/>
  <c r="V106" s="1"/>
  <c r="N105"/>
  <c r="R105" s="1"/>
  <c r="V105" s="1"/>
  <c r="N104"/>
  <c r="R104" s="1"/>
  <c r="V104" s="1"/>
  <c r="N103"/>
  <c r="R103" s="1"/>
  <c r="V103" s="1"/>
  <c r="N102"/>
  <c r="R102" s="1"/>
  <c r="V102" s="1"/>
  <c r="N101"/>
  <c r="R101" s="1"/>
  <c r="V101" s="1"/>
  <c r="N100"/>
  <c r="R100" s="1"/>
  <c r="V100" s="1"/>
  <c r="N99"/>
  <c r="R99" s="1"/>
  <c r="V99" s="1"/>
  <c r="N98"/>
  <c r="R98" s="1"/>
  <c r="V98" s="1"/>
  <c r="N97"/>
  <c r="R97" s="1"/>
  <c r="V97" s="1"/>
  <c r="N96"/>
  <c r="R96" s="1"/>
  <c r="V96" s="1"/>
  <c r="N95"/>
  <c r="R95" s="1"/>
  <c r="V95" s="1"/>
  <c r="N94"/>
  <c r="R94" s="1"/>
  <c r="V94" s="1"/>
  <c r="N93"/>
  <c r="R93" s="1"/>
  <c r="V93" s="1"/>
  <c r="N92"/>
  <c r="R92" s="1"/>
  <c r="V92" s="1"/>
  <c r="N91"/>
  <c r="R91" s="1"/>
  <c r="V91" s="1"/>
  <c r="N90"/>
  <c r="R90" s="1"/>
  <c r="V90" s="1"/>
  <c r="N89"/>
  <c r="R89" s="1"/>
  <c r="V89" s="1"/>
  <c r="N88"/>
  <c r="R88" s="1"/>
  <c r="V88" s="1"/>
  <c r="N87"/>
  <c r="R87" s="1"/>
  <c r="V87" s="1"/>
  <c r="N86"/>
  <c r="R86" s="1"/>
  <c r="V86" s="1"/>
  <c r="N85"/>
  <c r="R85" s="1"/>
  <c r="V85" s="1"/>
  <c r="N84"/>
  <c r="R84" s="1"/>
  <c r="V84" s="1"/>
  <c r="N83"/>
  <c r="R83" s="1"/>
  <c r="V83" s="1"/>
  <c r="N82"/>
  <c r="R82" s="1"/>
  <c r="V82" s="1"/>
  <c r="N81"/>
  <c r="R81" s="1"/>
  <c r="V81" s="1"/>
  <c r="N80"/>
  <c r="R80" s="1"/>
  <c r="V80" s="1"/>
  <c r="N79"/>
  <c r="R79" s="1"/>
  <c r="V79" s="1"/>
  <c r="N78"/>
  <c r="R78" s="1"/>
  <c r="V78" s="1"/>
  <c r="N77"/>
  <c r="R77" s="1"/>
  <c r="V77" s="1"/>
  <c r="N76"/>
  <c r="R76" s="1"/>
  <c r="V76" s="1"/>
  <c r="N75"/>
  <c r="R75" s="1"/>
  <c r="V75" s="1"/>
  <c r="N74"/>
  <c r="R74" s="1"/>
  <c r="V74" s="1"/>
  <c r="N73"/>
  <c r="R73" s="1"/>
  <c r="V73" s="1"/>
  <c r="N72"/>
  <c r="R72" s="1"/>
  <c r="V72" s="1"/>
  <c r="N71"/>
  <c r="R71" s="1"/>
  <c r="V71" s="1"/>
  <c r="N70"/>
  <c r="R70" s="1"/>
  <c r="V70" s="1"/>
  <c r="N69"/>
  <c r="R69" s="1"/>
  <c r="V69" s="1"/>
  <c r="N68"/>
  <c r="R68" s="1"/>
  <c r="V68" s="1"/>
  <c r="N67"/>
  <c r="R67" s="1"/>
  <c r="V67" s="1"/>
  <c r="N66"/>
  <c r="R66" s="1"/>
  <c r="V66" s="1"/>
  <c r="N65"/>
  <c r="R65" s="1"/>
  <c r="V65" s="1"/>
  <c r="N64"/>
  <c r="R64" s="1"/>
  <c r="V64" s="1"/>
  <c r="N63"/>
  <c r="R63" s="1"/>
  <c r="V63" s="1"/>
  <c r="N62"/>
  <c r="R62" s="1"/>
  <c r="V62" s="1"/>
  <c r="N60"/>
  <c r="N58"/>
  <c r="R58" s="1"/>
  <c r="V58" s="1"/>
  <c r="N56"/>
  <c r="R56" s="1"/>
  <c r="V56" s="1"/>
  <c r="N55"/>
  <c r="R55" s="1"/>
  <c r="V55" s="1"/>
  <c r="N54"/>
  <c r="R54" s="1"/>
  <c r="V54" s="1"/>
  <c r="N53"/>
  <c r="R53" s="1"/>
  <c r="V53" s="1"/>
  <c r="N52"/>
  <c r="R52" s="1"/>
  <c r="V52" s="1"/>
  <c r="N51"/>
  <c r="R51" s="1"/>
  <c r="V51" s="1"/>
  <c r="N50"/>
  <c r="R50" s="1"/>
  <c r="V50" s="1"/>
  <c r="N49"/>
  <c r="R49" s="1"/>
  <c r="V49" s="1"/>
  <c r="N48"/>
  <c r="R48" s="1"/>
  <c r="V48" s="1"/>
  <c r="N47"/>
  <c r="R47" s="1"/>
  <c r="V47" s="1"/>
  <c r="N46"/>
  <c r="R46" s="1"/>
  <c r="V46" s="1"/>
  <c r="N45"/>
  <c r="R45" s="1"/>
  <c r="V45" s="1"/>
  <c r="N44"/>
  <c r="R44" s="1"/>
  <c r="V44" s="1"/>
  <c r="N43"/>
  <c r="R43" s="1"/>
  <c r="V43" s="1"/>
  <c r="N42"/>
  <c r="R42" s="1"/>
  <c r="V42" s="1"/>
  <c r="N41"/>
  <c r="R41" s="1"/>
  <c r="V41" s="1"/>
  <c r="N40"/>
  <c r="R40" s="1"/>
  <c r="V40" s="1"/>
  <c r="N39"/>
  <c r="R39" s="1"/>
  <c r="V39" s="1"/>
  <c r="N38"/>
  <c r="R38" s="1"/>
  <c r="V38" s="1"/>
  <c r="N37"/>
  <c r="R37" s="1"/>
  <c r="V37" s="1"/>
  <c r="N36"/>
  <c r="R36" s="1"/>
  <c r="V36" s="1"/>
  <c r="N35"/>
  <c r="R35" s="1"/>
  <c r="V35" s="1"/>
  <c r="N34"/>
  <c r="R34" s="1"/>
  <c r="V34" s="1"/>
  <c r="N33"/>
  <c r="R33" s="1"/>
  <c r="V33" s="1"/>
  <c r="N32"/>
  <c r="R32" s="1"/>
  <c r="V32" s="1"/>
  <c r="N31"/>
  <c r="R31" s="1"/>
  <c r="V31" s="1"/>
  <c r="N30"/>
  <c r="R30" s="1"/>
  <c r="V30" s="1"/>
  <c r="N29"/>
  <c r="R29" s="1"/>
  <c r="V29" s="1"/>
  <c r="N28"/>
  <c r="R28" s="1"/>
  <c r="V28" s="1"/>
  <c r="N27"/>
  <c r="R27" s="1"/>
  <c r="V27" s="1"/>
  <c r="N26"/>
  <c r="R26" s="1"/>
  <c r="V26" s="1"/>
  <c r="N25"/>
  <c r="R25" s="1"/>
  <c r="V25" s="1"/>
  <c r="N24"/>
  <c r="R24" s="1"/>
  <c r="V24" s="1"/>
  <c r="N23"/>
  <c r="R23" s="1"/>
  <c r="V23" s="1"/>
  <c r="N22"/>
  <c r="R22" s="1"/>
  <c r="V22" s="1"/>
  <c r="N21"/>
  <c r="R21" s="1"/>
  <c r="V21" s="1"/>
  <c r="N20"/>
  <c r="R20" s="1"/>
  <c r="V20" s="1"/>
  <c r="N19"/>
  <c r="R19" s="1"/>
  <c r="V19" s="1"/>
  <c r="N18"/>
  <c r="R18" s="1"/>
  <c r="V18" s="1"/>
  <c r="N17"/>
  <c r="R17" s="1"/>
  <c r="V17" s="1"/>
  <c r="N16"/>
  <c r="R16" s="1"/>
  <c r="V16" s="1"/>
  <c r="N15"/>
  <c r="R15" s="1"/>
  <c r="V15" s="1"/>
  <c r="N14"/>
  <c r="R14" s="1"/>
  <c r="V14" s="1"/>
  <c r="N12"/>
  <c r="R12" s="1"/>
  <c r="V12" s="1"/>
  <c r="N11"/>
  <c r="R11" s="1"/>
  <c r="V11" s="1"/>
  <c r="N10"/>
  <c r="R10" s="1"/>
  <c r="V10" s="1"/>
  <c r="N9"/>
  <c r="R9" s="1"/>
  <c r="V9" s="1"/>
  <c r="N8"/>
  <c r="R8" s="1"/>
  <c r="V8" s="1"/>
  <c r="N7"/>
  <c r="R7" s="1"/>
  <c r="V7" s="1"/>
  <c r="N6"/>
  <c r="R6" s="1"/>
  <c r="V6" s="1"/>
  <c r="N5"/>
  <c r="R5" s="1"/>
  <c r="V5" s="1"/>
  <c r="N4"/>
  <c r="R4" s="1"/>
  <c r="N3"/>
  <c r="R3" s="1"/>
  <c r="N2"/>
  <c r="R2" s="1"/>
  <c r="V2" i="3" l="1"/>
  <c r="V605" s="1"/>
  <c r="N61" i="2"/>
  <c r="R61" s="1"/>
  <c r="V61" s="1"/>
  <c r="R60"/>
  <c r="V60" s="1"/>
  <c r="W2"/>
  <c r="V2"/>
  <c r="W4"/>
  <c r="V4"/>
  <c r="W3"/>
  <c r="V3"/>
  <c r="M3" i="1"/>
  <c r="P3" s="1"/>
  <c r="T3" s="1"/>
  <c r="M4"/>
  <c r="P4" s="1"/>
  <c r="M5"/>
  <c r="P5" s="1"/>
  <c r="M6"/>
  <c r="P6" s="1"/>
  <c r="T6" s="1"/>
  <c r="M7"/>
  <c r="P7" s="1"/>
  <c r="T7" s="1"/>
  <c r="M8"/>
  <c r="P8" s="1"/>
  <c r="T8" s="1"/>
  <c r="M9"/>
  <c r="P9" s="1"/>
  <c r="T9" s="1"/>
  <c r="M10"/>
  <c r="P10" s="1"/>
  <c r="T10" s="1"/>
  <c r="M11"/>
  <c r="P11" s="1"/>
  <c r="T11" s="1"/>
  <c r="M12"/>
  <c r="P12" s="1"/>
  <c r="T12" s="1"/>
  <c r="M13"/>
  <c r="P13" s="1"/>
  <c r="T13" s="1"/>
  <c r="M14"/>
  <c r="P14" s="1"/>
  <c r="T14" s="1"/>
  <c r="M15"/>
  <c r="P15" s="1"/>
  <c r="T15" s="1"/>
  <c r="M16"/>
  <c r="P16" s="1"/>
  <c r="T16" s="1"/>
  <c r="M17"/>
  <c r="P17" s="1"/>
  <c r="T17" s="1"/>
  <c r="M18"/>
  <c r="P18" s="1"/>
  <c r="T18" s="1"/>
  <c r="M19"/>
  <c r="P19" s="1"/>
  <c r="T19" s="1"/>
  <c r="M20"/>
  <c r="P20" s="1"/>
  <c r="T20" s="1"/>
  <c r="M21"/>
  <c r="P21" s="1"/>
  <c r="T21" s="1"/>
  <c r="M22"/>
  <c r="P22" s="1"/>
  <c r="T22" s="1"/>
  <c r="M23"/>
  <c r="P23" s="1"/>
  <c r="T23" s="1"/>
  <c r="M24"/>
  <c r="P24" s="1"/>
  <c r="T24" s="1"/>
  <c r="M25"/>
  <c r="P25" s="1"/>
  <c r="T25" s="1"/>
  <c r="M26"/>
  <c r="P26" s="1"/>
  <c r="T26" s="1"/>
  <c r="M27"/>
  <c r="P27" s="1"/>
  <c r="T27" s="1"/>
  <c r="M28"/>
  <c r="P28" s="1"/>
  <c r="T28" s="1"/>
  <c r="M29"/>
  <c r="P29" s="1"/>
  <c r="T29" s="1"/>
  <c r="M30"/>
  <c r="P30" s="1"/>
  <c r="T30" s="1"/>
  <c r="M31"/>
  <c r="P31" s="1"/>
  <c r="T31" s="1"/>
  <c r="M32"/>
  <c r="P32" s="1"/>
  <c r="T32" s="1"/>
  <c r="M33"/>
  <c r="P33" s="1"/>
  <c r="T33" s="1"/>
  <c r="M34"/>
  <c r="P34" s="1"/>
  <c r="T34" s="1"/>
  <c r="M35"/>
  <c r="P35" s="1"/>
  <c r="T35" s="1"/>
  <c r="M36"/>
  <c r="P36" s="1"/>
  <c r="T36" s="1"/>
  <c r="M37"/>
  <c r="P37" s="1"/>
  <c r="T37" s="1"/>
  <c r="M38"/>
  <c r="P38" s="1"/>
  <c r="T38" s="1"/>
  <c r="M39"/>
  <c r="P39" s="1"/>
  <c r="T39" s="1"/>
  <c r="M40"/>
  <c r="P40" s="1"/>
  <c r="T40" s="1"/>
  <c r="M41"/>
  <c r="P41" s="1"/>
  <c r="T41" s="1"/>
  <c r="M42"/>
  <c r="P42" s="1"/>
  <c r="T42" s="1"/>
  <c r="M43"/>
  <c r="P43" s="1"/>
  <c r="T43" s="1"/>
  <c r="M44"/>
  <c r="P44" s="1"/>
  <c r="T44" s="1"/>
  <c r="M45"/>
  <c r="P45" s="1"/>
  <c r="T45" s="1"/>
  <c r="M46"/>
  <c r="P46" s="1"/>
  <c r="T46" s="1"/>
  <c r="M47"/>
  <c r="P47" s="1"/>
  <c r="T47" s="1"/>
  <c r="M48"/>
  <c r="P48" s="1"/>
  <c r="T48" s="1"/>
  <c r="M49"/>
  <c r="P49" s="1"/>
  <c r="T49" s="1"/>
  <c r="M50"/>
  <c r="P50" s="1"/>
  <c r="T50" s="1"/>
  <c r="M51"/>
  <c r="P51" s="1"/>
  <c r="T51" s="1"/>
  <c r="M52"/>
  <c r="P52" s="1"/>
  <c r="T52" s="1"/>
  <c r="M53"/>
  <c r="P53" s="1"/>
  <c r="T53" s="1"/>
  <c r="M54"/>
  <c r="P54" s="1"/>
  <c r="T54" s="1"/>
  <c r="M55"/>
  <c r="P55" s="1"/>
  <c r="T55" s="1"/>
  <c r="M56"/>
  <c r="P56" s="1"/>
  <c r="T56" s="1"/>
  <c r="M57"/>
  <c r="P57" s="1"/>
  <c r="T57" s="1"/>
  <c r="M58"/>
  <c r="P58" s="1"/>
  <c r="T58" s="1"/>
  <c r="M59"/>
  <c r="P59" s="1"/>
  <c r="T59" s="1"/>
  <c r="M60"/>
  <c r="P60" s="1"/>
  <c r="T60" s="1"/>
  <c r="M61"/>
  <c r="P61" s="1"/>
  <c r="T61" s="1"/>
  <c r="M62"/>
  <c r="P62" s="1"/>
  <c r="T62" s="1"/>
  <c r="M63"/>
  <c r="P63" s="1"/>
  <c r="T63" s="1"/>
  <c r="M64"/>
  <c r="P64" s="1"/>
  <c r="T64" s="1"/>
  <c r="M65"/>
  <c r="P65" s="1"/>
  <c r="T65" s="1"/>
  <c r="M66"/>
  <c r="P66" s="1"/>
  <c r="T66" s="1"/>
  <c r="M67"/>
  <c r="P67" s="1"/>
  <c r="T67" s="1"/>
  <c r="M68"/>
  <c r="P68" s="1"/>
  <c r="T68" s="1"/>
  <c r="M69"/>
  <c r="P69" s="1"/>
  <c r="T69" s="1"/>
  <c r="M70"/>
  <c r="P70" s="1"/>
  <c r="T70" s="1"/>
  <c r="M71"/>
  <c r="P71" s="1"/>
  <c r="T71" s="1"/>
  <c r="M72"/>
  <c r="P72" s="1"/>
  <c r="T72" s="1"/>
  <c r="M73"/>
  <c r="P73" s="1"/>
  <c r="T73" s="1"/>
  <c r="M74"/>
  <c r="P74" s="1"/>
  <c r="T74" s="1"/>
  <c r="M75"/>
  <c r="P75" s="1"/>
  <c r="T75" s="1"/>
  <c r="M76"/>
  <c r="P76" s="1"/>
  <c r="T76" s="1"/>
  <c r="M77"/>
  <c r="P77" s="1"/>
  <c r="T77" s="1"/>
  <c r="M78"/>
  <c r="P78" s="1"/>
  <c r="T78" s="1"/>
  <c r="M79"/>
  <c r="P79" s="1"/>
  <c r="T79" s="1"/>
  <c r="M80"/>
  <c r="P80" s="1"/>
  <c r="T80" s="1"/>
  <c r="M81"/>
  <c r="P81" s="1"/>
  <c r="T81" s="1"/>
  <c r="M82"/>
  <c r="P82" s="1"/>
  <c r="T82" s="1"/>
  <c r="M83"/>
  <c r="P83" s="1"/>
  <c r="T83" s="1"/>
  <c r="M84"/>
  <c r="P84" s="1"/>
  <c r="T84" s="1"/>
  <c r="M85"/>
  <c r="P85" s="1"/>
  <c r="T85" s="1"/>
  <c r="M86"/>
  <c r="P86" s="1"/>
  <c r="T86" s="1"/>
  <c r="M87"/>
  <c r="P87" s="1"/>
  <c r="T87" s="1"/>
  <c r="M88"/>
  <c r="P88" s="1"/>
  <c r="T88" s="1"/>
  <c r="M89"/>
  <c r="P89" s="1"/>
  <c r="T89" s="1"/>
  <c r="M90"/>
  <c r="P90" s="1"/>
  <c r="T90" s="1"/>
  <c r="M91"/>
  <c r="P91" s="1"/>
  <c r="T91" s="1"/>
  <c r="M92"/>
  <c r="P92" s="1"/>
  <c r="T92" s="1"/>
  <c r="M93"/>
  <c r="P93" s="1"/>
  <c r="T93" s="1"/>
  <c r="M94"/>
  <c r="P94" s="1"/>
  <c r="T94" s="1"/>
  <c r="M95"/>
  <c r="P95" s="1"/>
  <c r="T95" s="1"/>
  <c r="M96"/>
  <c r="P96" s="1"/>
  <c r="T96" s="1"/>
  <c r="M97"/>
  <c r="P97" s="1"/>
  <c r="T97" s="1"/>
  <c r="M98"/>
  <c r="P98" s="1"/>
  <c r="T98" s="1"/>
  <c r="M99"/>
  <c r="P99" s="1"/>
  <c r="T99" s="1"/>
  <c r="M100"/>
  <c r="P100" s="1"/>
  <c r="T100" s="1"/>
  <c r="M101"/>
  <c r="P101" s="1"/>
  <c r="T101" s="1"/>
  <c r="M102"/>
  <c r="P102" s="1"/>
  <c r="T102" s="1"/>
  <c r="M103"/>
  <c r="P103" s="1"/>
  <c r="T103" s="1"/>
  <c r="M104"/>
  <c r="P104" s="1"/>
  <c r="T104" s="1"/>
  <c r="M105"/>
  <c r="P105" s="1"/>
  <c r="T105" s="1"/>
  <c r="M106"/>
  <c r="P106" s="1"/>
  <c r="T106" s="1"/>
  <c r="M107"/>
  <c r="P107" s="1"/>
  <c r="T107" s="1"/>
  <c r="M108"/>
  <c r="P108" s="1"/>
  <c r="T108" s="1"/>
  <c r="M109"/>
  <c r="P109" s="1"/>
  <c r="T109" s="1"/>
  <c r="M110"/>
  <c r="P110" s="1"/>
  <c r="T110" s="1"/>
  <c r="M111"/>
  <c r="P111" s="1"/>
  <c r="T111" s="1"/>
  <c r="M112"/>
  <c r="P112" s="1"/>
  <c r="T112" s="1"/>
  <c r="M113"/>
  <c r="P113" s="1"/>
  <c r="T113" s="1"/>
  <c r="M114"/>
  <c r="P114" s="1"/>
  <c r="T114" s="1"/>
  <c r="M115"/>
  <c r="P115" s="1"/>
  <c r="T115" s="1"/>
  <c r="M116"/>
  <c r="P116" s="1"/>
  <c r="T116" s="1"/>
  <c r="M117"/>
  <c r="P117" s="1"/>
  <c r="T117" s="1"/>
  <c r="M118"/>
  <c r="P118" s="1"/>
  <c r="T118" s="1"/>
  <c r="M119"/>
  <c r="P119" s="1"/>
  <c r="T119" s="1"/>
  <c r="M120"/>
  <c r="P120" s="1"/>
  <c r="T120" s="1"/>
  <c r="M121"/>
  <c r="P121" s="1"/>
  <c r="T121" s="1"/>
  <c r="M122"/>
  <c r="P122" s="1"/>
  <c r="T122" s="1"/>
  <c r="M123"/>
  <c r="P123" s="1"/>
  <c r="T123" s="1"/>
  <c r="M124"/>
  <c r="P124" s="1"/>
  <c r="T124" s="1"/>
  <c r="M125"/>
  <c r="P125" s="1"/>
  <c r="T125" s="1"/>
  <c r="M126"/>
  <c r="P126" s="1"/>
  <c r="T126" s="1"/>
  <c r="M127"/>
  <c r="P127" s="1"/>
  <c r="T127" s="1"/>
  <c r="M128"/>
  <c r="P128" s="1"/>
  <c r="T128" s="1"/>
  <c r="M129"/>
  <c r="P129" s="1"/>
  <c r="T129" s="1"/>
  <c r="M130"/>
  <c r="P130" s="1"/>
  <c r="T130" s="1"/>
  <c r="M131"/>
  <c r="P131" s="1"/>
  <c r="T131" s="1"/>
  <c r="M132"/>
  <c r="P132" s="1"/>
  <c r="T132" s="1"/>
  <c r="M133"/>
  <c r="P133" s="1"/>
  <c r="T133" s="1"/>
  <c r="M134"/>
  <c r="P134" s="1"/>
  <c r="T134" s="1"/>
  <c r="M135"/>
  <c r="P135" s="1"/>
  <c r="T135" s="1"/>
  <c r="M136"/>
  <c r="P136" s="1"/>
  <c r="T136" s="1"/>
  <c r="M137"/>
  <c r="P137" s="1"/>
  <c r="T137" s="1"/>
  <c r="M138"/>
  <c r="P138" s="1"/>
  <c r="T138" s="1"/>
  <c r="M139"/>
  <c r="P139" s="1"/>
  <c r="T139" s="1"/>
  <c r="M140"/>
  <c r="P140" s="1"/>
  <c r="T140" s="1"/>
  <c r="M141"/>
  <c r="P141" s="1"/>
  <c r="T141" s="1"/>
  <c r="M142"/>
  <c r="P142" s="1"/>
  <c r="T142" s="1"/>
  <c r="M143"/>
  <c r="P143" s="1"/>
  <c r="T143" s="1"/>
  <c r="M144"/>
  <c r="P144" s="1"/>
  <c r="T144" s="1"/>
  <c r="M145"/>
  <c r="P145" s="1"/>
  <c r="T145" s="1"/>
  <c r="M146"/>
  <c r="P146" s="1"/>
  <c r="T146" s="1"/>
  <c r="M147"/>
  <c r="P147" s="1"/>
  <c r="T147" s="1"/>
  <c r="M148"/>
  <c r="P148" s="1"/>
  <c r="T148" s="1"/>
  <c r="M149"/>
  <c r="P149" s="1"/>
  <c r="T149" s="1"/>
  <c r="M150"/>
  <c r="P150" s="1"/>
  <c r="T150" s="1"/>
  <c r="M151"/>
  <c r="P151" s="1"/>
  <c r="T151" s="1"/>
  <c r="M152"/>
  <c r="P152" s="1"/>
  <c r="T152" s="1"/>
  <c r="M153"/>
  <c r="P153" s="1"/>
  <c r="T153" s="1"/>
  <c r="M154"/>
  <c r="P154" s="1"/>
  <c r="T154" s="1"/>
  <c r="M155"/>
  <c r="P155" s="1"/>
  <c r="T155" s="1"/>
  <c r="M156"/>
  <c r="P156" s="1"/>
  <c r="T156" s="1"/>
  <c r="M157"/>
  <c r="P157" s="1"/>
  <c r="T157" s="1"/>
  <c r="M158"/>
  <c r="P158" s="1"/>
  <c r="T158" s="1"/>
  <c r="M159"/>
  <c r="P159" s="1"/>
  <c r="T159" s="1"/>
  <c r="M160"/>
  <c r="P160" s="1"/>
  <c r="T160" s="1"/>
  <c r="M161"/>
  <c r="P161" s="1"/>
  <c r="T161" s="1"/>
  <c r="M162"/>
  <c r="P162" s="1"/>
  <c r="T162" s="1"/>
  <c r="M163"/>
  <c r="P163" s="1"/>
  <c r="T163" s="1"/>
  <c r="M164"/>
  <c r="P164" s="1"/>
  <c r="T164" s="1"/>
  <c r="M165"/>
  <c r="P165" s="1"/>
  <c r="T165" s="1"/>
  <c r="M166"/>
  <c r="P166" s="1"/>
  <c r="T166" s="1"/>
  <c r="M167"/>
  <c r="P167" s="1"/>
  <c r="T167" s="1"/>
  <c r="M168"/>
  <c r="P168" s="1"/>
  <c r="T168" s="1"/>
  <c r="M169"/>
  <c r="P169" s="1"/>
  <c r="T169" s="1"/>
  <c r="M170"/>
  <c r="P170" s="1"/>
  <c r="T170" s="1"/>
  <c r="M171"/>
  <c r="P171" s="1"/>
  <c r="T171" s="1"/>
  <c r="M172"/>
  <c r="P172" s="1"/>
  <c r="T172" s="1"/>
  <c r="M173"/>
  <c r="P173" s="1"/>
  <c r="T173" s="1"/>
  <c r="M174"/>
  <c r="P174" s="1"/>
  <c r="T174" s="1"/>
  <c r="M175"/>
  <c r="P175" s="1"/>
  <c r="T175" s="1"/>
  <c r="M176"/>
  <c r="P176" s="1"/>
  <c r="T176" s="1"/>
  <c r="M177"/>
  <c r="P177" s="1"/>
  <c r="T177" s="1"/>
  <c r="M178"/>
  <c r="P178" s="1"/>
  <c r="T178" s="1"/>
  <c r="M179"/>
  <c r="P179" s="1"/>
  <c r="T179" s="1"/>
  <c r="M180"/>
  <c r="P180" s="1"/>
  <c r="T180" s="1"/>
  <c r="M181"/>
  <c r="P181" s="1"/>
  <c r="T181" s="1"/>
  <c r="M182"/>
  <c r="P182" s="1"/>
  <c r="T182" s="1"/>
  <c r="M183"/>
  <c r="P183" s="1"/>
  <c r="T183" s="1"/>
  <c r="M184"/>
  <c r="P184" s="1"/>
  <c r="T184" s="1"/>
  <c r="M185"/>
  <c r="P185" s="1"/>
  <c r="T185" s="1"/>
  <c r="M186"/>
  <c r="P186" s="1"/>
  <c r="T186" s="1"/>
  <c r="M187"/>
  <c r="P187" s="1"/>
  <c r="T187" s="1"/>
  <c r="M188"/>
  <c r="P188" s="1"/>
  <c r="T188" s="1"/>
  <c r="M189"/>
  <c r="P189" s="1"/>
  <c r="T189" s="1"/>
  <c r="M190"/>
  <c r="P190" s="1"/>
  <c r="T190" s="1"/>
  <c r="M191"/>
  <c r="P191" s="1"/>
  <c r="T191" s="1"/>
  <c r="M192"/>
  <c r="P192" s="1"/>
  <c r="T192" s="1"/>
  <c r="M193"/>
  <c r="P193" s="1"/>
  <c r="T193" s="1"/>
  <c r="M194"/>
  <c r="P194" s="1"/>
  <c r="T194" s="1"/>
  <c r="M195"/>
  <c r="P195" s="1"/>
  <c r="T195" s="1"/>
  <c r="M196"/>
  <c r="P196" s="1"/>
  <c r="T196" s="1"/>
  <c r="M197"/>
  <c r="P197" s="1"/>
  <c r="T197" s="1"/>
  <c r="M198"/>
  <c r="P198" s="1"/>
  <c r="T198" s="1"/>
  <c r="M199"/>
  <c r="P199" s="1"/>
  <c r="T199" s="1"/>
  <c r="M200"/>
  <c r="P200" s="1"/>
  <c r="T200" s="1"/>
  <c r="M201"/>
  <c r="P201" s="1"/>
  <c r="T201" s="1"/>
  <c r="M202"/>
  <c r="P202" s="1"/>
  <c r="T202" s="1"/>
  <c r="M203"/>
  <c r="P203" s="1"/>
  <c r="T203" s="1"/>
  <c r="M204"/>
  <c r="P204" s="1"/>
  <c r="T204" s="1"/>
  <c r="M205"/>
  <c r="P205" s="1"/>
  <c r="T205" s="1"/>
  <c r="M206"/>
  <c r="P206" s="1"/>
  <c r="T206" s="1"/>
  <c r="M207"/>
  <c r="P207" s="1"/>
  <c r="T207" s="1"/>
  <c r="M208"/>
  <c r="P208" s="1"/>
  <c r="T208" s="1"/>
  <c r="M209"/>
  <c r="P209" s="1"/>
  <c r="T209" s="1"/>
  <c r="M210"/>
  <c r="P210" s="1"/>
  <c r="T210" s="1"/>
  <c r="M211"/>
  <c r="P211" s="1"/>
  <c r="T211" s="1"/>
  <c r="M212"/>
  <c r="P212" s="1"/>
  <c r="T212" s="1"/>
  <c r="M213"/>
  <c r="P213" s="1"/>
  <c r="T213" s="1"/>
  <c r="M214"/>
  <c r="P214" s="1"/>
  <c r="T214" s="1"/>
  <c r="M215"/>
  <c r="P215" s="1"/>
  <c r="T215" s="1"/>
  <c r="M216"/>
  <c r="P216" s="1"/>
  <c r="T216" s="1"/>
  <c r="M217"/>
  <c r="P217" s="1"/>
  <c r="T217" s="1"/>
  <c r="M218"/>
  <c r="P218" s="1"/>
  <c r="T218" s="1"/>
  <c r="M219"/>
  <c r="P219" s="1"/>
  <c r="T219" s="1"/>
  <c r="M220"/>
  <c r="P220" s="1"/>
  <c r="T220" s="1"/>
  <c r="M221"/>
  <c r="P221" s="1"/>
  <c r="T221" s="1"/>
  <c r="M222"/>
  <c r="P222" s="1"/>
  <c r="T222" s="1"/>
  <c r="M223"/>
  <c r="P223" s="1"/>
  <c r="T223" s="1"/>
  <c r="M224"/>
  <c r="P224" s="1"/>
  <c r="T224" s="1"/>
  <c r="M225"/>
  <c r="P225" s="1"/>
  <c r="T225" s="1"/>
  <c r="M226"/>
  <c r="P226" s="1"/>
  <c r="T226" s="1"/>
  <c r="M227"/>
  <c r="P227" s="1"/>
  <c r="T227" s="1"/>
  <c r="M228"/>
  <c r="P228" s="1"/>
  <c r="T228" s="1"/>
  <c r="M229"/>
  <c r="P229" s="1"/>
  <c r="T229" s="1"/>
  <c r="M230"/>
  <c r="P230" s="1"/>
  <c r="T230" s="1"/>
  <c r="M231"/>
  <c r="P231" s="1"/>
  <c r="T231" s="1"/>
  <c r="M232"/>
  <c r="P232" s="1"/>
  <c r="T232" s="1"/>
  <c r="M233"/>
  <c r="P233" s="1"/>
  <c r="T233" s="1"/>
  <c r="M234"/>
  <c r="P234" s="1"/>
  <c r="T234" s="1"/>
  <c r="M235"/>
  <c r="P235" s="1"/>
  <c r="T235" s="1"/>
  <c r="M236"/>
  <c r="P236" s="1"/>
  <c r="T236" s="1"/>
  <c r="M237"/>
  <c r="P237" s="1"/>
  <c r="T237" s="1"/>
  <c r="M238"/>
  <c r="P238" s="1"/>
  <c r="T238" s="1"/>
  <c r="M239"/>
  <c r="P239" s="1"/>
  <c r="T239" s="1"/>
  <c r="M240"/>
  <c r="P240" s="1"/>
  <c r="T240" s="1"/>
  <c r="M241"/>
  <c r="P241" s="1"/>
  <c r="T241" s="1"/>
  <c r="M242"/>
  <c r="P242" s="1"/>
  <c r="T242" s="1"/>
  <c r="M243"/>
  <c r="P243" s="1"/>
  <c r="T243" s="1"/>
  <c r="M244"/>
  <c r="P244" s="1"/>
  <c r="T244" s="1"/>
  <c r="M245"/>
  <c r="P245" s="1"/>
  <c r="T245" s="1"/>
  <c r="M246"/>
  <c r="P246" s="1"/>
  <c r="T246" s="1"/>
  <c r="M247"/>
  <c r="P247" s="1"/>
  <c r="T247" s="1"/>
  <c r="M248"/>
  <c r="P248" s="1"/>
  <c r="T248" s="1"/>
  <c r="M249"/>
  <c r="P249" s="1"/>
  <c r="T249" s="1"/>
  <c r="M250"/>
  <c r="P250" s="1"/>
  <c r="T250" s="1"/>
  <c r="M251"/>
  <c r="P251" s="1"/>
  <c r="T251" s="1"/>
  <c r="M252"/>
  <c r="P252" s="1"/>
  <c r="T252" s="1"/>
  <c r="M253"/>
  <c r="P253" s="1"/>
  <c r="T253" s="1"/>
  <c r="M254"/>
  <c r="P254" s="1"/>
  <c r="T254" s="1"/>
  <c r="M255"/>
  <c r="P255" s="1"/>
  <c r="T255" s="1"/>
  <c r="M256"/>
  <c r="P256" s="1"/>
  <c r="T256" s="1"/>
  <c r="M257"/>
  <c r="P257" s="1"/>
  <c r="T257" s="1"/>
  <c r="M258"/>
  <c r="P258" s="1"/>
  <c r="T258" s="1"/>
  <c r="M259"/>
  <c r="P259" s="1"/>
  <c r="T259" s="1"/>
  <c r="M260"/>
  <c r="P260" s="1"/>
  <c r="T260" s="1"/>
  <c r="M261"/>
  <c r="P261" s="1"/>
  <c r="T261" s="1"/>
  <c r="M262"/>
  <c r="P262" s="1"/>
  <c r="T262" s="1"/>
  <c r="M263"/>
  <c r="P263" s="1"/>
  <c r="T263" s="1"/>
  <c r="M264"/>
  <c r="P264" s="1"/>
  <c r="T264" s="1"/>
  <c r="M265"/>
  <c r="P265" s="1"/>
  <c r="T265" s="1"/>
  <c r="M266"/>
  <c r="P266" s="1"/>
  <c r="T266" s="1"/>
  <c r="M267"/>
  <c r="P267" s="1"/>
  <c r="T267" s="1"/>
  <c r="M268"/>
  <c r="P268" s="1"/>
  <c r="T268" s="1"/>
  <c r="M269"/>
  <c r="P269" s="1"/>
  <c r="T269" s="1"/>
  <c r="M270"/>
  <c r="P270" s="1"/>
  <c r="T270" s="1"/>
  <c r="M271"/>
  <c r="P271" s="1"/>
  <c r="T271" s="1"/>
  <c r="M272"/>
  <c r="P272" s="1"/>
  <c r="T272" s="1"/>
  <c r="M273"/>
  <c r="P273" s="1"/>
  <c r="T273" s="1"/>
  <c r="M274"/>
  <c r="P274" s="1"/>
  <c r="T274" s="1"/>
  <c r="M275"/>
  <c r="P275" s="1"/>
  <c r="T275" s="1"/>
  <c r="M276"/>
  <c r="P276" s="1"/>
  <c r="T276" s="1"/>
  <c r="M277"/>
  <c r="P277" s="1"/>
  <c r="T277" s="1"/>
  <c r="M278"/>
  <c r="P278" s="1"/>
  <c r="T278" s="1"/>
  <c r="M279"/>
  <c r="P279" s="1"/>
  <c r="T279" s="1"/>
  <c r="M280"/>
  <c r="P280" s="1"/>
  <c r="T280" s="1"/>
  <c r="M281"/>
  <c r="P281" s="1"/>
  <c r="T281" s="1"/>
  <c r="M282"/>
  <c r="P282" s="1"/>
  <c r="T282" s="1"/>
  <c r="M283"/>
  <c r="P283" s="1"/>
  <c r="T283" s="1"/>
  <c r="M284"/>
  <c r="P284" s="1"/>
  <c r="T284" s="1"/>
  <c r="M285"/>
  <c r="P285" s="1"/>
  <c r="T285" s="1"/>
  <c r="M286"/>
  <c r="P286" s="1"/>
  <c r="T286" s="1"/>
  <c r="M287"/>
  <c r="P287" s="1"/>
  <c r="T287" s="1"/>
  <c r="M288"/>
  <c r="P288" s="1"/>
  <c r="T288" s="1"/>
  <c r="M289"/>
  <c r="P289" s="1"/>
  <c r="T289" s="1"/>
  <c r="M290"/>
  <c r="P290" s="1"/>
  <c r="T290" s="1"/>
  <c r="M291"/>
  <c r="P291" s="1"/>
  <c r="T291" s="1"/>
  <c r="M292"/>
  <c r="P292" s="1"/>
  <c r="T292" s="1"/>
  <c r="M293"/>
  <c r="P293" s="1"/>
  <c r="T293" s="1"/>
  <c r="M294"/>
  <c r="P294" s="1"/>
  <c r="T294" s="1"/>
  <c r="M295"/>
  <c r="P295" s="1"/>
  <c r="T295" s="1"/>
  <c r="M296"/>
  <c r="P296" s="1"/>
  <c r="T296" s="1"/>
  <c r="M297"/>
  <c r="P297" s="1"/>
  <c r="T297" s="1"/>
  <c r="M298"/>
  <c r="P298" s="1"/>
  <c r="T298" s="1"/>
  <c r="M299"/>
  <c r="P299" s="1"/>
  <c r="T299" s="1"/>
  <c r="M300"/>
  <c r="P300" s="1"/>
  <c r="T300" s="1"/>
  <c r="M301"/>
  <c r="P301" s="1"/>
  <c r="T301" s="1"/>
  <c r="M302"/>
  <c r="P302" s="1"/>
  <c r="T302" s="1"/>
  <c r="M303"/>
  <c r="P303" s="1"/>
  <c r="T303" s="1"/>
  <c r="M304"/>
  <c r="P304" s="1"/>
  <c r="T304" s="1"/>
  <c r="M305"/>
  <c r="P305" s="1"/>
  <c r="T305" s="1"/>
  <c r="M306"/>
  <c r="P306" s="1"/>
  <c r="T306" s="1"/>
  <c r="M307"/>
  <c r="P307" s="1"/>
  <c r="T307" s="1"/>
  <c r="M308"/>
  <c r="P308" s="1"/>
  <c r="T308" s="1"/>
  <c r="M309"/>
  <c r="P309" s="1"/>
  <c r="T309" s="1"/>
  <c r="M310"/>
  <c r="P310" s="1"/>
  <c r="T310" s="1"/>
  <c r="M311"/>
  <c r="P311" s="1"/>
  <c r="T311" s="1"/>
  <c r="M312"/>
  <c r="P312" s="1"/>
  <c r="T312" s="1"/>
  <c r="M313"/>
  <c r="P313" s="1"/>
  <c r="T313" s="1"/>
  <c r="M314"/>
  <c r="P314" s="1"/>
  <c r="T314" s="1"/>
  <c r="M315"/>
  <c r="P315" s="1"/>
  <c r="T315" s="1"/>
  <c r="M316"/>
  <c r="P316" s="1"/>
  <c r="T316" s="1"/>
  <c r="M317"/>
  <c r="P317" s="1"/>
  <c r="T317" s="1"/>
  <c r="M318"/>
  <c r="P318" s="1"/>
  <c r="T318" s="1"/>
  <c r="M319"/>
  <c r="P319" s="1"/>
  <c r="T319" s="1"/>
  <c r="M320"/>
  <c r="P320" s="1"/>
  <c r="T320" s="1"/>
  <c r="M321"/>
  <c r="P321" s="1"/>
  <c r="T321" s="1"/>
  <c r="M322"/>
  <c r="P322" s="1"/>
  <c r="T322" s="1"/>
  <c r="M323"/>
  <c r="P323" s="1"/>
  <c r="T323" s="1"/>
  <c r="M324"/>
  <c r="P324" s="1"/>
  <c r="T324" s="1"/>
  <c r="M325"/>
  <c r="P325" s="1"/>
  <c r="T325" s="1"/>
  <c r="M326"/>
  <c r="P326" s="1"/>
  <c r="T326" s="1"/>
  <c r="M327"/>
  <c r="P327" s="1"/>
  <c r="T327" s="1"/>
  <c r="M328"/>
  <c r="P328" s="1"/>
  <c r="T328" s="1"/>
  <c r="M329"/>
  <c r="P329" s="1"/>
  <c r="T329" s="1"/>
  <c r="M330"/>
  <c r="P330" s="1"/>
  <c r="T330" s="1"/>
  <c r="M331"/>
  <c r="P331" s="1"/>
  <c r="T331" s="1"/>
  <c r="M332"/>
  <c r="P332" s="1"/>
  <c r="T332" s="1"/>
  <c r="M333"/>
  <c r="P333" s="1"/>
  <c r="T333" s="1"/>
  <c r="M334"/>
  <c r="P334" s="1"/>
  <c r="T334" s="1"/>
  <c r="M335"/>
  <c r="P335" s="1"/>
  <c r="T335" s="1"/>
  <c r="M336"/>
  <c r="P336" s="1"/>
  <c r="T336" s="1"/>
  <c r="M337"/>
  <c r="P337" s="1"/>
  <c r="T337" s="1"/>
  <c r="M338"/>
  <c r="P338" s="1"/>
  <c r="T338" s="1"/>
  <c r="M339"/>
  <c r="P339" s="1"/>
  <c r="T339" s="1"/>
  <c r="M340"/>
  <c r="P340" s="1"/>
  <c r="T340" s="1"/>
  <c r="M341"/>
  <c r="P341" s="1"/>
  <c r="T341" s="1"/>
  <c r="M342"/>
  <c r="P342" s="1"/>
  <c r="T342" s="1"/>
  <c r="M343"/>
  <c r="P343" s="1"/>
  <c r="T343" s="1"/>
  <c r="M344"/>
  <c r="P344" s="1"/>
  <c r="T344" s="1"/>
  <c r="M345"/>
  <c r="P345" s="1"/>
  <c r="T345" s="1"/>
  <c r="M346"/>
  <c r="P346" s="1"/>
  <c r="T346" s="1"/>
  <c r="M347"/>
  <c r="P347" s="1"/>
  <c r="T347" s="1"/>
  <c r="M348"/>
  <c r="P348" s="1"/>
  <c r="T348" s="1"/>
  <c r="M349"/>
  <c r="P349" s="1"/>
  <c r="T349" s="1"/>
  <c r="M350"/>
  <c r="P350" s="1"/>
  <c r="T350" s="1"/>
  <c r="M351"/>
  <c r="P351" s="1"/>
  <c r="T351" s="1"/>
  <c r="M352"/>
  <c r="P352" s="1"/>
  <c r="T352" s="1"/>
  <c r="M353"/>
  <c r="P353" s="1"/>
  <c r="T353" s="1"/>
  <c r="M354"/>
  <c r="P354" s="1"/>
  <c r="T354" s="1"/>
  <c r="M355"/>
  <c r="P355" s="1"/>
  <c r="T355" s="1"/>
  <c r="M356"/>
  <c r="P356" s="1"/>
  <c r="T356" s="1"/>
  <c r="M357"/>
  <c r="P357" s="1"/>
  <c r="T357" s="1"/>
  <c r="M358"/>
  <c r="P358" s="1"/>
  <c r="T358" s="1"/>
  <c r="M359"/>
  <c r="P359" s="1"/>
  <c r="T359" s="1"/>
  <c r="M360"/>
  <c r="P360" s="1"/>
  <c r="T360" s="1"/>
  <c r="M361"/>
  <c r="P361" s="1"/>
  <c r="T361" s="1"/>
  <c r="M362"/>
  <c r="P362" s="1"/>
  <c r="T362" s="1"/>
  <c r="M363"/>
  <c r="P363" s="1"/>
  <c r="T363" s="1"/>
  <c r="M364"/>
  <c r="P364" s="1"/>
  <c r="T364" s="1"/>
  <c r="M365"/>
  <c r="P365" s="1"/>
  <c r="T365" s="1"/>
  <c r="M366"/>
  <c r="P366" s="1"/>
  <c r="T366" s="1"/>
  <c r="M367"/>
  <c r="P367" s="1"/>
  <c r="T367" s="1"/>
  <c r="M368"/>
  <c r="P368" s="1"/>
  <c r="T368" s="1"/>
  <c r="M369"/>
  <c r="P369" s="1"/>
  <c r="T369" s="1"/>
  <c r="M370"/>
  <c r="P370" s="1"/>
  <c r="T370" s="1"/>
  <c r="M371"/>
  <c r="P371" s="1"/>
  <c r="T371" s="1"/>
  <c r="M372"/>
  <c r="P372" s="1"/>
  <c r="T372" s="1"/>
  <c r="M373"/>
  <c r="P373" s="1"/>
  <c r="T373" s="1"/>
  <c r="M374"/>
  <c r="P374" s="1"/>
  <c r="T374" s="1"/>
  <c r="M375"/>
  <c r="P375" s="1"/>
  <c r="T375" s="1"/>
  <c r="M376"/>
  <c r="P376" s="1"/>
  <c r="T376" s="1"/>
  <c r="M377"/>
  <c r="P377" s="1"/>
  <c r="T377" s="1"/>
  <c r="M378"/>
  <c r="P378" s="1"/>
  <c r="M379"/>
  <c r="P379" s="1"/>
  <c r="T379" s="1"/>
  <c r="M380"/>
  <c r="P380" s="1"/>
  <c r="T380" s="1"/>
  <c r="M381"/>
  <c r="P381" s="1"/>
  <c r="T381" s="1"/>
  <c r="M382"/>
  <c r="P382" s="1"/>
  <c r="T382" s="1"/>
  <c r="M383"/>
  <c r="P383" s="1"/>
  <c r="T383" s="1"/>
  <c r="M384"/>
  <c r="P384" s="1"/>
  <c r="T384" s="1"/>
  <c r="M385"/>
  <c r="P385" s="1"/>
  <c r="T385" s="1"/>
  <c r="M386"/>
  <c r="P386" s="1"/>
  <c r="T386" s="1"/>
  <c r="M387"/>
  <c r="P387" s="1"/>
  <c r="T387" s="1"/>
  <c r="M388"/>
  <c r="P388" s="1"/>
  <c r="T388" s="1"/>
  <c r="M389"/>
  <c r="P389" s="1"/>
  <c r="T389" s="1"/>
  <c r="M390"/>
  <c r="P390" s="1"/>
  <c r="T390" s="1"/>
  <c r="M391"/>
  <c r="P391" s="1"/>
  <c r="T391" s="1"/>
  <c r="M392"/>
  <c r="P392" s="1"/>
  <c r="T392" s="1"/>
  <c r="M393"/>
  <c r="P393" s="1"/>
  <c r="T393" s="1"/>
  <c r="M394"/>
  <c r="P394" s="1"/>
  <c r="T394" s="1"/>
  <c r="M395"/>
  <c r="P395" s="1"/>
  <c r="T395" s="1"/>
  <c r="M396"/>
  <c r="P396" s="1"/>
  <c r="T396" s="1"/>
  <c r="M397"/>
  <c r="P397" s="1"/>
  <c r="T397" s="1"/>
  <c r="M398"/>
  <c r="P398" s="1"/>
  <c r="T398" s="1"/>
  <c r="M399"/>
  <c r="P399" s="1"/>
  <c r="T399" s="1"/>
  <c r="M400"/>
  <c r="P400" s="1"/>
  <c r="T400" s="1"/>
  <c r="M401"/>
  <c r="P401" s="1"/>
  <c r="T401" s="1"/>
  <c r="M402"/>
  <c r="P402" s="1"/>
  <c r="T402" s="1"/>
  <c r="M403"/>
  <c r="P403" s="1"/>
  <c r="T403" s="1"/>
  <c r="M404"/>
  <c r="P404" s="1"/>
  <c r="T404" s="1"/>
  <c r="M405"/>
  <c r="P405" s="1"/>
  <c r="T405" s="1"/>
  <c r="M406"/>
  <c r="P406" s="1"/>
  <c r="T406" s="1"/>
  <c r="M407"/>
  <c r="P407" s="1"/>
  <c r="T407" s="1"/>
  <c r="M408"/>
  <c r="P408" s="1"/>
  <c r="T408" s="1"/>
  <c r="M409"/>
  <c r="P409" s="1"/>
  <c r="T409" s="1"/>
  <c r="M410"/>
  <c r="P410" s="1"/>
  <c r="T410" s="1"/>
  <c r="M411"/>
  <c r="P411" s="1"/>
  <c r="T411" s="1"/>
  <c r="M412"/>
  <c r="P412" s="1"/>
  <c r="T412" s="1"/>
  <c r="M413"/>
  <c r="P413" s="1"/>
  <c r="T413" s="1"/>
  <c r="M414"/>
  <c r="P414" s="1"/>
  <c r="T414" s="1"/>
  <c r="M415"/>
  <c r="P415" s="1"/>
  <c r="T415" s="1"/>
  <c r="M416"/>
  <c r="P416" s="1"/>
  <c r="T416" s="1"/>
  <c r="M417"/>
  <c r="P417" s="1"/>
  <c r="T417" s="1"/>
  <c r="M418"/>
  <c r="P418" s="1"/>
  <c r="T418" s="1"/>
  <c r="M419"/>
  <c r="P419" s="1"/>
  <c r="T419" s="1"/>
  <c r="M420"/>
  <c r="P420" s="1"/>
  <c r="T420" s="1"/>
  <c r="M421"/>
  <c r="P421" s="1"/>
  <c r="T421" s="1"/>
  <c r="M422"/>
  <c r="P422" s="1"/>
  <c r="T422" s="1"/>
  <c r="M423"/>
  <c r="P423" s="1"/>
  <c r="T423" s="1"/>
  <c r="M424"/>
  <c r="P424" s="1"/>
  <c r="T424" s="1"/>
  <c r="M425"/>
  <c r="P425" s="1"/>
  <c r="T425" s="1"/>
  <c r="M426"/>
  <c r="P426" s="1"/>
  <c r="T426" s="1"/>
  <c r="M427"/>
  <c r="P427" s="1"/>
  <c r="T427" s="1"/>
  <c r="M428"/>
  <c r="P428" s="1"/>
  <c r="T428" s="1"/>
  <c r="M429"/>
  <c r="P429" s="1"/>
  <c r="T429" s="1"/>
  <c r="M430"/>
  <c r="P430" s="1"/>
  <c r="T430" s="1"/>
  <c r="M431"/>
  <c r="P431" s="1"/>
  <c r="T431" s="1"/>
  <c r="M432"/>
  <c r="P432" s="1"/>
  <c r="T432" s="1"/>
  <c r="M433"/>
  <c r="P433" s="1"/>
  <c r="T433" s="1"/>
  <c r="M434"/>
  <c r="P434" s="1"/>
  <c r="T434" s="1"/>
  <c r="M435"/>
  <c r="P435" s="1"/>
  <c r="T435" s="1"/>
  <c r="M436"/>
  <c r="P436" s="1"/>
  <c r="T436" s="1"/>
  <c r="M437"/>
  <c r="P437" s="1"/>
  <c r="T437" s="1"/>
  <c r="M438"/>
  <c r="P438" s="1"/>
  <c r="T438" s="1"/>
  <c r="M439"/>
  <c r="P439" s="1"/>
  <c r="T439" s="1"/>
  <c r="M440"/>
  <c r="P440" s="1"/>
  <c r="T440" s="1"/>
  <c r="M441"/>
  <c r="P441" s="1"/>
  <c r="T441" s="1"/>
  <c r="M442"/>
  <c r="P442" s="1"/>
  <c r="T442" s="1"/>
  <c r="M443"/>
  <c r="P443" s="1"/>
  <c r="T443" s="1"/>
  <c r="M444"/>
  <c r="P444" s="1"/>
  <c r="T444" s="1"/>
  <c r="M445"/>
  <c r="P445" s="1"/>
  <c r="T445" s="1"/>
  <c r="M446"/>
  <c r="P446" s="1"/>
  <c r="T446" s="1"/>
  <c r="M447"/>
  <c r="P447" s="1"/>
  <c r="T447" s="1"/>
  <c r="M448"/>
  <c r="P448" s="1"/>
  <c r="T448" s="1"/>
  <c r="M449"/>
  <c r="P449" s="1"/>
  <c r="T449" s="1"/>
  <c r="M450"/>
  <c r="P450" s="1"/>
  <c r="T450" s="1"/>
  <c r="M451"/>
  <c r="P451" s="1"/>
  <c r="T451" s="1"/>
  <c r="M452"/>
  <c r="P452" s="1"/>
  <c r="T452" s="1"/>
  <c r="M453"/>
  <c r="P453" s="1"/>
  <c r="T453" s="1"/>
  <c r="M454"/>
  <c r="P454" s="1"/>
  <c r="T454" s="1"/>
  <c r="M455"/>
  <c r="P455" s="1"/>
  <c r="T455" s="1"/>
  <c r="M456"/>
  <c r="P456" s="1"/>
  <c r="T456" s="1"/>
  <c r="M457"/>
  <c r="P457" s="1"/>
  <c r="T457" s="1"/>
  <c r="M458"/>
  <c r="P458" s="1"/>
  <c r="T458" s="1"/>
  <c r="M459"/>
  <c r="P459" s="1"/>
  <c r="T459" s="1"/>
  <c r="M460"/>
  <c r="P460" s="1"/>
  <c r="T460" s="1"/>
  <c r="M461"/>
  <c r="P461" s="1"/>
  <c r="T461" s="1"/>
  <c r="M462"/>
  <c r="P462" s="1"/>
  <c r="T462" s="1"/>
  <c r="M463"/>
  <c r="P463" s="1"/>
  <c r="T463" s="1"/>
  <c r="M464"/>
  <c r="P464" s="1"/>
  <c r="T464" s="1"/>
  <c r="M465"/>
  <c r="P465" s="1"/>
  <c r="T465" s="1"/>
  <c r="M466"/>
  <c r="P466" s="1"/>
  <c r="T466" s="1"/>
  <c r="M467"/>
  <c r="P467" s="1"/>
  <c r="T467" s="1"/>
  <c r="M468"/>
  <c r="P468" s="1"/>
  <c r="T468" s="1"/>
  <c r="M469"/>
  <c r="P469" s="1"/>
  <c r="T469" s="1"/>
  <c r="M470"/>
  <c r="P470" s="1"/>
  <c r="T470" s="1"/>
  <c r="M471"/>
  <c r="P471" s="1"/>
  <c r="T471" s="1"/>
  <c r="M472"/>
  <c r="P472" s="1"/>
  <c r="T472" s="1"/>
  <c r="M473"/>
  <c r="P473" s="1"/>
  <c r="T473" s="1"/>
  <c r="M474"/>
  <c r="P474" s="1"/>
  <c r="T474" s="1"/>
  <c r="M475"/>
  <c r="P475" s="1"/>
  <c r="T475" s="1"/>
  <c r="M476"/>
  <c r="P476" s="1"/>
  <c r="T476" s="1"/>
  <c r="M477"/>
  <c r="P477" s="1"/>
  <c r="T477" s="1"/>
  <c r="M478"/>
  <c r="P478" s="1"/>
  <c r="T478" s="1"/>
  <c r="M479"/>
  <c r="P479" s="1"/>
  <c r="T479" s="1"/>
  <c r="M480"/>
  <c r="P480" s="1"/>
  <c r="T480" s="1"/>
  <c r="M481"/>
  <c r="P481" s="1"/>
  <c r="T481" s="1"/>
  <c r="M482"/>
  <c r="P482" s="1"/>
  <c r="T482" s="1"/>
  <c r="M483"/>
  <c r="P483" s="1"/>
  <c r="T483" s="1"/>
  <c r="M484"/>
  <c r="P484" s="1"/>
  <c r="T484" s="1"/>
  <c r="M485"/>
  <c r="P485" s="1"/>
  <c r="T485" s="1"/>
  <c r="M486"/>
  <c r="P486" s="1"/>
  <c r="T486" s="1"/>
  <c r="M487"/>
  <c r="P487" s="1"/>
  <c r="T487" s="1"/>
  <c r="M488"/>
  <c r="P488" s="1"/>
  <c r="T488" s="1"/>
  <c r="M489"/>
  <c r="P489" s="1"/>
  <c r="T489" s="1"/>
  <c r="M490"/>
  <c r="P490" s="1"/>
  <c r="T490" s="1"/>
  <c r="M491"/>
  <c r="P491" s="1"/>
  <c r="T491" s="1"/>
  <c r="M492"/>
  <c r="P492" s="1"/>
  <c r="T492" s="1"/>
  <c r="M493"/>
  <c r="P493" s="1"/>
  <c r="T493" s="1"/>
  <c r="M494"/>
  <c r="P494" s="1"/>
  <c r="T494" s="1"/>
  <c r="M495"/>
  <c r="P495" s="1"/>
  <c r="T495" s="1"/>
  <c r="M496"/>
  <c r="P496" s="1"/>
  <c r="T496" s="1"/>
  <c r="M497"/>
  <c r="P497" s="1"/>
  <c r="T497" s="1"/>
  <c r="M498"/>
  <c r="P498" s="1"/>
  <c r="T498" s="1"/>
  <c r="M499"/>
  <c r="P499" s="1"/>
  <c r="T499" s="1"/>
  <c r="M500"/>
  <c r="P500" s="1"/>
  <c r="T500" s="1"/>
  <c r="M501"/>
  <c r="P501" s="1"/>
  <c r="T501" s="1"/>
  <c r="M502"/>
  <c r="P502" s="1"/>
  <c r="T502" s="1"/>
  <c r="M503"/>
  <c r="P503" s="1"/>
  <c r="T503" s="1"/>
  <c r="M504"/>
  <c r="P504" s="1"/>
  <c r="T504" s="1"/>
  <c r="M505"/>
  <c r="P505" s="1"/>
  <c r="T505" s="1"/>
  <c r="M506"/>
  <c r="P506" s="1"/>
  <c r="T506" s="1"/>
  <c r="M507"/>
  <c r="P507" s="1"/>
  <c r="T507" s="1"/>
  <c r="M508"/>
  <c r="P508" s="1"/>
  <c r="T508" s="1"/>
  <c r="M509"/>
  <c r="P509" s="1"/>
  <c r="T509" s="1"/>
  <c r="M510"/>
  <c r="P510" s="1"/>
  <c r="T510" s="1"/>
  <c r="M511"/>
  <c r="P511" s="1"/>
  <c r="T511" s="1"/>
  <c r="M512"/>
  <c r="P512" s="1"/>
  <c r="T512" s="1"/>
  <c r="M513"/>
  <c r="P513" s="1"/>
  <c r="T513" s="1"/>
  <c r="M514"/>
  <c r="P514" s="1"/>
  <c r="T514" s="1"/>
  <c r="M515"/>
  <c r="P515" s="1"/>
  <c r="T515" s="1"/>
  <c r="M516"/>
  <c r="P516" s="1"/>
  <c r="T516" s="1"/>
  <c r="M517"/>
  <c r="P517" s="1"/>
  <c r="T517" s="1"/>
  <c r="M518"/>
  <c r="P518" s="1"/>
  <c r="T518" s="1"/>
  <c r="M519"/>
  <c r="P519" s="1"/>
  <c r="T519" s="1"/>
  <c r="M520"/>
  <c r="P520" s="1"/>
  <c r="T520" s="1"/>
  <c r="M521"/>
  <c r="P521" s="1"/>
  <c r="T521" s="1"/>
  <c r="M522"/>
  <c r="P522" s="1"/>
  <c r="T522" s="1"/>
  <c r="M523"/>
  <c r="P523" s="1"/>
  <c r="T523" s="1"/>
  <c r="M524"/>
  <c r="P524" s="1"/>
  <c r="T524" s="1"/>
  <c r="M525"/>
  <c r="P525" s="1"/>
  <c r="T525" s="1"/>
  <c r="M526"/>
  <c r="P526" s="1"/>
  <c r="T526" s="1"/>
  <c r="M527"/>
  <c r="P527" s="1"/>
  <c r="T527" s="1"/>
  <c r="M528"/>
  <c r="P528" s="1"/>
  <c r="T528" s="1"/>
  <c r="M529"/>
  <c r="P529" s="1"/>
  <c r="T529" s="1"/>
  <c r="M530"/>
  <c r="P530" s="1"/>
  <c r="T530" s="1"/>
  <c r="M531"/>
  <c r="P531" s="1"/>
  <c r="T531" s="1"/>
  <c r="M532"/>
  <c r="P532" s="1"/>
  <c r="T532" s="1"/>
  <c r="M533"/>
  <c r="P533" s="1"/>
  <c r="T533" s="1"/>
  <c r="M534"/>
  <c r="P534" s="1"/>
  <c r="T534" s="1"/>
  <c r="M535"/>
  <c r="P535" s="1"/>
  <c r="T535" s="1"/>
  <c r="M536"/>
  <c r="P536" s="1"/>
  <c r="T536" s="1"/>
  <c r="M537"/>
  <c r="P537" s="1"/>
  <c r="T537" s="1"/>
  <c r="M538"/>
  <c r="P538" s="1"/>
  <c r="T538" s="1"/>
  <c r="M539"/>
  <c r="P539" s="1"/>
  <c r="T539" s="1"/>
  <c r="M540"/>
  <c r="P540" s="1"/>
  <c r="T540" s="1"/>
  <c r="M541"/>
  <c r="P541" s="1"/>
  <c r="T541" s="1"/>
  <c r="M542"/>
  <c r="P542" s="1"/>
  <c r="T542" s="1"/>
  <c r="M543"/>
  <c r="P543" s="1"/>
  <c r="T543" s="1"/>
  <c r="M544"/>
  <c r="P544" s="1"/>
  <c r="T544" s="1"/>
  <c r="M545"/>
  <c r="P545" s="1"/>
  <c r="T545" s="1"/>
  <c r="M546"/>
  <c r="P546" s="1"/>
  <c r="T546" s="1"/>
  <c r="M547"/>
  <c r="P547" s="1"/>
  <c r="T547" s="1"/>
  <c r="M548"/>
  <c r="P548" s="1"/>
  <c r="T548" s="1"/>
  <c r="M549"/>
  <c r="P549" s="1"/>
  <c r="T549" s="1"/>
  <c r="M550"/>
  <c r="P550" s="1"/>
  <c r="T550" s="1"/>
  <c r="M551"/>
  <c r="P551" s="1"/>
  <c r="T551" s="1"/>
  <c r="M552"/>
  <c r="P552" s="1"/>
  <c r="T552" s="1"/>
  <c r="M553"/>
  <c r="P553" s="1"/>
  <c r="T553" s="1"/>
  <c r="M554"/>
  <c r="P554" s="1"/>
  <c r="T554" s="1"/>
  <c r="M555"/>
  <c r="P555" s="1"/>
  <c r="T555" s="1"/>
  <c r="M556"/>
  <c r="P556" s="1"/>
  <c r="T556" s="1"/>
  <c r="M557"/>
  <c r="P557" s="1"/>
  <c r="T557" s="1"/>
  <c r="M558"/>
  <c r="P558" s="1"/>
  <c r="T558" s="1"/>
  <c r="M559"/>
  <c r="P559" s="1"/>
  <c r="T559" s="1"/>
  <c r="M560"/>
  <c r="P560" s="1"/>
  <c r="T560" s="1"/>
  <c r="M561"/>
  <c r="P561" s="1"/>
  <c r="T561" s="1"/>
  <c r="M562"/>
  <c r="P562" s="1"/>
  <c r="T562" s="1"/>
  <c r="M563"/>
  <c r="P563" s="1"/>
  <c r="T563" s="1"/>
  <c r="M564"/>
  <c r="P564" s="1"/>
  <c r="T564" s="1"/>
  <c r="M565"/>
  <c r="P565" s="1"/>
  <c r="T565" s="1"/>
  <c r="M566"/>
  <c r="P566" s="1"/>
  <c r="T566" s="1"/>
  <c r="M567"/>
  <c r="P567" s="1"/>
  <c r="T567" s="1"/>
  <c r="M568"/>
  <c r="P568" s="1"/>
  <c r="T568" s="1"/>
  <c r="M569"/>
  <c r="P569" s="1"/>
  <c r="T569" s="1"/>
  <c r="M570"/>
  <c r="P570" s="1"/>
  <c r="T570" s="1"/>
  <c r="M571"/>
  <c r="P571" s="1"/>
  <c r="T571" s="1"/>
  <c r="M572"/>
  <c r="P572" s="1"/>
  <c r="T572" s="1"/>
  <c r="M573"/>
  <c r="P573" s="1"/>
  <c r="T573" s="1"/>
  <c r="M574"/>
  <c r="P574" s="1"/>
  <c r="T574" s="1"/>
  <c r="M575"/>
  <c r="P575" s="1"/>
  <c r="T575" s="1"/>
  <c r="M576"/>
  <c r="P576" s="1"/>
  <c r="T576" s="1"/>
  <c r="M577"/>
  <c r="P577" s="1"/>
  <c r="T577" s="1"/>
  <c r="M578"/>
  <c r="P578" s="1"/>
  <c r="T578" s="1"/>
  <c r="M579"/>
  <c r="P579" s="1"/>
  <c r="T579" s="1"/>
  <c r="M580"/>
  <c r="P580" s="1"/>
  <c r="T580" s="1"/>
  <c r="M581"/>
  <c r="P581" s="1"/>
  <c r="T581" s="1"/>
  <c r="M582"/>
  <c r="P582" s="1"/>
  <c r="T582" s="1"/>
  <c r="M583"/>
  <c r="P583" s="1"/>
  <c r="T583" s="1"/>
  <c r="M584"/>
  <c r="P584" s="1"/>
  <c r="T584" s="1"/>
  <c r="M585"/>
  <c r="P585" s="1"/>
  <c r="T585" s="1"/>
  <c r="M586"/>
  <c r="P586" s="1"/>
  <c r="T586" s="1"/>
  <c r="M587"/>
  <c r="P587" s="1"/>
  <c r="T587" s="1"/>
  <c r="M588"/>
  <c r="P588" s="1"/>
  <c r="T588" s="1"/>
  <c r="M589"/>
  <c r="P589" s="1"/>
  <c r="T589" s="1"/>
  <c r="M590"/>
  <c r="P590" s="1"/>
  <c r="T590" s="1"/>
  <c r="M591"/>
  <c r="P591" s="1"/>
  <c r="T591" s="1"/>
  <c r="M592"/>
  <c r="P592" s="1"/>
  <c r="T592" s="1"/>
  <c r="M593"/>
  <c r="P593" s="1"/>
  <c r="T593" s="1"/>
  <c r="M594"/>
  <c r="P594" s="1"/>
  <c r="T594" s="1"/>
  <c r="M595"/>
  <c r="P595" s="1"/>
  <c r="T595" s="1"/>
  <c r="M596"/>
  <c r="P596" s="1"/>
  <c r="T596" s="1"/>
  <c r="M597"/>
  <c r="P597" s="1"/>
  <c r="T597" s="1"/>
  <c r="M598"/>
  <c r="P598" s="1"/>
  <c r="T598" s="1"/>
  <c r="M599"/>
  <c r="P599" s="1"/>
  <c r="T599" s="1"/>
  <c r="M600"/>
  <c r="P600" s="1"/>
  <c r="T600" s="1"/>
  <c r="T5"/>
  <c r="U3" l="1"/>
  <c r="T4"/>
  <c r="U4"/>
  <c r="M2"/>
  <c r="P2" s="1"/>
  <c r="U2" l="1"/>
  <c r="T2"/>
</calcChain>
</file>

<file path=xl/sharedStrings.xml><?xml version="1.0" encoding="utf-8"?>
<sst xmlns="http://schemas.openxmlformats.org/spreadsheetml/2006/main" count="17838" uniqueCount="175">
  <si>
    <t>Образовательная организация ВЫБРАТЬ В ЯЧЕЙКИ A2</t>
  </si>
  <si>
    <t>Тип образовательной организации ВЫБРАТЬ В ЯЧЕЙКИ B2</t>
  </si>
  <si>
    <t>Уровень образования ВЫБРАТЬ ИЗ СПИСКА</t>
  </si>
  <si>
    <t>Направление подготовки ВЫБРАТЬ ИЗ СПИСКА ИЛИ УКАЗАТЬ. Для КЦП 2019 г. данные по УГСН</t>
  </si>
  <si>
    <t>Форма обучения  ВЫБРАТЬ ИЗ СПИСКА</t>
  </si>
  <si>
    <t xml:space="preserve">Категория обучающихся ВЫБРАТЬ ИЗ СПИСКА </t>
  </si>
  <si>
    <t xml:space="preserve">Гражданство ВЫБРАТЬ ИЗ СПИСКА </t>
  </si>
  <si>
    <t>1 курс</t>
  </si>
  <si>
    <t>2 курс</t>
  </si>
  <si>
    <t>3 курс</t>
  </si>
  <si>
    <t>4 курс</t>
  </si>
  <si>
    <t>5 курс</t>
  </si>
  <si>
    <t>Волгоградская государственная академия физической культуры</t>
  </si>
  <si>
    <t>ВУЗ</t>
  </si>
  <si>
    <t>Бакалавриат</t>
  </si>
  <si>
    <t>49.03.01 Физическая культура</t>
  </si>
  <si>
    <t>очная</t>
  </si>
  <si>
    <t>физ.лица без инвалидности</t>
  </si>
  <si>
    <t>РФ</t>
  </si>
  <si>
    <t>физ.лица с инвалидностью</t>
  </si>
  <si>
    <t>заочная</t>
  </si>
  <si>
    <t>49.03.02 Физическая культура для лиц с отклонениями в состоянии здоровья (адаптивная физическая культура)</t>
  </si>
  <si>
    <t>иностранцы по квоте</t>
  </si>
  <si>
    <t>44.03.02 Психолого-педагогическое образование</t>
  </si>
  <si>
    <t>Магистратура</t>
  </si>
  <si>
    <t>49.04.01 Физическая культура</t>
  </si>
  <si>
    <t>49.04.02 Физическая культура для лиц с отклонениями в состоянии здоровья (адаптивная физическая культура)</t>
  </si>
  <si>
    <t>49.04.03 Спорт</t>
  </si>
  <si>
    <t>Аспирантура</t>
  </si>
  <si>
    <t>49.00.00 Физическая культура и спорт</t>
  </si>
  <si>
    <t>06.00.00 Биологические науки</t>
  </si>
  <si>
    <t>44.00.00 Образование и педагогические науки</t>
  </si>
  <si>
    <t>Воронежский государственный институт физической культуры</t>
  </si>
  <si>
    <t>СПО (колледж) база 11 кл.</t>
  </si>
  <si>
    <t>49.02.01 Физическая культура</t>
  </si>
  <si>
    <t>49.02.02 Адаптивная физическая культура</t>
  </si>
  <si>
    <t>Великолукская государственная академия физической культуры и спорта</t>
  </si>
  <si>
    <t>44.03.01 Педагогическое образование</t>
  </si>
  <si>
    <t>43.03.01 Сервис</t>
  </si>
  <si>
    <t>43.03.00 Сервис и туризм</t>
  </si>
  <si>
    <t>44.03.00 Образование и педагогические науки</t>
  </si>
  <si>
    <t>49.03.00 Физическая культура и спорт</t>
  </si>
  <si>
    <t>49.04.00 Физическая культура и спорт</t>
  </si>
  <si>
    <t>06.06.00 Биологические науки</t>
  </si>
  <si>
    <t>49.06.00 Физическая культура и спорт</t>
  </si>
  <si>
    <t>Федеральный научный центр физической культуры и спорта</t>
  </si>
  <si>
    <t>30.06.00 Фундаментальная медицина</t>
  </si>
  <si>
    <t>Государственное училище (техникум) олимпийского резерва г. Бронницы Московской области</t>
  </si>
  <si>
    <t>УОР</t>
  </si>
  <si>
    <t>СПО (УОР) база 9 кл.</t>
  </si>
  <si>
    <t>СПО (УОР) база 11 кл.</t>
  </si>
  <si>
    <t>Брянское государственное училище (колледж) олимпийского резерва</t>
  </si>
  <si>
    <t>СПО (колледж) база 9 кл.</t>
  </si>
  <si>
    <t>нет</t>
  </si>
  <si>
    <t>Государственное училище (колледж) олимпийского резерва г. Иркутска</t>
  </si>
  <si>
    <t>Кисловодское государственное училище (техникум) олимпийского резерва</t>
  </si>
  <si>
    <t>Сибирское государственное училище (колледж) олимпийского резерва</t>
  </si>
  <si>
    <t>Государственное училище (техникум) олимпийского резерва г. Самара</t>
  </si>
  <si>
    <t>Смоленское государственное училище (техникум) олимпийского резерва</t>
  </si>
  <si>
    <t>Государственное училище (техникум) олимпийского резерва г. Щелково Московской области</t>
  </si>
  <si>
    <t>Государственное училище (техникум) олимпийского резерва по хоккею</t>
  </si>
  <si>
    <t>очно-заочная</t>
  </si>
  <si>
    <t>Приморское государственное училище (техникум) олимпийского резерва</t>
  </si>
  <si>
    <t>Дальневосточная государственная академия физической культуры</t>
  </si>
  <si>
    <t>49.03.03 Рекреация и спортивно-оздоровительный туризм</t>
  </si>
  <si>
    <t>Кубанский государственный университет физической культуры, спорта и туризма</t>
  </si>
  <si>
    <t>39.03.02 Социальная работа</t>
  </si>
  <si>
    <t>43.00.00 Сервис и туризм</t>
  </si>
  <si>
    <t>43.03.02 Туризм</t>
  </si>
  <si>
    <t>Бакалавриат -сокр (ускор)</t>
  </si>
  <si>
    <t>51.03.05 Режиссура театрализованных представлений и праздников</t>
  </si>
  <si>
    <t>49.06.01 Физическая культура и спорт</t>
  </si>
  <si>
    <t>44.06.01 Образование и педагогические науки</t>
  </si>
  <si>
    <t>37.06.01 Психологические науки</t>
  </si>
  <si>
    <t>30.06.01 Фундаментальная наука</t>
  </si>
  <si>
    <t>06.06.01 Биологические науки</t>
  </si>
  <si>
    <t>Московская государственная академия физической культуры</t>
  </si>
  <si>
    <t>Национальный государственный Университет физической культуры, спорта и здоровья имени П.Ф. Лесгафта, Санкт-Петербург</t>
  </si>
  <si>
    <t>42.03.02 Журналистика</t>
  </si>
  <si>
    <t>38.04.02 Менеджмент</t>
  </si>
  <si>
    <t>42.04.02 Журналистика</t>
  </si>
  <si>
    <t>43.04.02 Туризм</t>
  </si>
  <si>
    <t xml:space="preserve">38.04.04 Государственное и муниципальное упрпвление </t>
  </si>
  <si>
    <t>30.06.01 Фундаментальная медицина</t>
  </si>
  <si>
    <t>39.06.01 Социологические науки</t>
  </si>
  <si>
    <t>Поволжская  государственная академия физической культуры, спорта и туризма</t>
  </si>
  <si>
    <t>38.03.02 Менеджмент</t>
  </si>
  <si>
    <t>43.03.03 Гостиничное дело</t>
  </si>
  <si>
    <t>43.04.00 Сервис и туризм</t>
  </si>
  <si>
    <t>43.04.01 Сервис</t>
  </si>
  <si>
    <t>44.04.00 Образование и педагогические науки</t>
  </si>
  <si>
    <t>06.00.01 Биологические науки</t>
  </si>
  <si>
    <t>ФИЛИАЛ</t>
  </si>
  <si>
    <t>Российский государственный университет физической культуры, спорт, молодежи и туризма (ГЦОЛИФК)</t>
  </si>
  <si>
    <t>38.03.01 Экономика</t>
  </si>
  <si>
    <t>39.03.03 Организация работы с молодежью</t>
  </si>
  <si>
    <t>38.03.04 Государственное и муниципальное управление</t>
  </si>
  <si>
    <t>42.03.01 Реклама и связи с общественностью</t>
  </si>
  <si>
    <t>37.00.00 Психологические науки</t>
  </si>
  <si>
    <t>38.00.00 Экономика и управление</t>
  </si>
  <si>
    <t>39.00.00 Социология и социальная работа</t>
  </si>
  <si>
    <t>42.00.00 Средства массовой информации и информационно-библиотечное дело</t>
  </si>
  <si>
    <t>51.00.00 Культороведение и социокультурные проекты</t>
  </si>
  <si>
    <t>38.04.01 Экономика</t>
  </si>
  <si>
    <t>39.04.01 Социология</t>
  </si>
  <si>
    <t>42.04.01 Реклама и связи с общественностью</t>
  </si>
  <si>
    <t>46.04.03 Антропология и этнология</t>
  </si>
  <si>
    <t>46.00.00 История и археология</t>
  </si>
  <si>
    <t>19.00.07 Педагогическая психология</t>
  </si>
  <si>
    <t>24.00.01 Теория и история культуры</t>
  </si>
  <si>
    <t>Смоленская государственная академия физической культуры, спорта и туризма</t>
  </si>
  <si>
    <t>44.03.00 Образование  и педагогические науки</t>
  </si>
  <si>
    <t>39.03.00 Социология и Социальная работа</t>
  </si>
  <si>
    <t>51.03.05 Режиссура театрализованных  представлений и праздников</t>
  </si>
  <si>
    <t>38.03.00 Экономика и управление</t>
  </si>
  <si>
    <t>32.04.01 Общественное здравоохранение</t>
  </si>
  <si>
    <t>49.04.00 Физическая кульутра и спорт</t>
  </si>
  <si>
    <t>06.06.00 Биологические  науки</t>
  </si>
  <si>
    <t>Сибирский государственный университет физической культуры и спорта</t>
  </si>
  <si>
    <t>44.03.05 Педагогическое образование с двумя профилями подготовки</t>
  </si>
  <si>
    <t>51.00.00 Культуроведение и социокультурные проекты</t>
  </si>
  <si>
    <t>47.06.01 Философия, этика и религиоведение</t>
  </si>
  <si>
    <t>47.00.00 Философия, этика и религиоведение</t>
  </si>
  <si>
    <t>Санкт-Петербургский научно-исследовательский институт физической культуры</t>
  </si>
  <si>
    <t>Уральский государственный университет физической культуры</t>
  </si>
  <si>
    <t>52.03.01 Хореографическое искусство</t>
  </si>
  <si>
    <t>30.00.00 Фундаментальная медицина</t>
  </si>
  <si>
    <t>43.02.10 Туризм</t>
  </si>
  <si>
    <t>Екатеринбургский институт физической культуры (филиал)  УралГУФК</t>
  </si>
  <si>
    <t>Башкирский институт физической культуры (филиал) УралГУФК</t>
  </si>
  <si>
    <t>Стерлитамакский институт физической культуры (филиал) УралГУФК</t>
  </si>
  <si>
    <t>Чайковский государственный институт физической культуры</t>
  </si>
  <si>
    <t>Чурапчинский государственный институт физической культуры и спорта</t>
  </si>
  <si>
    <t>Котчет</t>
  </si>
  <si>
    <t>К</t>
  </si>
  <si>
    <r>
      <rPr>
        <b/>
        <sz val="16"/>
        <color theme="1"/>
        <rFont val="Calibri"/>
        <family val="2"/>
        <charset val="204"/>
        <scheme val="minor"/>
      </rPr>
      <t>B</t>
    </r>
    <r>
      <rPr>
        <b/>
        <sz val="11"/>
        <color theme="1"/>
        <rFont val="Calibri"/>
        <family val="2"/>
        <charset val="204"/>
        <scheme val="minor"/>
      </rPr>
      <t xml:space="preserve"> План. выпуск 2019 г.</t>
    </r>
  </si>
  <si>
    <r>
      <rPr>
        <b/>
        <sz val="14"/>
        <color theme="1"/>
        <rFont val="Calibri"/>
        <family val="2"/>
        <charset val="204"/>
        <scheme val="minor"/>
      </rPr>
      <t>КЦП очеред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(ЗАЯВКА КЦП 2019 г.)</t>
    </r>
  </si>
  <si>
    <r>
      <rPr>
        <b/>
        <sz val="14"/>
        <color theme="1"/>
        <rFont val="Calibri"/>
        <family val="2"/>
        <charset val="204"/>
        <scheme val="minor"/>
      </rPr>
      <t>КЦП текущее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(КЦП 2018 г.)</t>
    </r>
  </si>
  <si>
    <r>
      <rPr>
        <b/>
        <sz val="14"/>
        <color theme="1"/>
        <rFont val="Calibri"/>
        <family val="2"/>
        <charset val="204"/>
        <scheme val="minor"/>
      </rPr>
      <t xml:space="preserve">Bожид </t>
    </r>
    <r>
      <rPr>
        <b/>
        <sz val="11"/>
        <color theme="1"/>
        <rFont val="Calibri"/>
        <family val="2"/>
        <charset val="204"/>
        <scheme val="minor"/>
      </rPr>
      <t xml:space="preserve">План. выпуск 2018 г. </t>
    </r>
  </si>
  <si>
    <t>J</t>
  </si>
  <si>
    <t>СГК</t>
  </si>
  <si>
    <t>Вожид должен</t>
  </si>
  <si>
    <t>852201О.99.0.ББ32ДМ12000</t>
  </si>
  <si>
    <t>44.00.00 Образование  и педагогические науки</t>
  </si>
  <si>
    <t>39.00.00 Социология и Социальная работа</t>
  </si>
  <si>
    <t>852201О.99.0.ББ32ДП16000</t>
  </si>
  <si>
    <t>852201О.99.0.ББ32ЕБ12000</t>
  </si>
  <si>
    <t>852201О.99.0.ББ32ЕБ36000</t>
  </si>
  <si>
    <t>852201О.99.0.ББ32ЕБ28000</t>
  </si>
  <si>
    <t>852201О.99.0.ББ32ЕБ84000</t>
  </si>
  <si>
    <t>852201О.99.0.ББ32ЕВ08000</t>
  </si>
  <si>
    <t>852201О.99.0.ББ32ЕВ00000</t>
  </si>
  <si>
    <t>852201О.99.0.ББ32ЕВ24000</t>
  </si>
  <si>
    <t>852201О.99.0.ББ32ДО28000</t>
  </si>
  <si>
    <t>852201О.99.0.ББ32ДО44000</t>
  </si>
  <si>
    <t>852201О.99.0.ББ32ЕА40000</t>
  </si>
  <si>
    <t>852201О.99.0.ББ32ЕА56000</t>
  </si>
  <si>
    <t>852203О.99.0.ББ40ЕД00000</t>
  </si>
  <si>
    <t>852203О.99.0.ББ40ЕД72000</t>
  </si>
  <si>
    <t>852203О.99.0.ББ40ЕЕ44000</t>
  </si>
  <si>
    <t>852203О.99.0.ББ40ЕГ28000</t>
  </si>
  <si>
    <t>КОД</t>
  </si>
  <si>
    <t>852201О.99.0.ББ32ДП88000</t>
  </si>
  <si>
    <r>
      <rPr>
        <b/>
        <sz val="14"/>
        <color theme="1"/>
        <rFont val="Calibri"/>
        <family val="2"/>
        <charset val="204"/>
        <scheme val="minor"/>
      </rPr>
      <t>КЦП текущее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(КЦП 2019 г.)</t>
    </r>
  </si>
  <si>
    <r>
      <rPr>
        <b/>
        <sz val="14"/>
        <color theme="1"/>
        <rFont val="Calibri"/>
        <family val="2"/>
        <charset val="204"/>
        <scheme val="minor"/>
      </rPr>
      <t xml:space="preserve">Bожид </t>
    </r>
    <r>
      <rPr>
        <b/>
        <sz val="11"/>
        <color theme="1"/>
        <rFont val="Calibri"/>
        <family val="2"/>
        <charset val="204"/>
        <scheme val="minor"/>
      </rPr>
      <t xml:space="preserve">План. выпуск 2019 г. </t>
    </r>
  </si>
  <si>
    <r>
      <rPr>
        <b/>
        <sz val="14"/>
        <color theme="1"/>
        <rFont val="Calibri"/>
        <family val="2"/>
        <charset val="204"/>
        <scheme val="minor"/>
      </rPr>
      <t>КЦП очеред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(ЗАЯВКА КЦП 2020 г.)</t>
    </r>
  </si>
  <si>
    <t xml:space="preserve">49.03.01 Физическая культура </t>
  </si>
  <si>
    <t>44.04.02 Психолого-педагогическое образование</t>
  </si>
  <si>
    <r>
      <rPr>
        <b/>
        <sz val="16"/>
        <color theme="1"/>
        <rFont val="Calibri"/>
        <family val="2"/>
        <charset val="204"/>
        <scheme val="minor"/>
      </rPr>
      <t>B</t>
    </r>
    <r>
      <rPr>
        <b/>
        <sz val="11"/>
        <color theme="1"/>
        <rFont val="Calibri"/>
        <family val="2"/>
        <charset val="204"/>
        <scheme val="minor"/>
      </rPr>
      <t xml:space="preserve"> План. выпуск 2020 г.</t>
    </r>
  </si>
  <si>
    <t>СПО (колледж)</t>
  </si>
  <si>
    <t>06.00.00 Биологические  науки</t>
  </si>
  <si>
    <t>06.06.01 Биологические  науки</t>
  </si>
  <si>
    <t>СГК 2020 (округл)</t>
  </si>
  <si>
    <t>СГК 2021 (округл)</t>
  </si>
  <si>
    <t>СГК 2022 (округл)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</si>
</sst>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167242</xdr:colOff>
      <xdr:row>0</xdr:row>
      <xdr:rowOff>363188</xdr:rowOff>
    </xdr:from>
    <xdr:to>
      <xdr:col>30</xdr:col>
      <xdr:colOff>389783</xdr:colOff>
      <xdr:row>1</xdr:row>
      <xdr:rowOff>415637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3497" y="363188"/>
          <a:ext cx="4489741" cy="8698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167242</xdr:colOff>
      <xdr:row>0</xdr:row>
      <xdr:rowOff>363188</xdr:rowOff>
    </xdr:from>
    <xdr:to>
      <xdr:col>30</xdr:col>
      <xdr:colOff>389783</xdr:colOff>
      <xdr:row>320</xdr:row>
      <xdr:rowOff>415637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11942" y="363188"/>
          <a:ext cx="4489741" cy="8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425778</xdr:colOff>
      <xdr:row>0</xdr:row>
      <xdr:rowOff>0</xdr:rowOff>
    </xdr:from>
    <xdr:to>
      <xdr:col>37</xdr:col>
      <xdr:colOff>35998</xdr:colOff>
      <xdr:row>1</xdr:row>
      <xdr:rowOff>52449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84135" y="0"/>
          <a:ext cx="4508791" cy="8688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00"/>
  <sheetViews>
    <sheetView zoomScale="55" zoomScaleNormal="55" workbookViewId="0">
      <pane ySplit="1" topLeftCell="A2" activePane="bottomLeft" state="frozen"/>
      <selection activeCell="C1" sqref="C1"/>
      <selection pane="bottomLeft"/>
    </sheetView>
  </sheetViews>
  <sheetFormatPr defaultRowHeight="15"/>
  <cols>
    <col min="1" max="1" width="30.140625" style="41" customWidth="1"/>
    <col min="2" max="2" width="22.28515625" style="2" customWidth="1"/>
    <col min="3" max="3" width="25.42578125" style="1" customWidth="1"/>
    <col min="4" max="4" width="27.7109375" style="3" customWidth="1"/>
    <col min="5" max="5" width="16.7109375" style="1" customWidth="1"/>
    <col min="6" max="6" width="14.7109375" style="3" customWidth="1"/>
    <col min="7" max="7" width="16.7109375" style="1" customWidth="1"/>
    <col min="8" max="13" width="8.85546875" style="2" customWidth="1"/>
    <col min="14" max="14" width="16.7109375" style="1" customWidth="1"/>
    <col min="15" max="18" width="16.7109375" style="2" customWidth="1"/>
    <col min="19" max="19" width="10.28515625" bestFit="1" customWidth="1"/>
  </cols>
  <sheetData>
    <row r="1" spans="1:21" s="10" customFormat="1" ht="64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133</v>
      </c>
      <c r="N1" s="8" t="s">
        <v>138</v>
      </c>
      <c r="O1" s="8" t="s">
        <v>137</v>
      </c>
      <c r="P1" s="12" t="s">
        <v>134</v>
      </c>
      <c r="Q1" s="8" t="s">
        <v>135</v>
      </c>
      <c r="R1" s="8" t="s">
        <v>136</v>
      </c>
      <c r="S1" s="14" t="s">
        <v>139</v>
      </c>
      <c r="T1" s="13" t="s">
        <v>140</v>
      </c>
    </row>
    <row r="2" spans="1:21" s="21" customFormat="1" ht="45" customHeight="1">
      <c r="A2" s="16" t="s">
        <v>12</v>
      </c>
      <c r="B2" s="17" t="s">
        <v>13</v>
      </c>
      <c r="C2" s="18" t="s">
        <v>14</v>
      </c>
      <c r="D2" s="19" t="s">
        <v>15</v>
      </c>
      <c r="E2" s="18" t="s">
        <v>16</v>
      </c>
      <c r="F2" s="19" t="s">
        <v>17</v>
      </c>
      <c r="G2" s="18" t="s">
        <v>18</v>
      </c>
      <c r="H2" s="17">
        <v>185</v>
      </c>
      <c r="I2" s="17">
        <v>179</v>
      </c>
      <c r="J2" s="17">
        <v>152</v>
      </c>
      <c r="K2" s="17">
        <v>155</v>
      </c>
      <c r="L2" s="17"/>
      <c r="M2" s="17">
        <f>H2+I2+J2+K2+L2</f>
        <v>671</v>
      </c>
      <c r="N2" s="18">
        <v>155</v>
      </c>
      <c r="O2" s="17">
        <v>170</v>
      </c>
      <c r="P2" s="17">
        <f>M2-N2+O2</f>
        <v>686</v>
      </c>
      <c r="Q2" s="17">
        <v>152</v>
      </c>
      <c r="R2" s="17"/>
      <c r="S2" s="23">
        <v>0.9888157894736842</v>
      </c>
      <c r="T2" s="21">
        <f>(P2*S2*12+4*R2-Q2*4*S2)/12</f>
        <v>628.22763157894735</v>
      </c>
      <c r="U2" s="21">
        <f>P2*8/12+(P2-Q2+R2)*4/12</f>
        <v>635.33333333333326</v>
      </c>
    </row>
    <row r="3" spans="1:21" s="21" customFormat="1" ht="45" customHeight="1">
      <c r="A3" s="22" t="s">
        <v>12</v>
      </c>
      <c r="B3" s="17" t="s">
        <v>13</v>
      </c>
      <c r="C3" s="18" t="s">
        <v>14</v>
      </c>
      <c r="D3" s="19" t="s">
        <v>15</v>
      </c>
      <c r="E3" s="18" t="s">
        <v>16</v>
      </c>
      <c r="F3" s="19" t="s">
        <v>19</v>
      </c>
      <c r="G3" s="18" t="s">
        <v>18</v>
      </c>
      <c r="H3" s="17">
        <v>1</v>
      </c>
      <c r="I3" s="17"/>
      <c r="J3" s="17">
        <v>1</v>
      </c>
      <c r="K3" s="17">
        <v>1</v>
      </c>
      <c r="L3" s="17"/>
      <c r="M3" s="17">
        <f t="shared" ref="M3:M66" si="0">H3+I3+J3+K3+L3</f>
        <v>3</v>
      </c>
      <c r="N3" s="18">
        <v>1</v>
      </c>
      <c r="O3" s="17"/>
      <c r="P3" s="17">
        <f t="shared" ref="P3:P66" si="1">M3-N3+O3</f>
        <v>2</v>
      </c>
      <c r="Q3" s="17">
        <v>1</v>
      </c>
      <c r="R3" s="17"/>
      <c r="S3" s="23">
        <v>0.9888157894736842</v>
      </c>
      <c r="T3" s="21">
        <f>(P3*S3*12+4*R3-Q3*4*S3)/12</f>
        <v>1.6480263157894735</v>
      </c>
      <c r="U3" s="21">
        <f t="shared" ref="U3:U4" si="2">P3*8/12+(P3-Q3+R3)*4/12</f>
        <v>1.6666666666666665</v>
      </c>
    </row>
    <row r="4" spans="1:21" ht="45" customHeight="1">
      <c r="A4" s="7" t="s">
        <v>12</v>
      </c>
      <c r="B4" s="5" t="s">
        <v>13</v>
      </c>
      <c r="C4" s="4" t="s">
        <v>14</v>
      </c>
      <c r="D4" s="6" t="s">
        <v>15</v>
      </c>
      <c r="E4" s="4" t="s">
        <v>20</v>
      </c>
      <c r="F4" s="6" t="s">
        <v>17</v>
      </c>
      <c r="G4" s="4" t="s">
        <v>18</v>
      </c>
      <c r="H4" s="5">
        <v>46</v>
      </c>
      <c r="I4" s="5">
        <v>44</v>
      </c>
      <c r="J4" s="5">
        <v>44</v>
      </c>
      <c r="K4" s="5">
        <v>50</v>
      </c>
      <c r="L4" s="5">
        <v>33</v>
      </c>
      <c r="M4" s="5">
        <f t="shared" si="0"/>
        <v>217</v>
      </c>
      <c r="N4" s="4">
        <v>33</v>
      </c>
      <c r="O4" s="5">
        <v>43</v>
      </c>
      <c r="P4" s="5">
        <f t="shared" si="1"/>
        <v>227</v>
      </c>
      <c r="Q4" s="5">
        <v>50</v>
      </c>
      <c r="R4" s="5"/>
      <c r="S4" s="15">
        <v>0.98</v>
      </c>
      <c r="T4">
        <f t="shared" ref="T4:T66" si="3">(P4*S4*12+4*R4-Q4*4*S4)/12</f>
        <v>206.12666666666667</v>
      </c>
      <c r="U4">
        <f t="shared" si="2"/>
        <v>210.33333333333334</v>
      </c>
    </row>
    <row r="5" spans="1:21" ht="45" customHeight="1">
      <c r="A5" s="7" t="s">
        <v>12</v>
      </c>
      <c r="B5" s="5" t="s">
        <v>13</v>
      </c>
      <c r="C5" s="4" t="s">
        <v>14</v>
      </c>
      <c r="D5" s="6" t="s">
        <v>15</v>
      </c>
      <c r="E5" s="4" t="s">
        <v>20</v>
      </c>
      <c r="F5" s="6" t="s">
        <v>19</v>
      </c>
      <c r="G5" s="4" t="s">
        <v>18</v>
      </c>
      <c r="H5" s="5"/>
      <c r="I5" s="5"/>
      <c r="J5" s="5">
        <v>2</v>
      </c>
      <c r="K5" s="5"/>
      <c r="L5" s="5"/>
      <c r="M5" s="5">
        <f t="shared" si="0"/>
        <v>2</v>
      </c>
      <c r="N5" s="4">
        <v>0</v>
      </c>
      <c r="O5" s="5"/>
      <c r="P5" s="5">
        <f t="shared" si="1"/>
        <v>2</v>
      </c>
      <c r="Q5" s="5">
        <v>0</v>
      </c>
      <c r="R5" s="5"/>
      <c r="S5" s="15">
        <v>0.98</v>
      </c>
      <c r="T5">
        <f t="shared" si="3"/>
        <v>1.96</v>
      </c>
    </row>
    <row r="6" spans="1:21" s="21" customFormat="1" ht="45" customHeight="1">
      <c r="A6" s="22" t="s">
        <v>12</v>
      </c>
      <c r="B6" s="17" t="s">
        <v>13</v>
      </c>
      <c r="C6" s="18" t="s">
        <v>14</v>
      </c>
      <c r="D6" s="19" t="s">
        <v>21</v>
      </c>
      <c r="E6" s="18" t="s">
        <v>16</v>
      </c>
      <c r="F6" s="19" t="s">
        <v>17</v>
      </c>
      <c r="G6" s="18" t="s">
        <v>18</v>
      </c>
      <c r="H6" s="17">
        <v>15</v>
      </c>
      <c r="I6" s="17">
        <v>15</v>
      </c>
      <c r="J6" s="17">
        <v>12</v>
      </c>
      <c r="K6" s="17">
        <v>13</v>
      </c>
      <c r="L6" s="17"/>
      <c r="M6" s="17">
        <f t="shared" si="0"/>
        <v>55</v>
      </c>
      <c r="N6" s="18">
        <v>13</v>
      </c>
      <c r="O6" s="17">
        <v>15</v>
      </c>
      <c r="P6" s="17">
        <f t="shared" si="1"/>
        <v>57</v>
      </c>
      <c r="Q6" s="17">
        <v>12</v>
      </c>
      <c r="R6" s="17"/>
      <c r="S6" s="23">
        <v>0.9888157894736842</v>
      </c>
      <c r="T6" s="21">
        <f t="shared" si="3"/>
        <v>52.407236842105256</v>
      </c>
    </row>
    <row r="7" spans="1:21" s="21" customFormat="1" ht="45" customHeight="1">
      <c r="A7" s="22" t="s">
        <v>12</v>
      </c>
      <c r="B7" s="17" t="s">
        <v>13</v>
      </c>
      <c r="C7" s="18" t="s">
        <v>14</v>
      </c>
      <c r="D7" s="19" t="s">
        <v>21</v>
      </c>
      <c r="E7" s="18" t="s">
        <v>16</v>
      </c>
      <c r="F7" s="19" t="s">
        <v>17</v>
      </c>
      <c r="G7" s="18" t="s">
        <v>22</v>
      </c>
      <c r="H7" s="17">
        <v>1</v>
      </c>
      <c r="I7" s="17"/>
      <c r="J7" s="17"/>
      <c r="K7" s="17"/>
      <c r="L7" s="17"/>
      <c r="M7" s="17">
        <f t="shared" si="0"/>
        <v>1</v>
      </c>
      <c r="N7" s="18"/>
      <c r="O7" s="17"/>
      <c r="P7" s="17">
        <f t="shared" si="1"/>
        <v>1</v>
      </c>
      <c r="Q7" s="17"/>
      <c r="R7" s="17"/>
      <c r="S7" s="23">
        <v>0.9888157894736842</v>
      </c>
      <c r="T7" s="21">
        <f t="shared" si="3"/>
        <v>0.98881578947368409</v>
      </c>
    </row>
    <row r="8" spans="1:21" s="21" customFormat="1" ht="45" customHeight="1">
      <c r="A8" s="22" t="s">
        <v>12</v>
      </c>
      <c r="B8" s="17" t="s">
        <v>13</v>
      </c>
      <c r="C8" s="18" t="s">
        <v>14</v>
      </c>
      <c r="D8" s="19" t="s">
        <v>21</v>
      </c>
      <c r="E8" s="18" t="s">
        <v>16</v>
      </c>
      <c r="F8" s="19" t="s">
        <v>19</v>
      </c>
      <c r="G8" s="18" t="s">
        <v>18</v>
      </c>
      <c r="H8" s="17"/>
      <c r="I8" s="17"/>
      <c r="J8" s="17"/>
      <c r="K8" s="17">
        <v>1</v>
      </c>
      <c r="L8" s="17"/>
      <c r="M8" s="17">
        <f t="shared" si="0"/>
        <v>1</v>
      </c>
      <c r="N8" s="18">
        <v>1</v>
      </c>
      <c r="O8" s="17"/>
      <c r="P8" s="17">
        <f t="shared" si="1"/>
        <v>0</v>
      </c>
      <c r="Q8" s="17">
        <v>0</v>
      </c>
      <c r="R8" s="17"/>
      <c r="S8" s="23">
        <v>0.9888157894736842</v>
      </c>
      <c r="T8" s="21">
        <f t="shared" si="3"/>
        <v>0</v>
      </c>
    </row>
    <row r="9" spans="1:21" ht="45" customHeight="1">
      <c r="A9" s="7" t="s">
        <v>12</v>
      </c>
      <c r="B9" s="5" t="s">
        <v>13</v>
      </c>
      <c r="C9" s="4" t="s">
        <v>14</v>
      </c>
      <c r="D9" s="6" t="s">
        <v>21</v>
      </c>
      <c r="E9" s="4" t="s">
        <v>20</v>
      </c>
      <c r="F9" s="6" t="s">
        <v>17</v>
      </c>
      <c r="G9" s="4" t="s">
        <v>18</v>
      </c>
      <c r="H9" s="5">
        <v>14</v>
      </c>
      <c r="I9" s="5">
        <v>13</v>
      </c>
      <c r="J9" s="5">
        <v>12</v>
      </c>
      <c r="K9" s="5">
        <v>15</v>
      </c>
      <c r="L9" s="5">
        <v>9</v>
      </c>
      <c r="M9" s="5">
        <f t="shared" si="0"/>
        <v>63</v>
      </c>
      <c r="N9" s="4">
        <v>9</v>
      </c>
      <c r="O9" s="5">
        <v>12</v>
      </c>
      <c r="P9" s="5">
        <f t="shared" si="1"/>
        <v>66</v>
      </c>
      <c r="Q9" s="5">
        <v>15</v>
      </c>
      <c r="R9" s="5"/>
      <c r="S9" s="15">
        <v>0.98</v>
      </c>
      <c r="T9">
        <f t="shared" si="3"/>
        <v>59.779999999999994</v>
      </c>
    </row>
    <row r="10" spans="1:21" ht="45" customHeight="1">
      <c r="A10" s="7" t="s">
        <v>12</v>
      </c>
      <c r="B10" s="5" t="s">
        <v>13</v>
      </c>
      <c r="C10" s="4" t="s">
        <v>14</v>
      </c>
      <c r="D10" s="6" t="s">
        <v>21</v>
      </c>
      <c r="E10" s="4" t="s">
        <v>20</v>
      </c>
      <c r="F10" s="6" t="s">
        <v>19</v>
      </c>
      <c r="G10" s="4" t="s">
        <v>18</v>
      </c>
      <c r="H10" s="5">
        <v>1</v>
      </c>
      <c r="I10" s="5">
        <v>2</v>
      </c>
      <c r="J10" s="5"/>
      <c r="K10" s="5"/>
      <c r="L10" s="5">
        <v>1</v>
      </c>
      <c r="M10" s="5">
        <f t="shared" si="0"/>
        <v>4</v>
      </c>
      <c r="N10" s="4">
        <v>1</v>
      </c>
      <c r="O10" s="5"/>
      <c r="P10" s="5">
        <f t="shared" si="1"/>
        <v>3</v>
      </c>
      <c r="Q10" s="5">
        <v>0</v>
      </c>
      <c r="R10" s="5"/>
      <c r="S10" s="15">
        <v>0.98</v>
      </c>
      <c r="T10">
        <f t="shared" si="3"/>
        <v>2.94</v>
      </c>
    </row>
    <row r="11" spans="1:21" s="21" customFormat="1" ht="45" customHeight="1">
      <c r="A11" s="22" t="s">
        <v>12</v>
      </c>
      <c r="B11" s="17" t="s">
        <v>13</v>
      </c>
      <c r="C11" s="18" t="s">
        <v>14</v>
      </c>
      <c r="D11" s="19" t="s">
        <v>23</v>
      </c>
      <c r="E11" s="18" t="s">
        <v>16</v>
      </c>
      <c r="F11" s="19" t="s">
        <v>17</v>
      </c>
      <c r="G11" s="18" t="s">
        <v>18</v>
      </c>
      <c r="H11" s="17"/>
      <c r="I11" s="17"/>
      <c r="J11" s="17"/>
      <c r="K11" s="17">
        <v>10</v>
      </c>
      <c r="L11" s="17"/>
      <c r="M11" s="17">
        <f t="shared" si="0"/>
        <v>10</v>
      </c>
      <c r="N11" s="18">
        <v>10</v>
      </c>
      <c r="O11" s="17"/>
      <c r="P11" s="17">
        <f t="shared" si="1"/>
        <v>0</v>
      </c>
      <c r="Q11" s="17">
        <v>0</v>
      </c>
      <c r="R11" s="17"/>
      <c r="S11" s="23">
        <v>0.9888157894736842</v>
      </c>
      <c r="T11" s="21">
        <f t="shared" si="3"/>
        <v>0</v>
      </c>
    </row>
    <row r="12" spans="1:21" s="21" customFormat="1" ht="45" customHeight="1">
      <c r="A12" s="22" t="s">
        <v>12</v>
      </c>
      <c r="B12" s="17" t="s">
        <v>13</v>
      </c>
      <c r="C12" s="18" t="s">
        <v>14</v>
      </c>
      <c r="D12" s="19" t="s">
        <v>23</v>
      </c>
      <c r="E12" s="18" t="s">
        <v>16</v>
      </c>
      <c r="F12" s="19" t="s">
        <v>19</v>
      </c>
      <c r="G12" s="18" t="s">
        <v>18</v>
      </c>
      <c r="H12" s="17"/>
      <c r="I12" s="17"/>
      <c r="J12" s="17"/>
      <c r="K12" s="17"/>
      <c r="L12" s="17"/>
      <c r="M12" s="17">
        <f t="shared" si="0"/>
        <v>0</v>
      </c>
      <c r="N12" s="18">
        <v>0</v>
      </c>
      <c r="O12" s="17"/>
      <c r="P12" s="17">
        <f t="shared" si="1"/>
        <v>0</v>
      </c>
      <c r="Q12" s="17">
        <v>0</v>
      </c>
      <c r="R12" s="17"/>
      <c r="S12" s="23">
        <v>0.9888157894736842</v>
      </c>
      <c r="T12" s="21">
        <f t="shared" si="3"/>
        <v>0</v>
      </c>
    </row>
    <row r="13" spans="1:21" ht="45" customHeight="1">
      <c r="A13" s="7" t="s">
        <v>12</v>
      </c>
      <c r="B13" s="5" t="s">
        <v>13</v>
      </c>
      <c r="C13" s="4" t="s">
        <v>14</v>
      </c>
      <c r="D13" s="6" t="s">
        <v>23</v>
      </c>
      <c r="E13" s="4" t="s">
        <v>20</v>
      </c>
      <c r="F13" s="6" t="s">
        <v>17</v>
      </c>
      <c r="G13" s="4" t="s">
        <v>18</v>
      </c>
      <c r="H13" s="5">
        <v>10</v>
      </c>
      <c r="I13" s="5"/>
      <c r="J13" s="5"/>
      <c r="K13" s="5">
        <v>1</v>
      </c>
      <c r="L13" s="5"/>
      <c r="M13" s="5">
        <f t="shared" si="0"/>
        <v>11</v>
      </c>
      <c r="N13" s="4">
        <v>0</v>
      </c>
      <c r="O13" s="5">
        <v>10</v>
      </c>
      <c r="P13" s="5">
        <f t="shared" si="1"/>
        <v>21</v>
      </c>
      <c r="Q13" s="5">
        <v>1</v>
      </c>
      <c r="R13" s="5"/>
      <c r="S13" s="15">
        <v>0.98</v>
      </c>
      <c r="T13">
        <f t="shared" si="3"/>
        <v>20.253333333333334</v>
      </c>
    </row>
    <row r="14" spans="1:21" ht="45" customHeight="1">
      <c r="A14" s="7" t="s">
        <v>12</v>
      </c>
      <c r="B14" s="5" t="s">
        <v>13</v>
      </c>
      <c r="C14" s="4" t="s">
        <v>14</v>
      </c>
      <c r="D14" s="6" t="s">
        <v>23</v>
      </c>
      <c r="E14" s="4" t="s">
        <v>20</v>
      </c>
      <c r="F14" s="6" t="s">
        <v>19</v>
      </c>
      <c r="G14" s="4" t="s">
        <v>18</v>
      </c>
      <c r="H14" s="5"/>
      <c r="I14" s="5"/>
      <c r="J14" s="5"/>
      <c r="K14" s="5"/>
      <c r="L14" s="5"/>
      <c r="M14" s="5">
        <f t="shared" si="0"/>
        <v>0</v>
      </c>
      <c r="N14" s="4">
        <v>0</v>
      </c>
      <c r="O14" s="5"/>
      <c r="P14" s="5">
        <f t="shared" si="1"/>
        <v>0</v>
      </c>
      <c r="Q14" s="5">
        <v>0</v>
      </c>
      <c r="R14" s="5"/>
      <c r="S14" s="15">
        <v>0.98</v>
      </c>
      <c r="T14">
        <f t="shared" si="3"/>
        <v>0</v>
      </c>
    </row>
    <row r="15" spans="1:21" s="21" customFormat="1" ht="45" customHeight="1">
      <c r="A15" s="22" t="s">
        <v>12</v>
      </c>
      <c r="B15" s="17" t="s">
        <v>13</v>
      </c>
      <c r="C15" s="18" t="s">
        <v>24</v>
      </c>
      <c r="D15" s="19" t="s">
        <v>25</v>
      </c>
      <c r="E15" s="18" t="s">
        <v>16</v>
      </c>
      <c r="F15" s="19" t="s">
        <v>19</v>
      </c>
      <c r="G15" s="18" t="s">
        <v>18</v>
      </c>
      <c r="H15" s="17"/>
      <c r="I15" s="17"/>
      <c r="J15" s="17"/>
      <c r="K15" s="17"/>
      <c r="L15" s="17"/>
      <c r="M15" s="17">
        <f t="shared" si="0"/>
        <v>0</v>
      </c>
      <c r="N15" s="18">
        <v>0</v>
      </c>
      <c r="O15" s="17"/>
      <c r="P15" s="17">
        <f t="shared" si="1"/>
        <v>0</v>
      </c>
      <c r="Q15" s="17">
        <v>0</v>
      </c>
      <c r="R15" s="17"/>
      <c r="S15" s="24">
        <v>0.99</v>
      </c>
      <c r="T15" s="21">
        <f t="shared" si="3"/>
        <v>0</v>
      </c>
    </row>
    <row r="16" spans="1:21" s="21" customFormat="1" ht="45" customHeight="1">
      <c r="A16" s="22" t="s">
        <v>12</v>
      </c>
      <c r="B16" s="17" t="s">
        <v>13</v>
      </c>
      <c r="C16" s="18" t="s">
        <v>24</v>
      </c>
      <c r="D16" s="19" t="s">
        <v>25</v>
      </c>
      <c r="E16" s="18" t="s">
        <v>16</v>
      </c>
      <c r="F16" s="19" t="s">
        <v>17</v>
      </c>
      <c r="G16" s="18" t="s">
        <v>18</v>
      </c>
      <c r="H16" s="17">
        <v>10</v>
      </c>
      <c r="I16" s="17">
        <v>13</v>
      </c>
      <c r="J16" s="17"/>
      <c r="K16" s="17"/>
      <c r="L16" s="17"/>
      <c r="M16" s="17">
        <f t="shared" si="0"/>
        <v>23</v>
      </c>
      <c r="N16" s="18">
        <v>13</v>
      </c>
      <c r="O16" s="17">
        <v>10</v>
      </c>
      <c r="P16" s="17">
        <f t="shared" si="1"/>
        <v>20</v>
      </c>
      <c r="Q16" s="17">
        <v>10</v>
      </c>
      <c r="R16" s="17"/>
      <c r="S16" s="24">
        <v>0.99</v>
      </c>
      <c r="T16" s="21">
        <f t="shared" si="3"/>
        <v>16.500000000000004</v>
      </c>
    </row>
    <row r="17" spans="1:20" ht="45" customHeight="1">
      <c r="A17" s="7" t="s">
        <v>12</v>
      </c>
      <c r="B17" s="5" t="s">
        <v>13</v>
      </c>
      <c r="C17" s="4" t="s">
        <v>24</v>
      </c>
      <c r="D17" s="6" t="s">
        <v>25</v>
      </c>
      <c r="E17" s="4" t="s">
        <v>20</v>
      </c>
      <c r="F17" s="6" t="s">
        <v>17</v>
      </c>
      <c r="G17" s="4" t="s">
        <v>18</v>
      </c>
      <c r="H17" s="5">
        <v>10</v>
      </c>
      <c r="I17" s="5">
        <v>15</v>
      </c>
      <c r="J17" s="5">
        <v>10</v>
      </c>
      <c r="K17" s="5"/>
      <c r="L17" s="5"/>
      <c r="M17" s="5">
        <f t="shared" si="0"/>
        <v>35</v>
      </c>
      <c r="N17" s="4">
        <v>10</v>
      </c>
      <c r="O17" s="5">
        <v>10</v>
      </c>
      <c r="P17" s="5">
        <f t="shared" si="1"/>
        <v>35</v>
      </c>
      <c r="Q17" s="5">
        <v>15</v>
      </c>
      <c r="R17" s="5"/>
      <c r="S17" s="15">
        <v>0.74</v>
      </c>
      <c r="T17">
        <f t="shared" si="3"/>
        <v>22.2</v>
      </c>
    </row>
    <row r="18" spans="1:20" ht="45" customHeight="1">
      <c r="A18" s="7" t="s">
        <v>12</v>
      </c>
      <c r="B18" s="5" t="s">
        <v>13</v>
      </c>
      <c r="C18" s="4" t="s">
        <v>24</v>
      </c>
      <c r="D18" s="6" t="s">
        <v>25</v>
      </c>
      <c r="E18" s="4" t="s">
        <v>20</v>
      </c>
      <c r="F18" s="6" t="s">
        <v>19</v>
      </c>
      <c r="G18" s="4" t="s">
        <v>18</v>
      </c>
      <c r="H18" s="5"/>
      <c r="I18" s="5"/>
      <c r="J18" s="5"/>
      <c r="K18" s="5"/>
      <c r="L18" s="5"/>
      <c r="M18" s="5">
        <f t="shared" si="0"/>
        <v>0</v>
      </c>
      <c r="N18" s="4">
        <v>0</v>
      </c>
      <c r="O18" s="5"/>
      <c r="P18" s="5">
        <f t="shared" si="1"/>
        <v>0</v>
      </c>
      <c r="Q18" s="5">
        <v>0</v>
      </c>
      <c r="R18" s="5"/>
      <c r="S18" s="15">
        <v>0.74</v>
      </c>
      <c r="T18">
        <f t="shared" si="3"/>
        <v>0</v>
      </c>
    </row>
    <row r="19" spans="1:20" s="21" customFormat="1" ht="45" customHeight="1">
      <c r="A19" s="22" t="s">
        <v>12</v>
      </c>
      <c r="B19" s="17" t="s">
        <v>13</v>
      </c>
      <c r="C19" s="18" t="s">
        <v>24</v>
      </c>
      <c r="D19" s="19" t="s">
        <v>26</v>
      </c>
      <c r="E19" s="18" t="s">
        <v>16</v>
      </c>
      <c r="F19" s="19" t="s">
        <v>17</v>
      </c>
      <c r="G19" s="18" t="s">
        <v>18</v>
      </c>
      <c r="H19" s="17">
        <v>5</v>
      </c>
      <c r="I19" s="17">
        <v>5</v>
      </c>
      <c r="J19" s="17"/>
      <c r="K19" s="17"/>
      <c r="L19" s="17"/>
      <c r="M19" s="17">
        <f t="shared" si="0"/>
        <v>10</v>
      </c>
      <c r="N19" s="18">
        <v>5</v>
      </c>
      <c r="O19" s="17">
        <v>5</v>
      </c>
      <c r="P19" s="17">
        <f t="shared" si="1"/>
        <v>10</v>
      </c>
      <c r="Q19" s="17">
        <v>5</v>
      </c>
      <c r="R19" s="17"/>
      <c r="S19" s="24">
        <v>0.99</v>
      </c>
      <c r="T19" s="21">
        <f t="shared" si="3"/>
        <v>8.2500000000000018</v>
      </c>
    </row>
    <row r="20" spans="1:20" s="21" customFormat="1" ht="45" customHeight="1">
      <c r="A20" s="22" t="s">
        <v>12</v>
      </c>
      <c r="B20" s="17" t="s">
        <v>13</v>
      </c>
      <c r="C20" s="18" t="s">
        <v>24</v>
      </c>
      <c r="D20" s="19" t="s">
        <v>26</v>
      </c>
      <c r="E20" s="18" t="s">
        <v>16</v>
      </c>
      <c r="F20" s="19" t="s">
        <v>19</v>
      </c>
      <c r="G20" s="18" t="s">
        <v>18</v>
      </c>
      <c r="H20" s="17"/>
      <c r="I20" s="17"/>
      <c r="J20" s="17"/>
      <c r="K20" s="17"/>
      <c r="L20" s="17"/>
      <c r="M20" s="17">
        <f t="shared" si="0"/>
        <v>0</v>
      </c>
      <c r="N20" s="18">
        <v>0</v>
      </c>
      <c r="O20" s="17"/>
      <c r="P20" s="17">
        <f t="shared" si="1"/>
        <v>0</v>
      </c>
      <c r="Q20" s="17">
        <v>0</v>
      </c>
      <c r="R20" s="17"/>
      <c r="S20" s="24">
        <v>0.99</v>
      </c>
      <c r="T20" s="21">
        <f t="shared" si="3"/>
        <v>0</v>
      </c>
    </row>
    <row r="21" spans="1:20" ht="45" customHeight="1">
      <c r="A21" s="7" t="s">
        <v>12</v>
      </c>
      <c r="B21" s="5" t="s">
        <v>13</v>
      </c>
      <c r="C21" s="4" t="s">
        <v>24</v>
      </c>
      <c r="D21" s="6" t="s">
        <v>26</v>
      </c>
      <c r="E21" s="4" t="s">
        <v>20</v>
      </c>
      <c r="F21" s="6" t="s">
        <v>17</v>
      </c>
      <c r="G21" s="4" t="s">
        <v>18</v>
      </c>
      <c r="H21" s="5">
        <v>5</v>
      </c>
      <c r="I21" s="5">
        <v>5</v>
      </c>
      <c r="J21" s="5">
        <v>5</v>
      </c>
      <c r="K21" s="5"/>
      <c r="L21" s="5"/>
      <c r="M21" s="5">
        <f t="shared" si="0"/>
        <v>15</v>
      </c>
      <c r="N21" s="4">
        <v>5</v>
      </c>
      <c r="O21" s="5">
        <v>5</v>
      </c>
      <c r="P21" s="5">
        <f t="shared" si="1"/>
        <v>15</v>
      </c>
      <c r="Q21" s="5">
        <v>5</v>
      </c>
      <c r="R21" s="5"/>
      <c r="S21" s="15">
        <v>0.74</v>
      </c>
      <c r="T21">
        <f t="shared" si="3"/>
        <v>9.8666666666666654</v>
      </c>
    </row>
    <row r="22" spans="1:20" ht="45" customHeight="1">
      <c r="A22" s="7" t="s">
        <v>12</v>
      </c>
      <c r="B22" s="5" t="s">
        <v>13</v>
      </c>
      <c r="C22" s="4" t="s">
        <v>24</v>
      </c>
      <c r="D22" s="6" t="s">
        <v>26</v>
      </c>
      <c r="E22" s="4" t="s">
        <v>20</v>
      </c>
      <c r="F22" s="6" t="s">
        <v>19</v>
      </c>
      <c r="G22" s="4" t="s">
        <v>18</v>
      </c>
      <c r="H22" s="5"/>
      <c r="I22" s="5"/>
      <c r="J22" s="5"/>
      <c r="K22" s="5"/>
      <c r="L22" s="5"/>
      <c r="M22" s="5">
        <f t="shared" si="0"/>
        <v>0</v>
      </c>
      <c r="N22" s="4">
        <v>0</v>
      </c>
      <c r="O22" s="5"/>
      <c r="P22" s="5">
        <f t="shared" si="1"/>
        <v>0</v>
      </c>
      <c r="Q22" s="5">
        <v>0</v>
      </c>
      <c r="R22" s="5"/>
      <c r="S22" s="15">
        <v>0.74</v>
      </c>
      <c r="T22">
        <f t="shared" si="3"/>
        <v>0</v>
      </c>
    </row>
    <row r="23" spans="1:20" s="21" customFormat="1" ht="45" customHeight="1">
      <c r="A23" s="22" t="s">
        <v>12</v>
      </c>
      <c r="B23" s="17" t="s">
        <v>13</v>
      </c>
      <c r="C23" s="18" t="s">
        <v>24</v>
      </c>
      <c r="D23" s="19" t="s">
        <v>27</v>
      </c>
      <c r="E23" s="18" t="s">
        <v>16</v>
      </c>
      <c r="F23" s="19" t="s">
        <v>17</v>
      </c>
      <c r="G23" s="18" t="s">
        <v>18</v>
      </c>
      <c r="H23" s="17">
        <v>32</v>
      </c>
      <c r="I23" s="17">
        <v>32</v>
      </c>
      <c r="J23" s="17"/>
      <c r="K23" s="17"/>
      <c r="L23" s="17"/>
      <c r="M23" s="17">
        <f t="shared" si="0"/>
        <v>64</v>
      </c>
      <c r="N23" s="18">
        <v>32</v>
      </c>
      <c r="O23" s="17">
        <v>30</v>
      </c>
      <c r="P23" s="17">
        <f t="shared" si="1"/>
        <v>62</v>
      </c>
      <c r="Q23" s="17">
        <v>32</v>
      </c>
      <c r="R23" s="17"/>
      <c r="S23" s="24">
        <v>0.99</v>
      </c>
      <c r="T23" s="21">
        <f t="shared" si="3"/>
        <v>50.82</v>
      </c>
    </row>
    <row r="24" spans="1:20" s="21" customFormat="1" ht="45" customHeight="1">
      <c r="A24" s="22" t="s">
        <v>12</v>
      </c>
      <c r="B24" s="17" t="s">
        <v>13</v>
      </c>
      <c r="C24" s="18" t="s">
        <v>24</v>
      </c>
      <c r="D24" s="19" t="s">
        <v>27</v>
      </c>
      <c r="E24" s="18" t="s">
        <v>16</v>
      </c>
      <c r="F24" s="19" t="s">
        <v>19</v>
      </c>
      <c r="G24" s="18" t="s">
        <v>18</v>
      </c>
      <c r="H24" s="17"/>
      <c r="I24" s="17"/>
      <c r="J24" s="17"/>
      <c r="K24" s="17"/>
      <c r="L24" s="17"/>
      <c r="M24" s="17">
        <f t="shared" si="0"/>
        <v>0</v>
      </c>
      <c r="N24" s="18">
        <v>0</v>
      </c>
      <c r="O24" s="17"/>
      <c r="P24" s="17">
        <f t="shared" si="1"/>
        <v>0</v>
      </c>
      <c r="Q24" s="17">
        <v>0</v>
      </c>
      <c r="R24" s="17"/>
      <c r="S24" s="24">
        <v>0.99</v>
      </c>
      <c r="T24" s="21">
        <f t="shared" si="3"/>
        <v>0</v>
      </c>
    </row>
    <row r="25" spans="1:20" ht="45" customHeight="1">
      <c r="A25" s="7" t="s">
        <v>12</v>
      </c>
      <c r="B25" s="5" t="s">
        <v>13</v>
      </c>
      <c r="C25" s="4" t="s">
        <v>24</v>
      </c>
      <c r="D25" s="6" t="s">
        <v>27</v>
      </c>
      <c r="E25" s="4" t="s">
        <v>20</v>
      </c>
      <c r="F25" s="6" t="s">
        <v>17</v>
      </c>
      <c r="G25" s="4" t="s">
        <v>18</v>
      </c>
      <c r="H25" s="5">
        <v>15</v>
      </c>
      <c r="I25" s="5"/>
      <c r="J25" s="5"/>
      <c r="K25" s="5"/>
      <c r="L25" s="5"/>
      <c r="M25" s="5">
        <f t="shared" si="0"/>
        <v>15</v>
      </c>
      <c r="N25" s="4">
        <v>0</v>
      </c>
      <c r="O25" s="5">
        <v>15</v>
      </c>
      <c r="P25" s="5">
        <f t="shared" si="1"/>
        <v>30</v>
      </c>
      <c r="Q25" s="5">
        <v>0</v>
      </c>
      <c r="R25" s="5"/>
      <c r="S25" s="15">
        <v>0.74</v>
      </c>
      <c r="T25">
        <f t="shared" si="3"/>
        <v>22.2</v>
      </c>
    </row>
    <row r="26" spans="1:20" ht="45" customHeight="1">
      <c r="A26" s="7" t="s">
        <v>12</v>
      </c>
      <c r="B26" s="5" t="s">
        <v>13</v>
      </c>
      <c r="C26" s="4" t="s">
        <v>24</v>
      </c>
      <c r="D26" s="6" t="s">
        <v>27</v>
      </c>
      <c r="E26" s="4" t="s">
        <v>20</v>
      </c>
      <c r="F26" s="6" t="s">
        <v>19</v>
      </c>
      <c r="G26" s="4" t="s">
        <v>18</v>
      </c>
      <c r="H26" s="5"/>
      <c r="I26" s="5"/>
      <c r="J26" s="5"/>
      <c r="K26" s="5"/>
      <c r="L26" s="5"/>
      <c r="M26" s="5">
        <f t="shared" si="0"/>
        <v>0</v>
      </c>
      <c r="N26" s="4">
        <v>0</v>
      </c>
      <c r="O26" s="5"/>
      <c r="P26" s="5">
        <f t="shared" si="1"/>
        <v>0</v>
      </c>
      <c r="Q26" s="5">
        <v>0</v>
      </c>
      <c r="R26" s="5"/>
      <c r="S26" s="15">
        <v>0.74</v>
      </c>
      <c r="T26">
        <f t="shared" si="3"/>
        <v>0</v>
      </c>
    </row>
    <row r="27" spans="1:20" s="21" customFormat="1" ht="45" customHeight="1">
      <c r="A27" s="22" t="s">
        <v>12</v>
      </c>
      <c r="B27" s="17" t="s">
        <v>13</v>
      </c>
      <c r="C27" s="18" t="s">
        <v>28</v>
      </c>
      <c r="D27" s="19" t="s">
        <v>29</v>
      </c>
      <c r="E27" s="18" t="s">
        <v>16</v>
      </c>
      <c r="F27" s="19" t="s">
        <v>17</v>
      </c>
      <c r="G27" s="18" t="s">
        <v>18</v>
      </c>
      <c r="H27" s="17">
        <v>2</v>
      </c>
      <c r="I27" s="17">
        <v>3</v>
      </c>
      <c r="J27" s="17">
        <v>4</v>
      </c>
      <c r="K27" s="17"/>
      <c r="L27" s="17"/>
      <c r="M27" s="17">
        <f t="shared" si="0"/>
        <v>9</v>
      </c>
      <c r="N27" s="18">
        <v>4</v>
      </c>
      <c r="O27" s="17">
        <v>2</v>
      </c>
      <c r="P27" s="17">
        <f t="shared" si="1"/>
        <v>7</v>
      </c>
      <c r="Q27" s="17">
        <v>3</v>
      </c>
      <c r="R27" s="17"/>
      <c r="S27" s="24">
        <v>1</v>
      </c>
      <c r="T27" s="21">
        <f t="shared" si="3"/>
        <v>6</v>
      </c>
    </row>
    <row r="28" spans="1:20" s="21" customFormat="1" ht="45" customHeight="1">
      <c r="A28" s="22" t="s">
        <v>12</v>
      </c>
      <c r="B28" s="17" t="s">
        <v>13</v>
      </c>
      <c r="C28" s="18" t="s">
        <v>28</v>
      </c>
      <c r="D28" s="19" t="s">
        <v>30</v>
      </c>
      <c r="E28" s="18" t="s">
        <v>16</v>
      </c>
      <c r="F28" s="19" t="s">
        <v>17</v>
      </c>
      <c r="G28" s="18" t="s">
        <v>18</v>
      </c>
      <c r="H28" s="17"/>
      <c r="I28" s="17"/>
      <c r="J28" s="17"/>
      <c r="K28" s="17">
        <v>1</v>
      </c>
      <c r="L28" s="17"/>
      <c r="M28" s="17">
        <f t="shared" si="0"/>
        <v>1</v>
      </c>
      <c r="N28" s="18">
        <v>1</v>
      </c>
      <c r="O28" s="17"/>
      <c r="P28" s="17">
        <f t="shared" si="1"/>
        <v>0</v>
      </c>
      <c r="Q28" s="17">
        <v>0</v>
      </c>
      <c r="R28" s="17"/>
      <c r="S28" s="24">
        <v>1</v>
      </c>
      <c r="T28" s="21">
        <f t="shared" si="3"/>
        <v>0</v>
      </c>
    </row>
    <row r="29" spans="1:20" ht="45" customHeight="1">
      <c r="A29" s="7" t="s">
        <v>12</v>
      </c>
      <c r="B29" s="5" t="s">
        <v>13</v>
      </c>
      <c r="C29" s="4" t="s">
        <v>14</v>
      </c>
      <c r="D29" s="6" t="s">
        <v>31</v>
      </c>
      <c r="E29" s="4" t="s">
        <v>20</v>
      </c>
      <c r="F29" s="6" t="s">
        <v>17</v>
      </c>
      <c r="G29" s="4" t="s">
        <v>18</v>
      </c>
      <c r="H29" s="5"/>
      <c r="I29" s="5"/>
      <c r="J29" s="5"/>
      <c r="K29" s="5"/>
      <c r="L29" s="5"/>
      <c r="M29" s="5">
        <f t="shared" si="0"/>
        <v>0</v>
      </c>
      <c r="N29" s="4">
        <v>0</v>
      </c>
      <c r="O29" s="5"/>
      <c r="P29" s="5">
        <f t="shared" si="1"/>
        <v>0</v>
      </c>
      <c r="Q29" s="5">
        <v>0</v>
      </c>
      <c r="R29" s="5">
        <v>10</v>
      </c>
      <c r="S29" s="15">
        <v>0.98</v>
      </c>
      <c r="T29">
        <f t="shared" si="3"/>
        <v>3.3333333333333335</v>
      </c>
    </row>
    <row r="30" spans="1:20" s="21" customFormat="1" ht="45" customHeight="1">
      <c r="A30" s="22" t="s">
        <v>12</v>
      </c>
      <c r="B30" s="17" t="s">
        <v>13</v>
      </c>
      <c r="C30" s="18" t="s">
        <v>14</v>
      </c>
      <c r="D30" s="19" t="s">
        <v>29</v>
      </c>
      <c r="E30" s="18" t="s">
        <v>16</v>
      </c>
      <c r="F30" s="19" t="s">
        <v>17</v>
      </c>
      <c r="G30" s="18" t="s">
        <v>18</v>
      </c>
      <c r="H30" s="17"/>
      <c r="I30" s="17"/>
      <c r="J30" s="17"/>
      <c r="K30" s="17"/>
      <c r="L30" s="17"/>
      <c r="M30" s="17">
        <f t="shared" si="0"/>
        <v>0</v>
      </c>
      <c r="N30" s="18">
        <v>0</v>
      </c>
      <c r="O30" s="17"/>
      <c r="P30" s="17">
        <f t="shared" si="1"/>
        <v>0</v>
      </c>
      <c r="Q30" s="17">
        <v>0</v>
      </c>
      <c r="R30" s="17">
        <v>185</v>
      </c>
      <c r="S30" s="23">
        <v>0.9888157894736842</v>
      </c>
      <c r="T30" s="21">
        <f t="shared" si="3"/>
        <v>61.666666666666664</v>
      </c>
    </row>
    <row r="31" spans="1:20" ht="45" customHeight="1">
      <c r="A31" s="7" t="s">
        <v>12</v>
      </c>
      <c r="B31" s="5" t="s">
        <v>13</v>
      </c>
      <c r="C31" s="4" t="s">
        <v>14</v>
      </c>
      <c r="D31" s="6" t="s">
        <v>29</v>
      </c>
      <c r="E31" s="4" t="s">
        <v>20</v>
      </c>
      <c r="F31" s="6" t="s">
        <v>17</v>
      </c>
      <c r="G31" s="4" t="s">
        <v>18</v>
      </c>
      <c r="H31" s="5"/>
      <c r="I31" s="5"/>
      <c r="J31" s="5"/>
      <c r="K31" s="5"/>
      <c r="L31" s="5"/>
      <c r="M31" s="5">
        <f t="shared" si="0"/>
        <v>0</v>
      </c>
      <c r="N31" s="4">
        <v>0</v>
      </c>
      <c r="O31" s="5"/>
      <c r="P31" s="5">
        <f t="shared" si="1"/>
        <v>0</v>
      </c>
      <c r="Q31" s="5">
        <v>0</v>
      </c>
      <c r="R31" s="5">
        <v>55</v>
      </c>
      <c r="S31" s="15">
        <v>0.98</v>
      </c>
      <c r="T31">
        <f t="shared" si="3"/>
        <v>18.333333333333332</v>
      </c>
    </row>
    <row r="32" spans="1:20" s="21" customFormat="1" ht="45" customHeight="1">
      <c r="A32" s="22" t="s">
        <v>12</v>
      </c>
      <c r="B32" s="17" t="s">
        <v>13</v>
      </c>
      <c r="C32" s="18" t="s">
        <v>24</v>
      </c>
      <c r="D32" s="19" t="s">
        <v>29</v>
      </c>
      <c r="E32" s="18" t="s">
        <v>16</v>
      </c>
      <c r="F32" s="19" t="s">
        <v>17</v>
      </c>
      <c r="G32" s="18" t="s">
        <v>18</v>
      </c>
      <c r="H32" s="17"/>
      <c r="I32" s="17"/>
      <c r="J32" s="17"/>
      <c r="K32" s="17"/>
      <c r="L32" s="17"/>
      <c r="M32" s="17">
        <f t="shared" si="0"/>
        <v>0</v>
      </c>
      <c r="N32" s="18">
        <v>0</v>
      </c>
      <c r="O32" s="17"/>
      <c r="P32" s="17">
        <f t="shared" si="1"/>
        <v>0</v>
      </c>
      <c r="Q32" s="17">
        <v>0</v>
      </c>
      <c r="R32" s="17">
        <v>45</v>
      </c>
      <c r="S32" s="24">
        <v>0.99</v>
      </c>
      <c r="T32" s="21">
        <f t="shared" si="3"/>
        <v>15</v>
      </c>
    </row>
    <row r="33" spans="1:20" ht="45" customHeight="1">
      <c r="A33" s="7" t="s">
        <v>12</v>
      </c>
      <c r="B33" s="5" t="s">
        <v>13</v>
      </c>
      <c r="C33" s="4" t="s">
        <v>24</v>
      </c>
      <c r="D33" s="6" t="s">
        <v>29</v>
      </c>
      <c r="E33" s="4" t="s">
        <v>20</v>
      </c>
      <c r="F33" s="6" t="s">
        <v>17</v>
      </c>
      <c r="G33" s="4" t="s">
        <v>18</v>
      </c>
      <c r="H33" s="5"/>
      <c r="I33" s="5"/>
      <c r="J33" s="5"/>
      <c r="K33" s="5"/>
      <c r="L33" s="5"/>
      <c r="M33" s="5">
        <f t="shared" si="0"/>
        <v>0</v>
      </c>
      <c r="N33" s="4">
        <v>0</v>
      </c>
      <c r="O33" s="5"/>
      <c r="P33" s="5">
        <f t="shared" si="1"/>
        <v>0</v>
      </c>
      <c r="Q33" s="5">
        <v>0</v>
      </c>
      <c r="R33" s="5">
        <v>30</v>
      </c>
      <c r="S33" s="15">
        <v>0.74</v>
      </c>
      <c r="T33">
        <f t="shared" si="3"/>
        <v>10</v>
      </c>
    </row>
    <row r="34" spans="1:20" s="21" customFormat="1" ht="45" customHeight="1">
      <c r="A34" s="22" t="s">
        <v>12</v>
      </c>
      <c r="B34" s="17" t="s">
        <v>13</v>
      </c>
      <c r="C34" s="18" t="s">
        <v>28</v>
      </c>
      <c r="D34" s="19" t="s">
        <v>29</v>
      </c>
      <c r="E34" s="18" t="s">
        <v>16</v>
      </c>
      <c r="F34" s="19" t="s">
        <v>17</v>
      </c>
      <c r="G34" s="18" t="s">
        <v>18</v>
      </c>
      <c r="H34" s="17"/>
      <c r="I34" s="17"/>
      <c r="J34" s="17"/>
      <c r="K34" s="17"/>
      <c r="L34" s="17"/>
      <c r="M34" s="17">
        <f t="shared" si="0"/>
        <v>0</v>
      </c>
      <c r="N34" s="18">
        <v>0</v>
      </c>
      <c r="O34" s="17"/>
      <c r="P34" s="17">
        <f t="shared" si="1"/>
        <v>0</v>
      </c>
      <c r="Q34" s="17">
        <v>0</v>
      </c>
      <c r="R34" s="17">
        <v>3</v>
      </c>
      <c r="S34" s="24">
        <v>1</v>
      </c>
      <c r="T34" s="21">
        <f t="shared" si="3"/>
        <v>1</v>
      </c>
    </row>
    <row r="35" spans="1:20" s="21" customFormat="1" ht="45" customHeight="1">
      <c r="A35" s="22" t="s">
        <v>32</v>
      </c>
      <c r="B35" s="17" t="s">
        <v>13</v>
      </c>
      <c r="C35" s="18" t="s">
        <v>14</v>
      </c>
      <c r="D35" s="19" t="s">
        <v>34</v>
      </c>
      <c r="E35" s="18" t="s">
        <v>16</v>
      </c>
      <c r="F35" s="19" t="s">
        <v>17</v>
      </c>
      <c r="G35" s="18" t="s">
        <v>18</v>
      </c>
      <c r="H35" s="17">
        <v>100</v>
      </c>
      <c r="I35" s="17">
        <v>100</v>
      </c>
      <c r="J35" s="17">
        <v>97</v>
      </c>
      <c r="K35" s="17">
        <v>96</v>
      </c>
      <c r="L35" s="17">
        <v>0</v>
      </c>
      <c r="M35" s="17">
        <f t="shared" si="0"/>
        <v>393</v>
      </c>
      <c r="N35" s="18">
        <v>96</v>
      </c>
      <c r="O35" s="17">
        <v>100</v>
      </c>
      <c r="P35" s="17">
        <f t="shared" si="1"/>
        <v>397</v>
      </c>
      <c r="Q35" s="17">
        <v>97</v>
      </c>
      <c r="R35" s="17"/>
      <c r="S35" s="20">
        <v>0.99</v>
      </c>
      <c r="T35" s="21">
        <f t="shared" si="3"/>
        <v>361.02</v>
      </c>
    </row>
    <row r="36" spans="1:20" s="21" customFormat="1" ht="45" customHeight="1">
      <c r="A36" s="22" t="s">
        <v>32</v>
      </c>
      <c r="B36" s="17" t="s">
        <v>13</v>
      </c>
      <c r="C36" s="18" t="s">
        <v>14</v>
      </c>
      <c r="D36" s="19" t="s">
        <v>34</v>
      </c>
      <c r="E36" s="18" t="s">
        <v>16</v>
      </c>
      <c r="F36" s="19" t="s">
        <v>19</v>
      </c>
      <c r="G36" s="18" t="s">
        <v>18</v>
      </c>
      <c r="H36" s="17">
        <v>0</v>
      </c>
      <c r="I36" s="17">
        <v>0</v>
      </c>
      <c r="J36" s="17">
        <v>0</v>
      </c>
      <c r="K36" s="17">
        <v>1</v>
      </c>
      <c r="L36" s="17">
        <v>0</v>
      </c>
      <c r="M36" s="17">
        <f t="shared" si="0"/>
        <v>1</v>
      </c>
      <c r="N36" s="18">
        <v>1</v>
      </c>
      <c r="O36" s="17"/>
      <c r="P36" s="17">
        <f t="shared" si="1"/>
        <v>0</v>
      </c>
      <c r="Q36" s="17">
        <v>0</v>
      </c>
      <c r="R36" s="17"/>
      <c r="S36" s="20">
        <v>0.99</v>
      </c>
      <c r="T36" s="21">
        <f t="shared" si="3"/>
        <v>0</v>
      </c>
    </row>
    <row r="37" spans="1:20" s="21" customFormat="1" ht="45" customHeight="1">
      <c r="A37" s="22" t="s">
        <v>32</v>
      </c>
      <c r="B37" s="17" t="s">
        <v>13</v>
      </c>
      <c r="C37" s="18" t="s">
        <v>14</v>
      </c>
      <c r="D37" s="19" t="s">
        <v>21</v>
      </c>
      <c r="E37" s="18" t="s">
        <v>16</v>
      </c>
      <c r="F37" s="19" t="s">
        <v>17</v>
      </c>
      <c r="G37" s="18" t="s">
        <v>18</v>
      </c>
      <c r="H37" s="17">
        <v>15</v>
      </c>
      <c r="I37" s="17">
        <v>15</v>
      </c>
      <c r="J37" s="17">
        <v>13</v>
      </c>
      <c r="K37" s="17">
        <v>10</v>
      </c>
      <c r="L37" s="17">
        <v>0</v>
      </c>
      <c r="M37" s="17">
        <f t="shared" si="0"/>
        <v>53</v>
      </c>
      <c r="N37" s="18">
        <v>10</v>
      </c>
      <c r="O37" s="17">
        <v>15</v>
      </c>
      <c r="P37" s="17">
        <f t="shared" si="1"/>
        <v>58</v>
      </c>
      <c r="Q37" s="17">
        <v>13</v>
      </c>
      <c r="R37" s="17"/>
      <c r="S37" s="20">
        <v>0.99</v>
      </c>
      <c r="T37" s="21">
        <f t="shared" si="3"/>
        <v>53.129999999999995</v>
      </c>
    </row>
    <row r="38" spans="1:20" s="21" customFormat="1" ht="45" customHeight="1">
      <c r="A38" s="22" t="s">
        <v>32</v>
      </c>
      <c r="B38" s="17" t="s">
        <v>13</v>
      </c>
      <c r="C38" s="18" t="s">
        <v>14</v>
      </c>
      <c r="D38" s="19" t="s">
        <v>21</v>
      </c>
      <c r="E38" s="18" t="s">
        <v>16</v>
      </c>
      <c r="F38" s="19" t="s">
        <v>19</v>
      </c>
      <c r="G38" s="18" t="s">
        <v>18</v>
      </c>
      <c r="H38" s="17">
        <v>0</v>
      </c>
      <c r="I38" s="17">
        <v>0</v>
      </c>
      <c r="J38" s="17">
        <v>0</v>
      </c>
      <c r="K38" s="17">
        <v>3</v>
      </c>
      <c r="L38" s="17">
        <v>0</v>
      </c>
      <c r="M38" s="17">
        <f t="shared" si="0"/>
        <v>3</v>
      </c>
      <c r="N38" s="18">
        <v>3</v>
      </c>
      <c r="O38" s="17"/>
      <c r="P38" s="17">
        <f t="shared" si="1"/>
        <v>0</v>
      </c>
      <c r="Q38" s="17">
        <v>0</v>
      </c>
      <c r="R38" s="17"/>
      <c r="S38" s="20">
        <v>0.99</v>
      </c>
      <c r="T38" s="21">
        <f t="shared" si="3"/>
        <v>0</v>
      </c>
    </row>
    <row r="39" spans="1:20" ht="45" customHeight="1">
      <c r="A39" s="7" t="s">
        <v>32</v>
      </c>
      <c r="B39" s="5" t="s">
        <v>13</v>
      </c>
      <c r="C39" s="4" t="s">
        <v>14</v>
      </c>
      <c r="D39" s="6" t="s">
        <v>25</v>
      </c>
      <c r="E39" s="4" t="s">
        <v>20</v>
      </c>
      <c r="F39" s="6" t="s">
        <v>17</v>
      </c>
      <c r="G39" s="4" t="s">
        <v>18</v>
      </c>
      <c r="H39" s="5">
        <v>68</v>
      </c>
      <c r="I39" s="5">
        <v>72</v>
      </c>
      <c r="J39" s="5">
        <v>73</v>
      </c>
      <c r="K39" s="5">
        <v>69</v>
      </c>
      <c r="L39" s="5">
        <v>63</v>
      </c>
      <c r="M39" s="5">
        <f t="shared" si="0"/>
        <v>345</v>
      </c>
      <c r="N39" s="4">
        <v>63</v>
      </c>
      <c r="O39" s="5">
        <v>72</v>
      </c>
      <c r="P39" s="5">
        <f t="shared" si="1"/>
        <v>354</v>
      </c>
      <c r="Q39" s="5">
        <v>74</v>
      </c>
      <c r="R39" s="5"/>
      <c r="S39" s="15">
        <v>0.99</v>
      </c>
      <c r="T39">
        <f t="shared" si="3"/>
        <v>326.03999999999996</v>
      </c>
    </row>
    <row r="40" spans="1:20" ht="45" customHeight="1">
      <c r="A40" s="7" t="s">
        <v>32</v>
      </c>
      <c r="B40" s="5" t="s">
        <v>13</v>
      </c>
      <c r="C40" s="4" t="s">
        <v>14</v>
      </c>
      <c r="D40" s="6" t="s">
        <v>15</v>
      </c>
      <c r="E40" s="4" t="s">
        <v>20</v>
      </c>
      <c r="F40" s="6" t="s">
        <v>19</v>
      </c>
      <c r="G40" s="4" t="s">
        <v>18</v>
      </c>
      <c r="H40" s="5">
        <v>4</v>
      </c>
      <c r="I40" s="5">
        <v>1</v>
      </c>
      <c r="J40" s="5">
        <v>2</v>
      </c>
      <c r="K40" s="5">
        <v>1</v>
      </c>
      <c r="L40" s="5">
        <v>0</v>
      </c>
      <c r="M40" s="5">
        <f t="shared" si="0"/>
        <v>8</v>
      </c>
      <c r="N40" s="4">
        <v>0</v>
      </c>
      <c r="O40" s="5"/>
      <c r="P40" s="5">
        <f t="shared" si="1"/>
        <v>8</v>
      </c>
      <c r="Q40" s="5">
        <v>1</v>
      </c>
      <c r="R40" s="5"/>
      <c r="S40" s="15">
        <v>0.99</v>
      </c>
      <c r="T40">
        <f t="shared" si="3"/>
        <v>7.59</v>
      </c>
    </row>
    <row r="41" spans="1:20" ht="45" customHeight="1">
      <c r="A41" s="7" t="s">
        <v>32</v>
      </c>
      <c r="B41" s="5" t="s">
        <v>13</v>
      </c>
      <c r="C41" s="4" t="s">
        <v>14</v>
      </c>
      <c r="D41" s="6" t="s">
        <v>21</v>
      </c>
      <c r="E41" s="4" t="s">
        <v>20</v>
      </c>
      <c r="F41" s="6" t="s">
        <v>17</v>
      </c>
      <c r="G41" s="4" t="s">
        <v>18</v>
      </c>
      <c r="H41" s="5">
        <v>8</v>
      </c>
      <c r="I41" s="5">
        <v>15</v>
      </c>
      <c r="J41" s="5">
        <v>10</v>
      </c>
      <c r="K41" s="5">
        <v>12</v>
      </c>
      <c r="L41" s="5">
        <v>15</v>
      </c>
      <c r="M41" s="5">
        <f t="shared" si="0"/>
        <v>60</v>
      </c>
      <c r="N41" s="4">
        <v>15</v>
      </c>
      <c r="O41" s="5">
        <v>8</v>
      </c>
      <c r="P41" s="5">
        <f t="shared" si="1"/>
        <v>53</v>
      </c>
      <c r="Q41" s="5">
        <v>13</v>
      </c>
      <c r="R41" s="5"/>
      <c r="S41" s="15">
        <v>0.99</v>
      </c>
      <c r="T41">
        <f t="shared" si="3"/>
        <v>48.18</v>
      </c>
    </row>
    <row r="42" spans="1:20" ht="45" customHeight="1">
      <c r="A42" s="7" t="s">
        <v>32</v>
      </c>
      <c r="B42" s="5" t="s">
        <v>13</v>
      </c>
      <c r="C42" s="4" t="s">
        <v>14</v>
      </c>
      <c r="D42" s="6" t="s">
        <v>21</v>
      </c>
      <c r="E42" s="4" t="s">
        <v>20</v>
      </c>
      <c r="F42" s="6" t="s">
        <v>19</v>
      </c>
      <c r="G42" s="4" t="s">
        <v>18</v>
      </c>
      <c r="H42" s="5">
        <v>1</v>
      </c>
      <c r="I42" s="5">
        <v>0</v>
      </c>
      <c r="J42" s="5">
        <v>2</v>
      </c>
      <c r="K42" s="5">
        <v>2</v>
      </c>
      <c r="L42" s="5">
        <v>0</v>
      </c>
      <c r="M42" s="5">
        <f t="shared" si="0"/>
        <v>5</v>
      </c>
      <c r="N42" s="4">
        <v>0</v>
      </c>
      <c r="O42" s="5"/>
      <c r="P42" s="5">
        <f t="shared" si="1"/>
        <v>5</v>
      </c>
      <c r="Q42" s="5">
        <v>2</v>
      </c>
      <c r="R42" s="5"/>
      <c r="S42" s="15">
        <v>0.99</v>
      </c>
      <c r="T42">
        <f t="shared" si="3"/>
        <v>4.29</v>
      </c>
    </row>
    <row r="43" spans="1:20" s="21" customFormat="1" ht="45" customHeight="1">
      <c r="A43" s="22" t="s">
        <v>32</v>
      </c>
      <c r="B43" s="17" t="s">
        <v>13</v>
      </c>
      <c r="C43" s="18" t="s">
        <v>33</v>
      </c>
      <c r="D43" s="19" t="s">
        <v>34</v>
      </c>
      <c r="E43" s="18" t="s">
        <v>16</v>
      </c>
      <c r="F43" s="19" t="s">
        <v>17</v>
      </c>
      <c r="G43" s="18" t="s">
        <v>18</v>
      </c>
      <c r="H43" s="17">
        <v>20</v>
      </c>
      <c r="I43" s="17">
        <v>20</v>
      </c>
      <c r="J43" s="17">
        <v>0</v>
      </c>
      <c r="K43" s="17">
        <v>0</v>
      </c>
      <c r="L43" s="17">
        <v>0</v>
      </c>
      <c r="M43" s="17">
        <f t="shared" si="0"/>
        <v>40</v>
      </c>
      <c r="N43" s="18">
        <v>0</v>
      </c>
      <c r="O43" s="17">
        <v>0</v>
      </c>
      <c r="P43" s="17">
        <f t="shared" si="1"/>
        <v>40</v>
      </c>
      <c r="Q43" s="17">
        <v>0</v>
      </c>
      <c r="R43" s="17"/>
      <c r="S43" s="20">
        <v>1</v>
      </c>
      <c r="T43" s="21">
        <f t="shared" si="3"/>
        <v>40</v>
      </c>
    </row>
    <row r="44" spans="1:20" s="21" customFormat="1" ht="45" customHeight="1">
      <c r="A44" s="22" t="s">
        <v>32</v>
      </c>
      <c r="B44" s="17" t="s">
        <v>13</v>
      </c>
      <c r="C44" s="18" t="s">
        <v>33</v>
      </c>
      <c r="D44" s="19" t="s">
        <v>35</v>
      </c>
      <c r="E44" s="18" t="s">
        <v>16</v>
      </c>
      <c r="F44" s="19" t="s">
        <v>17</v>
      </c>
      <c r="G44" s="18" t="s">
        <v>18</v>
      </c>
      <c r="H44" s="17">
        <v>20</v>
      </c>
      <c r="I44" s="17">
        <v>20</v>
      </c>
      <c r="J44" s="17">
        <v>0</v>
      </c>
      <c r="K44" s="17">
        <v>0</v>
      </c>
      <c r="L44" s="17">
        <v>0</v>
      </c>
      <c r="M44" s="17">
        <f t="shared" si="0"/>
        <v>40</v>
      </c>
      <c r="N44" s="18">
        <v>0</v>
      </c>
      <c r="O44" s="17">
        <v>0</v>
      </c>
      <c r="P44" s="17">
        <f t="shared" si="1"/>
        <v>40</v>
      </c>
      <c r="Q44" s="17">
        <v>0</v>
      </c>
      <c r="R44" s="17"/>
      <c r="S44" s="20">
        <v>1</v>
      </c>
      <c r="T44" s="21">
        <f t="shared" si="3"/>
        <v>40</v>
      </c>
    </row>
    <row r="45" spans="1:20" s="21" customFormat="1" ht="45" customHeight="1">
      <c r="A45" s="22" t="s">
        <v>32</v>
      </c>
      <c r="B45" s="17" t="s">
        <v>13</v>
      </c>
      <c r="C45" s="18" t="s">
        <v>14</v>
      </c>
      <c r="D45" s="19" t="s">
        <v>29</v>
      </c>
      <c r="E45" s="18" t="s">
        <v>16</v>
      </c>
      <c r="F45" s="19" t="s">
        <v>17</v>
      </c>
      <c r="G45" s="18" t="s">
        <v>18</v>
      </c>
      <c r="H45" s="17"/>
      <c r="I45" s="17"/>
      <c r="J45" s="17"/>
      <c r="K45" s="17"/>
      <c r="L45" s="17"/>
      <c r="M45" s="17">
        <f t="shared" si="0"/>
        <v>0</v>
      </c>
      <c r="N45" s="18"/>
      <c r="O45" s="17"/>
      <c r="P45" s="17">
        <f t="shared" si="1"/>
        <v>0</v>
      </c>
      <c r="Q45" s="17"/>
      <c r="R45" s="17">
        <v>115</v>
      </c>
      <c r="S45" s="20">
        <v>0.99</v>
      </c>
      <c r="T45" s="21">
        <f t="shared" si="3"/>
        <v>38.333333333333336</v>
      </c>
    </row>
    <row r="46" spans="1:20" ht="45" customHeight="1">
      <c r="A46" s="7" t="s">
        <v>32</v>
      </c>
      <c r="B46" s="5" t="s">
        <v>13</v>
      </c>
      <c r="C46" s="4" t="s">
        <v>14</v>
      </c>
      <c r="D46" s="6" t="s">
        <v>29</v>
      </c>
      <c r="E46" s="4" t="s">
        <v>20</v>
      </c>
      <c r="F46" s="6" t="s">
        <v>17</v>
      </c>
      <c r="G46" s="4" t="s">
        <v>18</v>
      </c>
      <c r="H46" s="5"/>
      <c r="I46" s="5"/>
      <c r="J46" s="5"/>
      <c r="K46" s="5"/>
      <c r="L46" s="5"/>
      <c r="M46" s="5">
        <f t="shared" si="0"/>
        <v>0</v>
      </c>
      <c r="N46" s="4"/>
      <c r="O46" s="5"/>
      <c r="P46" s="5">
        <f t="shared" si="1"/>
        <v>0</v>
      </c>
      <c r="Q46" s="5"/>
      <c r="R46" s="5">
        <v>90</v>
      </c>
      <c r="S46" s="15">
        <v>0.99</v>
      </c>
      <c r="T46">
        <f t="shared" si="3"/>
        <v>30</v>
      </c>
    </row>
    <row r="47" spans="1:20" s="21" customFormat="1" ht="45" customHeight="1">
      <c r="A47" s="22" t="s">
        <v>32</v>
      </c>
      <c r="B47" s="17" t="s">
        <v>13</v>
      </c>
      <c r="C47" s="18" t="s">
        <v>24</v>
      </c>
      <c r="D47" s="19" t="s">
        <v>29</v>
      </c>
      <c r="E47" s="18" t="s">
        <v>16</v>
      </c>
      <c r="F47" s="19" t="s">
        <v>17</v>
      </c>
      <c r="G47" s="18" t="s">
        <v>18</v>
      </c>
      <c r="H47" s="17"/>
      <c r="I47" s="17"/>
      <c r="J47" s="17"/>
      <c r="K47" s="17"/>
      <c r="L47" s="17"/>
      <c r="M47" s="17">
        <f t="shared" si="0"/>
        <v>0</v>
      </c>
      <c r="N47" s="18"/>
      <c r="O47" s="17"/>
      <c r="P47" s="17">
        <f t="shared" si="1"/>
        <v>0</v>
      </c>
      <c r="Q47" s="17"/>
      <c r="R47" s="17">
        <v>30</v>
      </c>
      <c r="S47" s="20">
        <v>1</v>
      </c>
      <c r="T47" s="21">
        <f t="shared" si="3"/>
        <v>10</v>
      </c>
    </row>
    <row r="48" spans="1:20" ht="45" customHeight="1">
      <c r="A48" s="7" t="s">
        <v>32</v>
      </c>
      <c r="B48" s="5" t="s">
        <v>13</v>
      </c>
      <c r="C48" s="4" t="s">
        <v>24</v>
      </c>
      <c r="D48" s="6" t="s">
        <v>29</v>
      </c>
      <c r="E48" s="4" t="s">
        <v>20</v>
      </c>
      <c r="F48" s="6" t="s">
        <v>17</v>
      </c>
      <c r="G48" s="4" t="s">
        <v>18</v>
      </c>
      <c r="H48" s="5"/>
      <c r="I48" s="5"/>
      <c r="J48" s="5"/>
      <c r="K48" s="5"/>
      <c r="L48" s="5"/>
      <c r="M48" s="5">
        <f t="shared" si="0"/>
        <v>0</v>
      </c>
      <c r="N48" s="4"/>
      <c r="O48" s="5"/>
      <c r="P48" s="5">
        <f t="shared" si="1"/>
        <v>0</v>
      </c>
      <c r="Q48" s="5"/>
      <c r="R48" s="5">
        <v>30</v>
      </c>
      <c r="S48" s="15">
        <v>1</v>
      </c>
      <c r="T48">
        <f t="shared" si="3"/>
        <v>10</v>
      </c>
    </row>
    <row r="49" spans="1:20" s="21" customFormat="1" ht="45" customHeight="1">
      <c r="A49" s="22" t="s">
        <v>32</v>
      </c>
      <c r="B49" s="17" t="s">
        <v>13</v>
      </c>
      <c r="C49" s="18" t="s">
        <v>33</v>
      </c>
      <c r="D49" s="19" t="s">
        <v>34</v>
      </c>
      <c r="E49" s="18" t="s">
        <v>16</v>
      </c>
      <c r="F49" s="19" t="s">
        <v>17</v>
      </c>
      <c r="G49" s="18" t="s">
        <v>18</v>
      </c>
      <c r="H49" s="17"/>
      <c r="I49" s="17"/>
      <c r="J49" s="17"/>
      <c r="K49" s="17"/>
      <c r="L49" s="17"/>
      <c r="M49" s="17">
        <f t="shared" si="0"/>
        <v>0</v>
      </c>
      <c r="N49" s="18"/>
      <c r="O49" s="17"/>
      <c r="P49" s="17">
        <f t="shared" si="1"/>
        <v>0</v>
      </c>
      <c r="Q49" s="17"/>
      <c r="R49" s="17">
        <v>20</v>
      </c>
      <c r="S49" s="20">
        <v>1</v>
      </c>
      <c r="T49" s="21">
        <f t="shared" si="3"/>
        <v>6.666666666666667</v>
      </c>
    </row>
    <row r="50" spans="1:20" s="21" customFormat="1" ht="45" customHeight="1">
      <c r="A50" s="22" t="s">
        <v>32</v>
      </c>
      <c r="B50" s="17" t="s">
        <v>13</v>
      </c>
      <c r="C50" s="18" t="s">
        <v>33</v>
      </c>
      <c r="D50" s="19" t="s">
        <v>35</v>
      </c>
      <c r="E50" s="18" t="s">
        <v>16</v>
      </c>
      <c r="F50" s="19" t="s">
        <v>17</v>
      </c>
      <c r="G50" s="18" t="s">
        <v>18</v>
      </c>
      <c r="H50" s="17"/>
      <c r="I50" s="17"/>
      <c r="J50" s="17"/>
      <c r="K50" s="17"/>
      <c r="L50" s="17"/>
      <c r="M50" s="17">
        <f t="shared" si="0"/>
        <v>0</v>
      </c>
      <c r="N50" s="18"/>
      <c r="O50" s="17"/>
      <c r="P50" s="17">
        <f t="shared" si="1"/>
        <v>0</v>
      </c>
      <c r="Q50" s="17"/>
      <c r="R50" s="17">
        <v>20</v>
      </c>
      <c r="S50" s="20">
        <v>1</v>
      </c>
      <c r="T50" s="21">
        <f t="shared" si="3"/>
        <v>6.666666666666667</v>
      </c>
    </row>
    <row r="51" spans="1:20" s="21" customFormat="1" ht="45" customHeight="1">
      <c r="A51" s="22" t="s">
        <v>36</v>
      </c>
      <c r="B51" s="17" t="s">
        <v>13</v>
      </c>
      <c r="C51" s="18" t="s">
        <v>14</v>
      </c>
      <c r="D51" s="19" t="s">
        <v>21</v>
      </c>
      <c r="E51" s="18" t="s">
        <v>16</v>
      </c>
      <c r="F51" s="19" t="s">
        <v>17</v>
      </c>
      <c r="G51" s="18" t="s">
        <v>18</v>
      </c>
      <c r="H51" s="17">
        <v>15</v>
      </c>
      <c r="I51" s="17">
        <v>11</v>
      </c>
      <c r="J51" s="17">
        <v>8</v>
      </c>
      <c r="K51" s="17">
        <v>6</v>
      </c>
      <c r="L51" s="17"/>
      <c r="M51" s="17">
        <f t="shared" si="0"/>
        <v>40</v>
      </c>
      <c r="N51" s="18">
        <v>6</v>
      </c>
      <c r="O51" s="17">
        <v>15</v>
      </c>
      <c r="P51" s="17">
        <f t="shared" si="1"/>
        <v>49</v>
      </c>
      <c r="Q51" s="17">
        <v>8</v>
      </c>
      <c r="R51" s="17"/>
      <c r="S51" s="20">
        <v>0.96</v>
      </c>
      <c r="T51" s="21">
        <f t="shared" si="3"/>
        <v>44.48</v>
      </c>
    </row>
    <row r="52" spans="1:20" s="21" customFormat="1" ht="45" customHeight="1">
      <c r="A52" s="22" t="s">
        <v>36</v>
      </c>
      <c r="B52" s="17" t="s">
        <v>13</v>
      </c>
      <c r="C52" s="18" t="s">
        <v>14</v>
      </c>
      <c r="D52" s="19" t="s">
        <v>21</v>
      </c>
      <c r="E52" s="18" t="s">
        <v>16</v>
      </c>
      <c r="F52" s="19" t="s">
        <v>19</v>
      </c>
      <c r="G52" s="18" t="s">
        <v>18</v>
      </c>
      <c r="H52" s="17"/>
      <c r="I52" s="17">
        <v>1</v>
      </c>
      <c r="J52" s="17"/>
      <c r="K52" s="17"/>
      <c r="L52" s="17"/>
      <c r="M52" s="17">
        <f t="shared" si="0"/>
        <v>1</v>
      </c>
      <c r="N52" s="18">
        <v>0</v>
      </c>
      <c r="O52" s="17"/>
      <c r="P52" s="17">
        <f t="shared" si="1"/>
        <v>1</v>
      </c>
      <c r="Q52" s="17">
        <v>0</v>
      </c>
      <c r="R52" s="17"/>
      <c r="S52" s="20">
        <v>0.96</v>
      </c>
      <c r="T52" s="21">
        <f t="shared" si="3"/>
        <v>0.96</v>
      </c>
    </row>
    <row r="53" spans="1:20" s="21" customFormat="1" ht="45" customHeight="1">
      <c r="A53" s="22" t="s">
        <v>36</v>
      </c>
      <c r="B53" s="17" t="s">
        <v>13</v>
      </c>
      <c r="C53" s="18" t="s">
        <v>14</v>
      </c>
      <c r="D53" s="19" t="s">
        <v>15</v>
      </c>
      <c r="E53" s="18" t="s">
        <v>16</v>
      </c>
      <c r="F53" s="19" t="s">
        <v>17</v>
      </c>
      <c r="G53" s="18" t="s">
        <v>18</v>
      </c>
      <c r="H53" s="17">
        <v>85</v>
      </c>
      <c r="I53" s="17">
        <v>81</v>
      </c>
      <c r="J53" s="17">
        <v>56</v>
      </c>
      <c r="K53" s="17">
        <v>60</v>
      </c>
      <c r="L53" s="17"/>
      <c r="M53" s="17">
        <f t="shared" si="0"/>
        <v>282</v>
      </c>
      <c r="N53" s="18">
        <v>60</v>
      </c>
      <c r="O53" s="17">
        <v>85</v>
      </c>
      <c r="P53" s="17">
        <f t="shared" si="1"/>
        <v>307</v>
      </c>
      <c r="Q53" s="17">
        <v>56</v>
      </c>
      <c r="R53" s="17"/>
      <c r="S53" s="20">
        <v>0.96</v>
      </c>
      <c r="T53" s="21">
        <f t="shared" si="3"/>
        <v>276.79999999999995</v>
      </c>
    </row>
    <row r="54" spans="1:20" s="21" customFormat="1" ht="45" customHeight="1">
      <c r="A54" s="22" t="s">
        <v>36</v>
      </c>
      <c r="B54" s="17" t="s">
        <v>13</v>
      </c>
      <c r="C54" s="18" t="s">
        <v>14</v>
      </c>
      <c r="D54" s="19" t="s">
        <v>15</v>
      </c>
      <c r="E54" s="18" t="s">
        <v>16</v>
      </c>
      <c r="F54" s="19" t="s">
        <v>19</v>
      </c>
      <c r="G54" s="18" t="s">
        <v>18</v>
      </c>
      <c r="H54" s="17"/>
      <c r="I54" s="17">
        <v>2</v>
      </c>
      <c r="J54" s="17">
        <v>5</v>
      </c>
      <c r="K54" s="17"/>
      <c r="L54" s="17"/>
      <c r="M54" s="17">
        <f t="shared" si="0"/>
        <v>7</v>
      </c>
      <c r="N54" s="18">
        <v>0</v>
      </c>
      <c r="O54" s="17"/>
      <c r="P54" s="17">
        <f t="shared" si="1"/>
        <v>7</v>
      </c>
      <c r="Q54" s="17">
        <v>5</v>
      </c>
      <c r="R54" s="17"/>
      <c r="S54" s="20">
        <v>0.96</v>
      </c>
      <c r="T54" s="21">
        <f t="shared" si="3"/>
        <v>5.12</v>
      </c>
    </row>
    <row r="55" spans="1:20" s="21" customFormat="1" ht="45" customHeight="1">
      <c r="A55" s="22" t="s">
        <v>36</v>
      </c>
      <c r="B55" s="17" t="s">
        <v>13</v>
      </c>
      <c r="C55" s="18" t="s">
        <v>14</v>
      </c>
      <c r="D55" s="19" t="s">
        <v>37</v>
      </c>
      <c r="E55" s="18" t="s">
        <v>16</v>
      </c>
      <c r="F55" s="19" t="s">
        <v>17</v>
      </c>
      <c r="G55" s="18" t="s">
        <v>18</v>
      </c>
      <c r="H55" s="17"/>
      <c r="I55" s="17"/>
      <c r="J55" s="17"/>
      <c r="K55" s="17">
        <v>14</v>
      </c>
      <c r="L55" s="17"/>
      <c r="M55" s="17">
        <f t="shared" si="0"/>
        <v>14</v>
      </c>
      <c r="N55" s="18">
        <v>14</v>
      </c>
      <c r="O55" s="17">
        <v>11</v>
      </c>
      <c r="P55" s="17">
        <f t="shared" si="1"/>
        <v>11</v>
      </c>
      <c r="Q55" s="17">
        <v>0</v>
      </c>
      <c r="R55" s="17"/>
      <c r="S55" s="20">
        <v>0.96</v>
      </c>
      <c r="T55" s="21">
        <f t="shared" si="3"/>
        <v>10.559999999999999</v>
      </c>
    </row>
    <row r="56" spans="1:20" s="21" customFormat="1" ht="45" customHeight="1">
      <c r="A56" s="22" t="s">
        <v>36</v>
      </c>
      <c r="B56" s="17" t="s">
        <v>13</v>
      </c>
      <c r="C56" s="18" t="s">
        <v>14</v>
      </c>
      <c r="D56" s="19" t="s">
        <v>38</v>
      </c>
      <c r="E56" s="18" t="s">
        <v>16</v>
      </c>
      <c r="F56" s="19" t="s">
        <v>17</v>
      </c>
      <c r="G56" s="18" t="s">
        <v>18</v>
      </c>
      <c r="H56" s="17"/>
      <c r="I56" s="17">
        <v>11</v>
      </c>
      <c r="J56" s="17">
        <v>11</v>
      </c>
      <c r="K56" s="17"/>
      <c r="L56" s="17"/>
      <c r="M56" s="17">
        <f t="shared" si="0"/>
        <v>22</v>
      </c>
      <c r="N56" s="18">
        <v>0</v>
      </c>
      <c r="O56" s="17">
        <v>10</v>
      </c>
      <c r="P56" s="17">
        <f t="shared" si="1"/>
        <v>32</v>
      </c>
      <c r="Q56" s="17">
        <v>11</v>
      </c>
      <c r="R56" s="17"/>
      <c r="S56" s="20">
        <v>0.96</v>
      </c>
      <c r="T56" s="21">
        <f t="shared" si="3"/>
        <v>27.2</v>
      </c>
    </row>
    <row r="57" spans="1:20" ht="45" customHeight="1">
      <c r="A57" s="7" t="s">
        <v>36</v>
      </c>
      <c r="B57" s="5" t="s">
        <v>13</v>
      </c>
      <c r="C57" s="4" t="s">
        <v>14</v>
      </c>
      <c r="D57" s="6" t="s">
        <v>15</v>
      </c>
      <c r="E57" s="4" t="s">
        <v>20</v>
      </c>
      <c r="F57" s="6" t="s">
        <v>17</v>
      </c>
      <c r="G57" s="4" t="s">
        <v>18</v>
      </c>
      <c r="H57" s="5">
        <v>26</v>
      </c>
      <c r="I57" s="5">
        <v>28</v>
      </c>
      <c r="J57" s="5">
        <v>27</v>
      </c>
      <c r="K57" s="5">
        <v>20</v>
      </c>
      <c r="L57" s="5">
        <v>23</v>
      </c>
      <c r="M57" s="5">
        <f t="shared" si="0"/>
        <v>124</v>
      </c>
      <c r="N57" s="4">
        <v>23</v>
      </c>
      <c r="O57" s="5">
        <v>20</v>
      </c>
      <c r="P57" s="5">
        <f t="shared" si="1"/>
        <v>121</v>
      </c>
      <c r="Q57" s="5">
        <v>20</v>
      </c>
      <c r="R57" s="5"/>
      <c r="S57" s="15">
        <v>1</v>
      </c>
      <c r="T57">
        <f t="shared" si="3"/>
        <v>114.33333333333333</v>
      </c>
    </row>
    <row r="58" spans="1:20" ht="45" customHeight="1">
      <c r="A58" s="7" t="s">
        <v>36</v>
      </c>
      <c r="B58" s="5" t="s">
        <v>13</v>
      </c>
      <c r="C58" s="4" t="s">
        <v>14</v>
      </c>
      <c r="D58" s="6" t="s">
        <v>21</v>
      </c>
      <c r="E58" s="4" t="s">
        <v>20</v>
      </c>
      <c r="F58" s="6" t="s">
        <v>17</v>
      </c>
      <c r="G58" s="4" t="s">
        <v>18</v>
      </c>
      <c r="H58" s="5">
        <v>12</v>
      </c>
      <c r="I58" s="5">
        <v>12</v>
      </c>
      <c r="J58" s="5">
        <v>9</v>
      </c>
      <c r="K58" s="5">
        <v>11</v>
      </c>
      <c r="L58" s="5">
        <v>13</v>
      </c>
      <c r="M58" s="5">
        <f t="shared" si="0"/>
        <v>57</v>
      </c>
      <c r="N58" s="4">
        <v>13</v>
      </c>
      <c r="O58" s="5">
        <v>10</v>
      </c>
      <c r="P58" s="5">
        <f t="shared" si="1"/>
        <v>54</v>
      </c>
      <c r="Q58" s="5">
        <v>11</v>
      </c>
      <c r="R58" s="5"/>
      <c r="S58" s="15">
        <v>1</v>
      </c>
      <c r="T58">
        <f t="shared" si="3"/>
        <v>50.333333333333336</v>
      </c>
    </row>
    <row r="59" spans="1:20" ht="45" customHeight="1">
      <c r="A59" s="7" t="s">
        <v>36</v>
      </c>
      <c r="B59" s="5" t="s">
        <v>13</v>
      </c>
      <c r="C59" s="4" t="s">
        <v>14</v>
      </c>
      <c r="D59" s="6" t="s">
        <v>21</v>
      </c>
      <c r="E59" s="4" t="s">
        <v>20</v>
      </c>
      <c r="F59" s="6" t="s">
        <v>19</v>
      </c>
      <c r="G59" s="4" t="s">
        <v>18</v>
      </c>
      <c r="H59" s="5"/>
      <c r="I59" s="5">
        <v>1</v>
      </c>
      <c r="J59" s="5"/>
      <c r="K59" s="5"/>
      <c r="L59" s="5">
        <v>1</v>
      </c>
      <c r="M59" s="5">
        <f t="shared" si="0"/>
        <v>2</v>
      </c>
      <c r="N59" s="4">
        <v>1</v>
      </c>
      <c r="O59" s="5"/>
      <c r="P59" s="5">
        <f t="shared" si="1"/>
        <v>1</v>
      </c>
      <c r="Q59" s="5">
        <v>0</v>
      </c>
      <c r="R59" s="5"/>
      <c r="S59" s="15">
        <v>1</v>
      </c>
      <c r="T59">
        <f t="shared" si="3"/>
        <v>1</v>
      </c>
    </row>
    <row r="60" spans="1:20" ht="45" customHeight="1">
      <c r="A60" s="7" t="s">
        <v>36</v>
      </c>
      <c r="B60" s="5" t="s">
        <v>13</v>
      </c>
      <c r="C60" s="4" t="s">
        <v>14</v>
      </c>
      <c r="D60" s="6" t="s">
        <v>37</v>
      </c>
      <c r="E60" s="4" t="s">
        <v>20</v>
      </c>
      <c r="F60" s="6" t="s">
        <v>17</v>
      </c>
      <c r="G60" s="4" t="s">
        <v>18</v>
      </c>
      <c r="H60" s="5">
        <v>10</v>
      </c>
      <c r="I60" s="5"/>
      <c r="J60" s="5"/>
      <c r="K60" s="5"/>
      <c r="L60" s="5"/>
      <c r="M60" s="5">
        <f t="shared" si="0"/>
        <v>10</v>
      </c>
      <c r="N60" s="4">
        <v>0</v>
      </c>
      <c r="O60" s="5"/>
      <c r="P60" s="5">
        <f t="shared" si="1"/>
        <v>10</v>
      </c>
      <c r="Q60" s="5">
        <v>0</v>
      </c>
      <c r="R60" s="5"/>
      <c r="S60" s="15">
        <v>1</v>
      </c>
      <c r="T60">
        <f t="shared" si="3"/>
        <v>10</v>
      </c>
    </row>
    <row r="61" spans="1:20" s="21" customFormat="1" ht="45" customHeight="1">
      <c r="A61" s="22" t="s">
        <v>36</v>
      </c>
      <c r="B61" s="17" t="s">
        <v>13</v>
      </c>
      <c r="C61" s="18" t="s">
        <v>24</v>
      </c>
      <c r="D61" s="19" t="s">
        <v>25</v>
      </c>
      <c r="E61" s="18" t="s">
        <v>16</v>
      </c>
      <c r="F61" s="19" t="s">
        <v>17</v>
      </c>
      <c r="G61" s="18" t="s">
        <v>18</v>
      </c>
      <c r="H61" s="17">
        <v>15</v>
      </c>
      <c r="I61" s="17">
        <v>15</v>
      </c>
      <c r="J61" s="17"/>
      <c r="K61" s="17"/>
      <c r="L61" s="17"/>
      <c r="M61" s="17">
        <f t="shared" si="0"/>
        <v>30</v>
      </c>
      <c r="N61" s="18">
        <v>15</v>
      </c>
      <c r="O61" s="17">
        <v>15</v>
      </c>
      <c r="P61" s="17">
        <f t="shared" si="1"/>
        <v>30</v>
      </c>
      <c r="Q61" s="17">
        <v>15</v>
      </c>
      <c r="R61" s="17">
        <v>0.98</v>
      </c>
      <c r="S61" s="20">
        <v>1</v>
      </c>
      <c r="T61" s="21">
        <f t="shared" si="3"/>
        <v>25.326666666666668</v>
      </c>
    </row>
    <row r="62" spans="1:20" s="21" customFormat="1" ht="45" customHeight="1">
      <c r="A62" s="22" t="s">
        <v>36</v>
      </c>
      <c r="B62" s="17" t="s">
        <v>13</v>
      </c>
      <c r="C62" s="18" t="s">
        <v>24</v>
      </c>
      <c r="D62" s="19" t="s">
        <v>26</v>
      </c>
      <c r="E62" s="18" t="s">
        <v>16</v>
      </c>
      <c r="F62" s="19" t="s">
        <v>17</v>
      </c>
      <c r="G62" s="18" t="s">
        <v>18</v>
      </c>
      <c r="H62" s="17">
        <v>4</v>
      </c>
      <c r="I62" s="17">
        <v>5</v>
      </c>
      <c r="J62" s="17"/>
      <c r="K62" s="17"/>
      <c r="L62" s="17"/>
      <c r="M62" s="17">
        <f t="shared" si="0"/>
        <v>9</v>
      </c>
      <c r="N62" s="18">
        <v>5</v>
      </c>
      <c r="O62" s="17">
        <v>5</v>
      </c>
      <c r="P62" s="17">
        <f t="shared" si="1"/>
        <v>9</v>
      </c>
      <c r="Q62" s="17">
        <v>4</v>
      </c>
      <c r="R62" s="17">
        <v>0.98</v>
      </c>
      <c r="S62" s="20">
        <v>1</v>
      </c>
      <c r="T62" s="21">
        <f t="shared" si="3"/>
        <v>7.9933333333333332</v>
      </c>
    </row>
    <row r="63" spans="1:20" s="21" customFormat="1" ht="45" customHeight="1">
      <c r="A63" s="22" t="s">
        <v>36</v>
      </c>
      <c r="B63" s="17" t="s">
        <v>13</v>
      </c>
      <c r="C63" s="18" t="s">
        <v>24</v>
      </c>
      <c r="D63" s="19" t="s">
        <v>27</v>
      </c>
      <c r="E63" s="18" t="s">
        <v>16</v>
      </c>
      <c r="F63" s="19" t="s">
        <v>17</v>
      </c>
      <c r="G63" s="18" t="s">
        <v>18</v>
      </c>
      <c r="H63" s="17">
        <v>12</v>
      </c>
      <c r="I63" s="17">
        <v>8</v>
      </c>
      <c r="J63" s="17"/>
      <c r="K63" s="17"/>
      <c r="L63" s="17"/>
      <c r="M63" s="17">
        <f t="shared" si="0"/>
        <v>20</v>
      </c>
      <c r="N63" s="18">
        <v>8</v>
      </c>
      <c r="O63" s="17">
        <v>10</v>
      </c>
      <c r="P63" s="17">
        <f t="shared" si="1"/>
        <v>22</v>
      </c>
      <c r="Q63" s="17">
        <v>12</v>
      </c>
      <c r="R63" s="17">
        <v>0.98</v>
      </c>
      <c r="S63" s="20">
        <v>1</v>
      </c>
      <c r="T63" s="21">
        <f t="shared" si="3"/>
        <v>18.326666666666668</v>
      </c>
    </row>
    <row r="64" spans="1:20" s="21" customFormat="1" ht="45" customHeight="1">
      <c r="A64" s="22" t="s">
        <v>36</v>
      </c>
      <c r="B64" s="17" t="s">
        <v>13</v>
      </c>
      <c r="C64" s="18" t="s">
        <v>28</v>
      </c>
      <c r="D64" s="19" t="s">
        <v>30</v>
      </c>
      <c r="E64" s="18" t="s">
        <v>16</v>
      </c>
      <c r="F64" s="19" t="s">
        <v>17</v>
      </c>
      <c r="G64" s="18" t="s">
        <v>18</v>
      </c>
      <c r="H64" s="17"/>
      <c r="I64" s="17"/>
      <c r="J64" s="17">
        <v>1</v>
      </c>
      <c r="K64" s="17">
        <v>1</v>
      </c>
      <c r="L64" s="17"/>
      <c r="M64" s="17">
        <f t="shared" si="0"/>
        <v>2</v>
      </c>
      <c r="N64" s="18">
        <v>1</v>
      </c>
      <c r="O64" s="17">
        <v>1</v>
      </c>
      <c r="P64" s="17">
        <f t="shared" si="1"/>
        <v>2</v>
      </c>
      <c r="Q64" s="17">
        <v>0</v>
      </c>
      <c r="R64" s="17"/>
      <c r="S64" s="20">
        <v>0.94</v>
      </c>
      <c r="T64" s="21">
        <f t="shared" si="3"/>
        <v>1.88</v>
      </c>
    </row>
    <row r="65" spans="1:20" s="21" customFormat="1" ht="45" customHeight="1">
      <c r="A65" s="22" t="s">
        <v>36</v>
      </c>
      <c r="B65" s="17" t="s">
        <v>13</v>
      </c>
      <c r="C65" s="18" t="s">
        <v>28</v>
      </c>
      <c r="D65" s="19" t="s">
        <v>29</v>
      </c>
      <c r="E65" s="18" t="s">
        <v>16</v>
      </c>
      <c r="F65" s="19" t="s">
        <v>17</v>
      </c>
      <c r="G65" s="18" t="s">
        <v>18</v>
      </c>
      <c r="H65" s="17">
        <v>2</v>
      </c>
      <c r="I65" s="17">
        <v>2</v>
      </c>
      <c r="J65" s="17">
        <v>2</v>
      </c>
      <c r="K65" s="17"/>
      <c r="L65" s="17"/>
      <c r="M65" s="17">
        <f t="shared" si="0"/>
        <v>6</v>
      </c>
      <c r="N65" s="18">
        <v>2</v>
      </c>
      <c r="O65" s="17">
        <v>2</v>
      </c>
      <c r="P65" s="17">
        <f t="shared" si="1"/>
        <v>6</v>
      </c>
      <c r="Q65" s="17">
        <v>2</v>
      </c>
      <c r="R65" s="17"/>
      <c r="S65" s="20">
        <v>0.94</v>
      </c>
      <c r="T65" s="21">
        <f t="shared" si="3"/>
        <v>5.0133333333333328</v>
      </c>
    </row>
    <row r="66" spans="1:20" ht="45" customHeight="1">
      <c r="A66" s="7" t="s">
        <v>36</v>
      </c>
      <c r="B66" s="5" t="s">
        <v>13</v>
      </c>
      <c r="C66" s="4" t="s">
        <v>14</v>
      </c>
      <c r="D66" s="6" t="s">
        <v>23</v>
      </c>
      <c r="E66" s="4" t="s">
        <v>20</v>
      </c>
      <c r="F66" s="6" t="s">
        <v>17</v>
      </c>
      <c r="G66" s="4" t="s">
        <v>18</v>
      </c>
      <c r="H66" s="5"/>
      <c r="I66" s="5"/>
      <c r="J66" s="5"/>
      <c r="K66" s="5"/>
      <c r="L66" s="5"/>
      <c r="M66" s="5">
        <f t="shared" si="0"/>
        <v>0</v>
      </c>
      <c r="N66" s="4">
        <v>0</v>
      </c>
      <c r="O66" s="5">
        <v>10</v>
      </c>
      <c r="P66" s="5">
        <f t="shared" si="1"/>
        <v>10</v>
      </c>
      <c r="Q66" s="5">
        <v>0</v>
      </c>
      <c r="R66" s="5"/>
      <c r="S66" s="15">
        <v>1</v>
      </c>
      <c r="T66">
        <f t="shared" si="3"/>
        <v>10</v>
      </c>
    </row>
    <row r="67" spans="1:20" s="21" customFormat="1" ht="45" customHeight="1">
      <c r="A67" s="22" t="s">
        <v>36</v>
      </c>
      <c r="B67" s="17" t="s">
        <v>13</v>
      </c>
      <c r="C67" s="18" t="s">
        <v>14</v>
      </c>
      <c r="D67" s="19" t="s">
        <v>39</v>
      </c>
      <c r="E67" s="18" t="s">
        <v>16</v>
      </c>
      <c r="F67" s="19" t="s">
        <v>17</v>
      </c>
      <c r="G67" s="18" t="s">
        <v>18</v>
      </c>
      <c r="H67" s="17"/>
      <c r="I67" s="17"/>
      <c r="J67" s="17"/>
      <c r="K67" s="17"/>
      <c r="L67" s="17"/>
      <c r="M67" s="17">
        <f t="shared" ref="M67:M130" si="4">H67+I67+J67+K67+L67</f>
        <v>0</v>
      </c>
      <c r="N67" s="18">
        <v>0</v>
      </c>
      <c r="O67" s="17"/>
      <c r="P67" s="17">
        <f t="shared" ref="P67:P130" si="5">M67-N67+O67</f>
        <v>0</v>
      </c>
      <c r="Q67" s="17">
        <v>0</v>
      </c>
      <c r="R67" s="17">
        <v>15</v>
      </c>
      <c r="S67" s="20">
        <v>0.96</v>
      </c>
      <c r="T67" s="21">
        <f t="shared" ref="T67:T130" si="6">(P67*S67*12+4*R67-Q67*4*S67)/12</f>
        <v>5</v>
      </c>
    </row>
    <row r="68" spans="1:20" s="21" customFormat="1" ht="45" customHeight="1">
      <c r="A68" s="22" t="s">
        <v>36</v>
      </c>
      <c r="B68" s="17" t="s">
        <v>13</v>
      </c>
      <c r="C68" s="18" t="s">
        <v>14</v>
      </c>
      <c r="D68" s="19" t="s">
        <v>40</v>
      </c>
      <c r="E68" s="18" t="s">
        <v>16</v>
      </c>
      <c r="F68" s="19" t="s">
        <v>17</v>
      </c>
      <c r="G68" s="18" t="s">
        <v>18</v>
      </c>
      <c r="H68" s="17"/>
      <c r="I68" s="17"/>
      <c r="J68" s="17"/>
      <c r="K68" s="17"/>
      <c r="L68" s="17"/>
      <c r="M68" s="17">
        <f t="shared" si="4"/>
        <v>0</v>
      </c>
      <c r="N68" s="18">
        <v>0</v>
      </c>
      <c r="O68" s="17"/>
      <c r="P68" s="17">
        <f t="shared" si="5"/>
        <v>0</v>
      </c>
      <c r="Q68" s="17">
        <v>0</v>
      </c>
      <c r="R68" s="17">
        <v>10</v>
      </c>
      <c r="S68" s="20">
        <v>0.96</v>
      </c>
      <c r="T68" s="21">
        <f t="shared" si="6"/>
        <v>3.3333333333333335</v>
      </c>
    </row>
    <row r="69" spans="1:20" ht="45" customHeight="1">
      <c r="A69" s="7" t="s">
        <v>36</v>
      </c>
      <c r="B69" s="5" t="s">
        <v>13</v>
      </c>
      <c r="C69" s="4" t="s">
        <v>14</v>
      </c>
      <c r="D69" s="6" t="s">
        <v>40</v>
      </c>
      <c r="E69" s="4" t="s">
        <v>20</v>
      </c>
      <c r="F69" s="6" t="s">
        <v>17</v>
      </c>
      <c r="G69" s="4" t="s">
        <v>18</v>
      </c>
      <c r="H69" s="5"/>
      <c r="I69" s="5"/>
      <c r="J69" s="5"/>
      <c r="K69" s="5"/>
      <c r="L69" s="5"/>
      <c r="M69" s="5">
        <f t="shared" si="4"/>
        <v>0</v>
      </c>
      <c r="N69" s="4">
        <v>0</v>
      </c>
      <c r="O69" s="5"/>
      <c r="P69" s="5">
        <f t="shared" si="5"/>
        <v>0</v>
      </c>
      <c r="Q69" s="5">
        <v>0</v>
      </c>
      <c r="R69" s="5">
        <v>10</v>
      </c>
      <c r="S69" s="15">
        <v>1</v>
      </c>
      <c r="T69">
        <f t="shared" si="6"/>
        <v>3.3333333333333335</v>
      </c>
    </row>
    <row r="70" spans="1:20" s="21" customFormat="1" ht="45" customHeight="1">
      <c r="A70" s="22" t="s">
        <v>36</v>
      </c>
      <c r="B70" s="17" t="s">
        <v>13</v>
      </c>
      <c r="C70" s="18" t="s">
        <v>14</v>
      </c>
      <c r="D70" s="19" t="s">
        <v>41</v>
      </c>
      <c r="E70" s="18" t="s">
        <v>16</v>
      </c>
      <c r="F70" s="19" t="s">
        <v>17</v>
      </c>
      <c r="G70" s="18" t="s">
        <v>18</v>
      </c>
      <c r="H70" s="17"/>
      <c r="I70" s="17"/>
      <c r="J70" s="17"/>
      <c r="K70" s="17"/>
      <c r="L70" s="17"/>
      <c r="M70" s="17">
        <f t="shared" si="4"/>
        <v>0</v>
      </c>
      <c r="N70" s="18">
        <v>0</v>
      </c>
      <c r="O70" s="17"/>
      <c r="P70" s="17">
        <f t="shared" si="5"/>
        <v>0</v>
      </c>
      <c r="Q70" s="17">
        <v>0</v>
      </c>
      <c r="R70" s="17">
        <v>100</v>
      </c>
      <c r="S70" s="20">
        <v>0.96</v>
      </c>
      <c r="T70" s="21">
        <f t="shared" si="6"/>
        <v>33.333333333333336</v>
      </c>
    </row>
    <row r="71" spans="1:20" ht="45" customHeight="1">
      <c r="A71" s="7" t="s">
        <v>36</v>
      </c>
      <c r="B71" s="5" t="s">
        <v>13</v>
      </c>
      <c r="C71" s="4" t="s">
        <v>14</v>
      </c>
      <c r="D71" s="6" t="s">
        <v>41</v>
      </c>
      <c r="E71" s="4" t="s">
        <v>20</v>
      </c>
      <c r="F71" s="6" t="s">
        <v>17</v>
      </c>
      <c r="G71" s="4" t="s">
        <v>18</v>
      </c>
      <c r="H71" s="5"/>
      <c r="I71" s="5"/>
      <c r="J71" s="5"/>
      <c r="K71" s="5"/>
      <c r="L71" s="5"/>
      <c r="M71" s="5">
        <f t="shared" si="4"/>
        <v>0</v>
      </c>
      <c r="N71" s="4">
        <v>0</v>
      </c>
      <c r="O71" s="5"/>
      <c r="P71" s="5">
        <f t="shared" si="5"/>
        <v>0</v>
      </c>
      <c r="Q71" s="5">
        <v>0</v>
      </c>
      <c r="R71" s="5">
        <v>30</v>
      </c>
      <c r="S71" s="15">
        <v>1</v>
      </c>
      <c r="T71">
        <f t="shared" si="6"/>
        <v>10</v>
      </c>
    </row>
    <row r="72" spans="1:20" s="21" customFormat="1" ht="45" customHeight="1">
      <c r="A72" s="22" t="s">
        <v>36</v>
      </c>
      <c r="B72" s="17" t="s">
        <v>13</v>
      </c>
      <c r="C72" s="18" t="s">
        <v>24</v>
      </c>
      <c r="D72" s="19" t="s">
        <v>42</v>
      </c>
      <c r="E72" s="18" t="s">
        <v>16</v>
      </c>
      <c r="F72" s="19" t="s">
        <v>17</v>
      </c>
      <c r="G72" s="18" t="s">
        <v>18</v>
      </c>
      <c r="H72" s="17"/>
      <c r="I72" s="17"/>
      <c r="J72" s="17"/>
      <c r="K72" s="17"/>
      <c r="L72" s="17"/>
      <c r="M72" s="17">
        <f t="shared" si="4"/>
        <v>0</v>
      </c>
      <c r="N72" s="18">
        <v>0</v>
      </c>
      <c r="O72" s="17"/>
      <c r="P72" s="17">
        <f t="shared" si="5"/>
        <v>0</v>
      </c>
      <c r="Q72" s="17">
        <v>0</v>
      </c>
      <c r="R72" s="17">
        <v>0.98</v>
      </c>
      <c r="S72" s="20">
        <v>1</v>
      </c>
      <c r="T72" s="21">
        <f t="shared" si="6"/>
        <v>0.32666666666666666</v>
      </c>
    </row>
    <row r="73" spans="1:20" s="21" customFormat="1" ht="45" customHeight="1">
      <c r="A73" s="22" t="s">
        <v>36</v>
      </c>
      <c r="B73" s="17" t="s">
        <v>13</v>
      </c>
      <c r="C73" s="18" t="s">
        <v>28</v>
      </c>
      <c r="D73" s="19" t="s">
        <v>43</v>
      </c>
      <c r="E73" s="18" t="s">
        <v>16</v>
      </c>
      <c r="F73" s="19" t="s">
        <v>17</v>
      </c>
      <c r="G73" s="18" t="s">
        <v>18</v>
      </c>
      <c r="H73" s="17"/>
      <c r="I73" s="17"/>
      <c r="J73" s="17"/>
      <c r="K73" s="17"/>
      <c r="L73" s="17"/>
      <c r="M73" s="17">
        <f t="shared" si="4"/>
        <v>0</v>
      </c>
      <c r="N73" s="18">
        <v>0</v>
      </c>
      <c r="O73" s="17"/>
      <c r="P73" s="17">
        <f t="shared" si="5"/>
        <v>0</v>
      </c>
      <c r="Q73" s="17">
        <v>0</v>
      </c>
      <c r="R73" s="17">
        <v>1</v>
      </c>
      <c r="S73" s="20">
        <v>0.94</v>
      </c>
      <c r="T73" s="21">
        <f t="shared" si="6"/>
        <v>0.33333333333333331</v>
      </c>
    </row>
    <row r="74" spans="1:20" s="21" customFormat="1" ht="45" customHeight="1">
      <c r="A74" s="22" t="s">
        <v>36</v>
      </c>
      <c r="B74" s="17" t="s">
        <v>13</v>
      </c>
      <c r="C74" s="18" t="s">
        <v>28</v>
      </c>
      <c r="D74" s="19" t="s">
        <v>44</v>
      </c>
      <c r="E74" s="18" t="s">
        <v>16</v>
      </c>
      <c r="F74" s="19" t="s">
        <v>17</v>
      </c>
      <c r="G74" s="18" t="s">
        <v>18</v>
      </c>
      <c r="H74" s="17"/>
      <c r="I74" s="17"/>
      <c r="J74" s="17"/>
      <c r="K74" s="17"/>
      <c r="L74" s="17"/>
      <c r="M74" s="17">
        <f t="shared" si="4"/>
        <v>0</v>
      </c>
      <c r="N74" s="18">
        <v>0</v>
      </c>
      <c r="O74" s="17"/>
      <c r="P74" s="17">
        <f t="shared" si="5"/>
        <v>0</v>
      </c>
      <c r="Q74" s="17">
        <v>0</v>
      </c>
      <c r="R74" s="17">
        <v>2</v>
      </c>
      <c r="S74" s="20">
        <v>0.94</v>
      </c>
      <c r="T74" s="21">
        <f t="shared" si="6"/>
        <v>0.66666666666666663</v>
      </c>
    </row>
    <row r="75" spans="1:20" s="21" customFormat="1" ht="45" customHeight="1">
      <c r="A75" s="22" t="s">
        <v>45</v>
      </c>
      <c r="B75" s="17" t="s">
        <v>13</v>
      </c>
      <c r="C75" s="18" t="s">
        <v>28</v>
      </c>
      <c r="D75" s="19" t="s">
        <v>29</v>
      </c>
      <c r="E75" s="18" t="s">
        <v>16</v>
      </c>
      <c r="F75" s="19" t="s">
        <v>17</v>
      </c>
      <c r="G75" s="18" t="s">
        <v>18</v>
      </c>
      <c r="H75" s="17">
        <v>4</v>
      </c>
      <c r="I75" s="17">
        <v>5</v>
      </c>
      <c r="J75" s="17">
        <v>3</v>
      </c>
      <c r="K75" s="17"/>
      <c r="L75" s="17"/>
      <c r="M75" s="17">
        <f t="shared" si="4"/>
        <v>12</v>
      </c>
      <c r="N75" s="18">
        <v>3</v>
      </c>
      <c r="O75" s="17">
        <v>3</v>
      </c>
      <c r="P75" s="17">
        <f t="shared" si="5"/>
        <v>12</v>
      </c>
      <c r="Q75" s="17">
        <v>8</v>
      </c>
      <c r="R75" s="17">
        <v>7</v>
      </c>
      <c r="S75" s="20">
        <v>1</v>
      </c>
      <c r="T75" s="21">
        <f t="shared" si="6"/>
        <v>11.666666666666666</v>
      </c>
    </row>
    <row r="76" spans="1:20" ht="45" customHeight="1">
      <c r="A76" s="7" t="s">
        <v>45</v>
      </c>
      <c r="B76" s="5" t="s">
        <v>13</v>
      </c>
      <c r="C76" s="4" t="s">
        <v>28</v>
      </c>
      <c r="D76" s="6" t="s">
        <v>29</v>
      </c>
      <c r="E76" s="4" t="s">
        <v>20</v>
      </c>
      <c r="F76" s="6" t="s">
        <v>17</v>
      </c>
      <c r="G76" s="4" t="s">
        <v>18</v>
      </c>
      <c r="H76" s="5"/>
      <c r="I76" s="5"/>
      <c r="J76" s="5">
        <v>1</v>
      </c>
      <c r="K76" s="5"/>
      <c r="L76" s="5"/>
      <c r="M76" s="5">
        <f t="shared" si="4"/>
        <v>1</v>
      </c>
      <c r="N76" s="4">
        <v>1</v>
      </c>
      <c r="O76" s="5"/>
      <c r="P76" s="5">
        <f t="shared" si="5"/>
        <v>0</v>
      </c>
      <c r="Q76" s="5"/>
      <c r="R76" s="5"/>
      <c r="S76" s="15">
        <v>1</v>
      </c>
      <c r="T76">
        <f t="shared" si="6"/>
        <v>0</v>
      </c>
    </row>
    <row r="77" spans="1:20" s="21" customFormat="1" ht="45" customHeight="1">
      <c r="A77" s="22" t="s">
        <v>45</v>
      </c>
      <c r="B77" s="17" t="s">
        <v>13</v>
      </c>
      <c r="C77" s="18" t="s">
        <v>28</v>
      </c>
      <c r="D77" s="19" t="s">
        <v>30</v>
      </c>
      <c r="E77" s="18" t="s">
        <v>16</v>
      </c>
      <c r="F77" s="19" t="s">
        <v>17</v>
      </c>
      <c r="G77" s="18" t="s">
        <v>18</v>
      </c>
      <c r="H77" s="17"/>
      <c r="I77" s="17">
        <v>1</v>
      </c>
      <c r="J77" s="17"/>
      <c r="K77" s="17"/>
      <c r="L77" s="17"/>
      <c r="M77" s="17">
        <f t="shared" si="4"/>
        <v>1</v>
      </c>
      <c r="N77" s="18">
        <v>0</v>
      </c>
      <c r="O77" s="17">
        <v>1</v>
      </c>
      <c r="P77" s="17">
        <f t="shared" si="5"/>
        <v>2</v>
      </c>
      <c r="Q77" s="17">
        <v>0</v>
      </c>
      <c r="R77" s="17">
        <v>3</v>
      </c>
      <c r="S77" s="20">
        <v>1</v>
      </c>
      <c r="T77" s="21">
        <f t="shared" si="6"/>
        <v>3</v>
      </c>
    </row>
    <row r="78" spans="1:20" s="21" customFormat="1" ht="45" customHeight="1">
      <c r="A78" s="22" t="s">
        <v>45</v>
      </c>
      <c r="B78" s="17" t="s">
        <v>13</v>
      </c>
      <c r="C78" s="18" t="s">
        <v>28</v>
      </c>
      <c r="D78" s="19" t="s">
        <v>46</v>
      </c>
      <c r="E78" s="18" t="s">
        <v>16</v>
      </c>
      <c r="F78" s="19" t="s">
        <v>17</v>
      </c>
      <c r="G78" s="18" t="s">
        <v>18</v>
      </c>
      <c r="H78" s="17"/>
      <c r="I78" s="17"/>
      <c r="J78" s="17"/>
      <c r="K78" s="17"/>
      <c r="L78" s="17"/>
      <c r="M78" s="17">
        <f t="shared" si="4"/>
        <v>0</v>
      </c>
      <c r="N78" s="18"/>
      <c r="O78" s="17"/>
      <c r="P78" s="17">
        <f t="shared" si="5"/>
        <v>0</v>
      </c>
      <c r="Q78" s="17"/>
      <c r="R78" s="17">
        <v>1</v>
      </c>
      <c r="S78" s="20">
        <v>1</v>
      </c>
      <c r="T78" s="21">
        <f t="shared" si="6"/>
        <v>0.33333333333333331</v>
      </c>
    </row>
    <row r="79" spans="1:20" s="21" customFormat="1" ht="45" customHeight="1">
      <c r="A79" s="22" t="s">
        <v>47</v>
      </c>
      <c r="B79" s="17" t="s">
        <v>48</v>
      </c>
      <c r="C79" s="18" t="s">
        <v>49</v>
      </c>
      <c r="D79" s="19" t="s">
        <v>34</v>
      </c>
      <c r="E79" s="18" t="s">
        <v>16</v>
      </c>
      <c r="F79" s="19" t="s">
        <v>17</v>
      </c>
      <c r="G79" s="18" t="s">
        <v>18</v>
      </c>
      <c r="H79" s="17">
        <v>40</v>
      </c>
      <c r="I79" s="17">
        <v>30</v>
      </c>
      <c r="J79" s="17">
        <v>27</v>
      </c>
      <c r="K79" s="17">
        <v>13</v>
      </c>
      <c r="L79" s="17">
        <v>15</v>
      </c>
      <c r="M79" s="17">
        <f t="shared" si="4"/>
        <v>125</v>
      </c>
      <c r="N79" s="18">
        <v>15</v>
      </c>
      <c r="O79" s="17">
        <v>60</v>
      </c>
      <c r="P79" s="17">
        <f t="shared" si="5"/>
        <v>170</v>
      </c>
      <c r="Q79" s="17">
        <v>13</v>
      </c>
      <c r="R79" s="17">
        <v>50</v>
      </c>
      <c r="S79" s="20">
        <v>1</v>
      </c>
      <c r="T79" s="21">
        <f t="shared" si="6"/>
        <v>182.33333333333334</v>
      </c>
    </row>
    <row r="80" spans="1:20" s="21" customFormat="1" ht="45" customHeight="1">
      <c r="A80" s="22" t="s">
        <v>47</v>
      </c>
      <c r="B80" s="17" t="s">
        <v>48</v>
      </c>
      <c r="C80" s="18" t="s">
        <v>50</v>
      </c>
      <c r="D80" s="19" t="s">
        <v>34</v>
      </c>
      <c r="E80" s="18" t="s">
        <v>16</v>
      </c>
      <c r="F80" s="19" t="s">
        <v>17</v>
      </c>
      <c r="G80" s="18" t="s">
        <v>18</v>
      </c>
      <c r="H80" s="17"/>
      <c r="I80" s="17">
        <v>5</v>
      </c>
      <c r="J80" s="17">
        <v>8</v>
      </c>
      <c r="K80" s="17"/>
      <c r="L80" s="17"/>
      <c r="M80" s="17">
        <f t="shared" si="4"/>
        <v>13</v>
      </c>
      <c r="N80" s="18">
        <v>8</v>
      </c>
      <c r="O80" s="17"/>
      <c r="P80" s="17">
        <f t="shared" si="5"/>
        <v>5</v>
      </c>
      <c r="Q80" s="17">
        <v>5</v>
      </c>
      <c r="R80" s="17"/>
      <c r="S80" s="20">
        <v>1</v>
      </c>
      <c r="T80" s="21">
        <f t="shared" si="6"/>
        <v>3.3333333333333335</v>
      </c>
    </row>
    <row r="81" spans="1:20" s="21" customFormat="1" ht="45" customHeight="1">
      <c r="A81" s="22" t="s">
        <v>51</v>
      </c>
      <c r="B81" s="17" t="s">
        <v>48</v>
      </c>
      <c r="C81" s="18" t="s">
        <v>52</v>
      </c>
      <c r="D81" s="19" t="s">
        <v>29</v>
      </c>
      <c r="E81" s="18" t="s">
        <v>16</v>
      </c>
      <c r="F81" s="19" t="s">
        <v>17</v>
      </c>
      <c r="G81" s="18" t="s">
        <v>18</v>
      </c>
      <c r="H81" s="17">
        <v>90</v>
      </c>
      <c r="I81" s="17">
        <v>57</v>
      </c>
      <c r="J81" s="17">
        <v>46</v>
      </c>
      <c r="K81" s="17">
        <v>58</v>
      </c>
      <c r="L81" s="17"/>
      <c r="M81" s="17">
        <f t="shared" si="4"/>
        <v>251</v>
      </c>
      <c r="N81" s="18">
        <v>55</v>
      </c>
      <c r="O81" s="17">
        <v>75</v>
      </c>
      <c r="P81" s="17">
        <f t="shared" si="5"/>
        <v>271</v>
      </c>
      <c r="Q81" s="17">
        <v>51</v>
      </c>
      <c r="R81" s="17"/>
      <c r="S81" s="20">
        <v>0.97745901639344257</v>
      </c>
      <c r="T81" s="21">
        <f t="shared" si="6"/>
        <v>248.27459016393439</v>
      </c>
    </row>
    <row r="82" spans="1:20" s="21" customFormat="1" ht="45" customHeight="1">
      <c r="A82" s="22" t="s">
        <v>51</v>
      </c>
      <c r="B82" s="17" t="s">
        <v>48</v>
      </c>
      <c r="C82" s="18" t="s">
        <v>33</v>
      </c>
      <c r="D82" s="19" t="s">
        <v>29</v>
      </c>
      <c r="E82" s="18" t="s">
        <v>16</v>
      </c>
      <c r="F82" s="19" t="s">
        <v>17</v>
      </c>
      <c r="G82" s="18" t="s">
        <v>18</v>
      </c>
      <c r="H82" s="17">
        <v>0</v>
      </c>
      <c r="I82" s="17">
        <v>14</v>
      </c>
      <c r="J82" s="17">
        <v>8</v>
      </c>
      <c r="K82" s="17"/>
      <c r="L82" s="17"/>
      <c r="M82" s="17">
        <f t="shared" si="4"/>
        <v>22</v>
      </c>
      <c r="N82" s="18">
        <v>9</v>
      </c>
      <c r="O82" s="17"/>
      <c r="P82" s="17">
        <f t="shared" si="5"/>
        <v>13</v>
      </c>
      <c r="Q82" s="17">
        <v>11</v>
      </c>
      <c r="R82" s="17"/>
      <c r="S82" s="20">
        <v>0.97745901639344257</v>
      </c>
      <c r="T82" s="21">
        <f t="shared" si="6"/>
        <v>9.1229508196721323</v>
      </c>
    </row>
    <row r="83" spans="1:20" s="21" customFormat="1" ht="45" customHeight="1">
      <c r="A83" s="22" t="s">
        <v>51</v>
      </c>
      <c r="B83" s="17" t="s">
        <v>48</v>
      </c>
      <c r="C83" s="18" t="s">
        <v>52</v>
      </c>
      <c r="D83" s="19" t="s">
        <v>35</v>
      </c>
      <c r="E83" s="18" t="s">
        <v>16</v>
      </c>
      <c r="F83" s="19" t="s">
        <v>17</v>
      </c>
      <c r="G83" s="18" t="s">
        <v>18</v>
      </c>
      <c r="H83" s="17">
        <v>19</v>
      </c>
      <c r="I83" s="17">
        <v>13</v>
      </c>
      <c r="J83" s="17">
        <v>14</v>
      </c>
      <c r="K83" s="17">
        <v>11</v>
      </c>
      <c r="L83" s="17"/>
      <c r="M83" s="17">
        <f t="shared" si="4"/>
        <v>57</v>
      </c>
      <c r="N83" s="18">
        <v>12</v>
      </c>
      <c r="O83" s="17">
        <v>20</v>
      </c>
      <c r="P83" s="17">
        <f t="shared" si="5"/>
        <v>65</v>
      </c>
      <c r="Q83" s="17">
        <v>15</v>
      </c>
      <c r="R83" s="17"/>
      <c r="S83" s="20">
        <v>0.97745901639344257</v>
      </c>
      <c r="T83" s="21">
        <f t="shared" si="6"/>
        <v>58.647540983606554</v>
      </c>
    </row>
    <row r="84" spans="1:20" s="21" customFormat="1" ht="45" customHeight="1">
      <c r="A84" s="22" t="s">
        <v>51</v>
      </c>
      <c r="B84" s="17" t="s">
        <v>48</v>
      </c>
      <c r="C84" s="18" t="s">
        <v>33</v>
      </c>
      <c r="D84" s="19" t="s">
        <v>35</v>
      </c>
      <c r="E84" s="18" t="s">
        <v>16</v>
      </c>
      <c r="F84" s="19" t="s">
        <v>17</v>
      </c>
      <c r="G84" s="18" t="s">
        <v>18</v>
      </c>
      <c r="H84" s="17">
        <v>0</v>
      </c>
      <c r="I84" s="17">
        <v>5</v>
      </c>
      <c r="J84" s="17">
        <v>2</v>
      </c>
      <c r="K84" s="17"/>
      <c r="L84" s="17"/>
      <c r="M84" s="17">
        <f t="shared" si="4"/>
        <v>7</v>
      </c>
      <c r="N84" s="18">
        <v>2</v>
      </c>
      <c r="O84" s="17"/>
      <c r="P84" s="17">
        <f t="shared" si="5"/>
        <v>5</v>
      </c>
      <c r="Q84" s="17">
        <v>5</v>
      </c>
      <c r="R84" s="17"/>
      <c r="S84" s="20">
        <v>0.97745901639344257</v>
      </c>
      <c r="T84" s="21">
        <f t="shared" si="6"/>
        <v>3.2581967213114744</v>
      </c>
    </row>
    <row r="85" spans="1:20" s="21" customFormat="1" ht="45" customHeight="1">
      <c r="A85" s="22" t="s">
        <v>51</v>
      </c>
      <c r="B85" s="17" t="s">
        <v>48</v>
      </c>
      <c r="C85" s="18" t="s">
        <v>49</v>
      </c>
      <c r="D85" s="19" t="s">
        <v>34</v>
      </c>
      <c r="E85" s="18" t="s">
        <v>16</v>
      </c>
      <c r="F85" s="19" t="s">
        <v>17</v>
      </c>
      <c r="G85" s="18" t="s">
        <v>18</v>
      </c>
      <c r="H85" s="17">
        <v>24</v>
      </c>
      <c r="I85" s="17">
        <v>17</v>
      </c>
      <c r="J85" s="17">
        <v>21</v>
      </c>
      <c r="K85" s="17">
        <v>24</v>
      </c>
      <c r="L85" s="17">
        <v>14</v>
      </c>
      <c r="M85" s="17">
        <f t="shared" si="4"/>
        <v>100</v>
      </c>
      <c r="N85" s="18">
        <v>15</v>
      </c>
      <c r="O85" s="17">
        <v>25</v>
      </c>
      <c r="P85" s="17">
        <f t="shared" si="5"/>
        <v>110</v>
      </c>
      <c r="Q85" s="17">
        <v>24</v>
      </c>
      <c r="R85" s="17"/>
      <c r="S85" s="20">
        <v>0.97745901639344257</v>
      </c>
      <c r="T85" s="21">
        <f t="shared" si="6"/>
        <v>99.700819672131161</v>
      </c>
    </row>
    <row r="86" spans="1:20" s="21" customFormat="1" ht="45" customHeight="1">
      <c r="A86" s="22" t="s">
        <v>51</v>
      </c>
      <c r="B86" s="17" t="s">
        <v>48</v>
      </c>
      <c r="C86" s="18" t="s">
        <v>50</v>
      </c>
      <c r="D86" s="19" t="s">
        <v>34</v>
      </c>
      <c r="E86" s="18" t="s">
        <v>16</v>
      </c>
      <c r="F86" s="19" t="s">
        <v>17</v>
      </c>
      <c r="G86" s="18" t="s">
        <v>18</v>
      </c>
      <c r="H86" s="17">
        <v>5</v>
      </c>
      <c r="I86" s="17">
        <v>6</v>
      </c>
      <c r="J86" s="17">
        <v>3</v>
      </c>
      <c r="K86" s="17"/>
      <c r="L86" s="17"/>
      <c r="M86" s="17">
        <f t="shared" si="4"/>
        <v>14</v>
      </c>
      <c r="N86" s="18">
        <v>3</v>
      </c>
      <c r="O86" s="17"/>
      <c r="P86" s="17">
        <f t="shared" si="5"/>
        <v>11</v>
      </c>
      <c r="Q86" s="17">
        <v>6</v>
      </c>
      <c r="R86" s="17"/>
      <c r="S86" s="20">
        <v>0.97745901639344257</v>
      </c>
      <c r="T86" s="21">
        <f t="shared" si="6"/>
        <v>8.7971311475409824</v>
      </c>
    </row>
    <row r="87" spans="1:20" s="21" customFormat="1" ht="45" customHeight="1">
      <c r="A87" s="22" t="s">
        <v>51</v>
      </c>
      <c r="B87" s="17" t="s">
        <v>48</v>
      </c>
      <c r="C87" s="18" t="s">
        <v>52</v>
      </c>
      <c r="D87" s="19" t="s">
        <v>35</v>
      </c>
      <c r="E87" s="18" t="s">
        <v>16</v>
      </c>
      <c r="F87" s="19" t="s">
        <v>19</v>
      </c>
      <c r="G87" s="18" t="s">
        <v>18</v>
      </c>
      <c r="H87" s="17">
        <v>1</v>
      </c>
      <c r="I87" s="17">
        <v>1</v>
      </c>
      <c r="J87" s="17"/>
      <c r="K87" s="17"/>
      <c r="L87" s="17"/>
      <c r="M87" s="17">
        <f t="shared" si="4"/>
        <v>2</v>
      </c>
      <c r="N87" s="18" t="s">
        <v>53</v>
      </c>
      <c r="O87" s="17"/>
      <c r="P87" s="17" t="e">
        <f t="shared" si="5"/>
        <v>#VALUE!</v>
      </c>
      <c r="Q87" s="17">
        <v>1</v>
      </c>
      <c r="R87" s="17"/>
      <c r="S87" s="20">
        <v>0.97745901639344257</v>
      </c>
      <c r="T87" s="21" t="e">
        <f t="shared" si="6"/>
        <v>#VALUE!</v>
      </c>
    </row>
    <row r="88" spans="1:20" s="21" customFormat="1" ht="45" customHeight="1">
      <c r="A88" s="22" t="s">
        <v>51</v>
      </c>
      <c r="B88" s="17" t="s">
        <v>48</v>
      </c>
      <c r="C88" s="18" t="s">
        <v>33</v>
      </c>
      <c r="D88" s="19" t="s">
        <v>35</v>
      </c>
      <c r="E88" s="18" t="s">
        <v>16</v>
      </c>
      <c r="F88" s="19" t="s">
        <v>19</v>
      </c>
      <c r="G88" s="18" t="s">
        <v>18</v>
      </c>
      <c r="H88" s="17"/>
      <c r="I88" s="17"/>
      <c r="J88" s="17">
        <v>2</v>
      </c>
      <c r="K88" s="17"/>
      <c r="L88" s="17"/>
      <c r="M88" s="17">
        <f t="shared" si="4"/>
        <v>2</v>
      </c>
      <c r="N88" s="18">
        <v>2</v>
      </c>
      <c r="O88" s="17"/>
      <c r="P88" s="17">
        <f t="shared" si="5"/>
        <v>0</v>
      </c>
      <c r="Q88" s="17" t="s">
        <v>53</v>
      </c>
      <c r="R88" s="17"/>
      <c r="S88" s="20">
        <v>0.97745901639344257</v>
      </c>
      <c r="T88" s="21" t="e">
        <f t="shared" si="6"/>
        <v>#VALUE!</v>
      </c>
    </row>
    <row r="89" spans="1:20" s="21" customFormat="1" ht="45" customHeight="1">
      <c r="A89" s="22" t="s">
        <v>51</v>
      </c>
      <c r="B89" s="17" t="s">
        <v>48</v>
      </c>
      <c r="C89" s="18" t="s">
        <v>49</v>
      </c>
      <c r="D89" s="19" t="s">
        <v>34</v>
      </c>
      <c r="E89" s="18" t="s">
        <v>16</v>
      </c>
      <c r="F89" s="19" t="s">
        <v>19</v>
      </c>
      <c r="G89" s="18" t="s">
        <v>18</v>
      </c>
      <c r="H89" s="17">
        <v>1</v>
      </c>
      <c r="I89" s="17">
        <v>1</v>
      </c>
      <c r="J89" s="17">
        <v>4</v>
      </c>
      <c r="K89" s="17">
        <v>1</v>
      </c>
      <c r="L89" s="17">
        <v>2</v>
      </c>
      <c r="M89" s="17">
        <f t="shared" si="4"/>
        <v>9</v>
      </c>
      <c r="N89" s="18">
        <v>2</v>
      </c>
      <c r="O89" s="17"/>
      <c r="P89" s="17">
        <f t="shared" si="5"/>
        <v>7</v>
      </c>
      <c r="Q89" s="17">
        <v>1</v>
      </c>
      <c r="R89" s="17"/>
      <c r="S89" s="20">
        <v>0.97745901639344257</v>
      </c>
      <c r="T89" s="21">
        <f t="shared" si="6"/>
        <v>6.5163934426229497</v>
      </c>
    </row>
    <row r="90" spans="1:20" s="21" customFormat="1" ht="45" customHeight="1">
      <c r="A90" s="22" t="s">
        <v>51</v>
      </c>
      <c r="B90" s="17" t="s">
        <v>48</v>
      </c>
      <c r="C90" s="18" t="s">
        <v>49</v>
      </c>
      <c r="D90" s="19" t="s">
        <v>29</v>
      </c>
      <c r="E90" s="18" t="s">
        <v>16</v>
      </c>
      <c r="F90" s="19" t="s">
        <v>17</v>
      </c>
      <c r="G90" s="18" t="s">
        <v>18</v>
      </c>
      <c r="H90" s="17"/>
      <c r="I90" s="17"/>
      <c r="J90" s="17"/>
      <c r="K90" s="17"/>
      <c r="L90" s="17"/>
      <c r="M90" s="17">
        <f t="shared" si="4"/>
        <v>0</v>
      </c>
      <c r="N90" s="18" t="s">
        <v>53</v>
      </c>
      <c r="O90" s="17"/>
      <c r="P90" s="17" t="e">
        <f t="shared" si="5"/>
        <v>#VALUE!</v>
      </c>
      <c r="Q90" s="17" t="s">
        <v>53</v>
      </c>
      <c r="R90" s="17">
        <v>125</v>
      </c>
      <c r="S90" s="20">
        <v>0.97745901639344257</v>
      </c>
      <c r="T90" s="21" t="e">
        <f t="shared" si="6"/>
        <v>#VALUE!</v>
      </c>
    </row>
    <row r="91" spans="1:20" s="21" customFormat="1" ht="45" customHeight="1">
      <c r="A91" s="22" t="s">
        <v>54</v>
      </c>
      <c r="B91" s="17" t="s">
        <v>48</v>
      </c>
      <c r="C91" s="18" t="s">
        <v>49</v>
      </c>
      <c r="D91" s="19" t="s">
        <v>34</v>
      </c>
      <c r="E91" s="18" t="s">
        <v>16</v>
      </c>
      <c r="F91" s="19" t="s">
        <v>17</v>
      </c>
      <c r="G91" s="18" t="s">
        <v>18</v>
      </c>
      <c r="H91" s="17">
        <v>35</v>
      </c>
      <c r="I91" s="17">
        <v>35</v>
      </c>
      <c r="J91" s="17">
        <v>30</v>
      </c>
      <c r="K91" s="17">
        <v>13</v>
      </c>
      <c r="L91" s="17"/>
      <c r="M91" s="17">
        <f t="shared" si="4"/>
        <v>113</v>
      </c>
      <c r="N91" s="18">
        <v>13</v>
      </c>
      <c r="O91" s="17">
        <v>35</v>
      </c>
      <c r="P91" s="17">
        <f t="shared" si="5"/>
        <v>135</v>
      </c>
      <c r="Q91" s="17">
        <v>30</v>
      </c>
      <c r="R91" s="17">
        <v>35</v>
      </c>
      <c r="S91" s="20">
        <v>0.97745901639344257</v>
      </c>
      <c r="T91" s="21">
        <f t="shared" si="6"/>
        <v>133.84904371584699</v>
      </c>
    </row>
    <row r="92" spans="1:20" s="21" customFormat="1" ht="45" customHeight="1">
      <c r="A92" s="22" t="s">
        <v>54</v>
      </c>
      <c r="B92" s="17" t="s">
        <v>48</v>
      </c>
      <c r="C92" s="18" t="s">
        <v>50</v>
      </c>
      <c r="D92" s="19" t="s">
        <v>34</v>
      </c>
      <c r="E92" s="18" t="s">
        <v>16</v>
      </c>
      <c r="F92" s="19" t="s">
        <v>17</v>
      </c>
      <c r="G92" s="18" t="s">
        <v>18</v>
      </c>
      <c r="H92" s="17"/>
      <c r="I92" s="17"/>
      <c r="J92" s="17"/>
      <c r="K92" s="17">
        <v>2</v>
      </c>
      <c r="L92" s="17"/>
      <c r="M92" s="17">
        <f t="shared" si="4"/>
        <v>2</v>
      </c>
      <c r="N92" s="18">
        <v>2</v>
      </c>
      <c r="O92" s="17"/>
      <c r="P92" s="17">
        <f t="shared" si="5"/>
        <v>0</v>
      </c>
      <c r="Q92" s="17">
        <v>2</v>
      </c>
      <c r="R92" s="17"/>
      <c r="S92" s="20">
        <v>0.97745901639344257</v>
      </c>
      <c r="T92" s="21">
        <f t="shared" si="6"/>
        <v>-0.65163934426229508</v>
      </c>
    </row>
    <row r="93" spans="1:20" ht="45" customHeight="1">
      <c r="A93" s="7" t="s">
        <v>54</v>
      </c>
      <c r="B93" s="5" t="s">
        <v>48</v>
      </c>
      <c r="C93" s="4" t="s">
        <v>33</v>
      </c>
      <c r="D93" s="6" t="s">
        <v>34</v>
      </c>
      <c r="E93" s="4" t="s">
        <v>20</v>
      </c>
      <c r="F93" s="6" t="s">
        <v>17</v>
      </c>
      <c r="G93" s="4" t="s">
        <v>18</v>
      </c>
      <c r="H93" s="5">
        <v>20</v>
      </c>
      <c r="I93" s="5">
        <v>17</v>
      </c>
      <c r="J93" s="5">
        <v>16</v>
      </c>
      <c r="K93" s="5">
        <v>20</v>
      </c>
      <c r="L93" s="5"/>
      <c r="M93" s="5">
        <f t="shared" si="4"/>
        <v>73</v>
      </c>
      <c r="N93" s="4">
        <v>20</v>
      </c>
      <c r="O93" s="5">
        <v>20</v>
      </c>
      <c r="P93" s="5">
        <f t="shared" si="5"/>
        <v>73</v>
      </c>
      <c r="Q93" s="5">
        <v>16</v>
      </c>
      <c r="R93" s="5">
        <v>20</v>
      </c>
      <c r="S93" s="15">
        <v>1</v>
      </c>
      <c r="T93">
        <f t="shared" si="6"/>
        <v>74.333333333333329</v>
      </c>
    </row>
    <row r="94" spans="1:20" ht="45" customHeight="1">
      <c r="A94" s="7" t="s">
        <v>54</v>
      </c>
      <c r="B94" s="5" t="s">
        <v>48</v>
      </c>
      <c r="C94" s="4" t="s">
        <v>33</v>
      </c>
      <c r="D94" s="6" t="s">
        <v>15</v>
      </c>
      <c r="E94" s="4" t="s">
        <v>20</v>
      </c>
      <c r="F94" s="6" t="s">
        <v>19</v>
      </c>
      <c r="G94" s="4" t="s">
        <v>18</v>
      </c>
      <c r="H94" s="5"/>
      <c r="I94" s="5"/>
      <c r="J94" s="5">
        <v>1</v>
      </c>
      <c r="K94" s="5"/>
      <c r="L94" s="5"/>
      <c r="M94" s="5">
        <f t="shared" si="4"/>
        <v>1</v>
      </c>
      <c r="N94" s="4" t="s">
        <v>53</v>
      </c>
      <c r="O94" s="5"/>
      <c r="P94" s="5" t="e">
        <f t="shared" si="5"/>
        <v>#VALUE!</v>
      </c>
      <c r="Q94" s="5">
        <v>1</v>
      </c>
      <c r="R94" s="5"/>
      <c r="S94" s="15">
        <v>1</v>
      </c>
      <c r="T94" t="e">
        <f t="shared" si="6"/>
        <v>#VALUE!</v>
      </c>
    </row>
    <row r="95" spans="1:20" s="21" customFormat="1" ht="45" customHeight="1">
      <c r="A95" s="22" t="s">
        <v>54</v>
      </c>
      <c r="B95" s="17" t="s">
        <v>48</v>
      </c>
      <c r="C95" s="18" t="s">
        <v>52</v>
      </c>
      <c r="D95" s="19" t="s">
        <v>34</v>
      </c>
      <c r="E95" s="18" t="s">
        <v>16</v>
      </c>
      <c r="F95" s="19" t="s">
        <v>17</v>
      </c>
      <c r="G95" s="18" t="s">
        <v>18</v>
      </c>
      <c r="H95" s="17">
        <v>85</v>
      </c>
      <c r="I95" s="17">
        <v>75</v>
      </c>
      <c r="J95" s="17">
        <v>107</v>
      </c>
      <c r="K95" s="17">
        <v>104</v>
      </c>
      <c r="L95" s="17"/>
      <c r="M95" s="17">
        <f t="shared" si="4"/>
        <v>371</v>
      </c>
      <c r="N95" s="18">
        <v>95</v>
      </c>
      <c r="O95" s="17">
        <v>80</v>
      </c>
      <c r="P95" s="17">
        <f t="shared" si="5"/>
        <v>356</v>
      </c>
      <c r="Q95" s="17">
        <v>102</v>
      </c>
      <c r="R95" s="17">
        <v>75</v>
      </c>
      <c r="S95" s="20">
        <v>0.97745901639344257</v>
      </c>
      <c r="T95" s="21">
        <f t="shared" si="6"/>
        <v>339.74180327868851</v>
      </c>
    </row>
    <row r="96" spans="1:20" s="21" customFormat="1" ht="45" customHeight="1">
      <c r="A96" s="22" t="s">
        <v>54</v>
      </c>
      <c r="B96" s="17" t="s">
        <v>48</v>
      </c>
      <c r="C96" s="18" t="s">
        <v>52</v>
      </c>
      <c r="D96" s="19" t="s">
        <v>34</v>
      </c>
      <c r="E96" s="18" t="s">
        <v>16</v>
      </c>
      <c r="F96" s="19" t="s">
        <v>19</v>
      </c>
      <c r="G96" s="18" t="s">
        <v>18</v>
      </c>
      <c r="H96" s="17"/>
      <c r="I96" s="17"/>
      <c r="J96" s="17">
        <v>3</v>
      </c>
      <c r="K96" s="17"/>
      <c r="L96" s="17"/>
      <c r="M96" s="17">
        <f t="shared" si="4"/>
        <v>3</v>
      </c>
      <c r="N96" s="18" t="s">
        <v>53</v>
      </c>
      <c r="O96" s="17"/>
      <c r="P96" s="17" t="e">
        <f t="shared" si="5"/>
        <v>#VALUE!</v>
      </c>
      <c r="Q96" s="17">
        <v>3</v>
      </c>
      <c r="R96" s="17"/>
      <c r="S96" s="20">
        <v>0.97745901639344257</v>
      </c>
      <c r="T96" s="21" t="e">
        <f t="shared" si="6"/>
        <v>#VALUE!</v>
      </c>
    </row>
    <row r="97" spans="1:20" s="21" customFormat="1" ht="45" customHeight="1">
      <c r="A97" s="22" t="s">
        <v>55</v>
      </c>
      <c r="B97" s="17" t="s">
        <v>48</v>
      </c>
      <c r="C97" s="18" t="s">
        <v>50</v>
      </c>
      <c r="D97" s="19" t="s">
        <v>34</v>
      </c>
      <c r="E97" s="18" t="s">
        <v>16</v>
      </c>
      <c r="F97" s="19" t="s">
        <v>17</v>
      </c>
      <c r="G97" s="18" t="s">
        <v>18</v>
      </c>
      <c r="H97" s="17">
        <v>25</v>
      </c>
      <c r="I97" s="17">
        <v>29</v>
      </c>
      <c r="J97" s="17">
        <v>27</v>
      </c>
      <c r="K97" s="17"/>
      <c r="L97" s="17"/>
      <c r="M97" s="17">
        <f t="shared" si="4"/>
        <v>81</v>
      </c>
      <c r="N97" s="18">
        <v>27</v>
      </c>
      <c r="O97" s="17">
        <v>20</v>
      </c>
      <c r="P97" s="17">
        <f t="shared" si="5"/>
        <v>74</v>
      </c>
      <c r="Q97" s="17">
        <v>29</v>
      </c>
      <c r="R97" s="17">
        <v>25</v>
      </c>
      <c r="S97" s="20">
        <v>0.96470588235294119</v>
      </c>
      <c r="T97" s="21">
        <f t="shared" si="6"/>
        <v>70.396078431372558</v>
      </c>
    </row>
    <row r="98" spans="1:20" s="21" customFormat="1" ht="45" customHeight="1">
      <c r="A98" s="22" t="s">
        <v>56</v>
      </c>
      <c r="B98" s="17" t="s">
        <v>48</v>
      </c>
      <c r="C98" s="18" t="s">
        <v>49</v>
      </c>
      <c r="D98" s="19" t="s">
        <v>29</v>
      </c>
      <c r="E98" s="18" t="s">
        <v>16</v>
      </c>
      <c r="F98" s="19" t="s">
        <v>17</v>
      </c>
      <c r="G98" s="18" t="s">
        <v>18</v>
      </c>
      <c r="H98" s="17"/>
      <c r="I98" s="17"/>
      <c r="J98" s="17"/>
      <c r="K98" s="17"/>
      <c r="L98" s="17"/>
      <c r="M98" s="17">
        <f t="shared" si="4"/>
        <v>0</v>
      </c>
      <c r="N98" s="18" t="s">
        <v>53</v>
      </c>
      <c r="O98" s="17"/>
      <c r="P98" s="17" t="e">
        <f t="shared" si="5"/>
        <v>#VALUE!</v>
      </c>
      <c r="Q98" s="17" t="s">
        <v>53</v>
      </c>
      <c r="R98" s="17">
        <v>35</v>
      </c>
      <c r="S98" s="20">
        <v>0.98692810457516345</v>
      </c>
      <c r="T98" s="21" t="e">
        <f t="shared" si="6"/>
        <v>#VALUE!</v>
      </c>
    </row>
    <row r="99" spans="1:20" s="21" customFormat="1" ht="45" customHeight="1">
      <c r="A99" s="22" t="s">
        <v>56</v>
      </c>
      <c r="B99" s="17" t="s">
        <v>48</v>
      </c>
      <c r="C99" s="18" t="s">
        <v>50</v>
      </c>
      <c r="D99" s="19" t="s">
        <v>34</v>
      </c>
      <c r="E99" s="18" t="s">
        <v>16</v>
      </c>
      <c r="F99" s="19" t="s">
        <v>17</v>
      </c>
      <c r="G99" s="18" t="s">
        <v>18</v>
      </c>
      <c r="H99" s="17"/>
      <c r="I99" s="17">
        <v>18</v>
      </c>
      <c r="J99" s="17">
        <v>8</v>
      </c>
      <c r="K99" s="17"/>
      <c r="L99" s="17"/>
      <c r="M99" s="17">
        <f t="shared" si="4"/>
        <v>26</v>
      </c>
      <c r="N99" s="18">
        <v>9</v>
      </c>
      <c r="O99" s="17"/>
      <c r="P99" s="17">
        <f t="shared" si="5"/>
        <v>17</v>
      </c>
      <c r="Q99" s="17">
        <v>18</v>
      </c>
      <c r="R99" s="17"/>
      <c r="S99" s="20">
        <v>0.98692810457516345</v>
      </c>
      <c r="T99" s="21">
        <f t="shared" si="6"/>
        <v>10.856209150326798</v>
      </c>
    </row>
    <row r="100" spans="1:20" s="21" customFormat="1" ht="45" customHeight="1">
      <c r="A100" s="22" t="s">
        <v>56</v>
      </c>
      <c r="B100" s="17" t="s">
        <v>48</v>
      </c>
      <c r="C100" s="18" t="s">
        <v>49</v>
      </c>
      <c r="D100" s="19" t="s">
        <v>34</v>
      </c>
      <c r="E100" s="18" t="s">
        <v>16</v>
      </c>
      <c r="F100" s="19" t="s">
        <v>17</v>
      </c>
      <c r="G100" s="18" t="s">
        <v>18</v>
      </c>
      <c r="H100" s="17">
        <v>35</v>
      </c>
      <c r="I100" s="17">
        <v>22</v>
      </c>
      <c r="J100" s="17">
        <v>24</v>
      </c>
      <c r="K100" s="17">
        <v>27</v>
      </c>
      <c r="L100" s="17">
        <v>22</v>
      </c>
      <c r="M100" s="17">
        <f t="shared" si="4"/>
        <v>130</v>
      </c>
      <c r="N100" s="18">
        <v>21</v>
      </c>
      <c r="O100" s="17">
        <v>35</v>
      </c>
      <c r="P100" s="17">
        <f t="shared" si="5"/>
        <v>144</v>
      </c>
      <c r="Q100" s="17">
        <v>25</v>
      </c>
      <c r="R100" s="17"/>
      <c r="S100" s="20">
        <v>0.98692810457516345</v>
      </c>
      <c r="T100" s="21">
        <f t="shared" si="6"/>
        <v>133.89324618736384</v>
      </c>
    </row>
    <row r="101" spans="1:20" s="21" customFormat="1" ht="45" customHeight="1">
      <c r="A101" s="22" t="s">
        <v>57</v>
      </c>
      <c r="B101" s="17" t="s">
        <v>48</v>
      </c>
      <c r="C101" s="18" t="s">
        <v>49</v>
      </c>
      <c r="D101" s="19" t="s">
        <v>34</v>
      </c>
      <c r="E101" s="18" t="s">
        <v>16</v>
      </c>
      <c r="F101" s="19" t="s">
        <v>17</v>
      </c>
      <c r="G101" s="18" t="s">
        <v>18</v>
      </c>
      <c r="H101" s="17">
        <v>20</v>
      </c>
      <c r="I101" s="17">
        <v>23</v>
      </c>
      <c r="J101" s="17">
        <v>27</v>
      </c>
      <c r="K101" s="17">
        <v>22</v>
      </c>
      <c r="L101" s="17">
        <v>30</v>
      </c>
      <c r="M101" s="17">
        <f t="shared" si="4"/>
        <v>122</v>
      </c>
      <c r="N101" s="18">
        <v>30</v>
      </c>
      <c r="O101" s="17">
        <v>20</v>
      </c>
      <c r="P101" s="17">
        <f t="shared" si="5"/>
        <v>112</v>
      </c>
      <c r="Q101" s="17">
        <v>22</v>
      </c>
      <c r="R101" s="17">
        <v>25</v>
      </c>
      <c r="S101" s="20">
        <v>1</v>
      </c>
      <c r="T101" s="21">
        <f t="shared" si="6"/>
        <v>113</v>
      </c>
    </row>
    <row r="102" spans="1:20" s="21" customFormat="1" ht="45" customHeight="1">
      <c r="A102" s="22" t="s">
        <v>57</v>
      </c>
      <c r="B102" s="17" t="s">
        <v>48</v>
      </c>
      <c r="C102" s="18" t="s">
        <v>33</v>
      </c>
      <c r="D102" s="19" t="s">
        <v>34</v>
      </c>
      <c r="E102" s="18" t="s">
        <v>16</v>
      </c>
      <c r="F102" s="19" t="s">
        <v>17</v>
      </c>
      <c r="G102" s="18" t="s">
        <v>18</v>
      </c>
      <c r="H102" s="17">
        <v>10</v>
      </c>
      <c r="I102" s="17">
        <v>8</v>
      </c>
      <c r="J102" s="17">
        <v>6</v>
      </c>
      <c r="K102" s="17"/>
      <c r="L102" s="17"/>
      <c r="M102" s="17">
        <f t="shared" si="4"/>
        <v>24</v>
      </c>
      <c r="N102" s="18">
        <v>6</v>
      </c>
      <c r="O102" s="17">
        <v>10</v>
      </c>
      <c r="P102" s="17">
        <f t="shared" si="5"/>
        <v>28</v>
      </c>
      <c r="Q102" s="17">
        <v>8</v>
      </c>
      <c r="R102" s="17">
        <v>10</v>
      </c>
      <c r="S102" s="20">
        <v>1</v>
      </c>
      <c r="T102" s="21">
        <f t="shared" si="6"/>
        <v>28.666666666666668</v>
      </c>
    </row>
    <row r="103" spans="1:20" s="21" customFormat="1" ht="45" customHeight="1">
      <c r="A103" s="22" t="s">
        <v>58</v>
      </c>
      <c r="B103" s="17" t="s">
        <v>48</v>
      </c>
      <c r="C103" s="18" t="s">
        <v>49</v>
      </c>
      <c r="D103" s="19" t="s">
        <v>29</v>
      </c>
      <c r="E103" s="18" t="s">
        <v>16</v>
      </c>
      <c r="F103" s="19" t="s">
        <v>17</v>
      </c>
      <c r="G103" s="18" t="s">
        <v>18</v>
      </c>
      <c r="H103" s="17">
        <v>0</v>
      </c>
      <c r="I103" s="17">
        <v>0</v>
      </c>
      <c r="J103" s="17">
        <v>0</v>
      </c>
      <c r="K103" s="17"/>
      <c r="L103" s="17"/>
      <c r="M103" s="17">
        <f t="shared" si="4"/>
        <v>0</v>
      </c>
      <c r="N103" s="18">
        <v>0</v>
      </c>
      <c r="O103" s="17"/>
      <c r="P103" s="17">
        <f t="shared" si="5"/>
        <v>0</v>
      </c>
      <c r="Q103" s="17">
        <v>0</v>
      </c>
      <c r="R103" s="17"/>
      <c r="S103" s="20">
        <v>1</v>
      </c>
      <c r="T103" s="21">
        <f t="shared" si="6"/>
        <v>0</v>
      </c>
    </row>
    <row r="104" spans="1:20" s="21" customFormat="1" ht="45" customHeight="1">
      <c r="A104" s="22" t="s">
        <v>58</v>
      </c>
      <c r="B104" s="17" t="s">
        <v>48</v>
      </c>
      <c r="C104" s="18" t="s">
        <v>50</v>
      </c>
      <c r="D104" s="19" t="s">
        <v>29</v>
      </c>
      <c r="E104" s="18" t="s">
        <v>16</v>
      </c>
      <c r="F104" s="19" t="s">
        <v>17</v>
      </c>
      <c r="G104" s="18" t="s">
        <v>18</v>
      </c>
      <c r="H104" s="17">
        <v>40</v>
      </c>
      <c r="I104" s="17">
        <v>40</v>
      </c>
      <c r="J104" s="17">
        <v>30</v>
      </c>
      <c r="K104" s="17"/>
      <c r="L104" s="17"/>
      <c r="M104" s="17">
        <f t="shared" si="4"/>
        <v>110</v>
      </c>
      <c r="N104" s="18">
        <v>30</v>
      </c>
      <c r="O104" s="17">
        <v>40</v>
      </c>
      <c r="P104" s="17">
        <f t="shared" si="5"/>
        <v>120</v>
      </c>
      <c r="Q104" s="17">
        <v>40</v>
      </c>
      <c r="R104" s="17">
        <v>40</v>
      </c>
      <c r="S104" s="20">
        <v>1</v>
      </c>
      <c r="T104" s="21">
        <f t="shared" si="6"/>
        <v>120</v>
      </c>
    </row>
    <row r="105" spans="1:20" s="21" customFormat="1" ht="45" customHeight="1">
      <c r="A105" s="22" t="s">
        <v>59</v>
      </c>
      <c r="B105" s="17" t="s">
        <v>48</v>
      </c>
      <c r="C105" s="18" t="s">
        <v>49</v>
      </c>
      <c r="D105" s="19" t="s">
        <v>29</v>
      </c>
      <c r="E105" s="18" t="s">
        <v>16</v>
      </c>
      <c r="F105" s="19" t="s">
        <v>17</v>
      </c>
      <c r="G105" s="18" t="s">
        <v>18</v>
      </c>
      <c r="H105" s="17">
        <v>19</v>
      </c>
      <c r="I105" s="17">
        <v>25</v>
      </c>
      <c r="J105" s="17">
        <v>24</v>
      </c>
      <c r="K105" s="17">
        <v>17</v>
      </c>
      <c r="L105" s="17">
        <v>23</v>
      </c>
      <c r="M105" s="17">
        <f t="shared" si="4"/>
        <v>108</v>
      </c>
      <c r="N105" s="18">
        <v>22</v>
      </c>
      <c r="O105" s="17">
        <v>35</v>
      </c>
      <c r="P105" s="17">
        <f t="shared" si="5"/>
        <v>121</v>
      </c>
      <c r="Q105" s="17">
        <v>16</v>
      </c>
      <c r="R105" s="17">
        <v>30</v>
      </c>
      <c r="S105" s="20">
        <v>1</v>
      </c>
      <c r="T105" s="21">
        <f t="shared" si="6"/>
        <v>125.66666666666667</v>
      </c>
    </row>
    <row r="106" spans="1:20" s="21" customFormat="1" ht="45" customHeight="1">
      <c r="A106" s="22" t="s">
        <v>59</v>
      </c>
      <c r="B106" s="17" t="s">
        <v>48</v>
      </c>
      <c r="C106" s="18" t="s">
        <v>50</v>
      </c>
      <c r="D106" s="19" t="s">
        <v>29</v>
      </c>
      <c r="E106" s="18" t="s">
        <v>16</v>
      </c>
      <c r="F106" s="19" t="s">
        <v>17</v>
      </c>
      <c r="G106" s="18" t="s">
        <v>18</v>
      </c>
      <c r="H106" s="17">
        <v>1</v>
      </c>
      <c r="I106" s="17">
        <v>5</v>
      </c>
      <c r="J106" s="17">
        <v>7</v>
      </c>
      <c r="K106" s="17"/>
      <c r="L106" s="17"/>
      <c r="M106" s="17">
        <f t="shared" si="4"/>
        <v>13</v>
      </c>
      <c r="N106" s="18">
        <v>7</v>
      </c>
      <c r="O106" s="17"/>
      <c r="P106" s="17">
        <f t="shared" si="5"/>
        <v>6</v>
      </c>
      <c r="Q106" s="17">
        <v>4</v>
      </c>
      <c r="R106" s="17"/>
      <c r="S106" s="20">
        <v>1</v>
      </c>
      <c r="T106" s="21">
        <f t="shared" si="6"/>
        <v>4.666666666666667</v>
      </c>
    </row>
    <row r="107" spans="1:20" s="21" customFormat="1" ht="45" customHeight="1">
      <c r="A107" s="22" t="s">
        <v>59</v>
      </c>
      <c r="B107" s="17" t="s">
        <v>48</v>
      </c>
      <c r="C107" s="18" t="s">
        <v>52</v>
      </c>
      <c r="D107" s="19" t="s">
        <v>29</v>
      </c>
      <c r="E107" s="18" t="s">
        <v>16</v>
      </c>
      <c r="F107" s="19" t="s">
        <v>19</v>
      </c>
      <c r="G107" s="18" t="s">
        <v>18</v>
      </c>
      <c r="H107" s="17"/>
      <c r="I107" s="17"/>
      <c r="J107" s="17">
        <v>1</v>
      </c>
      <c r="K107" s="17"/>
      <c r="L107" s="17"/>
      <c r="M107" s="17">
        <f t="shared" si="4"/>
        <v>1</v>
      </c>
      <c r="N107" s="18" t="s">
        <v>53</v>
      </c>
      <c r="O107" s="17"/>
      <c r="P107" s="17" t="e">
        <f t="shared" si="5"/>
        <v>#VALUE!</v>
      </c>
      <c r="Q107" s="17" t="s">
        <v>53</v>
      </c>
      <c r="R107" s="17"/>
      <c r="S107" s="20">
        <v>1</v>
      </c>
      <c r="T107" s="21" t="e">
        <f t="shared" si="6"/>
        <v>#VALUE!</v>
      </c>
    </row>
    <row r="108" spans="1:20" s="21" customFormat="1" ht="45" customHeight="1">
      <c r="A108" s="22" t="s">
        <v>60</v>
      </c>
      <c r="B108" s="17" t="s">
        <v>48</v>
      </c>
      <c r="C108" s="18" t="s">
        <v>49</v>
      </c>
      <c r="D108" s="19" t="s">
        <v>29</v>
      </c>
      <c r="E108" s="18" t="s">
        <v>16</v>
      </c>
      <c r="F108" s="19" t="s">
        <v>17</v>
      </c>
      <c r="G108" s="18" t="s">
        <v>18</v>
      </c>
      <c r="H108" s="17">
        <v>50</v>
      </c>
      <c r="I108" s="17">
        <v>50</v>
      </c>
      <c r="J108" s="17">
        <v>50</v>
      </c>
      <c r="K108" s="17">
        <v>51</v>
      </c>
      <c r="L108" s="17"/>
      <c r="M108" s="17">
        <f t="shared" si="4"/>
        <v>201</v>
      </c>
      <c r="N108" s="18">
        <v>51</v>
      </c>
      <c r="O108" s="17">
        <v>75</v>
      </c>
      <c r="P108" s="17">
        <f t="shared" si="5"/>
        <v>225</v>
      </c>
      <c r="Q108" s="17">
        <v>50</v>
      </c>
      <c r="R108" s="17"/>
      <c r="S108" s="20">
        <v>1</v>
      </c>
      <c r="T108" s="21">
        <f t="shared" si="6"/>
        <v>208.33333333333334</v>
      </c>
    </row>
    <row r="109" spans="1:20" ht="45" customHeight="1">
      <c r="A109" s="7" t="s">
        <v>60</v>
      </c>
      <c r="B109" s="5" t="s">
        <v>48</v>
      </c>
      <c r="C109" s="4" t="s">
        <v>52</v>
      </c>
      <c r="D109" s="6" t="s">
        <v>34</v>
      </c>
      <c r="E109" s="4" t="s">
        <v>61</v>
      </c>
      <c r="F109" s="6" t="s">
        <v>17</v>
      </c>
      <c r="G109" s="4" t="s">
        <v>18</v>
      </c>
      <c r="H109" s="5"/>
      <c r="I109" s="5"/>
      <c r="J109" s="5"/>
      <c r="K109" s="5"/>
      <c r="L109" s="5"/>
      <c r="M109" s="5">
        <f t="shared" si="4"/>
        <v>0</v>
      </c>
      <c r="N109" s="4" t="s">
        <v>53</v>
      </c>
      <c r="O109" s="5">
        <v>25</v>
      </c>
      <c r="P109" s="5" t="e">
        <f t="shared" si="5"/>
        <v>#VALUE!</v>
      </c>
      <c r="Q109" s="5" t="s">
        <v>53</v>
      </c>
      <c r="R109" s="5"/>
      <c r="S109" s="15">
        <v>1</v>
      </c>
      <c r="T109" t="e">
        <f t="shared" si="6"/>
        <v>#VALUE!</v>
      </c>
    </row>
    <row r="110" spans="1:20" s="21" customFormat="1" ht="45" customHeight="1">
      <c r="A110" s="22" t="s">
        <v>60</v>
      </c>
      <c r="B110" s="17" t="s">
        <v>48</v>
      </c>
      <c r="C110" s="18" t="s">
        <v>52</v>
      </c>
      <c r="D110" s="19" t="s">
        <v>35</v>
      </c>
      <c r="E110" s="18" t="s">
        <v>16</v>
      </c>
      <c r="F110" s="19" t="s">
        <v>17</v>
      </c>
      <c r="G110" s="18" t="s">
        <v>18</v>
      </c>
      <c r="H110" s="17"/>
      <c r="I110" s="17"/>
      <c r="J110" s="17"/>
      <c r="K110" s="17"/>
      <c r="L110" s="17"/>
      <c r="M110" s="17">
        <f t="shared" si="4"/>
        <v>0</v>
      </c>
      <c r="N110" s="18" t="s">
        <v>53</v>
      </c>
      <c r="O110" s="17"/>
      <c r="P110" s="17" t="e">
        <f t="shared" si="5"/>
        <v>#VALUE!</v>
      </c>
      <c r="Q110" s="17" t="s">
        <v>53</v>
      </c>
      <c r="R110" s="17">
        <v>25</v>
      </c>
      <c r="S110" s="20">
        <v>1</v>
      </c>
      <c r="T110" s="21" t="e">
        <f t="shared" si="6"/>
        <v>#VALUE!</v>
      </c>
    </row>
    <row r="111" spans="1:20" s="21" customFormat="1" ht="45" customHeight="1">
      <c r="A111" s="22" t="s">
        <v>60</v>
      </c>
      <c r="B111" s="17" t="s">
        <v>48</v>
      </c>
      <c r="C111" s="18" t="s">
        <v>52</v>
      </c>
      <c r="D111" s="19" t="s">
        <v>34</v>
      </c>
      <c r="E111" s="18" t="s">
        <v>16</v>
      </c>
      <c r="F111" s="19" t="s">
        <v>17</v>
      </c>
      <c r="G111" s="18" t="s">
        <v>18</v>
      </c>
      <c r="H111" s="17"/>
      <c r="I111" s="17"/>
      <c r="J111" s="17"/>
      <c r="K111" s="17"/>
      <c r="L111" s="17"/>
      <c r="M111" s="17">
        <f t="shared" si="4"/>
        <v>0</v>
      </c>
      <c r="N111" s="18" t="s">
        <v>53</v>
      </c>
      <c r="O111" s="17"/>
      <c r="P111" s="17" t="e">
        <f t="shared" si="5"/>
        <v>#VALUE!</v>
      </c>
      <c r="Q111" s="17" t="s">
        <v>53</v>
      </c>
      <c r="R111" s="17">
        <v>75</v>
      </c>
      <c r="S111" s="20">
        <v>1</v>
      </c>
      <c r="T111" s="21" t="e">
        <f t="shared" si="6"/>
        <v>#VALUE!</v>
      </c>
    </row>
    <row r="112" spans="1:20" s="47" customFormat="1" ht="45" customHeight="1">
      <c r="A112" s="42" t="s">
        <v>62</v>
      </c>
      <c r="B112" s="43" t="s">
        <v>48</v>
      </c>
      <c r="C112" s="44" t="s">
        <v>49</v>
      </c>
      <c r="D112" s="45" t="s">
        <v>34</v>
      </c>
      <c r="E112" s="44" t="s">
        <v>16</v>
      </c>
      <c r="F112" s="45" t="s">
        <v>17</v>
      </c>
      <c r="G112" s="44" t="s">
        <v>18</v>
      </c>
      <c r="H112" s="43">
        <v>20</v>
      </c>
      <c r="I112" s="43">
        <v>15</v>
      </c>
      <c r="J112" s="43">
        <v>15</v>
      </c>
      <c r="K112" s="43">
        <v>20</v>
      </c>
      <c r="L112" s="43"/>
      <c r="M112" s="43">
        <f t="shared" si="4"/>
        <v>70</v>
      </c>
      <c r="N112" s="44">
        <v>20</v>
      </c>
      <c r="O112" s="43">
        <v>20</v>
      </c>
      <c r="P112" s="43">
        <f t="shared" si="5"/>
        <v>70</v>
      </c>
      <c r="Q112" s="43">
        <v>15</v>
      </c>
      <c r="R112" s="43">
        <v>25</v>
      </c>
      <c r="S112" s="46">
        <v>1</v>
      </c>
      <c r="T112" s="47">
        <f t="shared" si="6"/>
        <v>73.333333333333329</v>
      </c>
    </row>
    <row r="113" spans="1:20" s="47" customFormat="1" ht="45" customHeight="1">
      <c r="A113" s="42" t="s">
        <v>62</v>
      </c>
      <c r="B113" s="43" t="s">
        <v>48</v>
      </c>
      <c r="C113" s="44" t="s">
        <v>50</v>
      </c>
      <c r="D113" s="45" t="s">
        <v>34</v>
      </c>
      <c r="E113" s="44" t="s">
        <v>16</v>
      </c>
      <c r="F113" s="45" t="s">
        <v>17</v>
      </c>
      <c r="G113" s="44" t="s">
        <v>18</v>
      </c>
      <c r="H113" s="43">
        <v>10</v>
      </c>
      <c r="I113" s="43">
        <v>20</v>
      </c>
      <c r="J113" s="43">
        <v>34</v>
      </c>
      <c r="K113" s="43"/>
      <c r="L113" s="43"/>
      <c r="M113" s="43">
        <f t="shared" si="4"/>
        <v>64</v>
      </c>
      <c r="N113" s="44">
        <v>34</v>
      </c>
      <c r="O113" s="43">
        <v>10</v>
      </c>
      <c r="P113" s="43">
        <f t="shared" si="5"/>
        <v>40</v>
      </c>
      <c r="Q113" s="43">
        <v>20</v>
      </c>
      <c r="R113" s="43">
        <v>15</v>
      </c>
      <c r="S113" s="46">
        <v>1</v>
      </c>
      <c r="T113" s="47">
        <f t="shared" si="6"/>
        <v>38.333333333333336</v>
      </c>
    </row>
    <row r="114" spans="1:20" s="21" customFormat="1" ht="45" customHeight="1">
      <c r="A114" s="22" t="s">
        <v>63</v>
      </c>
      <c r="B114" s="17" t="s">
        <v>13</v>
      </c>
      <c r="C114" s="18" t="s">
        <v>14</v>
      </c>
      <c r="D114" s="19" t="s">
        <v>15</v>
      </c>
      <c r="E114" s="18" t="s">
        <v>16</v>
      </c>
      <c r="F114" s="19" t="s">
        <v>17</v>
      </c>
      <c r="G114" s="18" t="s">
        <v>18</v>
      </c>
      <c r="H114" s="17">
        <v>87</v>
      </c>
      <c r="I114" s="17">
        <v>92</v>
      </c>
      <c r="J114" s="17">
        <v>75</v>
      </c>
      <c r="K114" s="17">
        <v>83</v>
      </c>
      <c r="L114" s="17"/>
      <c r="M114" s="17">
        <f t="shared" si="4"/>
        <v>337</v>
      </c>
      <c r="N114" s="18">
        <v>83</v>
      </c>
      <c r="O114" s="17">
        <v>90</v>
      </c>
      <c r="P114" s="17">
        <f t="shared" si="5"/>
        <v>344</v>
      </c>
      <c r="Q114" s="17">
        <v>75</v>
      </c>
      <c r="R114" s="17"/>
      <c r="S114" s="20">
        <v>0.95</v>
      </c>
      <c r="T114" s="21">
        <f t="shared" si="6"/>
        <v>303.05</v>
      </c>
    </row>
    <row r="115" spans="1:20" s="21" customFormat="1" ht="45" customHeight="1">
      <c r="A115" s="22" t="s">
        <v>63</v>
      </c>
      <c r="B115" s="17" t="s">
        <v>13</v>
      </c>
      <c r="C115" s="18" t="s">
        <v>14</v>
      </c>
      <c r="D115" s="19" t="s">
        <v>15</v>
      </c>
      <c r="E115" s="18" t="s">
        <v>16</v>
      </c>
      <c r="F115" s="19" t="s">
        <v>19</v>
      </c>
      <c r="G115" s="18" t="s">
        <v>18</v>
      </c>
      <c r="H115" s="17">
        <v>3</v>
      </c>
      <c r="I115" s="17">
        <v>2</v>
      </c>
      <c r="J115" s="17">
        <v>1</v>
      </c>
      <c r="K115" s="17">
        <v>1</v>
      </c>
      <c r="L115" s="17"/>
      <c r="M115" s="17">
        <f t="shared" si="4"/>
        <v>7</v>
      </c>
      <c r="N115" s="18">
        <v>1</v>
      </c>
      <c r="O115" s="17"/>
      <c r="P115" s="17">
        <f t="shared" si="5"/>
        <v>6</v>
      </c>
      <c r="Q115" s="17">
        <v>1</v>
      </c>
      <c r="R115" s="17"/>
      <c r="S115" s="20">
        <v>0.95</v>
      </c>
      <c r="T115" s="21">
        <f t="shared" si="6"/>
        <v>5.3833333333333329</v>
      </c>
    </row>
    <row r="116" spans="1:20" s="21" customFormat="1" ht="45" customHeight="1">
      <c r="A116" s="22" t="s">
        <v>63</v>
      </c>
      <c r="B116" s="17" t="s">
        <v>13</v>
      </c>
      <c r="C116" s="18" t="s">
        <v>14</v>
      </c>
      <c r="D116" s="19" t="s">
        <v>21</v>
      </c>
      <c r="E116" s="18" t="s">
        <v>16</v>
      </c>
      <c r="F116" s="19" t="s">
        <v>17</v>
      </c>
      <c r="G116" s="18" t="s">
        <v>18</v>
      </c>
      <c r="H116" s="17">
        <v>8</v>
      </c>
      <c r="I116" s="17">
        <v>7</v>
      </c>
      <c r="J116" s="17">
        <v>7</v>
      </c>
      <c r="K116" s="17">
        <v>6</v>
      </c>
      <c r="L116" s="17"/>
      <c r="M116" s="17">
        <f t="shared" si="4"/>
        <v>28</v>
      </c>
      <c r="N116" s="18">
        <v>6</v>
      </c>
      <c r="O116" s="17">
        <v>10</v>
      </c>
      <c r="P116" s="17">
        <f t="shared" si="5"/>
        <v>32</v>
      </c>
      <c r="Q116" s="17">
        <v>7</v>
      </c>
      <c r="R116" s="17"/>
      <c r="S116" s="20">
        <v>0.95</v>
      </c>
      <c r="T116" s="21">
        <f t="shared" si="6"/>
        <v>28.183333333333326</v>
      </c>
    </row>
    <row r="117" spans="1:20" s="21" customFormat="1" ht="45" customHeight="1">
      <c r="A117" s="22" t="s">
        <v>63</v>
      </c>
      <c r="B117" s="17" t="s">
        <v>13</v>
      </c>
      <c r="C117" s="18" t="s">
        <v>14</v>
      </c>
      <c r="D117" s="19" t="s">
        <v>21</v>
      </c>
      <c r="E117" s="18" t="s">
        <v>16</v>
      </c>
      <c r="F117" s="19" t="s">
        <v>19</v>
      </c>
      <c r="G117" s="18" t="s">
        <v>18</v>
      </c>
      <c r="H117" s="17">
        <v>2</v>
      </c>
      <c r="I117" s="17">
        <v>1</v>
      </c>
      <c r="J117" s="17"/>
      <c r="K117" s="17">
        <v>2</v>
      </c>
      <c r="L117" s="17"/>
      <c r="M117" s="17">
        <f t="shared" si="4"/>
        <v>5</v>
      </c>
      <c r="N117" s="18">
        <v>2</v>
      </c>
      <c r="O117" s="17"/>
      <c r="P117" s="17">
        <f t="shared" si="5"/>
        <v>3</v>
      </c>
      <c r="Q117" s="17">
        <v>0</v>
      </c>
      <c r="R117" s="17"/>
      <c r="S117" s="20">
        <v>0.95</v>
      </c>
      <c r="T117" s="21">
        <f t="shared" si="6"/>
        <v>2.8499999999999996</v>
      </c>
    </row>
    <row r="118" spans="1:20" s="21" customFormat="1" ht="45" customHeight="1">
      <c r="A118" s="22" t="s">
        <v>63</v>
      </c>
      <c r="B118" s="17" t="s">
        <v>13</v>
      </c>
      <c r="C118" s="18" t="s">
        <v>14</v>
      </c>
      <c r="D118" s="19" t="s">
        <v>64</v>
      </c>
      <c r="E118" s="18" t="s">
        <v>16</v>
      </c>
      <c r="F118" s="19" t="s">
        <v>17</v>
      </c>
      <c r="G118" s="18" t="s">
        <v>18</v>
      </c>
      <c r="H118" s="17">
        <v>10</v>
      </c>
      <c r="I118" s="17">
        <v>10</v>
      </c>
      <c r="J118" s="17">
        <v>8</v>
      </c>
      <c r="K118" s="17">
        <v>7</v>
      </c>
      <c r="L118" s="17"/>
      <c r="M118" s="17">
        <f t="shared" si="4"/>
        <v>35</v>
      </c>
      <c r="N118" s="18">
        <v>7</v>
      </c>
      <c r="O118" s="17">
        <v>10</v>
      </c>
      <c r="P118" s="17">
        <f t="shared" si="5"/>
        <v>38</v>
      </c>
      <c r="Q118" s="17">
        <v>8</v>
      </c>
      <c r="R118" s="17"/>
      <c r="S118" s="20">
        <v>0.95</v>
      </c>
      <c r="T118" s="21">
        <f t="shared" si="6"/>
        <v>33.56666666666667</v>
      </c>
    </row>
    <row r="119" spans="1:20" s="21" customFormat="1" ht="45" customHeight="1">
      <c r="A119" s="22" t="s">
        <v>63</v>
      </c>
      <c r="B119" s="17" t="s">
        <v>13</v>
      </c>
      <c r="C119" s="18" t="s">
        <v>14</v>
      </c>
      <c r="D119" s="19" t="s">
        <v>29</v>
      </c>
      <c r="E119" s="18" t="s">
        <v>16</v>
      </c>
      <c r="F119" s="19" t="s">
        <v>17</v>
      </c>
      <c r="G119" s="18" t="s">
        <v>18</v>
      </c>
      <c r="H119" s="17"/>
      <c r="I119" s="17"/>
      <c r="J119" s="17"/>
      <c r="K119" s="17"/>
      <c r="L119" s="17"/>
      <c r="M119" s="17">
        <f t="shared" si="4"/>
        <v>0</v>
      </c>
      <c r="N119" s="18">
        <v>0</v>
      </c>
      <c r="O119" s="17"/>
      <c r="P119" s="17">
        <f t="shared" si="5"/>
        <v>0</v>
      </c>
      <c r="Q119" s="17">
        <v>0</v>
      </c>
      <c r="R119" s="17">
        <v>110</v>
      </c>
      <c r="S119" s="20">
        <v>0.95</v>
      </c>
      <c r="T119" s="21">
        <f t="shared" si="6"/>
        <v>36.666666666666664</v>
      </c>
    </row>
    <row r="120" spans="1:20" ht="45" customHeight="1">
      <c r="A120" s="7" t="s">
        <v>63</v>
      </c>
      <c r="B120" s="5" t="s">
        <v>13</v>
      </c>
      <c r="C120" s="4" t="s">
        <v>14</v>
      </c>
      <c r="D120" s="6" t="s">
        <v>15</v>
      </c>
      <c r="E120" s="4" t="s">
        <v>20</v>
      </c>
      <c r="F120" s="6" t="s">
        <v>17</v>
      </c>
      <c r="G120" s="4" t="s">
        <v>18</v>
      </c>
      <c r="H120" s="5">
        <v>30</v>
      </c>
      <c r="I120" s="5">
        <v>34</v>
      </c>
      <c r="J120" s="5">
        <v>35</v>
      </c>
      <c r="K120" s="5">
        <v>35</v>
      </c>
      <c r="L120" s="5">
        <v>28</v>
      </c>
      <c r="M120" s="5">
        <f t="shared" si="4"/>
        <v>162</v>
      </c>
      <c r="N120" s="4">
        <v>28</v>
      </c>
      <c r="O120" s="5">
        <v>30</v>
      </c>
      <c r="P120" s="5">
        <f t="shared" si="5"/>
        <v>164</v>
      </c>
      <c r="Q120" s="5">
        <v>35</v>
      </c>
      <c r="R120" s="5"/>
      <c r="S120" s="15">
        <v>0.98</v>
      </c>
      <c r="T120">
        <f t="shared" si="6"/>
        <v>149.28666666666666</v>
      </c>
    </row>
    <row r="121" spans="1:20" ht="45" customHeight="1">
      <c r="A121" s="7" t="s">
        <v>63</v>
      </c>
      <c r="B121" s="5" t="s">
        <v>13</v>
      </c>
      <c r="C121" s="4" t="s">
        <v>14</v>
      </c>
      <c r="D121" s="6" t="s">
        <v>15</v>
      </c>
      <c r="E121" s="4" t="s">
        <v>20</v>
      </c>
      <c r="F121" s="6" t="s">
        <v>19</v>
      </c>
      <c r="G121" s="4" t="s">
        <v>18</v>
      </c>
      <c r="H121" s="5"/>
      <c r="I121" s="5">
        <v>1</v>
      </c>
      <c r="J121" s="5">
        <v>1</v>
      </c>
      <c r="K121" s="5"/>
      <c r="L121" s="5"/>
      <c r="M121" s="5">
        <f t="shared" si="4"/>
        <v>2</v>
      </c>
      <c r="N121" s="4">
        <v>0</v>
      </c>
      <c r="O121" s="5"/>
      <c r="P121" s="5">
        <f t="shared" si="5"/>
        <v>2</v>
      </c>
      <c r="Q121" s="5">
        <v>0</v>
      </c>
      <c r="R121" s="5"/>
      <c r="S121" s="15">
        <v>0.98</v>
      </c>
      <c r="T121">
        <f t="shared" si="6"/>
        <v>1.96</v>
      </c>
    </row>
    <row r="122" spans="1:20" ht="45" customHeight="1">
      <c r="A122" s="7" t="s">
        <v>63</v>
      </c>
      <c r="B122" s="5" t="s">
        <v>13</v>
      </c>
      <c r="C122" s="4" t="s">
        <v>14</v>
      </c>
      <c r="D122" s="6" t="s">
        <v>21</v>
      </c>
      <c r="E122" s="4" t="s">
        <v>20</v>
      </c>
      <c r="F122" s="6" t="s">
        <v>17</v>
      </c>
      <c r="G122" s="4" t="s">
        <v>18</v>
      </c>
      <c r="H122" s="5">
        <v>10</v>
      </c>
      <c r="I122" s="5">
        <v>7</v>
      </c>
      <c r="J122" s="5">
        <v>9</v>
      </c>
      <c r="K122" s="5">
        <v>9</v>
      </c>
      <c r="L122" s="5">
        <v>6</v>
      </c>
      <c r="M122" s="5">
        <f t="shared" si="4"/>
        <v>41</v>
      </c>
      <c r="N122" s="4">
        <v>6</v>
      </c>
      <c r="O122" s="5"/>
      <c r="P122" s="5">
        <f t="shared" si="5"/>
        <v>35</v>
      </c>
      <c r="Q122" s="5">
        <v>9</v>
      </c>
      <c r="R122" s="5"/>
      <c r="S122" s="15">
        <v>0.98</v>
      </c>
      <c r="T122">
        <f t="shared" si="6"/>
        <v>31.359999999999996</v>
      </c>
    </row>
    <row r="123" spans="1:20" ht="45" customHeight="1">
      <c r="A123" s="7" t="s">
        <v>63</v>
      </c>
      <c r="B123" s="5" t="s">
        <v>13</v>
      </c>
      <c r="C123" s="4" t="s">
        <v>14</v>
      </c>
      <c r="D123" s="6" t="s">
        <v>21</v>
      </c>
      <c r="E123" s="4" t="s">
        <v>20</v>
      </c>
      <c r="F123" s="6" t="s">
        <v>17</v>
      </c>
      <c r="G123" s="4" t="s">
        <v>18</v>
      </c>
      <c r="H123" s="5"/>
      <c r="I123" s="5">
        <v>1</v>
      </c>
      <c r="J123" s="5">
        <v>1</v>
      </c>
      <c r="K123" s="5">
        <v>1</v>
      </c>
      <c r="L123" s="5"/>
      <c r="M123" s="5">
        <f t="shared" si="4"/>
        <v>3</v>
      </c>
      <c r="N123" s="4">
        <v>0</v>
      </c>
      <c r="O123" s="5"/>
      <c r="P123" s="5">
        <f t="shared" si="5"/>
        <v>3</v>
      </c>
      <c r="Q123" s="5">
        <v>1</v>
      </c>
      <c r="R123" s="5"/>
      <c r="S123" s="15">
        <v>0.98</v>
      </c>
      <c r="T123">
        <f t="shared" si="6"/>
        <v>2.6133333333333333</v>
      </c>
    </row>
    <row r="124" spans="1:20" ht="45" customHeight="1">
      <c r="A124" s="7" t="s">
        <v>63</v>
      </c>
      <c r="B124" s="5" t="s">
        <v>13</v>
      </c>
      <c r="C124" s="4" t="s">
        <v>14</v>
      </c>
      <c r="D124" s="6" t="s">
        <v>64</v>
      </c>
      <c r="E124" s="4" t="s">
        <v>20</v>
      </c>
      <c r="F124" s="6" t="s">
        <v>17</v>
      </c>
      <c r="G124" s="4" t="s">
        <v>18</v>
      </c>
      <c r="H124" s="5">
        <v>10</v>
      </c>
      <c r="I124" s="5">
        <v>6</v>
      </c>
      <c r="J124" s="5">
        <v>9</v>
      </c>
      <c r="K124" s="5">
        <v>8</v>
      </c>
      <c r="L124" s="5">
        <v>0</v>
      </c>
      <c r="M124" s="5">
        <f t="shared" si="4"/>
        <v>33</v>
      </c>
      <c r="N124" s="4">
        <v>0</v>
      </c>
      <c r="O124" s="5"/>
      <c r="P124" s="5">
        <f t="shared" si="5"/>
        <v>33</v>
      </c>
      <c r="Q124" s="5">
        <v>8</v>
      </c>
      <c r="R124" s="5"/>
      <c r="S124" s="15">
        <v>0.98</v>
      </c>
      <c r="T124">
        <f t="shared" si="6"/>
        <v>29.726666666666659</v>
      </c>
    </row>
    <row r="125" spans="1:20" ht="45" customHeight="1">
      <c r="A125" s="7" t="s">
        <v>63</v>
      </c>
      <c r="B125" s="5" t="s">
        <v>13</v>
      </c>
      <c r="C125" s="4" t="s">
        <v>14</v>
      </c>
      <c r="D125" s="6" t="s">
        <v>64</v>
      </c>
      <c r="E125" s="4" t="s">
        <v>20</v>
      </c>
      <c r="F125" s="6" t="s">
        <v>19</v>
      </c>
      <c r="G125" s="4" t="s">
        <v>18</v>
      </c>
      <c r="H125" s="5"/>
      <c r="I125" s="5">
        <v>1</v>
      </c>
      <c r="J125" s="5"/>
      <c r="K125" s="5"/>
      <c r="L125" s="5"/>
      <c r="M125" s="5">
        <f t="shared" si="4"/>
        <v>1</v>
      </c>
      <c r="N125" s="4">
        <v>0</v>
      </c>
      <c r="O125" s="5"/>
      <c r="P125" s="5">
        <f t="shared" si="5"/>
        <v>1</v>
      </c>
      <c r="Q125" s="5">
        <v>0</v>
      </c>
      <c r="R125" s="5"/>
      <c r="S125" s="15">
        <v>0.98</v>
      </c>
      <c r="T125">
        <f t="shared" si="6"/>
        <v>0.98</v>
      </c>
    </row>
    <row r="126" spans="1:20" ht="45" customHeight="1">
      <c r="A126" s="7" t="s">
        <v>63</v>
      </c>
      <c r="B126" s="5" t="s">
        <v>13</v>
      </c>
      <c r="C126" s="4" t="s">
        <v>14</v>
      </c>
      <c r="D126" s="6" t="s">
        <v>29</v>
      </c>
      <c r="E126" s="4" t="s">
        <v>20</v>
      </c>
      <c r="F126" s="6" t="s">
        <v>17</v>
      </c>
      <c r="G126" s="4" t="s">
        <v>18</v>
      </c>
      <c r="H126" s="5"/>
      <c r="I126" s="5"/>
      <c r="J126" s="5"/>
      <c r="K126" s="5"/>
      <c r="L126" s="5"/>
      <c r="M126" s="5">
        <f t="shared" si="4"/>
        <v>0</v>
      </c>
      <c r="N126" s="4">
        <v>0</v>
      </c>
      <c r="O126" s="5"/>
      <c r="P126" s="5">
        <f t="shared" si="5"/>
        <v>0</v>
      </c>
      <c r="Q126" s="5">
        <v>0</v>
      </c>
      <c r="R126" s="5">
        <v>50</v>
      </c>
      <c r="S126" s="15">
        <v>0.98</v>
      </c>
      <c r="T126">
        <f t="shared" si="6"/>
        <v>16.666666666666668</v>
      </c>
    </row>
    <row r="127" spans="1:20" s="21" customFormat="1" ht="45" customHeight="1">
      <c r="A127" s="22" t="s">
        <v>63</v>
      </c>
      <c r="B127" s="17" t="s">
        <v>13</v>
      </c>
      <c r="C127" s="18" t="s">
        <v>24</v>
      </c>
      <c r="D127" s="19" t="s">
        <v>25</v>
      </c>
      <c r="E127" s="18" t="s">
        <v>16</v>
      </c>
      <c r="F127" s="19" t="s">
        <v>17</v>
      </c>
      <c r="G127" s="18" t="s">
        <v>18</v>
      </c>
      <c r="H127" s="17">
        <v>15</v>
      </c>
      <c r="I127" s="17">
        <v>15</v>
      </c>
      <c r="J127" s="17"/>
      <c r="K127" s="17"/>
      <c r="L127" s="17"/>
      <c r="M127" s="17">
        <f t="shared" si="4"/>
        <v>30</v>
      </c>
      <c r="N127" s="18">
        <v>15</v>
      </c>
      <c r="O127" s="17"/>
      <c r="P127" s="17">
        <f t="shared" si="5"/>
        <v>15</v>
      </c>
      <c r="Q127" s="17">
        <v>15</v>
      </c>
      <c r="R127" s="17"/>
      <c r="S127" s="20">
        <v>0.98</v>
      </c>
      <c r="T127" s="21">
        <f t="shared" si="6"/>
        <v>9.7999999999999989</v>
      </c>
    </row>
    <row r="128" spans="1:20" s="21" customFormat="1" ht="45" customHeight="1">
      <c r="A128" s="22" t="s">
        <v>63</v>
      </c>
      <c r="B128" s="17" t="s">
        <v>13</v>
      </c>
      <c r="C128" s="18" t="s">
        <v>24</v>
      </c>
      <c r="D128" s="19" t="s">
        <v>29</v>
      </c>
      <c r="E128" s="18" t="s">
        <v>16</v>
      </c>
      <c r="F128" s="19" t="s">
        <v>17</v>
      </c>
      <c r="G128" s="18" t="s">
        <v>18</v>
      </c>
      <c r="H128" s="17"/>
      <c r="I128" s="17"/>
      <c r="J128" s="17"/>
      <c r="K128" s="17"/>
      <c r="L128" s="17"/>
      <c r="M128" s="17">
        <f t="shared" si="4"/>
        <v>0</v>
      </c>
      <c r="N128" s="18">
        <v>0</v>
      </c>
      <c r="O128" s="17"/>
      <c r="P128" s="17">
        <f t="shared" si="5"/>
        <v>0</v>
      </c>
      <c r="Q128" s="17">
        <v>0</v>
      </c>
      <c r="R128" s="17">
        <v>15</v>
      </c>
      <c r="S128" s="20">
        <v>0.98</v>
      </c>
      <c r="T128" s="21">
        <f t="shared" si="6"/>
        <v>5</v>
      </c>
    </row>
    <row r="129" spans="1:20" ht="45" customHeight="1">
      <c r="A129" s="7" t="s">
        <v>63</v>
      </c>
      <c r="B129" s="5" t="s">
        <v>13</v>
      </c>
      <c r="C129" s="4" t="s">
        <v>24</v>
      </c>
      <c r="D129" s="6" t="s">
        <v>25</v>
      </c>
      <c r="E129" s="4" t="s">
        <v>20</v>
      </c>
      <c r="F129" s="6" t="s">
        <v>17</v>
      </c>
      <c r="G129" s="4" t="s">
        <v>18</v>
      </c>
      <c r="H129" s="5">
        <v>15</v>
      </c>
      <c r="I129" s="5">
        <v>15</v>
      </c>
      <c r="J129" s="5">
        <v>15</v>
      </c>
      <c r="K129" s="5"/>
      <c r="L129" s="5"/>
      <c r="M129" s="5">
        <f t="shared" si="4"/>
        <v>45</v>
      </c>
      <c r="N129" s="4">
        <v>15</v>
      </c>
      <c r="O129" s="5"/>
      <c r="P129" s="5">
        <f t="shared" si="5"/>
        <v>30</v>
      </c>
      <c r="Q129" s="5">
        <v>15</v>
      </c>
      <c r="R129" s="5"/>
      <c r="S129" s="15">
        <v>0.96</v>
      </c>
      <c r="T129">
        <f t="shared" si="6"/>
        <v>24</v>
      </c>
    </row>
    <row r="130" spans="1:20" ht="45" customHeight="1">
      <c r="A130" s="7" t="s">
        <v>63</v>
      </c>
      <c r="B130" s="5" t="s">
        <v>13</v>
      </c>
      <c r="C130" s="4" t="s">
        <v>24</v>
      </c>
      <c r="D130" s="6" t="s">
        <v>29</v>
      </c>
      <c r="E130" s="4" t="s">
        <v>20</v>
      </c>
      <c r="F130" s="6" t="s">
        <v>17</v>
      </c>
      <c r="G130" s="4" t="s">
        <v>18</v>
      </c>
      <c r="H130" s="5"/>
      <c r="I130" s="5"/>
      <c r="J130" s="5"/>
      <c r="K130" s="5"/>
      <c r="L130" s="5"/>
      <c r="M130" s="5">
        <f t="shared" si="4"/>
        <v>0</v>
      </c>
      <c r="N130" s="4">
        <v>0</v>
      </c>
      <c r="O130" s="5"/>
      <c r="P130" s="5">
        <f t="shared" si="5"/>
        <v>0</v>
      </c>
      <c r="Q130" s="5">
        <v>0</v>
      </c>
      <c r="R130" s="5">
        <v>15</v>
      </c>
      <c r="S130" s="15">
        <v>0.96</v>
      </c>
      <c r="T130">
        <f t="shared" si="6"/>
        <v>5</v>
      </c>
    </row>
    <row r="131" spans="1:20" s="21" customFormat="1" ht="45" customHeight="1">
      <c r="A131" s="22" t="s">
        <v>63</v>
      </c>
      <c r="B131" s="17" t="s">
        <v>13</v>
      </c>
      <c r="C131" s="18" t="s">
        <v>28</v>
      </c>
      <c r="D131" s="19" t="s">
        <v>31</v>
      </c>
      <c r="E131" s="18" t="s">
        <v>16</v>
      </c>
      <c r="F131" s="19" t="s">
        <v>17</v>
      </c>
      <c r="G131" s="18" t="s">
        <v>18</v>
      </c>
      <c r="H131" s="17"/>
      <c r="I131" s="17"/>
      <c r="J131" s="17">
        <v>2</v>
      </c>
      <c r="K131" s="17"/>
      <c r="L131" s="17"/>
      <c r="M131" s="17">
        <f t="shared" ref="M131:M194" si="7">H131+I131+J131+K131+L131</f>
        <v>2</v>
      </c>
      <c r="N131" s="18">
        <v>2</v>
      </c>
      <c r="O131" s="17">
        <v>0</v>
      </c>
      <c r="P131" s="17">
        <f t="shared" ref="P131:P194" si="8">M131-N131+O131</f>
        <v>0</v>
      </c>
      <c r="Q131" s="17">
        <v>0</v>
      </c>
      <c r="R131" s="17"/>
      <c r="S131" s="20">
        <v>1</v>
      </c>
      <c r="T131" s="21">
        <f t="shared" ref="T131:T194" si="9">(P131*S131*12+4*R131-Q131*4*S131)/12</f>
        <v>0</v>
      </c>
    </row>
    <row r="132" spans="1:20" s="21" customFormat="1" ht="45" customHeight="1">
      <c r="A132" s="22" t="s">
        <v>63</v>
      </c>
      <c r="B132" s="17" t="s">
        <v>13</v>
      </c>
      <c r="C132" s="18" t="s">
        <v>28</v>
      </c>
      <c r="D132" s="19" t="s">
        <v>31</v>
      </c>
      <c r="E132" s="18" t="s">
        <v>16</v>
      </c>
      <c r="F132" s="19" t="s">
        <v>17</v>
      </c>
      <c r="G132" s="18" t="s">
        <v>18</v>
      </c>
      <c r="H132" s="17"/>
      <c r="I132" s="17"/>
      <c r="J132" s="17"/>
      <c r="K132" s="17"/>
      <c r="L132" s="17"/>
      <c r="M132" s="17">
        <f t="shared" si="7"/>
        <v>0</v>
      </c>
      <c r="N132" s="18">
        <v>0</v>
      </c>
      <c r="O132" s="17"/>
      <c r="P132" s="17">
        <f t="shared" si="8"/>
        <v>0</v>
      </c>
      <c r="Q132" s="17">
        <v>0</v>
      </c>
      <c r="R132" s="17">
        <v>2</v>
      </c>
      <c r="S132" s="20">
        <v>1</v>
      </c>
      <c r="T132" s="21">
        <f t="shared" si="9"/>
        <v>0.66666666666666663</v>
      </c>
    </row>
    <row r="133" spans="1:20" s="21" customFormat="1" ht="45" customHeight="1">
      <c r="A133" s="22" t="s">
        <v>63</v>
      </c>
      <c r="B133" s="17" t="s">
        <v>13</v>
      </c>
      <c r="C133" s="18" t="s">
        <v>28</v>
      </c>
      <c r="D133" s="19" t="s">
        <v>29</v>
      </c>
      <c r="E133" s="18" t="s">
        <v>16</v>
      </c>
      <c r="F133" s="19" t="s">
        <v>17</v>
      </c>
      <c r="G133" s="18" t="s">
        <v>18</v>
      </c>
      <c r="H133" s="17">
        <v>4</v>
      </c>
      <c r="I133" s="17">
        <v>3</v>
      </c>
      <c r="J133" s="17">
        <v>5</v>
      </c>
      <c r="K133" s="17"/>
      <c r="L133" s="17"/>
      <c r="M133" s="17">
        <f t="shared" si="7"/>
        <v>12</v>
      </c>
      <c r="N133" s="18">
        <v>5</v>
      </c>
      <c r="O133" s="17">
        <v>4</v>
      </c>
      <c r="P133" s="17">
        <f t="shared" si="8"/>
        <v>11</v>
      </c>
      <c r="Q133" s="17">
        <v>3</v>
      </c>
      <c r="R133" s="17"/>
      <c r="S133" s="20">
        <v>1</v>
      </c>
      <c r="T133" s="21">
        <f t="shared" si="9"/>
        <v>10</v>
      </c>
    </row>
    <row r="134" spans="1:20" s="21" customFormat="1" ht="45" customHeight="1">
      <c r="A134" s="22" t="s">
        <v>63</v>
      </c>
      <c r="B134" s="17" t="s">
        <v>13</v>
      </c>
      <c r="C134" s="18" t="s">
        <v>28</v>
      </c>
      <c r="D134" s="19" t="s">
        <v>29</v>
      </c>
      <c r="E134" s="18" t="s">
        <v>16</v>
      </c>
      <c r="F134" s="19" t="s">
        <v>17</v>
      </c>
      <c r="G134" s="18" t="s">
        <v>18</v>
      </c>
      <c r="H134" s="17"/>
      <c r="I134" s="17"/>
      <c r="J134" s="17"/>
      <c r="K134" s="17"/>
      <c r="L134" s="17"/>
      <c r="M134" s="17">
        <f t="shared" si="7"/>
        <v>0</v>
      </c>
      <c r="N134" s="18">
        <v>0</v>
      </c>
      <c r="O134" s="17"/>
      <c r="P134" s="17">
        <f t="shared" si="8"/>
        <v>0</v>
      </c>
      <c r="Q134" s="17">
        <v>0</v>
      </c>
      <c r="R134" s="17">
        <v>5</v>
      </c>
      <c r="S134" s="20">
        <v>1</v>
      </c>
      <c r="T134" s="21">
        <f t="shared" si="9"/>
        <v>1.6666666666666667</v>
      </c>
    </row>
    <row r="135" spans="1:20" s="21" customFormat="1" ht="45" customHeight="1">
      <c r="A135" s="22" t="s">
        <v>65</v>
      </c>
      <c r="B135" s="17" t="s">
        <v>13</v>
      </c>
      <c r="C135" s="18" t="s">
        <v>14</v>
      </c>
      <c r="D135" s="19" t="s">
        <v>66</v>
      </c>
      <c r="E135" s="18" t="s">
        <v>16</v>
      </c>
      <c r="F135" s="19" t="s">
        <v>17</v>
      </c>
      <c r="G135" s="18" t="s">
        <v>18</v>
      </c>
      <c r="H135" s="17">
        <v>0</v>
      </c>
      <c r="I135" s="17">
        <v>0</v>
      </c>
      <c r="J135" s="17">
        <v>10</v>
      </c>
      <c r="K135" s="17">
        <v>10</v>
      </c>
      <c r="L135" s="17"/>
      <c r="M135" s="17">
        <f t="shared" si="7"/>
        <v>20</v>
      </c>
      <c r="N135" s="18">
        <v>10</v>
      </c>
      <c r="O135" s="17"/>
      <c r="P135" s="17">
        <f t="shared" si="8"/>
        <v>10</v>
      </c>
      <c r="Q135" s="17">
        <v>10</v>
      </c>
      <c r="R135" s="17"/>
      <c r="S135" s="20">
        <v>1</v>
      </c>
      <c r="T135" s="21">
        <f t="shared" si="9"/>
        <v>6.666666666666667</v>
      </c>
    </row>
    <row r="136" spans="1:20" s="21" customFormat="1" ht="45" customHeight="1">
      <c r="A136" s="22" t="s">
        <v>65</v>
      </c>
      <c r="B136" s="17" t="s">
        <v>13</v>
      </c>
      <c r="C136" s="18" t="s">
        <v>14</v>
      </c>
      <c r="D136" s="19" t="s">
        <v>67</v>
      </c>
      <c r="E136" s="18" t="s">
        <v>16</v>
      </c>
      <c r="F136" s="19" t="s">
        <v>17</v>
      </c>
      <c r="G136" s="18" t="s">
        <v>18</v>
      </c>
      <c r="H136" s="17"/>
      <c r="I136" s="17"/>
      <c r="J136" s="17"/>
      <c r="K136" s="17"/>
      <c r="L136" s="17"/>
      <c r="M136" s="17">
        <f t="shared" si="7"/>
        <v>0</v>
      </c>
      <c r="N136" s="18"/>
      <c r="O136" s="17"/>
      <c r="P136" s="17">
        <f t="shared" si="8"/>
        <v>0</v>
      </c>
      <c r="Q136" s="17"/>
      <c r="R136" s="17">
        <v>30</v>
      </c>
      <c r="S136" s="20">
        <v>1</v>
      </c>
      <c r="T136" s="21">
        <f t="shared" si="9"/>
        <v>10</v>
      </c>
    </row>
    <row r="137" spans="1:20" s="21" customFormat="1" ht="45" customHeight="1">
      <c r="A137" s="22" t="s">
        <v>65</v>
      </c>
      <c r="B137" s="17" t="s">
        <v>13</v>
      </c>
      <c r="C137" s="18" t="s">
        <v>14</v>
      </c>
      <c r="D137" s="19" t="s">
        <v>68</v>
      </c>
      <c r="E137" s="18" t="s">
        <v>16</v>
      </c>
      <c r="F137" s="19" t="s">
        <v>17</v>
      </c>
      <c r="G137" s="18" t="s">
        <v>18</v>
      </c>
      <c r="H137" s="17">
        <v>14</v>
      </c>
      <c r="I137" s="17">
        <v>32</v>
      </c>
      <c r="J137" s="17">
        <v>32</v>
      </c>
      <c r="K137" s="17">
        <v>25</v>
      </c>
      <c r="L137" s="17"/>
      <c r="M137" s="17">
        <f t="shared" si="7"/>
        <v>103</v>
      </c>
      <c r="N137" s="18">
        <v>25</v>
      </c>
      <c r="O137" s="17">
        <v>10</v>
      </c>
      <c r="P137" s="17">
        <f t="shared" si="8"/>
        <v>88</v>
      </c>
      <c r="Q137" s="17">
        <v>32</v>
      </c>
      <c r="R137" s="17"/>
      <c r="S137" s="20">
        <v>1</v>
      </c>
      <c r="T137" s="21">
        <f t="shared" si="9"/>
        <v>77.333333333333329</v>
      </c>
    </row>
    <row r="138" spans="1:20" s="21" customFormat="1" ht="45" customHeight="1">
      <c r="A138" s="22" t="s">
        <v>65</v>
      </c>
      <c r="B138" s="17" t="s">
        <v>13</v>
      </c>
      <c r="C138" s="18" t="s">
        <v>14</v>
      </c>
      <c r="D138" s="19" t="s">
        <v>68</v>
      </c>
      <c r="E138" s="18" t="s">
        <v>16</v>
      </c>
      <c r="F138" s="19" t="s">
        <v>19</v>
      </c>
      <c r="G138" s="18" t="s">
        <v>18</v>
      </c>
      <c r="H138" s="17">
        <v>1</v>
      </c>
      <c r="I138" s="17">
        <v>0</v>
      </c>
      <c r="J138" s="17">
        <v>1</v>
      </c>
      <c r="K138" s="17">
        <v>2</v>
      </c>
      <c r="L138" s="17"/>
      <c r="M138" s="17">
        <f t="shared" si="7"/>
        <v>4</v>
      </c>
      <c r="N138" s="18">
        <v>2</v>
      </c>
      <c r="O138" s="17"/>
      <c r="P138" s="17">
        <f t="shared" si="8"/>
        <v>2</v>
      </c>
      <c r="Q138" s="17">
        <v>1</v>
      </c>
      <c r="R138" s="17"/>
      <c r="S138" s="20">
        <v>1</v>
      </c>
      <c r="T138" s="21">
        <f t="shared" si="9"/>
        <v>1.6666666666666667</v>
      </c>
    </row>
    <row r="139" spans="1:20" s="21" customFormat="1" ht="45" customHeight="1">
      <c r="A139" s="22" t="s">
        <v>65</v>
      </c>
      <c r="B139" s="17" t="s">
        <v>13</v>
      </c>
      <c r="C139" s="18" t="s">
        <v>69</v>
      </c>
      <c r="D139" s="19" t="s">
        <v>68</v>
      </c>
      <c r="E139" s="18" t="s">
        <v>16</v>
      </c>
      <c r="F139" s="19" t="s">
        <v>17</v>
      </c>
      <c r="G139" s="18" t="s">
        <v>18</v>
      </c>
      <c r="H139" s="17">
        <v>0</v>
      </c>
      <c r="I139" s="17">
        <v>3</v>
      </c>
      <c r="J139" s="17">
        <v>3</v>
      </c>
      <c r="K139" s="17">
        <v>0</v>
      </c>
      <c r="L139" s="17"/>
      <c r="M139" s="17">
        <f t="shared" si="7"/>
        <v>6</v>
      </c>
      <c r="N139" s="18">
        <v>3</v>
      </c>
      <c r="O139" s="17"/>
      <c r="P139" s="17">
        <f t="shared" si="8"/>
        <v>3</v>
      </c>
      <c r="Q139" s="17">
        <v>3</v>
      </c>
      <c r="R139" s="17"/>
      <c r="S139" s="20">
        <v>1</v>
      </c>
      <c r="T139" s="21">
        <f t="shared" si="9"/>
        <v>2</v>
      </c>
    </row>
    <row r="140" spans="1:20" s="21" customFormat="1" ht="45" customHeight="1">
      <c r="A140" s="22" t="s">
        <v>65</v>
      </c>
      <c r="B140" s="17" t="s">
        <v>13</v>
      </c>
      <c r="C140" s="18" t="s">
        <v>69</v>
      </c>
      <c r="D140" s="19" t="s">
        <v>68</v>
      </c>
      <c r="E140" s="18" t="s">
        <v>16</v>
      </c>
      <c r="F140" s="19" t="s">
        <v>19</v>
      </c>
      <c r="G140" s="18" t="s">
        <v>18</v>
      </c>
      <c r="H140" s="17">
        <v>0</v>
      </c>
      <c r="I140" s="17">
        <v>1</v>
      </c>
      <c r="J140" s="17">
        <v>0</v>
      </c>
      <c r="K140" s="17">
        <v>0</v>
      </c>
      <c r="L140" s="17"/>
      <c r="M140" s="17">
        <f t="shared" si="7"/>
        <v>1</v>
      </c>
      <c r="N140" s="18">
        <v>0</v>
      </c>
      <c r="O140" s="17"/>
      <c r="P140" s="17">
        <f t="shared" si="8"/>
        <v>1</v>
      </c>
      <c r="Q140" s="17">
        <v>1</v>
      </c>
      <c r="R140" s="17"/>
      <c r="S140" s="20">
        <v>1</v>
      </c>
      <c r="T140" s="21">
        <f t="shared" si="9"/>
        <v>0.66666666666666663</v>
      </c>
    </row>
    <row r="141" spans="1:20" s="21" customFormat="1" ht="45" customHeight="1">
      <c r="A141" s="22" t="s">
        <v>65</v>
      </c>
      <c r="B141" s="17" t="s">
        <v>13</v>
      </c>
      <c r="C141" s="18" t="s">
        <v>14</v>
      </c>
      <c r="D141" s="19" t="s">
        <v>31</v>
      </c>
      <c r="E141" s="18" t="s">
        <v>16</v>
      </c>
      <c r="F141" s="19" t="s">
        <v>17</v>
      </c>
      <c r="G141" s="18" t="s">
        <v>18</v>
      </c>
      <c r="H141" s="17"/>
      <c r="I141" s="17"/>
      <c r="J141" s="17"/>
      <c r="K141" s="17"/>
      <c r="L141" s="17"/>
      <c r="M141" s="17">
        <f t="shared" si="7"/>
        <v>0</v>
      </c>
      <c r="N141" s="18"/>
      <c r="O141" s="17"/>
      <c r="P141" s="17">
        <f t="shared" si="8"/>
        <v>0</v>
      </c>
      <c r="Q141" s="17"/>
      <c r="R141" s="17">
        <v>30</v>
      </c>
      <c r="S141" s="20">
        <v>1</v>
      </c>
      <c r="T141" s="21">
        <f t="shared" si="9"/>
        <v>10</v>
      </c>
    </row>
    <row r="142" spans="1:20" s="21" customFormat="1" ht="45" customHeight="1">
      <c r="A142" s="22" t="s">
        <v>65</v>
      </c>
      <c r="B142" s="17" t="s">
        <v>13</v>
      </c>
      <c r="C142" s="18" t="s">
        <v>14</v>
      </c>
      <c r="D142" s="19" t="s">
        <v>37</v>
      </c>
      <c r="E142" s="18" t="s">
        <v>16</v>
      </c>
      <c r="F142" s="19" t="s">
        <v>17</v>
      </c>
      <c r="G142" s="18" t="s">
        <v>18</v>
      </c>
      <c r="H142" s="17">
        <v>0</v>
      </c>
      <c r="I142" s="17">
        <v>0</v>
      </c>
      <c r="J142" s="17">
        <v>0</v>
      </c>
      <c r="K142" s="17">
        <v>0</v>
      </c>
      <c r="L142" s="17"/>
      <c r="M142" s="17">
        <f t="shared" si="7"/>
        <v>0</v>
      </c>
      <c r="N142" s="18">
        <v>0</v>
      </c>
      <c r="O142" s="17">
        <v>8</v>
      </c>
      <c r="P142" s="17">
        <f t="shared" si="8"/>
        <v>8</v>
      </c>
      <c r="Q142" s="17">
        <v>0</v>
      </c>
      <c r="R142" s="17"/>
      <c r="S142" s="20">
        <v>1</v>
      </c>
      <c r="T142" s="21">
        <f t="shared" si="9"/>
        <v>8</v>
      </c>
    </row>
    <row r="143" spans="1:20" s="21" customFormat="1" ht="45" customHeight="1">
      <c r="A143" s="22" t="s">
        <v>65</v>
      </c>
      <c r="B143" s="17" t="s">
        <v>13</v>
      </c>
      <c r="C143" s="18" t="s">
        <v>14</v>
      </c>
      <c r="D143" s="19" t="s">
        <v>23</v>
      </c>
      <c r="E143" s="18" t="s">
        <v>16</v>
      </c>
      <c r="F143" s="19" t="s">
        <v>17</v>
      </c>
      <c r="G143" s="18" t="s">
        <v>18</v>
      </c>
      <c r="H143" s="17">
        <v>0</v>
      </c>
      <c r="I143" s="17">
        <v>1</v>
      </c>
      <c r="J143" s="17">
        <v>10</v>
      </c>
      <c r="K143" s="17">
        <v>12</v>
      </c>
      <c r="L143" s="17"/>
      <c r="M143" s="17">
        <f t="shared" si="7"/>
        <v>23</v>
      </c>
      <c r="N143" s="18">
        <v>12</v>
      </c>
      <c r="O143" s="17">
        <v>8</v>
      </c>
      <c r="P143" s="17">
        <f t="shared" si="8"/>
        <v>19</v>
      </c>
      <c r="Q143" s="17">
        <v>10</v>
      </c>
      <c r="R143" s="17"/>
      <c r="S143" s="20">
        <v>1</v>
      </c>
      <c r="T143" s="21">
        <f t="shared" si="9"/>
        <v>15.666666666666666</v>
      </c>
    </row>
    <row r="144" spans="1:20" s="21" customFormat="1" ht="45" customHeight="1">
      <c r="A144" s="22" t="s">
        <v>65</v>
      </c>
      <c r="B144" s="17" t="s">
        <v>13</v>
      </c>
      <c r="C144" s="18" t="s">
        <v>14</v>
      </c>
      <c r="D144" s="19" t="s">
        <v>29</v>
      </c>
      <c r="E144" s="18" t="s">
        <v>16</v>
      </c>
      <c r="F144" s="19" t="s">
        <v>17</v>
      </c>
      <c r="G144" s="18" t="s">
        <v>18</v>
      </c>
      <c r="H144" s="17"/>
      <c r="I144" s="17"/>
      <c r="J144" s="17"/>
      <c r="K144" s="17"/>
      <c r="L144" s="17"/>
      <c r="M144" s="17">
        <f t="shared" si="7"/>
        <v>0</v>
      </c>
      <c r="N144" s="18"/>
      <c r="O144" s="17"/>
      <c r="P144" s="17">
        <f t="shared" si="8"/>
        <v>0</v>
      </c>
      <c r="Q144" s="17"/>
      <c r="R144" s="17">
        <v>350</v>
      </c>
      <c r="S144" s="20">
        <v>1</v>
      </c>
      <c r="T144" s="21">
        <f t="shared" si="9"/>
        <v>116.66666666666667</v>
      </c>
    </row>
    <row r="145" spans="1:20" s="21" customFormat="1" ht="45" customHeight="1">
      <c r="A145" s="22" t="s">
        <v>65</v>
      </c>
      <c r="B145" s="17" t="s">
        <v>13</v>
      </c>
      <c r="C145" s="18" t="s">
        <v>14</v>
      </c>
      <c r="D145" s="19" t="s">
        <v>15</v>
      </c>
      <c r="E145" s="18" t="s">
        <v>16</v>
      </c>
      <c r="F145" s="19" t="s">
        <v>17</v>
      </c>
      <c r="G145" s="18" t="s">
        <v>18</v>
      </c>
      <c r="H145" s="17">
        <v>312</v>
      </c>
      <c r="I145" s="17">
        <v>319</v>
      </c>
      <c r="J145" s="17">
        <v>274</v>
      </c>
      <c r="K145" s="17">
        <v>254</v>
      </c>
      <c r="L145" s="17"/>
      <c r="M145" s="17">
        <f t="shared" si="7"/>
        <v>1159</v>
      </c>
      <c r="N145" s="18">
        <v>252</v>
      </c>
      <c r="O145" s="17">
        <v>330</v>
      </c>
      <c r="P145" s="17">
        <f t="shared" si="8"/>
        <v>1237</v>
      </c>
      <c r="Q145" s="17">
        <v>274</v>
      </c>
      <c r="R145" s="17"/>
      <c r="S145" s="20">
        <v>1</v>
      </c>
      <c r="T145" s="21">
        <f t="shared" si="9"/>
        <v>1145.6666666666667</v>
      </c>
    </row>
    <row r="146" spans="1:20" s="21" customFormat="1" ht="45" customHeight="1">
      <c r="A146" s="22" t="s">
        <v>65</v>
      </c>
      <c r="B146" s="17" t="s">
        <v>13</v>
      </c>
      <c r="C146" s="18" t="s">
        <v>14</v>
      </c>
      <c r="D146" s="19" t="s">
        <v>15</v>
      </c>
      <c r="E146" s="18" t="s">
        <v>16</v>
      </c>
      <c r="F146" s="19" t="s">
        <v>17</v>
      </c>
      <c r="G146" s="18" t="s">
        <v>22</v>
      </c>
      <c r="H146" s="17">
        <v>0</v>
      </c>
      <c r="I146" s="17">
        <v>1</v>
      </c>
      <c r="J146" s="17">
        <v>2</v>
      </c>
      <c r="K146" s="17">
        <v>0</v>
      </c>
      <c r="L146" s="17"/>
      <c r="M146" s="17">
        <f t="shared" si="7"/>
        <v>3</v>
      </c>
      <c r="N146" s="18">
        <v>0</v>
      </c>
      <c r="O146" s="17"/>
      <c r="P146" s="17">
        <f t="shared" si="8"/>
        <v>3</v>
      </c>
      <c r="Q146" s="17">
        <v>2</v>
      </c>
      <c r="R146" s="17"/>
      <c r="S146" s="20">
        <v>1</v>
      </c>
      <c r="T146" s="21">
        <f t="shared" si="9"/>
        <v>2.3333333333333335</v>
      </c>
    </row>
    <row r="147" spans="1:20" s="21" customFormat="1" ht="45" customHeight="1">
      <c r="A147" s="22" t="s">
        <v>65</v>
      </c>
      <c r="B147" s="17" t="s">
        <v>13</v>
      </c>
      <c r="C147" s="18" t="s">
        <v>14</v>
      </c>
      <c r="D147" s="19" t="s">
        <v>15</v>
      </c>
      <c r="E147" s="18" t="s">
        <v>16</v>
      </c>
      <c r="F147" s="19" t="s">
        <v>19</v>
      </c>
      <c r="G147" s="18" t="s">
        <v>18</v>
      </c>
      <c r="H147" s="17">
        <v>4</v>
      </c>
      <c r="I147" s="17">
        <v>1</v>
      </c>
      <c r="J147" s="17">
        <v>0</v>
      </c>
      <c r="K147" s="17">
        <v>0</v>
      </c>
      <c r="L147" s="17"/>
      <c r="M147" s="17">
        <f t="shared" si="7"/>
        <v>5</v>
      </c>
      <c r="N147" s="18">
        <v>0</v>
      </c>
      <c r="O147" s="17"/>
      <c r="P147" s="17">
        <f t="shared" si="8"/>
        <v>5</v>
      </c>
      <c r="Q147" s="17">
        <v>0</v>
      </c>
      <c r="R147" s="17"/>
      <c r="S147" s="20">
        <v>1</v>
      </c>
      <c r="T147" s="21">
        <f t="shared" si="9"/>
        <v>5</v>
      </c>
    </row>
    <row r="148" spans="1:20" s="21" customFormat="1" ht="45" customHeight="1">
      <c r="A148" s="22" t="s">
        <v>65</v>
      </c>
      <c r="B148" s="17" t="s">
        <v>13</v>
      </c>
      <c r="C148" s="18" t="s">
        <v>69</v>
      </c>
      <c r="D148" s="19" t="s">
        <v>15</v>
      </c>
      <c r="E148" s="18" t="s">
        <v>16</v>
      </c>
      <c r="F148" s="19" t="s">
        <v>17</v>
      </c>
      <c r="G148" s="18" t="s">
        <v>18</v>
      </c>
      <c r="H148" s="17">
        <v>21</v>
      </c>
      <c r="I148" s="17">
        <v>10</v>
      </c>
      <c r="J148" s="17">
        <v>18</v>
      </c>
      <c r="K148" s="17">
        <v>0</v>
      </c>
      <c r="L148" s="17"/>
      <c r="M148" s="17">
        <f t="shared" si="7"/>
        <v>49</v>
      </c>
      <c r="N148" s="18">
        <v>18</v>
      </c>
      <c r="O148" s="17"/>
      <c r="P148" s="17">
        <f t="shared" si="8"/>
        <v>31</v>
      </c>
      <c r="Q148" s="17">
        <v>10</v>
      </c>
      <c r="R148" s="17"/>
      <c r="S148" s="20">
        <v>1</v>
      </c>
      <c r="T148" s="21">
        <f t="shared" si="9"/>
        <v>27.666666666666668</v>
      </c>
    </row>
    <row r="149" spans="1:20" s="21" customFormat="1" ht="45" customHeight="1">
      <c r="A149" s="22" t="s">
        <v>65</v>
      </c>
      <c r="B149" s="17" t="s">
        <v>13</v>
      </c>
      <c r="C149" s="18" t="s">
        <v>14</v>
      </c>
      <c r="D149" s="19" t="s">
        <v>21</v>
      </c>
      <c r="E149" s="18" t="s">
        <v>16</v>
      </c>
      <c r="F149" s="19" t="s">
        <v>17</v>
      </c>
      <c r="G149" s="18" t="s">
        <v>18</v>
      </c>
      <c r="H149" s="17">
        <v>15</v>
      </c>
      <c r="I149" s="17">
        <v>15</v>
      </c>
      <c r="J149" s="17">
        <v>18</v>
      </c>
      <c r="K149" s="17">
        <v>20</v>
      </c>
      <c r="L149" s="17"/>
      <c r="M149" s="17">
        <f t="shared" si="7"/>
        <v>68</v>
      </c>
      <c r="N149" s="18">
        <v>20</v>
      </c>
      <c r="O149" s="17">
        <v>20</v>
      </c>
      <c r="P149" s="17">
        <f t="shared" si="8"/>
        <v>68</v>
      </c>
      <c r="Q149" s="17">
        <v>18</v>
      </c>
      <c r="R149" s="17"/>
      <c r="S149" s="20">
        <v>1</v>
      </c>
      <c r="T149" s="21">
        <f t="shared" si="9"/>
        <v>62</v>
      </c>
    </row>
    <row r="150" spans="1:20" s="21" customFormat="1" ht="45" customHeight="1">
      <c r="A150" s="22" t="s">
        <v>65</v>
      </c>
      <c r="B150" s="17" t="s">
        <v>13</v>
      </c>
      <c r="C150" s="18" t="s">
        <v>14</v>
      </c>
      <c r="D150" s="19" t="s">
        <v>21</v>
      </c>
      <c r="E150" s="18" t="s">
        <v>16</v>
      </c>
      <c r="F150" s="19" t="s">
        <v>19</v>
      </c>
      <c r="G150" s="18" t="s">
        <v>18</v>
      </c>
      <c r="H150" s="17">
        <v>5</v>
      </c>
      <c r="I150" s="17">
        <v>1</v>
      </c>
      <c r="J150" s="17">
        <v>2</v>
      </c>
      <c r="K150" s="17">
        <v>1</v>
      </c>
      <c r="L150" s="17"/>
      <c r="M150" s="17">
        <f t="shared" si="7"/>
        <v>9</v>
      </c>
      <c r="N150" s="18">
        <v>1</v>
      </c>
      <c r="O150" s="17"/>
      <c r="P150" s="17">
        <f t="shared" si="8"/>
        <v>8</v>
      </c>
      <c r="Q150" s="17">
        <v>2</v>
      </c>
      <c r="R150" s="17"/>
      <c r="S150" s="20">
        <v>1</v>
      </c>
      <c r="T150" s="21">
        <f t="shared" si="9"/>
        <v>7.333333333333333</v>
      </c>
    </row>
    <row r="151" spans="1:20" s="21" customFormat="1" ht="45" customHeight="1">
      <c r="A151" s="22" t="s">
        <v>65</v>
      </c>
      <c r="B151" s="17" t="s">
        <v>13</v>
      </c>
      <c r="C151" s="18" t="s">
        <v>69</v>
      </c>
      <c r="D151" s="19" t="s">
        <v>21</v>
      </c>
      <c r="E151" s="18" t="s">
        <v>16</v>
      </c>
      <c r="F151" s="19" t="s">
        <v>17</v>
      </c>
      <c r="G151" s="18" t="s">
        <v>18</v>
      </c>
      <c r="H151" s="17">
        <v>1</v>
      </c>
      <c r="I151" s="17">
        <v>2</v>
      </c>
      <c r="J151" s="17">
        <v>0</v>
      </c>
      <c r="K151" s="17">
        <v>0</v>
      </c>
      <c r="L151" s="17"/>
      <c r="M151" s="17">
        <f t="shared" si="7"/>
        <v>3</v>
      </c>
      <c r="N151" s="18">
        <v>0</v>
      </c>
      <c r="O151" s="17"/>
      <c r="P151" s="17">
        <f t="shared" si="8"/>
        <v>3</v>
      </c>
      <c r="Q151" s="17">
        <v>0</v>
      </c>
      <c r="R151" s="17"/>
      <c r="S151" s="20">
        <v>1</v>
      </c>
      <c r="T151" s="21">
        <f t="shared" si="9"/>
        <v>3</v>
      </c>
    </row>
    <row r="152" spans="1:20" s="21" customFormat="1" ht="45" customHeight="1">
      <c r="A152" s="22" t="s">
        <v>65</v>
      </c>
      <c r="B152" s="17" t="s">
        <v>13</v>
      </c>
      <c r="C152" s="18" t="s">
        <v>69</v>
      </c>
      <c r="D152" s="19" t="s">
        <v>21</v>
      </c>
      <c r="E152" s="18" t="s">
        <v>16</v>
      </c>
      <c r="F152" s="19" t="s">
        <v>19</v>
      </c>
      <c r="G152" s="18" t="s">
        <v>18</v>
      </c>
      <c r="H152" s="17">
        <v>0</v>
      </c>
      <c r="I152" s="17">
        <v>1</v>
      </c>
      <c r="J152" s="17">
        <v>0</v>
      </c>
      <c r="K152" s="17">
        <v>0</v>
      </c>
      <c r="L152" s="17"/>
      <c r="M152" s="17">
        <f t="shared" si="7"/>
        <v>1</v>
      </c>
      <c r="N152" s="18">
        <v>0</v>
      </c>
      <c r="O152" s="17"/>
      <c r="P152" s="17">
        <f t="shared" si="8"/>
        <v>1</v>
      </c>
      <c r="Q152" s="17">
        <v>0</v>
      </c>
      <c r="R152" s="17"/>
      <c r="S152" s="20">
        <v>1</v>
      </c>
      <c r="T152" s="21">
        <f t="shared" si="9"/>
        <v>1</v>
      </c>
    </row>
    <row r="153" spans="1:20" s="21" customFormat="1" ht="45" customHeight="1">
      <c r="A153" s="22" t="s">
        <v>65</v>
      </c>
      <c r="B153" s="17" t="s">
        <v>13</v>
      </c>
      <c r="C153" s="18" t="s">
        <v>14</v>
      </c>
      <c r="D153" s="19" t="s">
        <v>70</v>
      </c>
      <c r="E153" s="18" t="s">
        <v>16</v>
      </c>
      <c r="F153" s="19" t="s">
        <v>17</v>
      </c>
      <c r="G153" s="18" t="s">
        <v>18</v>
      </c>
      <c r="H153" s="17">
        <v>10</v>
      </c>
      <c r="I153" s="17">
        <v>9</v>
      </c>
      <c r="J153" s="17">
        <v>11</v>
      </c>
      <c r="K153" s="17">
        <v>8</v>
      </c>
      <c r="L153" s="17"/>
      <c r="M153" s="17">
        <f t="shared" si="7"/>
        <v>38</v>
      </c>
      <c r="N153" s="18">
        <v>8</v>
      </c>
      <c r="O153" s="17">
        <v>10</v>
      </c>
      <c r="P153" s="17">
        <f t="shared" si="8"/>
        <v>40</v>
      </c>
      <c r="Q153" s="17">
        <v>11</v>
      </c>
      <c r="R153" s="17">
        <v>15</v>
      </c>
      <c r="S153" s="20">
        <v>1</v>
      </c>
      <c r="T153" s="21">
        <f t="shared" si="9"/>
        <v>41.333333333333336</v>
      </c>
    </row>
    <row r="154" spans="1:20" ht="45" customHeight="1">
      <c r="A154" s="7" t="s">
        <v>65</v>
      </c>
      <c r="B154" s="5" t="s">
        <v>13</v>
      </c>
      <c r="C154" s="4" t="s">
        <v>14</v>
      </c>
      <c r="D154" s="6" t="s">
        <v>67</v>
      </c>
      <c r="E154" s="4" t="s">
        <v>20</v>
      </c>
      <c r="F154" s="6" t="s">
        <v>17</v>
      </c>
      <c r="G154" s="4" t="s">
        <v>18</v>
      </c>
      <c r="H154" s="5"/>
      <c r="I154" s="5"/>
      <c r="J154" s="5"/>
      <c r="K154" s="5"/>
      <c r="L154" s="5"/>
      <c r="M154" s="5">
        <f t="shared" si="7"/>
        <v>0</v>
      </c>
      <c r="N154" s="4"/>
      <c r="O154" s="5"/>
      <c r="P154" s="5">
        <f t="shared" si="8"/>
        <v>0</v>
      </c>
      <c r="Q154" s="5"/>
      <c r="R154" s="5">
        <v>30</v>
      </c>
      <c r="S154" s="15">
        <v>1</v>
      </c>
      <c r="T154">
        <f t="shared" si="9"/>
        <v>10</v>
      </c>
    </row>
    <row r="155" spans="1:20" ht="45" customHeight="1">
      <c r="A155" s="7" t="s">
        <v>65</v>
      </c>
      <c r="B155" s="5" t="s">
        <v>13</v>
      </c>
      <c r="C155" s="4" t="s">
        <v>14</v>
      </c>
      <c r="D155" s="6" t="s">
        <v>68</v>
      </c>
      <c r="E155" s="4" t="s">
        <v>20</v>
      </c>
      <c r="F155" s="6" t="s">
        <v>17</v>
      </c>
      <c r="G155" s="4" t="s">
        <v>18</v>
      </c>
      <c r="H155" s="5">
        <v>5</v>
      </c>
      <c r="I155" s="5">
        <v>16</v>
      </c>
      <c r="J155" s="5">
        <v>12</v>
      </c>
      <c r="K155" s="5">
        <v>18</v>
      </c>
      <c r="L155" s="5">
        <v>18</v>
      </c>
      <c r="M155" s="5">
        <f t="shared" si="7"/>
        <v>69</v>
      </c>
      <c r="N155" s="4">
        <v>18</v>
      </c>
      <c r="O155" s="5">
        <v>32</v>
      </c>
      <c r="P155" s="5">
        <f t="shared" si="8"/>
        <v>83</v>
      </c>
      <c r="Q155" s="5">
        <v>18</v>
      </c>
      <c r="R155" s="5"/>
      <c r="S155" s="15">
        <v>1</v>
      </c>
      <c r="T155">
        <f t="shared" si="9"/>
        <v>77</v>
      </c>
    </row>
    <row r="156" spans="1:20" ht="45" customHeight="1">
      <c r="A156" s="7" t="s">
        <v>65</v>
      </c>
      <c r="B156" s="5" t="s">
        <v>13</v>
      </c>
      <c r="C156" s="4" t="s">
        <v>69</v>
      </c>
      <c r="D156" s="6" t="s">
        <v>68</v>
      </c>
      <c r="E156" s="4" t="s">
        <v>20</v>
      </c>
      <c r="F156" s="6" t="s">
        <v>17</v>
      </c>
      <c r="G156" s="4" t="s">
        <v>18</v>
      </c>
      <c r="H156" s="5">
        <v>27</v>
      </c>
      <c r="I156" s="5">
        <v>17</v>
      </c>
      <c r="J156" s="5">
        <v>18</v>
      </c>
      <c r="K156" s="5">
        <v>10</v>
      </c>
      <c r="L156" s="5">
        <v>0</v>
      </c>
      <c r="M156" s="5">
        <f t="shared" si="7"/>
        <v>72</v>
      </c>
      <c r="N156" s="4">
        <v>10</v>
      </c>
      <c r="O156" s="5"/>
      <c r="P156" s="5">
        <f t="shared" si="8"/>
        <v>62</v>
      </c>
      <c r="Q156" s="5">
        <v>18</v>
      </c>
      <c r="R156" s="5"/>
      <c r="S156" s="15">
        <v>1</v>
      </c>
      <c r="T156">
        <f t="shared" si="9"/>
        <v>56</v>
      </c>
    </row>
    <row r="157" spans="1:20" ht="45" customHeight="1">
      <c r="A157" s="7" t="s">
        <v>65</v>
      </c>
      <c r="B157" s="5" t="s">
        <v>13</v>
      </c>
      <c r="C157" s="4" t="s">
        <v>14</v>
      </c>
      <c r="D157" s="6" t="s">
        <v>29</v>
      </c>
      <c r="E157" s="4" t="s">
        <v>20</v>
      </c>
      <c r="F157" s="6" t="s">
        <v>17</v>
      </c>
      <c r="G157" s="4" t="s">
        <v>18</v>
      </c>
      <c r="H157" s="5"/>
      <c r="I157" s="5"/>
      <c r="J157" s="5"/>
      <c r="K157" s="5"/>
      <c r="L157" s="5"/>
      <c r="M157" s="5">
        <f t="shared" si="7"/>
        <v>0</v>
      </c>
      <c r="N157" s="4"/>
      <c r="O157" s="5"/>
      <c r="P157" s="5">
        <f t="shared" si="8"/>
        <v>0</v>
      </c>
      <c r="Q157" s="5"/>
      <c r="R157" s="5">
        <v>170</v>
      </c>
      <c r="S157" s="15">
        <v>1</v>
      </c>
      <c r="T157">
        <f t="shared" si="9"/>
        <v>56.666666666666664</v>
      </c>
    </row>
    <row r="158" spans="1:20" ht="45" customHeight="1">
      <c r="A158" s="7" t="s">
        <v>65</v>
      </c>
      <c r="B158" s="5" t="s">
        <v>13</v>
      </c>
      <c r="C158" s="4" t="s">
        <v>14</v>
      </c>
      <c r="D158" s="6" t="s">
        <v>15</v>
      </c>
      <c r="E158" s="4" t="s">
        <v>20</v>
      </c>
      <c r="F158" s="6" t="s">
        <v>17</v>
      </c>
      <c r="G158" s="4" t="s">
        <v>18</v>
      </c>
      <c r="H158" s="5">
        <v>119</v>
      </c>
      <c r="I158" s="5">
        <v>116</v>
      </c>
      <c r="J158" s="5">
        <v>89</v>
      </c>
      <c r="K158" s="5">
        <v>91</v>
      </c>
      <c r="L158" s="5">
        <v>93</v>
      </c>
      <c r="M158" s="5">
        <f t="shared" si="7"/>
        <v>508</v>
      </c>
      <c r="N158" s="4">
        <v>93</v>
      </c>
      <c r="O158" s="5">
        <v>150</v>
      </c>
      <c r="P158" s="5">
        <f t="shared" si="8"/>
        <v>565</v>
      </c>
      <c r="Q158" s="5">
        <v>91</v>
      </c>
      <c r="R158" s="5"/>
      <c r="S158" s="15">
        <v>1</v>
      </c>
      <c r="T158">
        <f t="shared" si="9"/>
        <v>534.66666666666663</v>
      </c>
    </row>
    <row r="159" spans="1:20" ht="45" customHeight="1">
      <c r="A159" s="7" t="s">
        <v>65</v>
      </c>
      <c r="B159" s="5" t="s">
        <v>13</v>
      </c>
      <c r="C159" s="4" t="s">
        <v>14</v>
      </c>
      <c r="D159" s="6" t="s">
        <v>15</v>
      </c>
      <c r="E159" s="4" t="s">
        <v>20</v>
      </c>
      <c r="F159" s="6" t="s">
        <v>19</v>
      </c>
      <c r="G159" s="4" t="s">
        <v>18</v>
      </c>
      <c r="H159" s="5">
        <v>2</v>
      </c>
      <c r="I159" s="5">
        <v>0</v>
      </c>
      <c r="J159" s="5">
        <v>0</v>
      </c>
      <c r="K159" s="5">
        <v>0</v>
      </c>
      <c r="L159" s="5">
        <v>0</v>
      </c>
      <c r="M159" s="5">
        <f t="shared" si="7"/>
        <v>2</v>
      </c>
      <c r="N159" s="4">
        <v>0</v>
      </c>
      <c r="O159" s="5"/>
      <c r="P159" s="5">
        <f t="shared" si="8"/>
        <v>2</v>
      </c>
      <c r="Q159" s="5">
        <v>0</v>
      </c>
      <c r="R159" s="5"/>
      <c r="S159" s="15">
        <v>1</v>
      </c>
      <c r="T159">
        <f t="shared" si="9"/>
        <v>2</v>
      </c>
    </row>
    <row r="160" spans="1:20" ht="45" customHeight="1">
      <c r="A160" s="7" t="s">
        <v>65</v>
      </c>
      <c r="B160" s="5" t="s">
        <v>13</v>
      </c>
      <c r="C160" s="4" t="s">
        <v>69</v>
      </c>
      <c r="D160" s="6" t="s">
        <v>15</v>
      </c>
      <c r="E160" s="4" t="s">
        <v>20</v>
      </c>
      <c r="F160" s="6" t="s">
        <v>17</v>
      </c>
      <c r="G160" s="4" t="s">
        <v>18</v>
      </c>
      <c r="H160" s="5">
        <v>49</v>
      </c>
      <c r="I160" s="5">
        <v>48</v>
      </c>
      <c r="J160" s="5">
        <v>47</v>
      </c>
      <c r="K160" s="5">
        <v>34</v>
      </c>
      <c r="L160" s="5">
        <v>0</v>
      </c>
      <c r="M160" s="5">
        <f t="shared" si="7"/>
        <v>178</v>
      </c>
      <c r="N160" s="4">
        <v>34</v>
      </c>
      <c r="O160" s="5"/>
      <c r="P160" s="5">
        <f t="shared" si="8"/>
        <v>144</v>
      </c>
      <c r="Q160" s="5">
        <v>47</v>
      </c>
      <c r="R160" s="5"/>
      <c r="S160" s="15">
        <v>1</v>
      </c>
      <c r="T160">
        <f t="shared" si="9"/>
        <v>128.33333333333334</v>
      </c>
    </row>
    <row r="161" spans="1:20" ht="45" customHeight="1">
      <c r="A161" s="7" t="s">
        <v>65</v>
      </c>
      <c r="B161" s="5" t="s">
        <v>13</v>
      </c>
      <c r="C161" s="4" t="s">
        <v>14</v>
      </c>
      <c r="D161" s="6" t="s">
        <v>21</v>
      </c>
      <c r="E161" s="4" t="s">
        <v>20</v>
      </c>
      <c r="F161" s="6" t="s">
        <v>17</v>
      </c>
      <c r="G161" s="4" t="s">
        <v>18</v>
      </c>
      <c r="H161" s="5">
        <v>10</v>
      </c>
      <c r="I161" s="5">
        <v>9</v>
      </c>
      <c r="J161" s="5">
        <v>10</v>
      </c>
      <c r="K161" s="5">
        <v>11</v>
      </c>
      <c r="L161" s="5">
        <v>5</v>
      </c>
      <c r="M161" s="5">
        <f t="shared" si="7"/>
        <v>45</v>
      </c>
      <c r="N161" s="4">
        <v>5</v>
      </c>
      <c r="O161" s="5">
        <v>20</v>
      </c>
      <c r="P161" s="5">
        <f t="shared" si="8"/>
        <v>60</v>
      </c>
      <c r="Q161" s="5">
        <v>11</v>
      </c>
      <c r="R161" s="5"/>
      <c r="S161" s="15">
        <v>1</v>
      </c>
      <c r="T161">
        <f t="shared" si="9"/>
        <v>56.333333333333336</v>
      </c>
    </row>
    <row r="162" spans="1:20" ht="45" customHeight="1">
      <c r="A162" s="7" t="s">
        <v>65</v>
      </c>
      <c r="B162" s="5" t="s">
        <v>13</v>
      </c>
      <c r="C162" s="4" t="s">
        <v>14</v>
      </c>
      <c r="D162" s="6" t="s">
        <v>21</v>
      </c>
      <c r="E162" s="4" t="s">
        <v>20</v>
      </c>
      <c r="F162" s="6" t="s">
        <v>19</v>
      </c>
      <c r="G162" s="4" t="s">
        <v>18</v>
      </c>
      <c r="H162" s="5">
        <v>5</v>
      </c>
      <c r="I162" s="5">
        <v>5</v>
      </c>
      <c r="J162" s="5">
        <v>2</v>
      </c>
      <c r="K162" s="5">
        <v>3</v>
      </c>
      <c r="L162" s="5">
        <v>4</v>
      </c>
      <c r="M162" s="5">
        <f t="shared" si="7"/>
        <v>19</v>
      </c>
      <c r="N162" s="4">
        <v>4</v>
      </c>
      <c r="O162" s="5"/>
      <c r="P162" s="5">
        <f t="shared" si="8"/>
        <v>15</v>
      </c>
      <c r="Q162" s="5">
        <v>3</v>
      </c>
      <c r="R162" s="5"/>
      <c r="S162" s="15">
        <v>1</v>
      </c>
      <c r="T162">
        <f t="shared" si="9"/>
        <v>14</v>
      </c>
    </row>
    <row r="163" spans="1:20" ht="45" customHeight="1">
      <c r="A163" s="7" t="s">
        <v>65</v>
      </c>
      <c r="B163" s="5" t="s">
        <v>13</v>
      </c>
      <c r="C163" s="4" t="s">
        <v>69</v>
      </c>
      <c r="D163" s="6" t="s">
        <v>21</v>
      </c>
      <c r="E163" s="4" t="s">
        <v>20</v>
      </c>
      <c r="F163" s="6" t="s">
        <v>17</v>
      </c>
      <c r="G163" s="4" t="s">
        <v>18</v>
      </c>
      <c r="H163" s="5">
        <v>1</v>
      </c>
      <c r="I163" s="5">
        <v>0</v>
      </c>
      <c r="J163" s="5">
        <v>2</v>
      </c>
      <c r="K163" s="5">
        <v>0</v>
      </c>
      <c r="L163" s="5">
        <v>0</v>
      </c>
      <c r="M163" s="5">
        <f t="shared" si="7"/>
        <v>3</v>
      </c>
      <c r="N163" s="4">
        <v>0</v>
      </c>
      <c r="O163" s="5"/>
      <c r="P163" s="5">
        <f t="shared" si="8"/>
        <v>3</v>
      </c>
      <c r="Q163" s="5">
        <v>2</v>
      </c>
      <c r="R163" s="5"/>
      <c r="S163" s="15">
        <v>1</v>
      </c>
      <c r="T163">
        <f t="shared" si="9"/>
        <v>2.3333333333333335</v>
      </c>
    </row>
    <row r="164" spans="1:20" ht="45" customHeight="1">
      <c r="A164" s="7" t="s">
        <v>65</v>
      </c>
      <c r="B164" s="5" t="s">
        <v>13</v>
      </c>
      <c r="C164" s="4" t="s">
        <v>14</v>
      </c>
      <c r="D164" s="6" t="s">
        <v>70</v>
      </c>
      <c r="E164" s="4" t="s">
        <v>20</v>
      </c>
      <c r="F164" s="6" t="s">
        <v>17</v>
      </c>
      <c r="G164" s="4" t="s">
        <v>18</v>
      </c>
      <c r="H164" s="5">
        <v>6</v>
      </c>
      <c r="I164" s="5">
        <v>6</v>
      </c>
      <c r="J164" s="5">
        <v>4</v>
      </c>
      <c r="K164" s="5">
        <v>4</v>
      </c>
      <c r="L164" s="5">
        <v>5</v>
      </c>
      <c r="M164" s="5">
        <f t="shared" si="7"/>
        <v>25</v>
      </c>
      <c r="N164" s="4">
        <v>5</v>
      </c>
      <c r="O164" s="5">
        <v>10</v>
      </c>
      <c r="P164" s="5">
        <f t="shared" si="8"/>
        <v>30</v>
      </c>
      <c r="Q164" s="5">
        <v>4</v>
      </c>
      <c r="R164" s="5">
        <v>10</v>
      </c>
      <c r="S164" s="15">
        <v>1</v>
      </c>
      <c r="T164">
        <f t="shared" si="9"/>
        <v>32</v>
      </c>
    </row>
    <row r="165" spans="1:20" s="21" customFormat="1" ht="45" customHeight="1">
      <c r="A165" s="22" t="s">
        <v>65</v>
      </c>
      <c r="B165" s="17" t="s">
        <v>13</v>
      </c>
      <c r="C165" s="18" t="s">
        <v>24</v>
      </c>
      <c r="D165" s="19" t="s">
        <v>29</v>
      </c>
      <c r="E165" s="18" t="s">
        <v>16</v>
      </c>
      <c r="F165" s="19" t="s">
        <v>17</v>
      </c>
      <c r="G165" s="18" t="s">
        <v>18</v>
      </c>
      <c r="H165" s="17"/>
      <c r="I165" s="17"/>
      <c r="J165" s="17"/>
      <c r="K165" s="17"/>
      <c r="L165" s="17"/>
      <c r="M165" s="17">
        <f t="shared" si="7"/>
        <v>0</v>
      </c>
      <c r="N165" s="18"/>
      <c r="O165" s="17"/>
      <c r="P165" s="17">
        <f t="shared" si="8"/>
        <v>0</v>
      </c>
      <c r="Q165" s="17"/>
      <c r="R165" s="17">
        <v>100</v>
      </c>
      <c r="S165" s="20">
        <v>1</v>
      </c>
      <c r="T165" s="21">
        <f t="shared" si="9"/>
        <v>33.333333333333336</v>
      </c>
    </row>
    <row r="166" spans="1:20" s="21" customFormat="1" ht="45" customHeight="1">
      <c r="A166" s="22" t="s">
        <v>65</v>
      </c>
      <c r="B166" s="17" t="s">
        <v>13</v>
      </c>
      <c r="C166" s="18" t="s">
        <v>24</v>
      </c>
      <c r="D166" s="19" t="s">
        <v>25</v>
      </c>
      <c r="E166" s="18" t="s">
        <v>16</v>
      </c>
      <c r="F166" s="19" t="s">
        <v>17</v>
      </c>
      <c r="G166" s="18" t="s">
        <v>18</v>
      </c>
      <c r="H166" s="17">
        <v>49</v>
      </c>
      <c r="I166" s="17">
        <v>53</v>
      </c>
      <c r="J166" s="17"/>
      <c r="K166" s="17"/>
      <c r="L166" s="17"/>
      <c r="M166" s="17">
        <f t="shared" si="7"/>
        <v>102</v>
      </c>
      <c r="N166" s="18">
        <v>48</v>
      </c>
      <c r="O166" s="17">
        <v>50</v>
      </c>
      <c r="P166" s="17">
        <f t="shared" si="8"/>
        <v>104</v>
      </c>
      <c r="Q166" s="17">
        <v>49</v>
      </c>
      <c r="R166" s="17"/>
      <c r="S166" s="20">
        <v>1</v>
      </c>
      <c r="T166" s="21">
        <f t="shared" si="9"/>
        <v>87.666666666666671</v>
      </c>
    </row>
    <row r="167" spans="1:20" s="21" customFormat="1" ht="45" customHeight="1">
      <c r="A167" s="22" t="s">
        <v>65</v>
      </c>
      <c r="B167" s="17" t="s">
        <v>13</v>
      </c>
      <c r="C167" s="18" t="s">
        <v>24</v>
      </c>
      <c r="D167" s="19" t="s">
        <v>25</v>
      </c>
      <c r="E167" s="18" t="s">
        <v>16</v>
      </c>
      <c r="F167" s="19" t="s">
        <v>19</v>
      </c>
      <c r="G167" s="18" t="s">
        <v>18</v>
      </c>
      <c r="H167" s="17">
        <v>1</v>
      </c>
      <c r="I167" s="17">
        <v>0</v>
      </c>
      <c r="J167" s="17"/>
      <c r="K167" s="17"/>
      <c r="L167" s="17"/>
      <c r="M167" s="17">
        <f t="shared" si="7"/>
        <v>1</v>
      </c>
      <c r="N167" s="18">
        <v>0</v>
      </c>
      <c r="O167" s="17"/>
      <c r="P167" s="17">
        <f t="shared" si="8"/>
        <v>1</v>
      </c>
      <c r="Q167" s="17">
        <v>1</v>
      </c>
      <c r="R167" s="17"/>
      <c r="S167" s="20">
        <v>1</v>
      </c>
      <c r="T167" s="21">
        <f t="shared" si="9"/>
        <v>0.66666666666666663</v>
      </c>
    </row>
    <row r="168" spans="1:20" s="21" customFormat="1" ht="45" customHeight="1">
      <c r="A168" s="22" t="s">
        <v>65</v>
      </c>
      <c r="B168" s="17" t="s">
        <v>13</v>
      </c>
      <c r="C168" s="18" t="s">
        <v>24</v>
      </c>
      <c r="D168" s="19" t="s">
        <v>27</v>
      </c>
      <c r="E168" s="18" t="s">
        <v>16</v>
      </c>
      <c r="F168" s="19" t="s">
        <v>17</v>
      </c>
      <c r="G168" s="18" t="s">
        <v>18</v>
      </c>
      <c r="H168" s="17">
        <v>18</v>
      </c>
      <c r="I168" s="17">
        <v>17</v>
      </c>
      <c r="J168" s="17"/>
      <c r="K168" s="17"/>
      <c r="L168" s="17"/>
      <c r="M168" s="17">
        <f t="shared" si="7"/>
        <v>35</v>
      </c>
      <c r="N168" s="18">
        <v>17</v>
      </c>
      <c r="O168" s="17">
        <v>25</v>
      </c>
      <c r="P168" s="17">
        <f t="shared" si="8"/>
        <v>43</v>
      </c>
      <c r="Q168" s="17">
        <v>18</v>
      </c>
      <c r="R168" s="17"/>
      <c r="S168" s="20">
        <v>1</v>
      </c>
      <c r="T168" s="21">
        <f t="shared" si="9"/>
        <v>37</v>
      </c>
    </row>
    <row r="169" spans="1:20" s="21" customFormat="1" ht="45" customHeight="1">
      <c r="A169" s="22" t="s">
        <v>65</v>
      </c>
      <c r="B169" s="17" t="s">
        <v>13</v>
      </c>
      <c r="C169" s="18" t="s">
        <v>24</v>
      </c>
      <c r="D169" s="19" t="s">
        <v>27</v>
      </c>
      <c r="E169" s="18" t="s">
        <v>16</v>
      </c>
      <c r="F169" s="19" t="s">
        <v>19</v>
      </c>
      <c r="G169" s="18" t="s">
        <v>18</v>
      </c>
      <c r="H169" s="17">
        <v>0</v>
      </c>
      <c r="I169" s="17">
        <v>1</v>
      </c>
      <c r="J169" s="17"/>
      <c r="K169" s="17"/>
      <c r="L169" s="17"/>
      <c r="M169" s="17">
        <f t="shared" si="7"/>
        <v>1</v>
      </c>
      <c r="N169" s="18">
        <v>1</v>
      </c>
      <c r="O169" s="17"/>
      <c r="P169" s="17">
        <f t="shared" si="8"/>
        <v>0</v>
      </c>
      <c r="Q169" s="17">
        <v>0</v>
      </c>
      <c r="R169" s="17"/>
      <c r="S169" s="20">
        <v>1</v>
      </c>
      <c r="T169" s="21">
        <f t="shared" si="9"/>
        <v>0</v>
      </c>
    </row>
    <row r="170" spans="1:20" ht="45" customHeight="1">
      <c r="A170" s="7" t="s">
        <v>65</v>
      </c>
      <c r="B170" s="5" t="s">
        <v>13</v>
      </c>
      <c r="C170" s="4" t="s">
        <v>24</v>
      </c>
      <c r="D170" s="6" t="s">
        <v>29</v>
      </c>
      <c r="E170" s="4" t="s">
        <v>20</v>
      </c>
      <c r="F170" s="6" t="s">
        <v>17</v>
      </c>
      <c r="G170" s="4" t="s">
        <v>18</v>
      </c>
      <c r="H170" s="5"/>
      <c r="I170" s="5"/>
      <c r="J170" s="5"/>
      <c r="K170" s="5"/>
      <c r="L170" s="5"/>
      <c r="M170" s="5">
        <f t="shared" si="7"/>
        <v>0</v>
      </c>
      <c r="N170" s="4"/>
      <c r="O170" s="5"/>
      <c r="P170" s="5">
        <f t="shared" si="8"/>
        <v>0</v>
      </c>
      <c r="Q170" s="5"/>
      <c r="R170" s="5">
        <v>25</v>
      </c>
      <c r="S170" s="15">
        <v>1</v>
      </c>
      <c r="T170">
        <f t="shared" si="9"/>
        <v>8.3333333333333339</v>
      </c>
    </row>
    <row r="171" spans="1:20" ht="45" customHeight="1">
      <c r="A171" s="7" t="s">
        <v>65</v>
      </c>
      <c r="B171" s="5" t="s">
        <v>13</v>
      </c>
      <c r="C171" s="4" t="s">
        <v>24</v>
      </c>
      <c r="D171" s="6" t="s">
        <v>25</v>
      </c>
      <c r="E171" s="4" t="s">
        <v>20</v>
      </c>
      <c r="F171" s="6" t="s">
        <v>17</v>
      </c>
      <c r="G171" s="4" t="s">
        <v>18</v>
      </c>
      <c r="H171" s="5">
        <v>21</v>
      </c>
      <c r="I171" s="5">
        <v>17</v>
      </c>
      <c r="J171" s="5">
        <v>9</v>
      </c>
      <c r="K171" s="5"/>
      <c r="L171" s="5"/>
      <c r="M171" s="5">
        <f t="shared" si="7"/>
        <v>47</v>
      </c>
      <c r="N171" s="4">
        <v>9</v>
      </c>
      <c r="O171" s="5">
        <v>25</v>
      </c>
      <c r="P171" s="5">
        <f t="shared" si="8"/>
        <v>63</v>
      </c>
      <c r="Q171" s="5">
        <v>17</v>
      </c>
      <c r="R171" s="5"/>
      <c r="S171" s="15">
        <v>1</v>
      </c>
      <c r="T171">
        <f t="shared" si="9"/>
        <v>57.333333333333336</v>
      </c>
    </row>
    <row r="172" spans="1:20" ht="45" customHeight="1">
      <c r="A172" s="7" t="s">
        <v>65</v>
      </c>
      <c r="B172" s="5" t="s">
        <v>13</v>
      </c>
      <c r="C172" s="4" t="s">
        <v>24</v>
      </c>
      <c r="D172" s="6" t="s">
        <v>25</v>
      </c>
      <c r="E172" s="4" t="s">
        <v>20</v>
      </c>
      <c r="F172" s="6" t="s">
        <v>19</v>
      </c>
      <c r="G172" s="4" t="s">
        <v>18</v>
      </c>
      <c r="H172" s="5">
        <v>0</v>
      </c>
      <c r="I172" s="5">
        <v>2</v>
      </c>
      <c r="J172" s="5">
        <v>0</v>
      </c>
      <c r="K172" s="5"/>
      <c r="L172" s="5"/>
      <c r="M172" s="5">
        <f t="shared" si="7"/>
        <v>2</v>
      </c>
      <c r="N172" s="4">
        <v>0</v>
      </c>
      <c r="O172" s="5"/>
      <c r="P172" s="5">
        <f t="shared" si="8"/>
        <v>2</v>
      </c>
      <c r="Q172" s="5">
        <v>2</v>
      </c>
      <c r="R172" s="5"/>
      <c r="S172" s="15">
        <v>1</v>
      </c>
      <c r="T172">
        <f t="shared" si="9"/>
        <v>1.3333333333333333</v>
      </c>
    </row>
    <row r="173" spans="1:20" s="21" customFormat="1" ht="45" customHeight="1">
      <c r="A173" s="22" t="s">
        <v>65</v>
      </c>
      <c r="B173" s="17" t="s">
        <v>13</v>
      </c>
      <c r="C173" s="18" t="s">
        <v>52</v>
      </c>
      <c r="D173" s="19" t="s">
        <v>34</v>
      </c>
      <c r="E173" s="18" t="s">
        <v>16</v>
      </c>
      <c r="F173" s="19" t="s">
        <v>17</v>
      </c>
      <c r="G173" s="18" t="s">
        <v>18</v>
      </c>
      <c r="H173" s="17">
        <v>65</v>
      </c>
      <c r="I173" s="17">
        <v>65</v>
      </c>
      <c r="J173" s="17">
        <v>65</v>
      </c>
      <c r="K173" s="17">
        <v>56</v>
      </c>
      <c r="L173" s="17"/>
      <c r="M173" s="17">
        <f t="shared" si="7"/>
        <v>251</v>
      </c>
      <c r="N173" s="18">
        <v>56</v>
      </c>
      <c r="O173" s="17">
        <v>65</v>
      </c>
      <c r="P173" s="17">
        <f t="shared" si="8"/>
        <v>260</v>
      </c>
      <c r="Q173" s="17">
        <v>65</v>
      </c>
      <c r="R173" s="17">
        <v>65</v>
      </c>
      <c r="S173" s="20">
        <v>1</v>
      </c>
      <c r="T173" s="21">
        <f t="shared" si="9"/>
        <v>260</v>
      </c>
    </row>
    <row r="174" spans="1:20" s="21" customFormat="1" ht="45" customHeight="1">
      <c r="A174" s="22" t="s">
        <v>65</v>
      </c>
      <c r="B174" s="17" t="s">
        <v>13</v>
      </c>
      <c r="C174" s="18" t="s">
        <v>52</v>
      </c>
      <c r="D174" s="19" t="s">
        <v>34</v>
      </c>
      <c r="E174" s="18" t="s">
        <v>16</v>
      </c>
      <c r="F174" s="19" t="s">
        <v>19</v>
      </c>
      <c r="G174" s="18" t="s">
        <v>18</v>
      </c>
      <c r="H174" s="17">
        <v>1</v>
      </c>
      <c r="I174" s="17">
        <v>0</v>
      </c>
      <c r="J174" s="17">
        <v>0</v>
      </c>
      <c r="K174" s="17">
        <v>1</v>
      </c>
      <c r="L174" s="17"/>
      <c r="M174" s="17">
        <f t="shared" si="7"/>
        <v>2</v>
      </c>
      <c r="N174" s="18">
        <v>1</v>
      </c>
      <c r="O174" s="17"/>
      <c r="P174" s="17">
        <f t="shared" si="8"/>
        <v>1</v>
      </c>
      <c r="Q174" s="17">
        <v>0</v>
      </c>
      <c r="R174" s="17"/>
      <c r="S174" s="20">
        <v>1</v>
      </c>
      <c r="T174" s="21">
        <f t="shared" si="9"/>
        <v>1</v>
      </c>
    </row>
    <row r="175" spans="1:20" s="21" customFormat="1" ht="45" customHeight="1">
      <c r="A175" s="22" t="s">
        <v>65</v>
      </c>
      <c r="B175" s="17" t="s">
        <v>13</v>
      </c>
      <c r="C175" s="18" t="s">
        <v>52</v>
      </c>
      <c r="D175" s="19" t="s">
        <v>35</v>
      </c>
      <c r="E175" s="18" t="s">
        <v>16</v>
      </c>
      <c r="F175" s="19" t="s">
        <v>17</v>
      </c>
      <c r="G175" s="18" t="s">
        <v>18</v>
      </c>
      <c r="H175" s="17">
        <v>15</v>
      </c>
      <c r="I175" s="17">
        <v>14</v>
      </c>
      <c r="J175" s="17">
        <v>17</v>
      </c>
      <c r="K175" s="17">
        <v>14</v>
      </c>
      <c r="L175" s="17"/>
      <c r="M175" s="17">
        <f t="shared" si="7"/>
        <v>60</v>
      </c>
      <c r="N175" s="18">
        <v>13</v>
      </c>
      <c r="O175" s="17">
        <v>15</v>
      </c>
      <c r="P175" s="17">
        <f t="shared" si="8"/>
        <v>62</v>
      </c>
      <c r="Q175" s="17">
        <v>17</v>
      </c>
      <c r="R175" s="17">
        <v>15</v>
      </c>
      <c r="S175" s="20">
        <v>1</v>
      </c>
      <c r="T175" s="21">
        <f t="shared" si="9"/>
        <v>61.333333333333336</v>
      </c>
    </row>
    <row r="176" spans="1:20" s="21" customFormat="1" ht="45" customHeight="1">
      <c r="A176" s="22" t="s">
        <v>65</v>
      </c>
      <c r="B176" s="17" t="s">
        <v>13</v>
      </c>
      <c r="C176" s="18" t="s">
        <v>52</v>
      </c>
      <c r="D176" s="19" t="s">
        <v>35</v>
      </c>
      <c r="E176" s="18" t="s">
        <v>16</v>
      </c>
      <c r="F176" s="19" t="s">
        <v>19</v>
      </c>
      <c r="G176" s="18" t="s">
        <v>18</v>
      </c>
      <c r="H176" s="17">
        <v>0</v>
      </c>
      <c r="I176" s="17">
        <v>1</v>
      </c>
      <c r="J176" s="17">
        <v>1</v>
      </c>
      <c r="K176" s="17">
        <v>0</v>
      </c>
      <c r="L176" s="17"/>
      <c r="M176" s="17">
        <f t="shared" si="7"/>
        <v>2</v>
      </c>
      <c r="N176" s="18">
        <v>0</v>
      </c>
      <c r="O176" s="17"/>
      <c r="P176" s="17">
        <f t="shared" si="8"/>
        <v>2</v>
      </c>
      <c r="Q176" s="17">
        <v>1</v>
      </c>
      <c r="R176" s="17"/>
      <c r="S176" s="20">
        <v>1</v>
      </c>
      <c r="T176" s="21">
        <f t="shared" si="9"/>
        <v>1.6666666666666667</v>
      </c>
    </row>
    <row r="177" spans="1:20" s="21" customFormat="1" ht="45" customHeight="1">
      <c r="A177" s="22" t="s">
        <v>65</v>
      </c>
      <c r="B177" s="17" t="s">
        <v>13</v>
      </c>
      <c r="C177" s="18" t="s">
        <v>52</v>
      </c>
      <c r="D177" s="19" t="s">
        <v>68</v>
      </c>
      <c r="E177" s="18" t="s">
        <v>16</v>
      </c>
      <c r="F177" s="19" t="s">
        <v>17</v>
      </c>
      <c r="G177" s="18" t="s">
        <v>18</v>
      </c>
      <c r="H177" s="17">
        <v>15</v>
      </c>
      <c r="I177" s="17">
        <v>15</v>
      </c>
      <c r="J177" s="17">
        <v>14</v>
      </c>
      <c r="K177" s="17"/>
      <c r="L177" s="17"/>
      <c r="M177" s="17">
        <f t="shared" si="7"/>
        <v>44</v>
      </c>
      <c r="N177" s="18">
        <v>14</v>
      </c>
      <c r="O177" s="17">
        <v>0</v>
      </c>
      <c r="P177" s="17">
        <f t="shared" si="8"/>
        <v>30</v>
      </c>
      <c r="Q177" s="17">
        <v>15</v>
      </c>
      <c r="R177" s="17">
        <v>15</v>
      </c>
      <c r="S177" s="20">
        <v>1</v>
      </c>
      <c r="T177" s="21">
        <f t="shared" si="9"/>
        <v>30</v>
      </c>
    </row>
    <row r="178" spans="1:20" s="21" customFormat="1" ht="45" customHeight="1">
      <c r="A178" s="22" t="s">
        <v>65</v>
      </c>
      <c r="B178" s="17" t="s">
        <v>13</v>
      </c>
      <c r="C178" s="18" t="s">
        <v>50</v>
      </c>
      <c r="D178" s="19" t="s">
        <v>34</v>
      </c>
      <c r="E178" s="18" t="s">
        <v>16</v>
      </c>
      <c r="F178" s="19" t="s">
        <v>19</v>
      </c>
      <c r="G178" s="18" t="s">
        <v>18</v>
      </c>
      <c r="H178" s="17">
        <v>16</v>
      </c>
      <c r="I178" s="17">
        <v>18</v>
      </c>
      <c r="J178" s="17">
        <v>13</v>
      </c>
      <c r="K178" s="17"/>
      <c r="L178" s="17"/>
      <c r="M178" s="17">
        <f t="shared" si="7"/>
        <v>47</v>
      </c>
      <c r="N178" s="18">
        <v>13</v>
      </c>
      <c r="O178" s="17">
        <v>20</v>
      </c>
      <c r="P178" s="17">
        <f t="shared" si="8"/>
        <v>54</v>
      </c>
      <c r="Q178" s="17">
        <v>18</v>
      </c>
      <c r="R178" s="17">
        <v>20</v>
      </c>
      <c r="S178" s="20">
        <v>1</v>
      </c>
      <c r="T178" s="21">
        <f t="shared" si="9"/>
        <v>54.666666666666664</v>
      </c>
    </row>
    <row r="179" spans="1:20" s="21" customFormat="1" ht="45" customHeight="1">
      <c r="A179" s="22" t="s">
        <v>65</v>
      </c>
      <c r="B179" s="17" t="s">
        <v>13</v>
      </c>
      <c r="C179" s="18" t="s">
        <v>50</v>
      </c>
      <c r="D179" s="19" t="s">
        <v>34</v>
      </c>
      <c r="E179" s="18" t="s">
        <v>16</v>
      </c>
      <c r="F179" s="19" t="s">
        <v>19</v>
      </c>
      <c r="G179" s="18" t="s">
        <v>18</v>
      </c>
      <c r="H179" s="17">
        <v>4</v>
      </c>
      <c r="I179" s="17">
        <v>4</v>
      </c>
      <c r="J179" s="17">
        <v>5</v>
      </c>
      <c r="K179" s="17"/>
      <c r="L179" s="17"/>
      <c r="M179" s="17">
        <f t="shared" si="7"/>
        <v>13</v>
      </c>
      <c r="N179" s="18">
        <v>5</v>
      </c>
      <c r="O179" s="17"/>
      <c r="P179" s="17">
        <f t="shared" si="8"/>
        <v>8</v>
      </c>
      <c r="Q179" s="17">
        <v>4</v>
      </c>
      <c r="R179" s="17"/>
      <c r="S179" s="20">
        <v>1</v>
      </c>
      <c r="T179" s="21">
        <f t="shared" si="9"/>
        <v>6.666666666666667</v>
      </c>
    </row>
    <row r="180" spans="1:20" s="21" customFormat="1" ht="45" customHeight="1">
      <c r="A180" s="22" t="s">
        <v>65</v>
      </c>
      <c r="B180" s="17" t="s">
        <v>13</v>
      </c>
      <c r="C180" s="18" t="s">
        <v>28</v>
      </c>
      <c r="D180" s="19" t="s">
        <v>71</v>
      </c>
      <c r="E180" s="18" t="s">
        <v>16</v>
      </c>
      <c r="F180" s="19" t="s">
        <v>17</v>
      </c>
      <c r="G180" s="18" t="s">
        <v>18</v>
      </c>
      <c r="H180" s="17">
        <v>11</v>
      </c>
      <c r="I180" s="17">
        <v>13</v>
      </c>
      <c r="J180" s="17">
        <v>11</v>
      </c>
      <c r="K180" s="17"/>
      <c r="L180" s="17"/>
      <c r="M180" s="17">
        <f t="shared" si="7"/>
        <v>35</v>
      </c>
      <c r="N180" s="18">
        <v>11</v>
      </c>
      <c r="O180" s="17">
        <v>8</v>
      </c>
      <c r="P180" s="17">
        <f t="shared" si="8"/>
        <v>32</v>
      </c>
      <c r="Q180" s="17">
        <v>13</v>
      </c>
      <c r="R180" s="17">
        <v>11</v>
      </c>
      <c r="S180" s="5">
        <v>0.98979591836734693</v>
      </c>
      <c r="T180" s="21">
        <f t="shared" si="9"/>
        <v>31.051020408163264</v>
      </c>
    </row>
    <row r="181" spans="1:20" s="21" customFormat="1" ht="45" customHeight="1">
      <c r="A181" s="22" t="s">
        <v>65</v>
      </c>
      <c r="B181" s="17" t="s">
        <v>13</v>
      </c>
      <c r="C181" s="18" t="s">
        <v>28</v>
      </c>
      <c r="D181" s="19" t="s">
        <v>71</v>
      </c>
      <c r="E181" s="18" t="s">
        <v>16</v>
      </c>
      <c r="F181" s="19" t="s">
        <v>17</v>
      </c>
      <c r="G181" s="18" t="s">
        <v>22</v>
      </c>
      <c r="H181" s="17">
        <v>1</v>
      </c>
      <c r="I181" s="17">
        <v>1</v>
      </c>
      <c r="J181" s="17">
        <v>0</v>
      </c>
      <c r="K181" s="17"/>
      <c r="L181" s="17"/>
      <c r="M181" s="17">
        <f t="shared" si="7"/>
        <v>2</v>
      </c>
      <c r="N181" s="18">
        <v>0</v>
      </c>
      <c r="O181" s="17"/>
      <c r="P181" s="17">
        <f t="shared" si="8"/>
        <v>2</v>
      </c>
      <c r="Q181" s="17">
        <v>1</v>
      </c>
      <c r="R181" s="17"/>
      <c r="S181" s="5">
        <v>0.98979591836734693</v>
      </c>
      <c r="T181" s="21">
        <f t="shared" si="9"/>
        <v>1.6496598639455782</v>
      </c>
    </row>
    <row r="182" spans="1:20" s="21" customFormat="1" ht="45" customHeight="1">
      <c r="A182" s="22" t="s">
        <v>65</v>
      </c>
      <c r="B182" s="17" t="s">
        <v>13</v>
      </c>
      <c r="C182" s="18" t="s">
        <v>28</v>
      </c>
      <c r="D182" s="19" t="s">
        <v>72</v>
      </c>
      <c r="E182" s="18" t="s">
        <v>16</v>
      </c>
      <c r="F182" s="19" t="s">
        <v>17</v>
      </c>
      <c r="G182" s="18" t="s">
        <v>18</v>
      </c>
      <c r="H182" s="17">
        <v>0</v>
      </c>
      <c r="I182" s="17">
        <v>0</v>
      </c>
      <c r="J182" s="17">
        <v>1</v>
      </c>
      <c r="K182" s="17"/>
      <c r="L182" s="17"/>
      <c r="M182" s="17">
        <f t="shared" si="7"/>
        <v>1</v>
      </c>
      <c r="N182" s="18">
        <v>1</v>
      </c>
      <c r="O182" s="17"/>
      <c r="P182" s="17">
        <f t="shared" si="8"/>
        <v>0</v>
      </c>
      <c r="Q182" s="17">
        <v>0</v>
      </c>
      <c r="R182" s="17"/>
      <c r="S182" s="5">
        <v>0.98979591836734693</v>
      </c>
      <c r="T182" s="21">
        <f t="shared" si="9"/>
        <v>0</v>
      </c>
    </row>
    <row r="183" spans="1:20" s="21" customFormat="1" ht="45" customHeight="1">
      <c r="A183" s="22" t="s">
        <v>65</v>
      </c>
      <c r="B183" s="17" t="s">
        <v>13</v>
      </c>
      <c r="C183" s="18" t="s">
        <v>28</v>
      </c>
      <c r="D183" s="19" t="s">
        <v>73</v>
      </c>
      <c r="E183" s="18" t="s">
        <v>16</v>
      </c>
      <c r="F183" s="19" t="s">
        <v>17</v>
      </c>
      <c r="G183" s="18" t="s">
        <v>18</v>
      </c>
      <c r="H183" s="17">
        <v>0</v>
      </c>
      <c r="I183" s="17">
        <v>0</v>
      </c>
      <c r="J183" s="17">
        <v>1</v>
      </c>
      <c r="K183" s="17"/>
      <c r="L183" s="17"/>
      <c r="M183" s="17">
        <f t="shared" si="7"/>
        <v>1</v>
      </c>
      <c r="N183" s="18">
        <v>1</v>
      </c>
      <c r="O183" s="17"/>
      <c r="P183" s="17">
        <f t="shared" si="8"/>
        <v>0</v>
      </c>
      <c r="Q183" s="17">
        <v>0</v>
      </c>
      <c r="R183" s="17"/>
      <c r="S183" s="5">
        <v>0.98979591836734693</v>
      </c>
      <c r="T183" s="21">
        <f t="shared" si="9"/>
        <v>0</v>
      </c>
    </row>
    <row r="184" spans="1:20" s="21" customFormat="1" ht="45" customHeight="1">
      <c r="A184" s="22" t="s">
        <v>65</v>
      </c>
      <c r="B184" s="17" t="s">
        <v>13</v>
      </c>
      <c r="C184" s="18" t="s">
        <v>28</v>
      </c>
      <c r="D184" s="19" t="s">
        <v>74</v>
      </c>
      <c r="E184" s="18" t="s">
        <v>16</v>
      </c>
      <c r="F184" s="19" t="s">
        <v>17</v>
      </c>
      <c r="G184" s="18" t="s">
        <v>18</v>
      </c>
      <c r="H184" s="17">
        <v>0</v>
      </c>
      <c r="I184" s="17">
        <v>1</v>
      </c>
      <c r="J184" s="17">
        <v>1</v>
      </c>
      <c r="K184" s="17"/>
      <c r="L184" s="17"/>
      <c r="M184" s="17">
        <f t="shared" si="7"/>
        <v>2</v>
      </c>
      <c r="N184" s="18">
        <v>1</v>
      </c>
      <c r="O184" s="17"/>
      <c r="P184" s="17">
        <f t="shared" si="8"/>
        <v>1</v>
      </c>
      <c r="Q184" s="17">
        <v>1</v>
      </c>
      <c r="R184" s="17"/>
      <c r="S184" s="5">
        <v>0.98979591836734693</v>
      </c>
      <c r="T184" s="21">
        <f t="shared" si="9"/>
        <v>0.65986394557823125</v>
      </c>
    </row>
    <row r="185" spans="1:20" s="21" customFormat="1" ht="45" customHeight="1">
      <c r="A185" s="22" t="s">
        <v>65</v>
      </c>
      <c r="B185" s="17" t="s">
        <v>13</v>
      </c>
      <c r="C185" s="18" t="s">
        <v>28</v>
      </c>
      <c r="D185" s="19" t="s">
        <v>75</v>
      </c>
      <c r="E185" s="18" t="s">
        <v>16</v>
      </c>
      <c r="F185" s="19" t="s">
        <v>17</v>
      </c>
      <c r="G185" s="18" t="s">
        <v>18</v>
      </c>
      <c r="H185" s="17">
        <v>0</v>
      </c>
      <c r="I185" s="17">
        <v>0</v>
      </c>
      <c r="J185" s="17">
        <v>1</v>
      </c>
      <c r="K185" s="17">
        <v>1</v>
      </c>
      <c r="L185" s="17"/>
      <c r="M185" s="17">
        <f t="shared" si="7"/>
        <v>2</v>
      </c>
      <c r="N185" s="18">
        <v>1</v>
      </c>
      <c r="O185" s="17"/>
      <c r="P185" s="17">
        <f t="shared" si="8"/>
        <v>1</v>
      </c>
      <c r="Q185" s="17">
        <v>1</v>
      </c>
      <c r="R185" s="17">
        <v>3</v>
      </c>
      <c r="S185" s="5">
        <v>0.98979591836734693</v>
      </c>
      <c r="T185" s="21">
        <f t="shared" si="9"/>
        <v>1.6598639455782314</v>
      </c>
    </row>
    <row r="186" spans="1:20" s="21" customFormat="1" ht="45" customHeight="1">
      <c r="A186" s="22" t="s">
        <v>65</v>
      </c>
      <c r="B186" s="17" t="s">
        <v>13</v>
      </c>
      <c r="C186" s="18" t="s">
        <v>28</v>
      </c>
      <c r="D186" s="19" t="s">
        <v>75</v>
      </c>
      <c r="E186" s="18" t="s">
        <v>16</v>
      </c>
      <c r="F186" s="19" t="s">
        <v>19</v>
      </c>
      <c r="G186" s="18" t="s">
        <v>18</v>
      </c>
      <c r="H186" s="17">
        <v>0</v>
      </c>
      <c r="I186" s="17">
        <v>0</v>
      </c>
      <c r="J186" s="17">
        <v>1</v>
      </c>
      <c r="K186" s="17">
        <v>0</v>
      </c>
      <c r="L186" s="17"/>
      <c r="M186" s="17">
        <f t="shared" si="7"/>
        <v>1</v>
      </c>
      <c r="N186" s="18">
        <v>0</v>
      </c>
      <c r="O186" s="17"/>
      <c r="P186" s="17">
        <f t="shared" si="8"/>
        <v>1</v>
      </c>
      <c r="Q186" s="17">
        <v>1</v>
      </c>
      <c r="R186" s="17"/>
      <c r="S186" s="5">
        <v>0.98979591836734693</v>
      </c>
      <c r="T186" s="21">
        <f t="shared" si="9"/>
        <v>0.65986394557823125</v>
      </c>
    </row>
    <row r="187" spans="1:20" ht="45" customHeight="1">
      <c r="A187" s="7" t="s">
        <v>65</v>
      </c>
      <c r="B187" s="5" t="s">
        <v>13</v>
      </c>
      <c r="C187" s="4" t="s">
        <v>28</v>
      </c>
      <c r="D187" s="6" t="s">
        <v>71</v>
      </c>
      <c r="E187" s="4" t="s">
        <v>20</v>
      </c>
      <c r="F187" s="6" t="s">
        <v>17</v>
      </c>
      <c r="G187" s="4" t="s">
        <v>18</v>
      </c>
      <c r="H187" s="5">
        <v>0</v>
      </c>
      <c r="I187" s="5">
        <v>0</v>
      </c>
      <c r="J187" s="5">
        <v>0</v>
      </c>
      <c r="K187" s="5">
        <v>1</v>
      </c>
      <c r="L187" s="5"/>
      <c r="M187" s="5">
        <f t="shared" si="7"/>
        <v>1</v>
      </c>
      <c r="N187" s="4">
        <v>1</v>
      </c>
      <c r="O187" s="5"/>
      <c r="P187" s="5">
        <f t="shared" si="8"/>
        <v>0</v>
      </c>
      <c r="Q187" s="5">
        <v>0</v>
      </c>
      <c r="R187" s="5"/>
      <c r="S187" s="15">
        <v>0.83333333333333337</v>
      </c>
      <c r="T187">
        <f t="shared" si="9"/>
        <v>0</v>
      </c>
    </row>
    <row r="188" spans="1:20" ht="45" customHeight="1">
      <c r="A188" s="7" t="s">
        <v>65</v>
      </c>
      <c r="B188" s="5" t="s">
        <v>13</v>
      </c>
      <c r="C188" s="4" t="s">
        <v>28</v>
      </c>
      <c r="D188" s="6" t="s">
        <v>75</v>
      </c>
      <c r="E188" s="4" t="s">
        <v>20</v>
      </c>
      <c r="F188" s="6" t="s">
        <v>17</v>
      </c>
      <c r="G188" s="4" t="s">
        <v>18</v>
      </c>
      <c r="H188" s="5">
        <v>0</v>
      </c>
      <c r="I188" s="5">
        <v>0</v>
      </c>
      <c r="J188" s="5">
        <v>0</v>
      </c>
      <c r="K188" s="5">
        <v>0</v>
      </c>
      <c r="L188" s="5">
        <v>2</v>
      </c>
      <c r="M188" s="5">
        <f t="shared" si="7"/>
        <v>2</v>
      </c>
      <c r="N188" s="4">
        <v>2</v>
      </c>
      <c r="O188" s="5"/>
      <c r="P188" s="5">
        <f t="shared" si="8"/>
        <v>0</v>
      </c>
      <c r="Q188" s="5">
        <v>0</v>
      </c>
      <c r="R188" s="5"/>
      <c r="S188" s="15">
        <v>0.83333333333333337</v>
      </c>
      <c r="T188">
        <f t="shared" si="9"/>
        <v>0</v>
      </c>
    </row>
    <row r="189" spans="1:20" s="21" customFormat="1" ht="45" customHeight="1">
      <c r="A189" s="22" t="s">
        <v>76</v>
      </c>
      <c r="B189" s="17" t="s">
        <v>13</v>
      </c>
      <c r="C189" s="18" t="s">
        <v>14</v>
      </c>
      <c r="D189" s="19" t="s">
        <v>29</v>
      </c>
      <c r="E189" s="18" t="s">
        <v>16</v>
      </c>
      <c r="F189" s="19" t="s">
        <v>17</v>
      </c>
      <c r="G189" s="18" t="s">
        <v>18</v>
      </c>
      <c r="H189" s="17"/>
      <c r="I189" s="17"/>
      <c r="J189" s="17"/>
      <c r="K189" s="17"/>
      <c r="L189" s="17"/>
      <c r="M189" s="17">
        <f t="shared" si="7"/>
        <v>0</v>
      </c>
      <c r="N189" s="18">
        <v>0</v>
      </c>
      <c r="O189" s="17"/>
      <c r="P189" s="17">
        <f t="shared" si="8"/>
        <v>0</v>
      </c>
      <c r="Q189" s="17">
        <v>0</v>
      </c>
      <c r="R189" s="17">
        <v>180</v>
      </c>
      <c r="S189" s="20">
        <v>0.97668038408779101</v>
      </c>
      <c r="T189" s="21">
        <f t="shared" si="9"/>
        <v>60</v>
      </c>
    </row>
    <row r="190" spans="1:20" s="21" customFormat="1" ht="45" customHeight="1">
      <c r="A190" s="22" t="s">
        <v>76</v>
      </c>
      <c r="B190" s="17" t="s">
        <v>13</v>
      </c>
      <c r="C190" s="18" t="s">
        <v>14</v>
      </c>
      <c r="D190" s="19" t="s">
        <v>15</v>
      </c>
      <c r="E190" s="18" t="s">
        <v>16</v>
      </c>
      <c r="F190" s="19" t="s">
        <v>17</v>
      </c>
      <c r="G190" s="18" t="s">
        <v>18</v>
      </c>
      <c r="H190" s="17">
        <v>154</v>
      </c>
      <c r="I190" s="17">
        <v>150</v>
      </c>
      <c r="J190" s="17">
        <v>145</v>
      </c>
      <c r="K190" s="17">
        <v>144</v>
      </c>
      <c r="L190" s="17"/>
      <c r="M190" s="17">
        <f t="shared" si="7"/>
        <v>593</v>
      </c>
      <c r="N190" s="18">
        <v>144</v>
      </c>
      <c r="O190" s="17">
        <v>150</v>
      </c>
      <c r="P190" s="17">
        <f t="shared" si="8"/>
        <v>599</v>
      </c>
      <c r="Q190" s="17">
        <v>145</v>
      </c>
      <c r="R190" s="17"/>
      <c r="S190" s="20">
        <v>0.97668038408779101</v>
      </c>
      <c r="T190" s="21">
        <f t="shared" si="9"/>
        <v>537.82533150434358</v>
      </c>
    </row>
    <row r="191" spans="1:20" s="21" customFormat="1" ht="45" customHeight="1">
      <c r="A191" s="22" t="s">
        <v>76</v>
      </c>
      <c r="B191" s="17" t="s">
        <v>13</v>
      </c>
      <c r="C191" s="18" t="s">
        <v>14</v>
      </c>
      <c r="D191" s="19" t="s">
        <v>15</v>
      </c>
      <c r="E191" s="18" t="s">
        <v>16</v>
      </c>
      <c r="F191" s="19" t="s">
        <v>19</v>
      </c>
      <c r="G191" s="18" t="s">
        <v>18</v>
      </c>
      <c r="H191" s="17"/>
      <c r="I191" s="17"/>
      <c r="J191" s="17">
        <v>1</v>
      </c>
      <c r="K191" s="17">
        <v>1</v>
      </c>
      <c r="L191" s="17"/>
      <c r="M191" s="17">
        <f t="shared" si="7"/>
        <v>2</v>
      </c>
      <c r="N191" s="18">
        <v>1</v>
      </c>
      <c r="O191" s="17"/>
      <c r="P191" s="17">
        <f t="shared" si="8"/>
        <v>1</v>
      </c>
      <c r="Q191" s="17">
        <v>1</v>
      </c>
      <c r="R191" s="17"/>
      <c r="S191" s="20">
        <v>0.97668038408779101</v>
      </c>
      <c r="T191" s="21">
        <f t="shared" si="9"/>
        <v>0.65112025605852741</v>
      </c>
    </row>
    <row r="192" spans="1:20" s="21" customFormat="1" ht="45" customHeight="1">
      <c r="A192" s="22" t="s">
        <v>76</v>
      </c>
      <c r="B192" s="17" t="s">
        <v>13</v>
      </c>
      <c r="C192" s="18" t="s">
        <v>14</v>
      </c>
      <c r="D192" s="19" t="s">
        <v>15</v>
      </c>
      <c r="E192" s="18" t="s">
        <v>16</v>
      </c>
      <c r="F192" s="19" t="s">
        <v>17</v>
      </c>
      <c r="G192" s="18" t="s">
        <v>22</v>
      </c>
      <c r="H192" s="17"/>
      <c r="I192" s="17">
        <v>1</v>
      </c>
      <c r="J192" s="17"/>
      <c r="K192" s="17"/>
      <c r="L192" s="17"/>
      <c r="M192" s="17">
        <f t="shared" si="7"/>
        <v>1</v>
      </c>
      <c r="N192" s="18">
        <v>0</v>
      </c>
      <c r="O192" s="17"/>
      <c r="P192" s="17">
        <f t="shared" si="8"/>
        <v>1</v>
      </c>
      <c r="Q192" s="17">
        <v>0</v>
      </c>
      <c r="R192" s="17"/>
      <c r="S192" s="20">
        <v>0.97668038408779101</v>
      </c>
      <c r="T192" s="21">
        <f t="shared" si="9"/>
        <v>0.97668038408779101</v>
      </c>
    </row>
    <row r="193" spans="1:20" s="21" customFormat="1" ht="45" customHeight="1">
      <c r="A193" s="22" t="s">
        <v>76</v>
      </c>
      <c r="B193" s="17" t="s">
        <v>13</v>
      </c>
      <c r="C193" s="18" t="s">
        <v>14</v>
      </c>
      <c r="D193" s="19" t="s">
        <v>21</v>
      </c>
      <c r="E193" s="18" t="s">
        <v>16</v>
      </c>
      <c r="F193" s="19" t="s">
        <v>17</v>
      </c>
      <c r="G193" s="18" t="s">
        <v>18</v>
      </c>
      <c r="H193" s="17">
        <v>31</v>
      </c>
      <c r="I193" s="17">
        <v>33</v>
      </c>
      <c r="J193" s="17">
        <v>25</v>
      </c>
      <c r="K193" s="17">
        <v>27</v>
      </c>
      <c r="L193" s="17"/>
      <c r="M193" s="17">
        <f t="shared" si="7"/>
        <v>116</v>
      </c>
      <c r="N193" s="18">
        <v>27</v>
      </c>
      <c r="O193" s="17">
        <v>30</v>
      </c>
      <c r="P193" s="17">
        <f t="shared" si="8"/>
        <v>119</v>
      </c>
      <c r="Q193" s="17">
        <v>25</v>
      </c>
      <c r="R193" s="17"/>
      <c r="S193" s="20">
        <v>0.97668038408779101</v>
      </c>
      <c r="T193" s="21">
        <f t="shared" si="9"/>
        <v>108.08596250571554</v>
      </c>
    </row>
    <row r="194" spans="1:20" s="21" customFormat="1" ht="45" customHeight="1">
      <c r="A194" s="22" t="s">
        <v>76</v>
      </c>
      <c r="B194" s="17" t="s">
        <v>13</v>
      </c>
      <c r="C194" s="18" t="s">
        <v>14</v>
      </c>
      <c r="D194" s="19" t="s">
        <v>31</v>
      </c>
      <c r="E194" s="18" t="s">
        <v>16</v>
      </c>
      <c r="F194" s="19" t="s">
        <v>17</v>
      </c>
      <c r="G194" s="18" t="s">
        <v>18</v>
      </c>
      <c r="H194" s="17"/>
      <c r="I194" s="17"/>
      <c r="J194" s="17"/>
      <c r="K194" s="17"/>
      <c r="L194" s="17"/>
      <c r="M194" s="17">
        <f t="shared" si="7"/>
        <v>0</v>
      </c>
      <c r="N194" s="18">
        <v>0</v>
      </c>
      <c r="O194" s="17"/>
      <c r="P194" s="17">
        <f t="shared" si="8"/>
        <v>0</v>
      </c>
      <c r="Q194" s="17">
        <v>0</v>
      </c>
      <c r="R194" s="17">
        <v>10</v>
      </c>
      <c r="S194" s="20">
        <v>0.97668038408779101</v>
      </c>
      <c r="T194" s="21">
        <f t="shared" si="9"/>
        <v>3.3333333333333335</v>
      </c>
    </row>
    <row r="195" spans="1:20" s="21" customFormat="1" ht="45" customHeight="1">
      <c r="A195" s="22" t="s">
        <v>76</v>
      </c>
      <c r="B195" s="17" t="s">
        <v>13</v>
      </c>
      <c r="C195" s="18" t="s">
        <v>14</v>
      </c>
      <c r="D195" s="19" t="s">
        <v>23</v>
      </c>
      <c r="E195" s="18" t="s">
        <v>16</v>
      </c>
      <c r="F195" s="19" t="s">
        <v>17</v>
      </c>
      <c r="G195" s="18" t="s">
        <v>18</v>
      </c>
      <c r="H195" s="17">
        <v>1</v>
      </c>
      <c r="I195" s="17"/>
      <c r="J195" s="17">
        <v>8</v>
      </c>
      <c r="K195" s="17">
        <v>7</v>
      </c>
      <c r="L195" s="17"/>
      <c r="M195" s="17">
        <f t="shared" ref="M195:M258" si="10">H195+I195+J195+K195+L195</f>
        <v>16</v>
      </c>
      <c r="N195" s="18">
        <v>7</v>
      </c>
      <c r="O195" s="17">
        <v>10</v>
      </c>
      <c r="P195" s="17">
        <f t="shared" ref="P195:P258" si="11">M195-N195+O195</f>
        <v>19</v>
      </c>
      <c r="Q195" s="17">
        <v>8</v>
      </c>
      <c r="R195" s="17"/>
      <c r="S195" s="20">
        <v>0.97668038408779101</v>
      </c>
      <c r="T195" s="21">
        <f t="shared" ref="T195:T258" si="12">(P195*S195*12+4*R195-Q195*4*S195)/12</f>
        <v>15.952446273433921</v>
      </c>
    </row>
    <row r="196" spans="1:20" s="21" customFormat="1" ht="45" customHeight="1">
      <c r="A196" s="22" t="s">
        <v>76</v>
      </c>
      <c r="B196" s="17" t="s">
        <v>13</v>
      </c>
      <c r="C196" s="18" t="s">
        <v>14</v>
      </c>
      <c r="D196" s="19" t="s">
        <v>23</v>
      </c>
      <c r="E196" s="18" t="s">
        <v>16</v>
      </c>
      <c r="F196" s="19" t="s">
        <v>19</v>
      </c>
      <c r="G196" s="18" t="s">
        <v>18</v>
      </c>
      <c r="H196" s="17"/>
      <c r="I196" s="17">
        <v>1</v>
      </c>
      <c r="J196" s="17"/>
      <c r="K196" s="17"/>
      <c r="L196" s="17"/>
      <c r="M196" s="17">
        <f t="shared" si="10"/>
        <v>1</v>
      </c>
      <c r="N196" s="18">
        <v>0</v>
      </c>
      <c r="O196" s="17"/>
      <c r="P196" s="17">
        <f t="shared" si="11"/>
        <v>1</v>
      </c>
      <c r="Q196" s="17">
        <v>0</v>
      </c>
      <c r="R196" s="17"/>
      <c r="S196" s="20">
        <v>0.97668038408779101</v>
      </c>
      <c r="T196" s="21">
        <f t="shared" si="12"/>
        <v>0.97668038408779101</v>
      </c>
    </row>
    <row r="197" spans="1:20" ht="45" customHeight="1">
      <c r="A197" s="7" t="s">
        <v>76</v>
      </c>
      <c r="B197" s="5" t="s">
        <v>13</v>
      </c>
      <c r="C197" s="4" t="s">
        <v>14</v>
      </c>
      <c r="D197" s="6" t="s">
        <v>29</v>
      </c>
      <c r="E197" s="4" t="s">
        <v>20</v>
      </c>
      <c r="F197" s="6" t="s">
        <v>17</v>
      </c>
      <c r="G197" s="4" t="s">
        <v>18</v>
      </c>
      <c r="H197" s="5"/>
      <c r="I197" s="5"/>
      <c r="J197" s="5"/>
      <c r="K197" s="5"/>
      <c r="L197" s="5"/>
      <c r="M197" s="5">
        <f t="shared" si="10"/>
        <v>0</v>
      </c>
      <c r="N197" s="4">
        <v>0</v>
      </c>
      <c r="O197" s="5"/>
      <c r="P197" s="5">
        <f t="shared" si="11"/>
        <v>0</v>
      </c>
      <c r="Q197" s="5">
        <v>0</v>
      </c>
      <c r="R197" s="5">
        <v>90</v>
      </c>
      <c r="S197" s="15">
        <v>0.988416988416988</v>
      </c>
      <c r="T197">
        <f t="shared" si="12"/>
        <v>30</v>
      </c>
    </row>
    <row r="198" spans="1:20" ht="45" customHeight="1">
      <c r="A198" s="7" t="s">
        <v>76</v>
      </c>
      <c r="B198" s="5" t="s">
        <v>13</v>
      </c>
      <c r="C198" s="4" t="s">
        <v>14</v>
      </c>
      <c r="D198" s="6" t="s">
        <v>29</v>
      </c>
      <c r="E198" s="4" t="s">
        <v>20</v>
      </c>
      <c r="F198" s="6" t="s">
        <v>19</v>
      </c>
      <c r="G198" s="4" t="s">
        <v>18</v>
      </c>
      <c r="H198" s="5"/>
      <c r="I198" s="5"/>
      <c r="J198" s="5"/>
      <c r="K198" s="5"/>
      <c r="L198" s="5"/>
      <c r="M198" s="5">
        <f t="shared" si="10"/>
        <v>0</v>
      </c>
      <c r="N198" s="4">
        <v>0</v>
      </c>
      <c r="O198" s="5"/>
      <c r="P198" s="5">
        <f t="shared" si="11"/>
        <v>0</v>
      </c>
      <c r="Q198" s="5">
        <v>0</v>
      </c>
      <c r="R198" s="5">
        <v>10</v>
      </c>
      <c r="S198" s="15">
        <v>0.988416988416988</v>
      </c>
      <c r="T198">
        <f t="shared" si="12"/>
        <v>3.3333333333333335</v>
      </c>
    </row>
    <row r="199" spans="1:20" ht="45" customHeight="1">
      <c r="A199" s="7" t="s">
        <v>76</v>
      </c>
      <c r="B199" s="5" t="s">
        <v>13</v>
      </c>
      <c r="C199" s="4" t="s">
        <v>14</v>
      </c>
      <c r="D199" s="6" t="s">
        <v>15</v>
      </c>
      <c r="E199" s="4" t="s">
        <v>20</v>
      </c>
      <c r="F199" s="6" t="s">
        <v>17</v>
      </c>
      <c r="G199" s="4" t="s">
        <v>18</v>
      </c>
      <c r="H199" s="5">
        <v>66</v>
      </c>
      <c r="I199" s="5">
        <v>70</v>
      </c>
      <c r="J199" s="5">
        <v>71</v>
      </c>
      <c r="K199" s="5">
        <v>73</v>
      </c>
      <c r="L199" s="5">
        <v>75</v>
      </c>
      <c r="M199" s="5">
        <f t="shared" si="10"/>
        <v>355</v>
      </c>
      <c r="N199" s="4">
        <v>75</v>
      </c>
      <c r="O199" s="5">
        <v>66</v>
      </c>
      <c r="P199" s="5">
        <f t="shared" si="11"/>
        <v>346</v>
      </c>
      <c r="Q199" s="5">
        <v>73</v>
      </c>
      <c r="R199" s="5"/>
      <c r="S199" s="15">
        <v>0.988416988416988</v>
      </c>
      <c r="T199">
        <f t="shared" si="12"/>
        <v>317.94079794079772</v>
      </c>
    </row>
    <row r="200" spans="1:20" ht="45" customHeight="1">
      <c r="A200" s="7" t="s">
        <v>76</v>
      </c>
      <c r="B200" s="5" t="s">
        <v>13</v>
      </c>
      <c r="C200" s="4" t="s">
        <v>14</v>
      </c>
      <c r="D200" s="6" t="s">
        <v>21</v>
      </c>
      <c r="E200" s="4" t="s">
        <v>20</v>
      </c>
      <c r="F200" s="6" t="s">
        <v>17</v>
      </c>
      <c r="G200" s="4" t="s">
        <v>18</v>
      </c>
      <c r="H200" s="5">
        <v>16</v>
      </c>
      <c r="I200" s="5">
        <v>25</v>
      </c>
      <c r="J200" s="5">
        <v>23</v>
      </c>
      <c r="K200" s="5">
        <v>26</v>
      </c>
      <c r="L200" s="5">
        <v>21</v>
      </c>
      <c r="M200" s="5">
        <f t="shared" si="10"/>
        <v>111</v>
      </c>
      <c r="N200" s="4">
        <v>21</v>
      </c>
      <c r="O200" s="5">
        <v>16</v>
      </c>
      <c r="P200" s="5">
        <f t="shared" si="11"/>
        <v>106</v>
      </c>
      <c r="Q200" s="5">
        <v>26</v>
      </c>
      <c r="R200" s="5"/>
      <c r="S200" s="15">
        <v>0.988416988416988</v>
      </c>
      <c r="T200">
        <f t="shared" si="12"/>
        <v>96.205920205920165</v>
      </c>
    </row>
    <row r="201" spans="1:20" ht="45" customHeight="1">
      <c r="A201" s="7" t="s">
        <v>76</v>
      </c>
      <c r="B201" s="5" t="s">
        <v>13</v>
      </c>
      <c r="C201" s="4" t="s">
        <v>14</v>
      </c>
      <c r="D201" s="6" t="s">
        <v>21</v>
      </c>
      <c r="E201" s="4" t="s">
        <v>20</v>
      </c>
      <c r="F201" s="6" t="s">
        <v>19</v>
      </c>
      <c r="G201" s="4" t="s">
        <v>18</v>
      </c>
      <c r="H201" s="5">
        <v>8</v>
      </c>
      <c r="I201" s="5">
        <v>11</v>
      </c>
      <c r="J201" s="5">
        <v>14</v>
      </c>
      <c r="K201" s="5">
        <v>11</v>
      </c>
      <c r="L201" s="5">
        <v>8</v>
      </c>
      <c r="M201" s="5">
        <f t="shared" si="10"/>
        <v>52</v>
      </c>
      <c r="N201" s="4">
        <v>8</v>
      </c>
      <c r="O201" s="5">
        <v>8</v>
      </c>
      <c r="P201" s="5">
        <f t="shared" si="11"/>
        <v>52</v>
      </c>
      <c r="Q201" s="5">
        <v>11</v>
      </c>
      <c r="R201" s="5"/>
      <c r="S201" s="15">
        <v>0.988416988416988</v>
      </c>
      <c r="T201">
        <f t="shared" si="12"/>
        <v>47.773487773487744</v>
      </c>
    </row>
    <row r="202" spans="1:20" s="21" customFormat="1" ht="45" customHeight="1">
      <c r="A202" s="22" t="s">
        <v>76</v>
      </c>
      <c r="B202" s="17" t="s">
        <v>13</v>
      </c>
      <c r="C202" s="18" t="s">
        <v>24</v>
      </c>
      <c r="D202" s="19" t="s">
        <v>29</v>
      </c>
      <c r="E202" s="18" t="s">
        <v>16</v>
      </c>
      <c r="F202" s="19" t="s">
        <v>17</v>
      </c>
      <c r="G202" s="18" t="s">
        <v>18</v>
      </c>
      <c r="H202" s="17"/>
      <c r="I202" s="17"/>
      <c r="J202" s="17"/>
      <c r="K202" s="17"/>
      <c r="L202" s="17"/>
      <c r="M202" s="17">
        <f t="shared" si="10"/>
        <v>0</v>
      </c>
      <c r="N202" s="18">
        <v>0</v>
      </c>
      <c r="O202" s="17"/>
      <c r="P202" s="17">
        <f t="shared" si="11"/>
        <v>0</v>
      </c>
      <c r="Q202" s="17">
        <v>0</v>
      </c>
      <c r="R202" s="17">
        <v>56</v>
      </c>
      <c r="S202" s="20">
        <v>0.98989898989898994</v>
      </c>
      <c r="T202" s="21">
        <f t="shared" si="12"/>
        <v>18.666666666666668</v>
      </c>
    </row>
    <row r="203" spans="1:20" s="21" customFormat="1" ht="45" customHeight="1">
      <c r="A203" s="22" t="s">
        <v>76</v>
      </c>
      <c r="B203" s="17" t="s">
        <v>13</v>
      </c>
      <c r="C203" s="18" t="s">
        <v>24</v>
      </c>
      <c r="D203" s="19" t="s">
        <v>25</v>
      </c>
      <c r="E203" s="18" t="s">
        <v>16</v>
      </c>
      <c r="F203" s="19" t="s">
        <v>17</v>
      </c>
      <c r="G203" s="18" t="s">
        <v>18</v>
      </c>
      <c r="H203" s="17">
        <v>25</v>
      </c>
      <c r="I203" s="17">
        <v>24</v>
      </c>
      <c r="J203" s="17"/>
      <c r="K203" s="17"/>
      <c r="L203" s="17"/>
      <c r="M203" s="17">
        <f t="shared" si="10"/>
        <v>49</v>
      </c>
      <c r="N203" s="18">
        <v>24</v>
      </c>
      <c r="O203" s="17">
        <v>24</v>
      </c>
      <c r="P203" s="17">
        <f t="shared" si="11"/>
        <v>49</v>
      </c>
      <c r="Q203" s="17">
        <v>25</v>
      </c>
      <c r="R203" s="17"/>
      <c r="S203" s="20">
        <v>0.98989898989898994</v>
      </c>
      <c r="T203" s="21">
        <f t="shared" si="12"/>
        <v>40.255892255892256</v>
      </c>
    </row>
    <row r="204" spans="1:20" s="21" customFormat="1" ht="45" customHeight="1">
      <c r="A204" s="22" t="s">
        <v>76</v>
      </c>
      <c r="B204" s="17" t="s">
        <v>13</v>
      </c>
      <c r="C204" s="18" t="s">
        <v>24</v>
      </c>
      <c r="D204" s="19" t="s">
        <v>27</v>
      </c>
      <c r="E204" s="18" t="s">
        <v>16</v>
      </c>
      <c r="F204" s="19" t="s">
        <v>17</v>
      </c>
      <c r="G204" s="18" t="s">
        <v>18</v>
      </c>
      <c r="H204" s="17">
        <v>24</v>
      </c>
      <c r="I204" s="17">
        <v>26</v>
      </c>
      <c r="J204" s="17"/>
      <c r="K204" s="17"/>
      <c r="L204" s="17"/>
      <c r="M204" s="17">
        <f t="shared" si="10"/>
        <v>50</v>
      </c>
      <c r="N204" s="18">
        <v>26</v>
      </c>
      <c r="O204" s="17">
        <v>24</v>
      </c>
      <c r="P204" s="17">
        <f t="shared" si="11"/>
        <v>48</v>
      </c>
      <c r="Q204" s="17">
        <v>24</v>
      </c>
      <c r="R204" s="17"/>
      <c r="S204" s="20">
        <v>0.98989898989898994</v>
      </c>
      <c r="T204" s="21">
        <f t="shared" si="12"/>
        <v>39.595959595959606</v>
      </c>
    </row>
    <row r="205" spans="1:20" ht="45" customHeight="1">
      <c r="A205" s="7" t="s">
        <v>76</v>
      </c>
      <c r="B205" s="5" t="s">
        <v>13</v>
      </c>
      <c r="C205" s="4" t="s">
        <v>24</v>
      </c>
      <c r="D205" s="6" t="s">
        <v>29</v>
      </c>
      <c r="E205" s="4" t="s">
        <v>20</v>
      </c>
      <c r="F205" s="6" t="s">
        <v>17</v>
      </c>
      <c r="G205" s="4" t="s">
        <v>18</v>
      </c>
      <c r="H205" s="5"/>
      <c r="I205" s="5"/>
      <c r="J205" s="5"/>
      <c r="K205" s="5"/>
      <c r="L205" s="5"/>
      <c r="M205" s="5">
        <f t="shared" si="10"/>
        <v>0</v>
      </c>
      <c r="N205" s="4">
        <v>0</v>
      </c>
      <c r="O205" s="5"/>
      <c r="P205" s="5">
        <f t="shared" si="11"/>
        <v>0</v>
      </c>
      <c r="Q205" s="5">
        <v>0</v>
      </c>
      <c r="R205" s="5">
        <v>24</v>
      </c>
      <c r="S205" s="15">
        <v>1</v>
      </c>
      <c r="T205">
        <f t="shared" si="12"/>
        <v>8</v>
      </c>
    </row>
    <row r="206" spans="1:20" ht="45" customHeight="1">
      <c r="A206" s="7" t="s">
        <v>76</v>
      </c>
      <c r="B206" s="5" t="s">
        <v>13</v>
      </c>
      <c r="C206" s="4" t="s">
        <v>24</v>
      </c>
      <c r="D206" s="6" t="s">
        <v>25</v>
      </c>
      <c r="E206" s="4" t="s">
        <v>20</v>
      </c>
      <c r="F206" s="6" t="s">
        <v>17</v>
      </c>
      <c r="G206" s="4" t="s">
        <v>18</v>
      </c>
      <c r="H206" s="5">
        <v>10</v>
      </c>
      <c r="I206" s="5">
        <v>10</v>
      </c>
      <c r="J206" s="5">
        <v>6</v>
      </c>
      <c r="K206" s="5"/>
      <c r="L206" s="5"/>
      <c r="M206" s="5">
        <f t="shared" si="10"/>
        <v>26</v>
      </c>
      <c r="N206" s="4">
        <v>6</v>
      </c>
      <c r="O206" s="5">
        <v>10</v>
      </c>
      <c r="P206" s="5">
        <f t="shared" si="11"/>
        <v>30</v>
      </c>
      <c r="Q206" s="5">
        <v>10</v>
      </c>
      <c r="R206" s="5"/>
      <c r="S206" s="15">
        <v>1</v>
      </c>
      <c r="T206">
        <f t="shared" si="12"/>
        <v>26.666666666666668</v>
      </c>
    </row>
    <row r="207" spans="1:20" ht="45" customHeight="1">
      <c r="A207" s="27" t="s">
        <v>76</v>
      </c>
      <c r="B207" s="5" t="s">
        <v>13</v>
      </c>
      <c r="C207" s="28" t="s">
        <v>24</v>
      </c>
      <c r="D207" s="29" t="s">
        <v>27</v>
      </c>
      <c r="E207" s="28" t="s">
        <v>20</v>
      </c>
      <c r="F207" s="6" t="s">
        <v>17</v>
      </c>
      <c r="G207" s="4" t="s">
        <v>18</v>
      </c>
      <c r="H207" s="5">
        <v>10</v>
      </c>
      <c r="I207" s="5">
        <v>10</v>
      </c>
      <c r="J207" s="5"/>
      <c r="K207" s="5"/>
      <c r="L207" s="5"/>
      <c r="M207" s="5">
        <f t="shared" si="10"/>
        <v>20</v>
      </c>
      <c r="N207" s="4">
        <v>0</v>
      </c>
      <c r="O207" s="5">
        <v>10</v>
      </c>
      <c r="P207" s="5">
        <f t="shared" si="11"/>
        <v>30</v>
      </c>
      <c r="Q207" s="5">
        <v>10</v>
      </c>
      <c r="R207" s="5"/>
      <c r="S207" s="15">
        <v>1</v>
      </c>
      <c r="T207">
        <f t="shared" si="12"/>
        <v>26.666666666666668</v>
      </c>
    </row>
    <row r="208" spans="1:20" s="21" customFormat="1" ht="45" customHeight="1">
      <c r="A208" s="22" t="s">
        <v>76</v>
      </c>
      <c r="B208" s="25" t="s">
        <v>13</v>
      </c>
      <c r="C208" s="18" t="s">
        <v>28</v>
      </c>
      <c r="D208" s="19" t="s">
        <v>29</v>
      </c>
      <c r="E208" s="18" t="s">
        <v>16</v>
      </c>
      <c r="F208" s="26" t="s">
        <v>17</v>
      </c>
      <c r="G208" s="18" t="s">
        <v>18</v>
      </c>
      <c r="H208" s="17"/>
      <c r="I208" s="17"/>
      <c r="J208" s="17"/>
      <c r="K208" s="17"/>
      <c r="L208" s="17"/>
      <c r="M208" s="17">
        <f t="shared" si="10"/>
        <v>0</v>
      </c>
      <c r="N208" s="18">
        <v>0</v>
      </c>
      <c r="O208" s="17"/>
      <c r="P208" s="17">
        <f t="shared" si="11"/>
        <v>0</v>
      </c>
      <c r="Q208" s="17">
        <v>0</v>
      </c>
      <c r="R208" s="17">
        <v>5</v>
      </c>
      <c r="S208" s="17">
        <v>0.85</v>
      </c>
      <c r="T208" s="17">
        <f t="shared" si="12"/>
        <v>1.6666666666666667</v>
      </c>
    </row>
    <row r="209" spans="1:20" s="21" customFormat="1" ht="45" customHeight="1">
      <c r="A209" s="22" t="s">
        <v>76</v>
      </c>
      <c r="B209" s="25" t="s">
        <v>13</v>
      </c>
      <c r="C209" s="18" t="s">
        <v>28</v>
      </c>
      <c r="D209" s="19" t="s">
        <v>71</v>
      </c>
      <c r="E209" s="18" t="s">
        <v>16</v>
      </c>
      <c r="F209" s="26" t="s">
        <v>17</v>
      </c>
      <c r="G209" s="18" t="s">
        <v>18</v>
      </c>
      <c r="H209" s="17">
        <v>4</v>
      </c>
      <c r="I209" s="17">
        <v>2</v>
      </c>
      <c r="J209" s="17">
        <v>4</v>
      </c>
      <c r="K209" s="17"/>
      <c r="L209" s="17"/>
      <c r="M209" s="17">
        <f t="shared" si="10"/>
        <v>10</v>
      </c>
      <c r="N209" s="18">
        <v>4</v>
      </c>
      <c r="O209" s="17">
        <v>4</v>
      </c>
      <c r="P209" s="17">
        <f t="shared" si="11"/>
        <v>10</v>
      </c>
      <c r="Q209" s="17">
        <v>2</v>
      </c>
      <c r="R209" s="17"/>
      <c r="S209" s="17">
        <v>0.85</v>
      </c>
      <c r="T209" s="17">
        <f t="shared" si="12"/>
        <v>7.9333333333333336</v>
      </c>
    </row>
    <row r="210" spans="1:20" s="21" customFormat="1" ht="45" customHeight="1">
      <c r="A210" s="30" t="s">
        <v>77</v>
      </c>
      <c r="B210" s="17" t="s">
        <v>13</v>
      </c>
      <c r="C210" s="31" t="s">
        <v>14</v>
      </c>
      <c r="D210" s="32" t="s">
        <v>78</v>
      </c>
      <c r="E210" s="31" t="s">
        <v>16</v>
      </c>
      <c r="F210" s="19" t="s">
        <v>17</v>
      </c>
      <c r="G210" s="18" t="s">
        <v>18</v>
      </c>
      <c r="H210" s="17"/>
      <c r="I210" s="17"/>
      <c r="J210" s="17"/>
      <c r="K210" s="17">
        <v>1</v>
      </c>
      <c r="L210" s="17"/>
      <c r="M210" s="17">
        <f t="shared" si="10"/>
        <v>1</v>
      </c>
      <c r="N210" s="18">
        <v>1</v>
      </c>
      <c r="O210" s="17">
        <v>0</v>
      </c>
      <c r="P210" s="17">
        <f t="shared" si="11"/>
        <v>0</v>
      </c>
      <c r="Q210" s="17">
        <v>0</v>
      </c>
      <c r="R210" s="17">
        <v>0</v>
      </c>
      <c r="S210" s="20">
        <v>0.96153846153846201</v>
      </c>
      <c r="T210" s="21">
        <f t="shared" si="12"/>
        <v>0</v>
      </c>
    </row>
    <row r="211" spans="1:20" s="21" customFormat="1" ht="45" customHeight="1">
      <c r="A211" s="22" t="s">
        <v>77</v>
      </c>
      <c r="B211" s="17" t="s">
        <v>13</v>
      </c>
      <c r="C211" s="18" t="s">
        <v>14</v>
      </c>
      <c r="D211" s="19" t="s">
        <v>68</v>
      </c>
      <c r="E211" s="18" t="s">
        <v>16</v>
      </c>
      <c r="F211" s="19" t="s">
        <v>17</v>
      </c>
      <c r="G211" s="18" t="s">
        <v>18</v>
      </c>
      <c r="H211" s="17"/>
      <c r="I211" s="17"/>
      <c r="J211" s="17">
        <v>8</v>
      </c>
      <c r="K211" s="17"/>
      <c r="L211" s="17"/>
      <c r="M211" s="17">
        <f t="shared" si="10"/>
        <v>8</v>
      </c>
      <c r="N211" s="18">
        <v>0</v>
      </c>
      <c r="O211" s="17">
        <v>0</v>
      </c>
      <c r="P211" s="17">
        <f t="shared" si="11"/>
        <v>8</v>
      </c>
      <c r="Q211" s="17">
        <v>8</v>
      </c>
      <c r="R211" s="17">
        <v>0</v>
      </c>
      <c r="S211" s="20">
        <v>0.96153846153846201</v>
      </c>
      <c r="T211" s="21">
        <f t="shared" si="12"/>
        <v>5.1282051282051304</v>
      </c>
    </row>
    <row r="212" spans="1:20" s="21" customFormat="1" ht="45" customHeight="1">
      <c r="A212" s="22" t="s">
        <v>77</v>
      </c>
      <c r="B212" s="17" t="s">
        <v>13</v>
      </c>
      <c r="C212" s="18" t="s">
        <v>14</v>
      </c>
      <c r="D212" s="19" t="s">
        <v>37</v>
      </c>
      <c r="E212" s="18" t="s">
        <v>16</v>
      </c>
      <c r="F212" s="19" t="s">
        <v>17</v>
      </c>
      <c r="G212" s="18" t="s">
        <v>18</v>
      </c>
      <c r="H212" s="17"/>
      <c r="I212" s="17"/>
      <c r="J212" s="17">
        <v>9</v>
      </c>
      <c r="K212" s="17">
        <v>10</v>
      </c>
      <c r="L212" s="17"/>
      <c r="M212" s="17">
        <f t="shared" si="10"/>
        <v>19</v>
      </c>
      <c r="N212" s="18">
        <v>10</v>
      </c>
      <c r="O212" s="17">
        <v>0</v>
      </c>
      <c r="P212" s="17">
        <f t="shared" si="11"/>
        <v>9</v>
      </c>
      <c r="Q212" s="17">
        <v>9</v>
      </c>
      <c r="R212" s="17">
        <v>0</v>
      </c>
      <c r="S212" s="20">
        <v>0.96153846153846201</v>
      </c>
      <c r="T212" s="21">
        <f t="shared" si="12"/>
        <v>5.7692307692307709</v>
      </c>
    </row>
    <row r="213" spans="1:20" s="21" customFormat="1" ht="45" customHeight="1">
      <c r="A213" s="22" t="s">
        <v>77</v>
      </c>
      <c r="B213" s="17" t="s">
        <v>13</v>
      </c>
      <c r="C213" s="18" t="s">
        <v>14</v>
      </c>
      <c r="D213" s="19" t="s">
        <v>23</v>
      </c>
      <c r="E213" s="18" t="s">
        <v>16</v>
      </c>
      <c r="F213" s="19" t="s">
        <v>17</v>
      </c>
      <c r="G213" s="18" t="s">
        <v>18</v>
      </c>
      <c r="H213" s="17"/>
      <c r="I213" s="17"/>
      <c r="J213" s="17">
        <v>6</v>
      </c>
      <c r="K213" s="17">
        <v>11</v>
      </c>
      <c r="L213" s="17"/>
      <c r="M213" s="17">
        <f t="shared" si="10"/>
        <v>17</v>
      </c>
      <c r="N213" s="18">
        <v>11</v>
      </c>
      <c r="O213" s="17">
        <v>0</v>
      </c>
      <c r="P213" s="17">
        <f t="shared" si="11"/>
        <v>6</v>
      </c>
      <c r="Q213" s="17">
        <v>6</v>
      </c>
      <c r="R213" s="17">
        <v>0</v>
      </c>
      <c r="S213" s="20">
        <v>0.96153846153846201</v>
      </c>
      <c r="T213" s="21">
        <f t="shared" si="12"/>
        <v>3.8461538461538471</v>
      </c>
    </row>
    <row r="214" spans="1:20" s="21" customFormat="1" ht="45" customHeight="1">
      <c r="A214" s="22" t="s">
        <v>77</v>
      </c>
      <c r="B214" s="17" t="s">
        <v>13</v>
      </c>
      <c r="C214" s="18" t="s">
        <v>14</v>
      </c>
      <c r="D214" s="19" t="s">
        <v>23</v>
      </c>
      <c r="E214" s="18" t="s">
        <v>16</v>
      </c>
      <c r="F214" s="19" t="s">
        <v>19</v>
      </c>
      <c r="G214" s="18" t="s">
        <v>18</v>
      </c>
      <c r="H214" s="17"/>
      <c r="I214" s="17"/>
      <c r="J214" s="17">
        <v>1</v>
      </c>
      <c r="K214" s="17"/>
      <c r="L214" s="17"/>
      <c r="M214" s="17">
        <f t="shared" si="10"/>
        <v>1</v>
      </c>
      <c r="N214" s="18">
        <v>0</v>
      </c>
      <c r="O214" s="17">
        <v>0</v>
      </c>
      <c r="P214" s="17">
        <f t="shared" si="11"/>
        <v>1</v>
      </c>
      <c r="Q214" s="17">
        <v>1</v>
      </c>
      <c r="R214" s="17">
        <v>0</v>
      </c>
      <c r="S214" s="20">
        <v>0.96153846153846201</v>
      </c>
      <c r="T214" s="21">
        <f t="shared" si="12"/>
        <v>0.6410256410256413</v>
      </c>
    </row>
    <row r="215" spans="1:20" s="21" customFormat="1" ht="45" customHeight="1">
      <c r="A215" s="22" t="s">
        <v>77</v>
      </c>
      <c r="B215" s="17" t="s">
        <v>13</v>
      </c>
      <c r="C215" s="18" t="s">
        <v>14</v>
      </c>
      <c r="D215" s="19" t="s">
        <v>15</v>
      </c>
      <c r="E215" s="18" t="s">
        <v>16</v>
      </c>
      <c r="F215" s="19" t="s">
        <v>17</v>
      </c>
      <c r="G215" s="18" t="s">
        <v>18</v>
      </c>
      <c r="H215" s="17">
        <v>575</v>
      </c>
      <c r="I215" s="17">
        <v>572</v>
      </c>
      <c r="J215" s="17">
        <v>513</v>
      </c>
      <c r="K215" s="17">
        <v>420</v>
      </c>
      <c r="L215" s="17"/>
      <c r="M215" s="17">
        <f t="shared" si="10"/>
        <v>2080</v>
      </c>
      <c r="N215" s="18">
        <v>420</v>
      </c>
      <c r="O215" s="17">
        <v>600</v>
      </c>
      <c r="P215" s="17">
        <f t="shared" si="11"/>
        <v>2260</v>
      </c>
      <c r="Q215" s="17">
        <v>513</v>
      </c>
      <c r="R215" s="17">
        <v>600</v>
      </c>
      <c r="S215" s="20">
        <v>0.96153846153846201</v>
      </c>
      <c r="T215" s="21">
        <f t="shared" si="12"/>
        <v>2208.6538461538471</v>
      </c>
    </row>
    <row r="216" spans="1:20" s="21" customFormat="1" ht="45" customHeight="1">
      <c r="A216" s="22" t="s">
        <v>77</v>
      </c>
      <c r="B216" s="17" t="s">
        <v>13</v>
      </c>
      <c r="C216" s="18" t="s">
        <v>14</v>
      </c>
      <c r="D216" s="19" t="s">
        <v>15</v>
      </c>
      <c r="E216" s="18" t="s">
        <v>16</v>
      </c>
      <c r="F216" s="19" t="s">
        <v>19</v>
      </c>
      <c r="G216" s="18" t="s">
        <v>18</v>
      </c>
      <c r="H216" s="17">
        <v>1</v>
      </c>
      <c r="I216" s="17"/>
      <c r="J216" s="17">
        <v>1</v>
      </c>
      <c r="K216" s="17">
        <v>1</v>
      </c>
      <c r="L216" s="17"/>
      <c r="M216" s="17">
        <f t="shared" si="10"/>
        <v>3</v>
      </c>
      <c r="N216" s="18">
        <v>1</v>
      </c>
      <c r="O216" s="17"/>
      <c r="P216" s="17">
        <f t="shared" si="11"/>
        <v>2</v>
      </c>
      <c r="Q216" s="17">
        <v>1</v>
      </c>
      <c r="R216" s="17"/>
      <c r="S216" s="20">
        <v>0.96153846153846201</v>
      </c>
      <c r="T216" s="21">
        <f t="shared" si="12"/>
        <v>1.6025641025641033</v>
      </c>
    </row>
    <row r="217" spans="1:20" s="21" customFormat="1" ht="45" customHeight="1">
      <c r="A217" s="22" t="s">
        <v>77</v>
      </c>
      <c r="B217" s="17" t="s">
        <v>13</v>
      </c>
      <c r="C217" s="18" t="s">
        <v>14</v>
      </c>
      <c r="D217" s="19" t="s">
        <v>15</v>
      </c>
      <c r="E217" s="18" t="s">
        <v>16</v>
      </c>
      <c r="F217" s="19" t="s">
        <v>17</v>
      </c>
      <c r="G217" s="18" t="s">
        <v>22</v>
      </c>
      <c r="H217" s="17"/>
      <c r="I217" s="17">
        <v>2</v>
      </c>
      <c r="J217" s="17"/>
      <c r="K217" s="17"/>
      <c r="L217" s="17"/>
      <c r="M217" s="17">
        <f t="shared" si="10"/>
        <v>2</v>
      </c>
      <c r="N217" s="18">
        <v>0</v>
      </c>
      <c r="O217" s="17"/>
      <c r="P217" s="17">
        <f t="shared" si="11"/>
        <v>2</v>
      </c>
      <c r="Q217" s="17">
        <v>0</v>
      </c>
      <c r="R217" s="17"/>
      <c r="S217" s="20">
        <v>0.96153846153846201</v>
      </c>
      <c r="T217" s="21">
        <f t="shared" si="12"/>
        <v>1.923076923076924</v>
      </c>
    </row>
    <row r="218" spans="1:20" s="21" customFormat="1" ht="45" customHeight="1">
      <c r="A218" s="22" t="s">
        <v>77</v>
      </c>
      <c r="B218" s="17" t="s">
        <v>13</v>
      </c>
      <c r="C218" s="18" t="s">
        <v>14</v>
      </c>
      <c r="D218" s="19" t="s">
        <v>21</v>
      </c>
      <c r="E218" s="18" t="s">
        <v>16</v>
      </c>
      <c r="F218" s="19" t="s">
        <v>17</v>
      </c>
      <c r="G218" s="18" t="s">
        <v>18</v>
      </c>
      <c r="H218" s="17">
        <v>24</v>
      </c>
      <c r="I218" s="17">
        <v>23</v>
      </c>
      <c r="J218" s="17">
        <v>27</v>
      </c>
      <c r="K218" s="17">
        <v>25</v>
      </c>
      <c r="L218" s="17"/>
      <c r="M218" s="17">
        <f t="shared" si="10"/>
        <v>99</v>
      </c>
      <c r="N218" s="18">
        <v>25</v>
      </c>
      <c r="O218" s="17">
        <v>25</v>
      </c>
      <c r="P218" s="17">
        <f t="shared" si="11"/>
        <v>99</v>
      </c>
      <c r="Q218" s="17">
        <v>27</v>
      </c>
      <c r="R218" s="17">
        <v>25</v>
      </c>
      <c r="S218" s="20">
        <v>0.96153846153846201</v>
      </c>
      <c r="T218" s="21">
        <f t="shared" si="12"/>
        <v>94.871794871794918</v>
      </c>
    </row>
    <row r="219" spans="1:20" s="21" customFormat="1" ht="45" customHeight="1">
      <c r="A219" s="22" t="s">
        <v>77</v>
      </c>
      <c r="B219" s="17" t="s">
        <v>13</v>
      </c>
      <c r="C219" s="18" t="s">
        <v>14</v>
      </c>
      <c r="D219" s="19" t="s">
        <v>21</v>
      </c>
      <c r="E219" s="18" t="s">
        <v>16</v>
      </c>
      <c r="F219" s="19" t="s">
        <v>19</v>
      </c>
      <c r="G219" s="18" t="s">
        <v>18</v>
      </c>
      <c r="H219" s="17">
        <v>1</v>
      </c>
      <c r="I219" s="17">
        <v>3</v>
      </c>
      <c r="J219" s="17">
        <v>3</v>
      </c>
      <c r="K219" s="17">
        <v>2</v>
      </c>
      <c r="L219" s="17"/>
      <c r="M219" s="17">
        <f t="shared" si="10"/>
        <v>9</v>
      </c>
      <c r="N219" s="18">
        <v>2</v>
      </c>
      <c r="O219" s="17"/>
      <c r="P219" s="17">
        <f t="shared" si="11"/>
        <v>7</v>
      </c>
      <c r="Q219" s="17">
        <v>3</v>
      </c>
      <c r="R219" s="17"/>
      <c r="S219" s="20">
        <v>0.96153846153846201</v>
      </c>
      <c r="T219" s="21">
        <f t="shared" si="12"/>
        <v>5.7692307692307727</v>
      </c>
    </row>
    <row r="220" spans="1:20" ht="45" customHeight="1">
      <c r="A220" s="7" t="s">
        <v>77</v>
      </c>
      <c r="B220" s="5" t="s">
        <v>13</v>
      </c>
      <c r="C220" s="4" t="s">
        <v>14</v>
      </c>
      <c r="D220" s="6" t="s">
        <v>15</v>
      </c>
      <c r="E220" s="4" t="s">
        <v>20</v>
      </c>
      <c r="F220" s="6" t="s">
        <v>17</v>
      </c>
      <c r="G220" s="4" t="s">
        <v>18</v>
      </c>
      <c r="H220" s="5">
        <v>181</v>
      </c>
      <c r="I220" s="5">
        <v>186</v>
      </c>
      <c r="J220" s="5">
        <v>182</v>
      </c>
      <c r="K220" s="5">
        <v>148</v>
      </c>
      <c r="L220" s="5">
        <v>139</v>
      </c>
      <c r="M220" s="5">
        <f t="shared" si="10"/>
        <v>836</v>
      </c>
      <c r="N220" s="4">
        <v>139</v>
      </c>
      <c r="O220" s="5">
        <v>180</v>
      </c>
      <c r="P220" s="5">
        <f t="shared" si="11"/>
        <v>877</v>
      </c>
      <c r="Q220" s="5">
        <v>148</v>
      </c>
      <c r="R220" s="5">
        <v>180</v>
      </c>
      <c r="S220" s="15">
        <v>1</v>
      </c>
      <c r="T220">
        <f t="shared" si="12"/>
        <v>887.66666666666663</v>
      </c>
    </row>
    <row r="221" spans="1:20" ht="45" customHeight="1">
      <c r="A221" s="7" t="s">
        <v>77</v>
      </c>
      <c r="B221" s="5" t="s">
        <v>13</v>
      </c>
      <c r="C221" s="4" t="s">
        <v>14</v>
      </c>
      <c r="D221" s="6" t="s">
        <v>15</v>
      </c>
      <c r="E221" s="4" t="s">
        <v>20</v>
      </c>
      <c r="F221" s="6" t="s">
        <v>19</v>
      </c>
      <c r="G221" s="4" t="s">
        <v>18</v>
      </c>
      <c r="H221" s="5"/>
      <c r="I221" s="5"/>
      <c r="J221" s="5">
        <v>1</v>
      </c>
      <c r="K221" s="5"/>
      <c r="L221" s="5"/>
      <c r="M221" s="5">
        <f t="shared" si="10"/>
        <v>1</v>
      </c>
      <c r="N221" s="4">
        <v>0</v>
      </c>
      <c r="O221" s="5"/>
      <c r="P221" s="5">
        <f t="shared" si="11"/>
        <v>1</v>
      </c>
      <c r="Q221" s="5">
        <v>0</v>
      </c>
      <c r="R221" s="5"/>
      <c r="S221" s="15">
        <v>1</v>
      </c>
      <c r="T221">
        <f t="shared" si="12"/>
        <v>1</v>
      </c>
    </row>
    <row r="222" spans="1:20" ht="45" customHeight="1">
      <c r="A222" s="7" t="s">
        <v>77</v>
      </c>
      <c r="B222" s="5" t="s">
        <v>13</v>
      </c>
      <c r="C222" s="4" t="s">
        <v>14</v>
      </c>
      <c r="D222" s="6" t="s">
        <v>21</v>
      </c>
      <c r="E222" s="4" t="s">
        <v>20</v>
      </c>
      <c r="F222" s="6" t="s">
        <v>17</v>
      </c>
      <c r="G222" s="4" t="s">
        <v>18</v>
      </c>
      <c r="H222" s="5">
        <v>21</v>
      </c>
      <c r="I222" s="5">
        <v>22</v>
      </c>
      <c r="J222" s="5">
        <v>17</v>
      </c>
      <c r="K222" s="5">
        <v>17</v>
      </c>
      <c r="L222" s="5">
        <v>21</v>
      </c>
      <c r="M222" s="5">
        <f t="shared" si="10"/>
        <v>98</v>
      </c>
      <c r="N222" s="4">
        <v>21</v>
      </c>
      <c r="O222" s="5">
        <v>25</v>
      </c>
      <c r="P222" s="5">
        <f t="shared" si="11"/>
        <v>102</v>
      </c>
      <c r="Q222" s="5">
        <v>17</v>
      </c>
      <c r="R222" s="5">
        <v>25</v>
      </c>
      <c r="S222" s="15">
        <v>1</v>
      </c>
      <c r="T222">
        <f t="shared" si="12"/>
        <v>104.66666666666667</v>
      </c>
    </row>
    <row r="223" spans="1:20" ht="45" customHeight="1">
      <c r="A223" s="7" t="s">
        <v>77</v>
      </c>
      <c r="B223" s="5" t="s">
        <v>13</v>
      </c>
      <c r="C223" s="4" t="s">
        <v>14</v>
      </c>
      <c r="D223" s="6" t="s">
        <v>15</v>
      </c>
      <c r="E223" s="4" t="s">
        <v>20</v>
      </c>
      <c r="F223" s="6" t="s">
        <v>19</v>
      </c>
      <c r="G223" s="4" t="s">
        <v>18</v>
      </c>
      <c r="H223" s="5">
        <v>4</v>
      </c>
      <c r="I223" s="5">
        <v>4</v>
      </c>
      <c r="J223" s="5">
        <v>11</v>
      </c>
      <c r="K223" s="5">
        <v>5</v>
      </c>
      <c r="L223" s="5"/>
      <c r="M223" s="5">
        <f t="shared" si="10"/>
        <v>24</v>
      </c>
      <c r="N223" s="4">
        <v>0</v>
      </c>
      <c r="O223" s="5"/>
      <c r="P223" s="5">
        <f t="shared" si="11"/>
        <v>24</v>
      </c>
      <c r="Q223" s="5">
        <v>5</v>
      </c>
      <c r="R223" s="5"/>
      <c r="S223" s="15">
        <v>1</v>
      </c>
      <c r="T223">
        <f t="shared" si="12"/>
        <v>22.333333333333332</v>
      </c>
    </row>
    <row r="224" spans="1:20" s="21" customFormat="1" ht="45" customHeight="1">
      <c r="A224" s="22" t="s">
        <v>77</v>
      </c>
      <c r="B224" s="17" t="s">
        <v>13</v>
      </c>
      <c r="C224" s="18" t="s">
        <v>24</v>
      </c>
      <c r="D224" s="19" t="s">
        <v>79</v>
      </c>
      <c r="E224" s="18" t="s">
        <v>16</v>
      </c>
      <c r="F224" s="19" t="s">
        <v>17</v>
      </c>
      <c r="G224" s="18" t="s">
        <v>18</v>
      </c>
      <c r="H224" s="17"/>
      <c r="I224" s="17"/>
      <c r="J224" s="17"/>
      <c r="K224" s="17"/>
      <c r="L224" s="17"/>
      <c r="M224" s="17">
        <f t="shared" si="10"/>
        <v>0</v>
      </c>
      <c r="N224" s="18">
        <v>0</v>
      </c>
      <c r="O224" s="17">
        <v>5</v>
      </c>
      <c r="P224" s="17">
        <f t="shared" si="11"/>
        <v>5</v>
      </c>
      <c r="Q224" s="17">
        <v>0</v>
      </c>
      <c r="R224" s="17">
        <v>5</v>
      </c>
      <c r="S224" s="20">
        <v>0.95958083832335295</v>
      </c>
      <c r="T224" s="21">
        <f t="shared" si="12"/>
        <v>6.4645708582834311</v>
      </c>
    </row>
    <row r="225" spans="1:20" s="21" customFormat="1" ht="45" customHeight="1">
      <c r="A225" s="22" t="s">
        <v>77</v>
      </c>
      <c r="B225" s="17" t="s">
        <v>13</v>
      </c>
      <c r="C225" s="18" t="s">
        <v>24</v>
      </c>
      <c r="D225" s="19" t="s">
        <v>80</v>
      </c>
      <c r="E225" s="18" t="s">
        <v>16</v>
      </c>
      <c r="F225" s="19" t="s">
        <v>17</v>
      </c>
      <c r="G225" s="18" t="s">
        <v>18</v>
      </c>
      <c r="H225" s="17">
        <v>5</v>
      </c>
      <c r="I225" s="17">
        <v>5</v>
      </c>
      <c r="J225" s="17"/>
      <c r="K225" s="17"/>
      <c r="L225" s="17"/>
      <c r="M225" s="17">
        <f t="shared" si="10"/>
        <v>10</v>
      </c>
      <c r="N225" s="18">
        <v>5</v>
      </c>
      <c r="O225" s="17">
        <v>5</v>
      </c>
      <c r="P225" s="17">
        <f t="shared" si="11"/>
        <v>10</v>
      </c>
      <c r="Q225" s="17">
        <v>5</v>
      </c>
      <c r="R225" s="17">
        <v>5</v>
      </c>
      <c r="S225" s="20">
        <v>0.95958083832335295</v>
      </c>
      <c r="T225" s="21">
        <f t="shared" si="12"/>
        <v>9.6631736526946082</v>
      </c>
    </row>
    <row r="226" spans="1:20" s="21" customFormat="1" ht="45" customHeight="1">
      <c r="A226" s="22" t="s">
        <v>77</v>
      </c>
      <c r="B226" s="17" t="s">
        <v>13</v>
      </c>
      <c r="C226" s="18" t="s">
        <v>24</v>
      </c>
      <c r="D226" s="19" t="s">
        <v>81</v>
      </c>
      <c r="E226" s="18" t="s">
        <v>16</v>
      </c>
      <c r="F226" s="19" t="s">
        <v>17</v>
      </c>
      <c r="G226" s="18" t="s">
        <v>18</v>
      </c>
      <c r="H226" s="17">
        <v>5</v>
      </c>
      <c r="I226" s="17">
        <v>5</v>
      </c>
      <c r="J226" s="17"/>
      <c r="K226" s="17"/>
      <c r="L226" s="17"/>
      <c r="M226" s="17">
        <f t="shared" si="10"/>
        <v>10</v>
      </c>
      <c r="N226" s="18">
        <v>5</v>
      </c>
      <c r="O226" s="17">
        <v>5</v>
      </c>
      <c r="P226" s="17">
        <f t="shared" si="11"/>
        <v>10</v>
      </c>
      <c r="Q226" s="17">
        <v>5</v>
      </c>
      <c r="R226" s="17">
        <v>5</v>
      </c>
      <c r="S226" s="20">
        <v>0.95958083832335295</v>
      </c>
      <c r="T226" s="21">
        <f t="shared" si="12"/>
        <v>9.6631736526946082</v>
      </c>
    </row>
    <row r="227" spans="1:20" s="21" customFormat="1" ht="45" customHeight="1">
      <c r="A227" s="22" t="s">
        <v>77</v>
      </c>
      <c r="B227" s="17" t="s">
        <v>13</v>
      </c>
      <c r="C227" s="18" t="s">
        <v>24</v>
      </c>
      <c r="D227" s="19" t="s">
        <v>25</v>
      </c>
      <c r="E227" s="18" t="s">
        <v>16</v>
      </c>
      <c r="F227" s="19" t="s">
        <v>17</v>
      </c>
      <c r="G227" s="18" t="s">
        <v>18</v>
      </c>
      <c r="H227" s="17">
        <v>200</v>
      </c>
      <c r="I227" s="17">
        <v>147</v>
      </c>
      <c r="J227" s="17"/>
      <c r="K227" s="17"/>
      <c r="L227" s="17"/>
      <c r="M227" s="17">
        <f t="shared" si="10"/>
        <v>347</v>
      </c>
      <c r="N227" s="18">
        <v>147</v>
      </c>
      <c r="O227" s="17">
        <v>200</v>
      </c>
      <c r="P227" s="17">
        <f t="shared" si="11"/>
        <v>400</v>
      </c>
      <c r="Q227" s="17">
        <v>200</v>
      </c>
      <c r="R227" s="17">
        <v>200</v>
      </c>
      <c r="S227" s="20">
        <v>0.95958083832335295</v>
      </c>
      <c r="T227" s="21">
        <f t="shared" si="12"/>
        <v>386.52694610778423</v>
      </c>
    </row>
    <row r="228" spans="1:20" s="21" customFormat="1" ht="45" customHeight="1">
      <c r="A228" s="22" t="s">
        <v>77</v>
      </c>
      <c r="B228" s="17" t="s">
        <v>13</v>
      </c>
      <c r="C228" s="18" t="s">
        <v>24</v>
      </c>
      <c r="D228" s="19" t="s">
        <v>26</v>
      </c>
      <c r="E228" s="18" t="s">
        <v>16</v>
      </c>
      <c r="F228" s="19" t="s">
        <v>17</v>
      </c>
      <c r="G228" s="18" t="s">
        <v>18</v>
      </c>
      <c r="H228" s="17">
        <v>19</v>
      </c>
      <c r="I228" s="17">
        <v>14</v>
      </c>
      <c r="J228" s="17"/>
      <c r="K228" s="17"/>
      <c r="L228" s="17"/>
      <c r="M228" s="17">
        <f t="shared" si="10"/>
        <v>33</v>
      </c>
      <c r="N228" s="18">
        <v>14</v>
      </c>
      <c r="O228" s="17">
        <v>20</v>
      </c>
      <c r="P228" s="17">
        <f t="shared" si="11"/>
        <v>39</v>
      </c>
      <c r="Q228" s="17">
        <v>19</v>
      </c>
      <c r="R228" s="17">
        <v>20</v>
      </c>
      <c r="S228" s="20">
        <v>0.95958083832335295</v>
      </c>
      <c r="T228" s="21">
        <f t="shared" si="12"/>
        <v>38.012974051896194</v>
      </c>
    </row>
    <row r="229" spans="1:20" s="21" customFormat="1" ht="45" customHeight="1">
      <c r="A229" s="22" t="s">
        <v>77</v>
      </c>
      <c r="B229" s="17" t="s">
        <v>13</v>
      </c>
      <c r="C229" s="18" t="s">
        <v>24</v>
      </c>
      <c r="D229" s="19" t="s">
        <v>26</v>
      </c>
      <c r="E229" s="18" t="s">
        <v>16</v>
      </c>
      <c r="F229" s="19" t="s">
        <v>19</v>
      </c>
      <c r="G229" s="18" t="s">
        <v>18</v>
      </c>
      <c r="H229" s="17">
        <v>1</v>
      </c>
      <c r="I229" s="17">
        <v>1</v>
      </c>
      <c r="J229" s="17"/>
      <c r="K229" s="17"/>
      <c r="L229" s="17"/>
      <c r="M229" s="17">
        <f t="shared" si="10"/>
        <v>2</v>
      </c>
      <c r="N229" s="18">
        <v>1</v>
      </c>
      <c r="O229" s="17"/>
      <c r="P229" s="17">
        <f t="shared" si="11"/>
        <v>1</v>
      </c>
      <c r="Q229" s="17">
        <v>1</v>
      </c>
      <c r="R229" s="17"/>
      <c r="S229" s="20">
        <v>0.95958083832335295</v>
      </c>
      <c r="T229" s="21">
        <f t="shared" si="12"/>
        <v>0.63972055888223534</v>
      </c>
    </row>
    <row r="230" spans="1:20" s="21" customFormat="1" ht="45" customHeight="1">
      <c r="A230" s="22" t="s">
        <v>77</v>
      </c>
      <c r="B230" s="17" t="s">
        <v>13</v>
      </c>
      <c r="C230" s="18" t="s">
        <v>24</v>
      </c>
      <c r="D230" s="19" t="s">
        <v>27</v>
      </c>
      <c r="E230" s="18" t="s">
        <v>16</v>
      </c>
      <c r="F230" s="19" t="s">
        <v>17</v>
      </c>
      <c r="G230" s="18" t="s">
        <v>18</v>
      </c>
      <c r="H230" s="17">
        <v>20</v>
      </c>
      <c r="I230" s="17">
        <v>10</v>
      </c>
      <c r="J230" s="17"/>
      <c r="K230" s="17"/>
      <c r="L230" s="17"/>
      <c r="M230" s="17">
        <f t="shared" si="10"/>
        <v>30</v>
      </c>
      <c r="N230" s="18">
        <v>10</v>
      </c>
      <c r="O230" s="17">
        <v>20</v>
      </c>
      <c r="P230" s="17">
        <f t="shared" si="11"/>
        <v>40</v>
      </c>
      <c r="Q230" s="17">
        <v>20</v>
      </c>
      <c r="R230" s="17">
        <v>20</v>
      </c>
      <c r="S230" s="20">
        <v>0.95958083832335295</v>
      </c>
      <c r="T230" s="21">
        <f t="shared" si="12"/>
        <v>38.652694610778433</v>
      </c>
    </row>
    <row r="231" spans="1:20" ht="45" customHeight="1">
      <c r="A231" s="7" t="s">
        <v>77</v>
      </c>
      <c r="B231" s="5" t="s">
        <v>13</v>
      </c>
      <c r="C231" s="4" t="s">
        <v>24</v>
      </c>
      <c r="D231" s="6" t="s">
        <v>79</v>
      </c>
      <c r="E231" s="4" t="s">
        <v>20</v>
      </c>
      <c r="F231" s="6" t="s">
        <v>17</v>
      </c>
      <c r="G231" s="4" t="s">
        <v>18</v>
      </c>
      <c r="H231" s="5">
        <v>6</v>
      </c>
      <c r="I231" s="5"/>
      <c r="J231" s="5"/>
      <c r="K231" s="5"/>
      <c r="L231" s="5"/>
      <c r="M231" s="5">
        <f t="shared" si="10"/>
        <v>6</v>
      </c>
      <c r="N231" s="4">
        <v>0</v>
      </c>
      <c r="O231" s="5">
        <v>0</v>
      </c>
      <c r="P231" s="5">
        <f t="shared" si="11"/>
        <v>6</v>
      </c>
      <c r="Q231" s="5">
        <v>0</v>
      </c>
      <c r="R231" s="5">
        <v>0</v>
      </c>
      <c r="S231" s="15">
        <v>0.98224852071005897</v>
      </c>
      <c r="T231">
        <f t="shared" si="12"/>
        <v>5.893491124260354</v>
      </c>
    </row>
    <row r="232" spans="1:20" ht="45" customHeight="1">
      <c r="A232" s="7" t="s">
        <v>77</v>
      </c>
      <c r="B232" s="5" t="s">
        <v>13</v>
      </c>
      <c r="C232" s="4" t="s">
        <v>24</v>
      </c>
      <c r="D232" s="6" t="s">
        <v>82</v>
      </c>
      <c r="E232" s="4" t="s">
        <v>20</v>
      </c>
      <c r="F232" s="6" t="s">
        <v>17</v>
      </c>
      <c r="G232" s="4" t="s">
        <v>18</v>
      </c>
      <c r="H232" s="5"/>
      <c r="I232" s="5"/>
      <c r="J232" s="5"/>
      <c r="K232" s="5"/>
      <c r="L232" s="5"/>
      <c r="M232" s="5">
        <f t="shared" si="10"/>
        <v>0</v>
      </c>
      <c r="N232" s="4">
        <v>0</v>
      </c>
      <c r="O232" s="5">
        <v>5</v>
      </c>
      <c r="P232" s="5">
        <f t="shared" si="11"/>
        <v>5</v>
      </c>
      <c r="Q232" s="5">
        <v>0</v>
      </c>
      <c r="R232" s="5">
        <v>5</v>
      </c>
      <c r="S232" s="15">
        <v>0.98224852071005897</v>
      </c>
      <c r="T232">
        <f t="shared" si="12"/>
        <v>6.5779092702169608</v>
      </c>
    </row>
    <row r="233" spans="1:20" s="21" customFormat="1" ht="45" customHeight="1">
      <c r="A233" s="22" t="s">
        <v>77</v>
      </c>
      <c r="B233" s="17" t="s">
        <v>13</v>
      </c>
      <c r="C233" s="18" t="s">
        <v>24</v>
      </c>
      <c r="D233" s="19" t="s">
        <v>23</v>
      </c>
      <c r="E233" s="18" t="s">
        <v>16</v>
      </c>
      <c r="F233" s="19" t="s">
        <v>17</v>
      </c>
      <c r="G233" s="18" t="s">
        <v>18</v>
      </c>
      <c r="H233" s="17"/>
      <c r="I233" s="17"/>
      <c r="J233" s="17"/>
      <c r="K233" s="17"/>
      <c r="L233" s="17"/>
      <c r="M233" s="17">
        <f t="shared" si="10"/>
        <v>0</v>
      </c>
      <c r="N233" s="18">
        <v>0</v>
      </c>
      <c r="O233" s="17">
        <v>5</v>
      </c>
      <c r="P233" s="17">
        <f t="shared" si="11"/>
        <v>5</v>
      </c>
      <c r="Q233" s="17">
        <v>0</v>
      </c>
      <c r="R233" s="17">
        <v>5</v>
      </c>
      <c r="S233" s="20">
        <v>0.95958083832335295</v>
      </c>
      <c r="T233" s="21">
        <f t="shared" si="12"/>
        <v>6.4645708582834311</v>
      </c>
    </row>
    <row r="234" spans="1:20" ht="45" customHeight="1">
      <c r="A234" s="7" t="s">
        <v>77</v>
      </c>
      <c r="B234" s="5" t="s">
        <v>13</v>
      </c>
      <c r="C234" s="4" t="s">
        <v>24</v>
      </c>
      <c r="D234" s="6" t="s">
        <v>23</v>
      </c>
      <c r="E234" s="4" t="s">
        <v>20</v>
      </c>
      <c r="F234" s="6" t="s">
        <v>17</v>
      </c>
      <c r="G234" s="4" t="s">
        <v>18</v>
      </c>
      <c r="H234" s="5"/>
      <c r="I234" s="5"/>
      <c r="J234" s="5"/>
      <c r="K234" s="5"/>
      <c r="L234" s="5"/>
      <c r="M234" s="5">
        <f t="shared" si="10"/>
        <v>0</v>
      </c>
      <c r="N234" s="4">
        <v>0</v>
      </c>
      <c r="O234" s="5">
        <v>5</v>
      </c>
      <c r="P234" s="5">
        <f t="shared" si="11"/>
        <v>5</v>
      </c>
      <c r="Q234" s="5">
        <v>0</v>
      </c>
      <c r="R234" s="5">
        <v>5</v>
      </c>
      <c r="S234" s="15">
        <v>0.98224852071005897</v>
      </c>
      <c r="T234">
        <f t="shared" si="12"/>
        <v>6.5779092702169608</v>
      </c>
    </row>
    <row r="235" spans="1:20" ht="45" customHeight="1">
      <c r="A235" s="7" t="s">
        <v>77</v>
      </c>
      <c r="B235" s="5" t="s">
        <v>13</v>
      </c>
      <c r="C235" s="4" t="s">
        <v>24</v>
      </c>
      <c r="D235" s="6" t="s">
        <v>25</v>
      </c>
      <c r="E235" s="4" t="s">
        <v>20</v>
      </c>
      <c r="F235" s="6" t="s">
        <v>17</v>
      </c>
      <c r="G235" s="4" t="s">
        <v>18</v>
      </c>
      <c r="H235" s="5">
        <v>70</v>
      </c>
      <c r="I235" s="5">
        <v>50</v>
      </c>
      <c r="J235" s="5">
        <v>32</v>
      </c>
      <c r="K235" s="5"/>
      <c r="L235" s="5"/>
      <c r="M235" s="5">
        <f t="shared" si="10"/>
        <v>152</v>
      </c>
      <c r="N235" s="4">
        <v>32</v>
      </c>
      <c r="O235" s="5">
        <v>70</v>
      </c>
      <c r="P235" s="5">
        <f t="shared" si="11"/>
        <v>190</v>
      </c>
      <c r="Q235" s="5">
        <v>50</v>
      </c>
      <c r="R235" s="5">
        <v>70</v>
      </c>
      <c r="S235" s="15">
        <v>0.98224852071005897</v>
      </c>
      <c r="T235">
        <f t="shared" si="12"/>
        <v>193.58974358974356</v>
      </c>
    </row>
    <row r="236" spans="1:20" ht="45" customHeight="1">
      <c r="A236" s="7" t="s">
        <v>77</v>
      </c>
      <c r="B236" s="5" t="s">
        <v>13</v>
      </c>
      <c r="C236" s="4" t="s">
        <v>24</v>
      </c>
      <c r="D236" s="6" t="s">
        <v>26</v>
      </c>
      <c r="E236" s="4" t="s">
        <v>20</v>
      </c>
      <c r="F236" s="6" t="s">
        <v>17</v>
      </c>
      <c r="G236" s="4" t="s">
        <v>18</v>
      </c>
      <c r="H236" s="5">
        <v>20</v>
      </c>
      <c r="I236" s="5">
        <v>10</v>
      </c>
      <c r="J236" s="5">
        <v>15</v>
      </c>
      <c r="K236" s="5"/>
      <c r="L236" s="5"/>
      <c r="M236" s="5">
        <f t="shared" si="10"/>
        <v>45</v>
      </c>
      <c r="N236" s="4">
        <v>15</v>
      </c>
      <c r="O236" s="5">
        <v>20</v>
      </c>
      <c r="P236" s="5">
        <f t="shared" si="11"/>
        <v>50</v>
      </c>
      <c r="Q236" s="5">
        <v>10</v>
      </c>
      <c r="R236" s="5">
        <v>20</v>
      </c>
      <c r="S236" s="15">
        <v>0.98224852071005897</v>
      </c>
      <c r="T236">
        <f t="shared" si="12"/>
        <v>52.504930966469423</v>
      </c>
    </row>
    <row r="237" spans="1:20" ht="45" customHeight="1">
      <c r="A237" s="7" t="s">
        <v>77</v>
      </c>
      <c r="B237" s="5" t="s">
        <v>13</v>
      </c>
      <c r="C237" s="4" t="s">
        <v>24</v>
      </c>
      <c r="D237" s="6" t="s">
        <v>26</v>
      </c>
      <c r="E237" s="4" t="s">
        <v>20</v>
      </c>
      <c r="F237" s="6" t="s">
        <v>19</v>
      </c>
      <c r="G237" s="4" t="s">
        <v>18</v>
      </c>
      <c r="H237" s="5"/>
      <c r="I237" s="5">
        <v>4</v>
      </c>
      <c r="J237" s="5"/>
      <c r="K237" s="5"/>
      <c r="L237" s="5"/>
      <c r="M237" s="5">
        <f t="shared" si="10"/>
        <v>4</v>
      </c>
      <c r="N237" s="4">
        <v>0</v>
      </c>
      <c r="O237" s="5"/>
      <c r="P237" s="5">
        <f t="shared" si="11"/>
        <v>4</v>
      </c>
      <c r="Q237" s="5">
        <v>4</v>
      </c>
      <c r="R237" s="5"/>
      <c r="S237" s="15">
        <v>0.98224852071005897</v>
      </c>
      <c r="T237">
        <f t="shared" si="12"/>
        <v>2.6193293885601574</v>
      </c>
    </row>
    <row r="238" spans="1:20" ht="45" customHeight="1">
      <c r="A238" s="7" t="s">
        <v>77</v>
      </c>
      <c r="B238" s="5" t="s">
        <v>13</v>
      </c>
      <c r="C238" s="4" t="s">
        <v>24</v>
      </c>
      <c r="D238" s="6" t="s">
        <v>27</v>
      </c>
      <c r="E238" s="4" t="s">
        <v>20</v>
      </c>
      <c r="F238" s="6" t="s">
        <v>17</v>
      </c>
      <c r="G238" s="4" t="s">
        <v>18</v>
      </c>
      <c r="H238" s="5">
        <v>10</v>
      </c>
      <c r="I238" s="5">
        <v>5</v>
      </c>
      <c r="J238" s="5"/>
      <c r="K238" s="5"/>
      <c r="L238" s="5"/>
      <c r="M238" s="5">
        <f t="shared" si="10"/>
        <v>15</v>
      </c>
      <c r="N238" s="4">
        <v>0</v>
      </c>
      <c r="O238" s="5">
        <v>10</v>
      </c>
      <c r="P238" s="5">
        <f t="shared" si="11"/>
        <v>25</v>
      </c>
      <c r="Q238" s="5">
        <v>5</v>
      </c>
      <c r="R238" s="5">
        <v>10</v>
      </c>
      <c r="S238" s="15">
        <v>0.98224852071005897</v>
      </c>
      <c r="T238">
        <f t="shared" si="12"/>
        <v>26.252465483234712</v>
      </c>
    </row>
    <row r="239" spans="1:20" s="21" customFormat="1" ht="45" customHeight="1">
      <c r="A239" s="22" t="s">
        <v>77</v>
      </c>
      <c r="B239" s="17" t="s">
        <v>13</v>
      </c>
      <c r="C239" s="18" t="s">
        <v>28</v>
      </c>
      <c r="D239" s="19" t="s">
        <v>30</v>
      </c>
      <c r="E239" s="18" t="s">
        <v>16</v>
      </c>
      <c r="F239" s="19" t="s">
        <v>17</v>
      </c>
      <c r="G239" s="18" t="s">
        <v>18</v>
      </c>
      <c r="H239" s="17"/>
      <c r="I239" s="17"/>
      <c r="J239" s="17">
        <v>1</v>
      </c>
      <c r="K239" s="17">
        <v>1</v>
      </c>
      <c r="L239" s="17"/>
      <c r="M239" s="17">
        <f t="shared" si="10"/>
        <v>2</v>
      </c>
      <c r="N239" s="18">
        <v>1</v>
      </c>
      <c r="O239" s="17">
        <v>1</v>
      </c>
      <c r="P239" s="17">
        <f t="shared" si="11"/>
        <v>2</v>
      </c>
      <c r="Q239" s="17">
        <v>0</v>
      </c>
      <c r="R239" s="17">
        <v>1</v>
      </c>
      <c r="S239" s="20">
        <v>1</v>
      </c>
      <c r="T239" s="21">
        <f t="shared" si="12"/>
        <v>2.3333333333333335</v>
      </c>
    </row>
    <row r="240" spans="1:20" s="21" customFormat="1" ht="45" customHeight="1">
      <c r="A240" s="22" t="s">
        <v>77</v>
      </c>
      <c r="B240" s="17" t="s">
        <v>13</v>
      </c>
      <c r="C240" s="18" t="s">
        <v>28</v>
      </c>
      <c r="D240" s="19" t="s">
        <v>83</v>
      </c>
      <c r="E240" s="18" t="s">
        <v>16</v>
      </c>
      <c r="F240" s="19" t="s">
        <v>17</v>
      </c>
      <c r="G240" s="18" t="s">
        <v>18</v>
      </c>
      <c r="H240" s="17"/>
      <c r="I240" s="17">
        <v>1</v>
      </c>
      <c r="J240" s="17">
        <v>3</v>
      </c>
      <c r="K240" s="17"/>
      <c r="L240" s="17"/>
      <c r="M240" s="17">
        <f t="shared" si="10"/>
        <v>4</v>
      </c>
      <c r="N240" s="18">
        <v>3</v>
      </c>
      <c r="O240" s="17">
        <v>0</v>
      </c>
      <c r="P240" s="17">
        <f t="shared" si="11"/>
        <v>1</v>
      </c>
      <c r="Q240" s="17">
        <v>1</v>
      </c>
      <c r="R240" s="17">
        <v>1</v>
      </c>
      <c r="S240" s="20">
        <v>1</v>
      </c>
      <c r="T240" s="21">
        <f t="shared" si="12"/>
        <v>1</v>
      </c>
    </row>
    <row r="241" spans="1:20" s="21" customFormat="1" ht="45" customHeight="1">
      <c r="A241" s="22" t="s">
        <v>77</v>
      </c>
      <c r="B241" s="17" t="s">
        <v>13</v>
      </c>
      <c r="C241" s="18" t="s">
        <v>28</v>
      </c>
      <c r="D241" s="19" t="s">
        <v>84</v>
      </c>
      <c r="E241" s="18" t="s">
        <v>16</v>
      </c>
      <c r="F241" s="19" t="s">
        <v>17</v>
      </c>
      <c r="G241" s="18" t="s">
        <v>18</v>
      </c>
      <c r="H241" s="17"/>
      <c r="I241" s="17"/>
      <c r="J241" s="17">
        <v>1</v>
      </c>
      <c r="K241" s="17"/>
      <c r="L241" s="17"/>
      <c r="M241" s="17">
        <f t="shared" si="10"/>
        <v>1</v>
      </c>
      <c r="N241" s="18">
        <v>1</v>
      </c>
      <c r="O241" s="17">
        <v>0</v>
      </c>
      <c r="P241" s="17">
        <f t="shared" si="11"/>
        <v>0</v>
      </c>
      <c r="Q241" s="17">
        <v>0</v>
      </c>
      <c r="R241" s="17">
        <v>1</v>
      </c>
      <c r="S241" s="20">
        <v>1</v>
      </c>
      <c r="T241" s="21">
        <f t="shared" si="12"/>
        <v>0.33333333333333331</v>
      </c>
    </row>
    <row r="242" spans="1:20" s="21" customFormat="1" ht="45" customHeight="1">
      <c r="A242" s="22" t="s">
        <v>77</v>
      </c>
      <c r="B242" s="17" t="s">
        <v>13</v>
      </c>
      <c r="C242" s="18" t="s">
        <v>28</v>
      </c>
      <c r="D242" s="19" t="s">
        <v>72</v>
      </c>
      <c r="E242" s="18" t="s">
        <v>16</v>
      </c>
      <c r="F242" s="19" t="s">
        <v>17</v>
      </c>
      <c r="G242" s="18" t="s">
        <v>18</v>
      </c>
      <c r="H242" s="17"/>
      <c r="I242" s="17"/>
      <c r="J242" s="17">
        <v>3</v>
      </c>
      <c r="K242" s="17"/>
      <c r="L242" s="17"/>
      <c r="M242" s="17">
        <f t="shared" si="10"/>
        <v>3</v>
      </c>
      <c r="N242" s="18">
        <v>3</v>
      </c>
      <c r="O242" s="17">
        <v>0</v>
      </c>
      <c r="P242" s="17">
        <f t="shared" si="11"/>
        <v>0</v>
      </c>
      <c r="Q242" s="17">
        <v>0</v>
      </c>
      <c r="R242" s="17">
        <v>1</v>
      </c>
      <c r="S242" s="20">
        <v>1</v>
      </c>
      <c r="T242" s="21">
        <f t="shared" si="12"/>
        <v>0.33333333333333331</v>
      </c>
    </row>
    <row r="243" spans="1:20" s="21" customFormat="1" ht="45" customHeight="1">
      <c r="A243" s="22" t="s">
        <v>77</v>
      </c>
      <c r="B243" s="17" t="s">
        <v>13</v>
      </c>
      <c r="C243" s="18" t="s">
        <v>28</v>
      </c>
      <c r="D243" s="19" t="s">
        <v>71</v>
      </c>
      <c r="E243" s="18" t="s">
        <v>16</v>
      </c>
      <c r="F243" s="19" t="s">
        <v>17</v>
      </c>
      <c r="G243" s="18" t="s">
        <v>18</v>
      </c>
      <c r="H243" s="17">
        <v>16</v>
      </c>
      <c r="I243" s="17">
        <v>17</v>
      </c>
      <c r="J243" s="17">
        <v>12</v>
      </c>
      <c r="K243" s="17"/>
      <c r="L243" s="17"/>
      <c r="M243" s="17">
        <f t="shared" si="10"/>
        <v>45</v>
      </c>
      <c r="N243" s="18">
        <v>12</v>
      </c>
      <c r="O243" s="17">
        <v>12</v>
      </c>
      <c r="P243" s="17">
        <f t="shared" si="11"/>
        <v>45</v>
      </c>
      <c r="Q243" s="17">
        <v>17</v>
      </c>
      <c r="R243" s="17">
        <v>12</v>
      </c>
      <c r="S243" s="20">
        <v>1</v>
      </c>
      <c r="T243" s="21">
        <f t="shared" si="12"/>
        <v>43.333333333333336</v>
      </c>
    </row>
    <row r="244" spans="1:20" ht="45" customHeight="1">
      <c r="A244" s="7" t="s">
        <v>77</v>
      </c>
      <c r="B244" s="5" t="s">
        <v>13</v>
      </c>
      <c r="C244" s="4" t="s">
        <v>28</v>
      </c>
      <c r="D244" s="6" t="s">
        <v>71</v>
      </c>
      <c r="E244" s="4" t="s">
        <v>20</v>
      </c>
      <c r="F244" s="6" t="s">
        <v>17</v>
      </c>
      <c r="G244" s="4" t="s">
        <v>18</v>
      </c>
      <c r="H244" s="5"/>
      <c r="I244" s="5"/>
      <c r="J244" s="5"/>
      <c r="K244" s="5">
        <v>3</v>
      </c>
      <c r="L244" s="5"/>
      <c r="M244" s="5">
        <f t="shared" si="10"/>
        <v>3</v>
      </c>
      <c r="N244" s="4">
        <v>3</v>
      </c>
      <c r="O244" s="5"/>
      <c r="P244" s="5">
        <f t="shared" si="11"/>
        <v>0</v>
      </c>
      <c r="Q244" s="5">
        <v>0</v>
      </c>
      <c r="R244" s="5"/>
      <c r="S244" s="15">
        <v>1</v>
      </c>
      <c r="T244">
        <f t="shared" si="12"/>
        <v>0</v>
      </c>
    </row>
    <row r="245" spans="1:20" s="21" customFormat="1" ht="45" customHeight="1">
      <c r="A245" s="22" t="s">
        <v>85</v>
      </c>
      <c r="B245" s="17" t="s">
        <v>13</v>
      </c>
      <c r="C245" s="18" t="s">
        <v>14</v>
      </c>
      <c r="D245" s="19" t="s">
        <v>86</v>
      </c>
      <c r="E245" s="18" t="s">
        <v>16</v>
      </c>
      <c r="F245" s="19" t="s">
        <v>17</v>
      </c>
      <c r="G245" s="18" t="s">
        <v>18</v>
      </c>
      <c r="H245" s="17">
        <v>0</v>
      </c>
      <c r="I245" s="17">
        <v>0</v>
      </c>
      <c r="J245" s="17">
        <v>19</v>
      </c>
      <c r="K245" s="17">
        <v>21</v>
      </c>
      <c r="L245" s="17"/>
      <c r="M245" s="17">
        <f t="shared" si="10"/>
        <v>40</v>
      </c>
      <c r="N245" s="18">
        <v>21</v>
      </c>
      <c r="O245" s="17">
        <v>0</v>
      </c>
      <c r="P245" s="17">
        <f t="shared" si="11"/>
        <v>19</v>
      </c>
      <c r="Q245" s="17">
        <v>19</v>
      </c>
      <c r="R245" s="17">
        <v>0</v>
      </c>
      <c r="S245" s="20">
        <v>0.989815404201146</v>
      </c>
      <c r="T245" s="21">
        <f t="shared" si="12"/>
        <v>12.537661786547849</v>
      </c>
    </row>
    <row r="246" spans="1:20" s="21" customFormat="1" ht="45" customHeight="1">
      <c r="A246" s="22" t="s">
        <v>85</v>
      </c>
      <c r="B246" s="17" t="s">
        <v>13</v>
      </c>
      <c r="C246" s="18" t="s">
        <v>14</v>
      </c>
      <c r="D246" s="19" t="s">
        <v>39</v>
      </c>
      <c r="E246" s="18" t="s">
        <v>16</v>
      </c>
      <c r="F246" s="19" t="s">
        <v>17</v>
      </c>
      <c r="G246" s="18" t="s">
        <v>18</v>
      </c>
      <c r="H246" s="17"/>
      <c r="I246" s="17"/>
      <c r="J246" s="17"/>
      <c r="K246" s="17"/>
      <c r="L246" s="17"/>
      <c r="M246" s="17">
        <f t="shared" si="10"/>
        <v>0</v>
      </c>
      <c r="N246" s="18"/>
      <c r="O246" s="17"/>
      <c r="P246" s="17">
        <f t="shared" si="11"/>
        <v>0</v>
      </c>
      <c r="Q246" s="17"/>
      <c r="R246" s="17">
        <v>75</v>
      </c>
      <c r="S246" s="20">
        <v>0.989815404201146</v>
      </c>
      <c r="T246" s="21">
        <f t="shared" si="12"/>
        <v>25</v>
      </c>
    </row>
    <row r="247" spans="1:20" s="21" customFormat="1" ht="45" customHeight="1">
      <c r="A247" s="22" t="s">
        <v>85</v>
      </c>
      <c r="B247" s="17" t="s">
        <v>13</v>
      </c>
      <c r="C247" s="18" t="s">
        <v>14</v>
      </c>
      <c r="D247" s="19" t="s">
        <v>38</v>
      </c>
      <c r="E247" s="18" t="s">
        <v>16</v>
      </c>
      <c r="F247" s="19" t="s">
        <v>17</v>
      </c>
      <c r="G247" s="18" t="s">
        <v>18</v>
      </c>
      <c r="H247" s="17">
        <v>5</v>
      </c>
      <c r="I247" s="17">
        <v>14</v>
      </c>
      <c r="J247" s="17">
        <v>20</v>
      </c>
      <c r="K247" s="17">
        <v>18</v>
      </c>
      <c r="L247" s="17"/>
      <c r="M247" s="17">
        <f t="shared" si="10"/>
        <v>57</v>
      </c>
      <c r="N247" s="18">
        <v>18</v>
      </c>
      <c r="O247" s="17">
        <v>5</v>
      </c>
      <c r="P247" s="17">
        <f t="shared" si="11"/>
        <v>44</v>
      </c>
      <c r="Q247" s="17">
        <v>20</v>
      </c>
      <c r="R247" s="17"/>
      <c r="S247" s="20">
        <v>0.989815404201146</v>
      </c>
      <c r="T247" s="21">
        <f t="shared" si="12"/>
        <v>36.953108423509455</v>
      </c>
    </row>
    <row r="248" spans="1:20" s="21" customFormat="1" ht="45" customHeight="1">
      <c r="A248" s="22" t="s">
        <v>85</v>
      </c>
      <c r="B248" s="17" t="s">
        <v>13</v>
      </c>
      <c r="C248" s="18" t="s">
        <v>14</v>
      </c>
      <c r="D248" s="19" t="s">
        <v>38</v>
      </c>
      <c r="E248" s="18" t="s">
        <v>16</v>
      </c>
      <c r="F248" s="19" t="s">
        <v>19</v>
      </c>
      <c r="G248" s="18" t="s">
        <v>18</v>
      </c>
      <c r="H248" s="17">
        <v>0</v>
      </c>
      <c r="I248" s="17">
        <v>1</v>
      </c>
      <c r="J248" s="17">
        <v>0</v>
      </c>
      <c r="K248" s="17">
        <v>1</v>
      </c>
      <c r="L248" s="17"/>
      <c r="M248" s="17">
        <f t="shared" si="10"/>
        <v>2</v>
      </c>
      <c r="N248" s="18">
        <v>1</v>
      </c>
      <c r="O248" s="17">
        <v>0</v>
      </c>
      <c r="P248" s="17">
        <f t="shared" si="11"/>
        <v>1</v>
      </c>
      <c r="Q248" s="17">
        <v>0</v>
      </c>
      <c r="R248" s="17"/>
      <c r="S248" s="20">
        <v>0.989815404201146</v>
      </c>
      <c r="T248" s="21">
        <f t="shared" si="12"/>
        <v>0.989815404201146</v>
      </c>
    </row>
    <row r="249" spans="1:20" s="21" customFormat="1" ht="45" customHeight="1">
      <c r="A249" s="22" t="s">
        <v>85</v>
      </c>
      <c r="B249" s="17" t="s">
        <v>13</v>
      </c>
      <c r="C249" s="18" t="s">
        <v>14</v>
      </c>
      <c r="D249" s="19" t="s">
        <v>68</v>
      </c>
      <c r="E249" s="18" t="s">
        <v>16</v>
      </c>
      <c r="F249" s="19" t="s">
        <v>17</v>
      </c>
      <c r="G249" s="18" t="s">
        <v>18</v>
      </c>
      <c r="H249" s="17">
        <v>5</v>
      </c>
      <c r="I249" s="17">
        <v>15</v>
      </c>
      <c r="J249" s="17">
        <v>5</v>
      </c>
      <c r="K249" s="17">
        <v>14</v>
      </c>
      <c r="L249" s="17"/>
      <c r="M249" s="17">
        <f t="shared" si="10"/>
        <v>39</v>
      </c>
      <c r="N249" s="18">
        <v>14</v>
      </c>
      <c r="O249" s="17">
        <v>5</v>
      </c>
      <c r="P249" s="17">
        <f t="shared" si="11"/>
        <v>30</v>
      </c>
      <c r="Q249" s="17">
        <v>5</v>
      </c>
      <c r="R249" s="17"/>
      <c r="S249" s="20">
        <v>0.989815404201146</v>
      </c>
      <c r="T249" s="21">
        <f t="shared" si="12"/>
        <v>28.044769785699135</v>
      </c>
    </row>
    <row r="250" spans="1:20" s="21" customFormat="1" ht="45" customHeight="1">
      <c r="A250" s="22" t="s">
        <v>85</v>
      </c>
      <c r="B250" s="17" t="s">
        <v>13</v>
      </c>
      <c r="C250" s="18" t="s">
        <v>14</v>
      </c>
      <c r="D250" s="19" t="s">
        <v>68</v>
      </c>
      <c r="E250" s="18" t="s">
        <v>16</v>
      </c>
      <c r="F250" s="19" t="s">
        <v>19</v>
      </c>
      <c r="G250" s="18" t="s">
        <v>18</v>
      </c>
      <c r="H250" s="17">
        <v>0</v>
      </c>
      <c r="I250" s="17">
        <v>0</v>
      </c>
      <c r="J250" s="17">
        <v>0</v>
      </c>
      <c r="K250" s="17">
        <v>1</v>
      </c>
      <c r="L250" s="17"/>
      <c r="M250" s="17">
        <f t="shared" si="10"/>
        <v>1</v>
      </c>
      <c r="N250" s="18">
        <v>1</v>
      </c>
      <c r="O250" s="17">
        <v>0</v>
      </c>
      <c r="P250" s="17">
        <f t="shared" si="11"/>
        <v>0</v>
      </c>
      <c r="Q250" s="17">
        <v>0</v>
      </c>
      <c r="R250" s="17"/>
      <c r="S250" s="20">
        <v>0.989815404201146</v>
      </c>
      <c r="T250" s="21">
        <f t="shared" si="12"/>
        <v>0</v>
      </c>
    </row>
    <row r="251" spans="1:20" s="21" customFormat="1" ht="45" customHeight="1">
      <c r="A251" s="22" t="s">
        <v>85</v>
      </c>
      <c r="B251" s="17" t="s">
        <v>13</v>
      </c>
      <c r="C251" s="18" t="s">
        <v>14</v>
      </c>
      <c r="D251" s="19" t="s">
        <v>68</v>
      </c>
      <c r="E251" s="18" t="s">
        <v>16</v>
      </c>
      <c r="F251" s="19" t="s">
        <v>17</v>
      </c>
      <c r="G251" s="18" t="s">
        <v>22</v>
      </c>
      <c r="H251" s="17">
        <v>1</v>
      </c>
      <c r="I251" s="17">
        <v>1</v>
      </c>
      <c r="J251" s="17">
        <v>0</v>
      </c>
      <c r="K251" s="17">
        <v>0</v>
      </c>
      <c r="L251" s="17"/>
      <c r="M251" s="17">
        <f t="shared" si="10"/>
        <v>2</v>
      </c>
      <c r="N251" s="18">
        <v>0</v>
      </c>
      <c r="O251" s="17">
        <v>0</v>
      </c>
      <c r="P251" s="17">
        <f t="shared" si="11"/>
        <v>2</v>
      </c>
      <c r="Q251" s="17">
        <v>0</v>
      </c>
      <c r="R251" s="17"/>
      <c r="S251" s="20">
        <v>0.989815404201146</v>
      </c>
      <c r="T251" s="21">
        <f t="shared" si="12"/>
        <v>1.979630808402292</v>
      </c>
    </row>
    <row r="252" spans="1:20" s="21" customFormat="1" ht="45" customHeight="1">
      <c r="A252" s="22" t="s">
        <v>85</v>
      </c>
      <c r="B252" s="17" t="s">
        <v>13</v>
      </c>
      <c r="C252" s="18" t="s">
        <v>14</v>
      </c>
      <c r="D252" s="19" t="s">
        <v>87</v>
      </c>
      <c r="E252" s="18" t="s">
        <v>16</v>
      </c>
      <c r="F252" s="19" t="s">
        <v>17</v>
      </c>
      <c r="G252" s="18" t="s">
        <v>18</v>
      </c>
      <c r="H252" s="17">
        <v>4</v>
      </c>
      <c r="I252" s="17">
        <v>15</v>
      </c>
      <c r="J252" s="17">
        <v>20</v>
      </c>
      <c r="K252" s="17">
        <v>19</v>
      </c>
      <c r="L252" s="17"/>
      <c r="M252" s="17">
        <f t="shared" si="10"/>
        <v>58</v>
      </c>
      <c r="N252" s="18">
        <v>19</v>
      </c>
      <c r="O252" s="17">
        <v>5</v>
      </c>
      <c r="P252" s="17">
        <f t="shared" si="11"/>
        <v>44</v>
      </c>
      <c r="Q252" s="17">
        <v>20</v>
      </c>
      <c r="R252" s="17"/>
      <c r="S252" s="20">
        <v>0.989815404201146</v>
      </c>
      <c r="T252" s="21">
        <f t="shared" si="12"/>
        <v>36.953108423509455</v>
      </c>
    </row>
    <row r="253" spans="1:20" s="21" customFormat="1" ht="45" customHeight="1">
      <c r="A253" s="22" t="s">
        <v>85</v>
      </c>
      <c r="B253" s="17" t="s">
        <v>13</v>
      </c>
      <c r="C253" s="18" t="s">
        <v>14</v>
      </c>
      <c r="D253" s="19" t="s">
        <v>87</v>
      </c>
      <c r="E253" s="18" t="s">
        <v>16</v>
      </c>
      <c r="F253" s="19" t="s">
        <v>19</v>
      </c>
      <c r="G253" s="18" t="s">
        <v>18</v>
      </c>
      <c r="H253" s="17">
        <v>0</v>
      </c>
      <c r="I253" s="17">
        <v>0</v>
      </c>
      <c r="J253" s="17">
        <v>0</v>
      </c>
      <c r="K253" s="17">
        <v>1</v>
      </c>
      <c r="L253" s="17"/>
      <c r="M253" s="17">
        <f t="shared" si="10"/>
        <v>1</v>
      </c>
      <c r="N253" s="18">
        <v>1</v>
      </c>
      <c r="O253" s="17">
        <v>0</v>
      </c>
      <c r="P253" s="17">
        <f t="shared" si="11"/>
        <v>0</v>
      </c>
      <c r="Q253" s="17">
        <v>0</v>
      </c>
      <c r="R253" s="17"/>
      <c r="S253" s="20">
        <v>0.989815404201146</v>
      </c>
      <c r="T253" s="21">
        <f t="shared" si="12"/>
        <v>0</v>
      </c>
    </row>
    <row r="254" spans="1:20" s="21" customFormat="1" ht="45" customHeight="1">
      <c r="A254" s="22" t="s">
        <v>85</v>
      </c>
      <c r="B254" s="17" t="s">
        <v>13</v>
      </c>
      <c r="C254" s="18" t="s">
        <v>14</v>
      </c>
      <c r="D254" s="19" t="s">
        <v>41</v>
      </c>
      <c r="E254" s="18" t="s">
        <v>16</v>
      </c>
      <c r="F254" s="19" t="s">
        <v>17</v>
      </c>
      <c r="G254" s="18" t="s">
        <v>18</v>
      </c>
      <c r="H254" s="17"/>
      <c r="I254" s="17"/>
      <c r="J254" s="17"/>
      <c r="K254" s="17"/>
      <c r="L254" s="17"/>
      <c r="M254" s="17">
        <f t="shared" si="10"/>
        <v>0</v>
      </c>
      <c r="N254" s="18"/>
      <c r="O254" s="17"/>
      <c r="P254" s="17">
        <f t="shared" si="11"/>
        <v>0</v>
      </c>
      <c r="Q254" s="17"/>
      <c r="R254" s="17">
        <v>525</v>
      </c>
      <c r="S254" s="20">
        <v>0.989815404201146</v>
      </c>
      <c r="T254" s="21">
        <f t="shared" si="12"/>
        <v>175</v>
      </c>
    </row>
    <row r="255" spans="1:20" s="21" customFormat="1" ht="45" customHeight="1">
      <c r="A255" s="22" t="s">
        <v>85</v>
      </c>
      <c r="B255" s="17" t="s">
        <v>13</v>
      </c>
      <c r="C255" s="18" t="s">
        <v>14</v>
      </c>
      <c r="D255" s="19" t="s">
        <v>15</v>
      </c>
      <c r="E255" s="18" t="s">
        <v>16</v>
      </c>
      <c r="F255" s="19" t="s">
        <v>17</v>
      </c>
      <c r="G255" s="18" t="s">
        <v>18</v>
      </c>
      <c r="H255" s="17">
        <v>379</v>
      </c>
      <c r="I255" s="17">
        <v>342</v>
      </c>
      <c r="J255" s="17">
        <v>310</v>
      </c>
      <c r="K255" s="17">
        <v>268</v>
      </c>
      <c r="L255" s="17"/>
      <c r="M255" s="17">
        <f t="shared" si="10"/>
        <v>1299</v>
      </c>
      <c r="N255" s="18">
        <v>268</v>
      </c>
      <c r="O255" s="17">
        <v>440</v>
      </c>
      <c r="P255" s="17">
        <f t="shared" si="11"/>
        <v>1471</v>
      </c>
      <c r="Q255" s="17">
        <v>310</v>
      </c>
      <c r="R255" s="17"/>
      <c r="S255" s="20">
        <v>0.989815404201146</v>
      </c>
      <c r="T255" s="21">
        <f t="shared" si="12"/>
        <v>1353.7375344791008</v>
      </c>
    </row>
    <row r="256" spans="1:20" s="21" customFormat="1" ht="45" customHeight="1">
      <c r="A256" s="22" t="s">
        <v>85</v>
      </c>
      <c r="B256" s="17" t="s">
        <v>13</v>
      </c>
      <c r="C256" s="18" t="s">
        <v>14</v>
      </c>
      <c r="D256" s="19" t="s">
        <v>15</v>
      </c>
      <c r="E256" s="18" t="s">
        <v>16</v>
      </c>
      <c r="F256" s="19" t="s">
        <v>19</v>
      </c>
      <c r="G256" s="18" t="s">
        <v>18</v>
      </c>
      <c r="H256" s="17">
        <v>0</v>
      </c>
      <c r="I256" s="17">
        <v>2</v>
      </c>
      <c r="J256" s="17">
        <v>1</v>
      </c>
      <c r="K256" s="17">
        <v>2</v>
      </c>
      <c r="L256" s="17"/>
      <c r="M256" s="17">
        <f t="shared" si="10"/>
        <v>5</v>
      </c>
      <c r="N256" s="18">
        <v>2</v>
      </c>
      <c r="O256" s="17">
        <v>0</v>
      </c>
      <c r="P256" s="17">
        <f t="shared" si="11"/>
        <v>3</v>
      </c>
      <c r="Q256" s="17">
        <v>1</v>
      </c>
      <c r="R256" s="17"/>
      <c r="S256" s="20">
        <v>0.989815404201146</v>
      </c>
      <c r="T256" s="21">
        <f t="shared" si="12"/>
        <v>2.6395077445363895</v>
      </c>
    </row>
    <row r="257" spans="1:20" s="21" customFormat="1" ht="45" customHeight="1">
      <c r="A257" s="22" t="s">
        <v>85</v>
      </c>
      <c r="B257" s="17" t="s">
        <v>13</v>
      </c>
      <c r="C257" s="18" t="s">
        <v>14</v>
      </c>
      <c r="D257" s="19" t="s">
        <v>15</v>
      </c>
      <c r="E257" s="18" t="s">
        <v>16</v>
      </c>
      <c r="F257" s="19" t="s">
        <v>17</v>
      </c>
      <c r="G257" s="18" t="s">
        <v>22</v>
      </c>
      <c r="H257" s="17">
        <v>1</v>
      </c>
      <c r="I257" s="17">
        <v>2</v>
      </c>
      <c r="J257" s="17">
        <v>1</v>
      </c>
      <c r="K257" s="17">
        <v>0</v>
      </c>
      <c r="L257" s="17"/>
      <c r="M257" s="17">
        <f t="shared" si="10"/>
        <v>4</v>
      </c>
      <c r="N257" s="18">
        <v>0</v>
      </c>
      <c r="O257" s="17">
        <v>0</v>
      </c>
      <c r="P257" s="17">
        <f t="shared" si="11"/>
        <v>4</v>
      </c>
      <c r="Q257" s="17">
        <v>1</v>
      </c>
      <c r="R257" s="17"/>
      <c r="S257" s="20">
        <v>0.989815404201146</v>
      </c>
      <c r="T257" s="21">
        <f t="shared" si="12"/>
        <v>3.6293231487375355</v>
      </c>
    </row>
    <row r="258" spans="1:20" s="21" customFormat="1" ht="45" customHeight="1">
      <c r="A258" s="22" t="s">
        <v>85</v>
      </c>
      <c r="B258" s="17" t="s">
        <v>13</v>
      </c>
      <c r="C258" s="18" t="s">
        <v>14</v>
      </c>
      <c r="D258" s="19" t="s">
        <v>21</v>
      </c>
      <c r="E258" s="18" t="s">
        <v>16</v>
      </c>
      <c r="F258" s="19" t="s">
        <v>17</v>
      </c>
      <c r="G258" s="18" t="s">
        <v>18</v>
      </c>
      <c r="H258" s="17">
        <v>25</v>
      </c>
      <c r="I258" s="17">
        <v>23</v>
      </c>
      <c r="J258" s="17">
        <v>18</v>
      </c>
      <c r="K258" s="17">
        <v>19</v>
      </c>
      <c r="L258" s="17"/>
      <c r="M258" s="17">
        <f t="shared" si="10"/>
        <v>85</v>
      </c>
      <c r="N258" s="18">
        <v>19</v>
      </c>
      <c r="O258" s="17">
        <v>40</v>
      </c>
      <c r="P258" s="17">
        <f t="shared" si="11"/>
        <v>106</v>
      </c>
      <c r="Q258" s="17">
        <v>18</v>
      </c>
      <c r="R258" s="17"/>
      <c r="S258" s="20">
        <v>0.989815404201146</v>
      </c>
      <c r="T258" s="21">
        <f t="shared" si="12"/>
        <v>98.981540420114598</v>
      </c>
    </row>
    <row r="259" spans="1:20" s="21" customFormat="1" ht="45" customHeight="1">
      <c r="A259" s="22" t="s">
        <v>85</v>
      </c>
      <c r="B259" s="17" t="s">
        <v>13</v>
      </c>
      <c r="C259" s="18" t="s">
        <v>14</v>
      </c>
      <c r="D259" s="19" t="s">
        <v>21</v>
      </c>
      <c r="E259" s="18" t="s">
        <v>16</v>
      </c>
      <c r="F259" s="19" t="s">
        <v>19</v>
      </c>
      <c r="G259" s="18" t="s">
        <v>18</v>
      </c>
      <c r="H259" s="17">
        <v>0</v>
      </c>
      <c r="I259" s="17">
        <v>3</v>
      </c>
      <c r="J259" s="17">
        <v>0</v>
      </c>
      <c r="K259" s="17">
        <v>1</v>
      </c>
      <c r="L259" s="17"/>
      <c r="M259" s="17">
        <f t="shared" ref="M259:M322" si="13">H259+I259+J259+K259+L259</f>
        <v>4</v>
      </c>
      <c r="N259" s="18">
        <v>1</v>
      </c>
      <c r="O259" s="17">
        <v>0</v>
      </c>
      <c r="P259" s="17">
        <f t="shared" ref="P259:P322" si="14">M259-N259+O259</f>
        <v>3</v>
      </c>
      <c r="Q259" s="17">
        <v>0</v>
      </c>
      <c r="R259" s="17"/>
      <c r="S259" s="20">
        <v>0.989815404201146</v>
      </c>
      <c r="T259" s="21">
        <f t="shared" ref="T259:T322" si="15">(P259*S259*12+4*R259-Q259*4*S259)/12</f>
        <v>2.969446212603438</v>
      </c>
    </row>
    <row r="260" spans="1:20" s="21" customFormat="1" ht="45" customHeight="1">
      <c r="A260" s="22" t="s">
        <v>85</v>
      </c>
      <c r="B260" s="17" t="s">
        <v>13</v>
      </c>
      <c r="C260" s="18" t="s">
        <v>14</v>
      </c>
      <c r="D260" s="19" t="s">
        <v>64</v>
      </c>
      <c r="E260" s="18" t="s">
        <v>16</v>
      </c>
      <c r="F260" s="19" t="s">
        <v>17</v>
      </c>
      <c r="G260" s="18" t="s">
        <v>18</v>
      </c>
      <c r="H260" s="17">
        <v>25</v>
      </c>
      <c r="I260" s="17">
        <v>26</v>
      </c>
      <c r="J260" s="17">
        <v>20</v>
      </c>
      <c r="K260" s="17">
        <v>20</v>
      </c>
      <c r="L260" s="17"/>
      <c r="M260" s="17">
        <f t="shared" si="13"/>
        <v>91</v>
      </c>
      <c r="N260" s="18">
        <v>20</v>
      </c>
      <c r="O260" s="17">
        <v>25</v>
      </c>
      <c r="P260" s="17">
        <f t="shared" si="14"/>
        <v>96</v>
      </c>
      <c r="Q260" s="17">
        <v>20</v>
      </c>
      <c r="R260" s="17"/>
      <c r="S260" s="20">
        <v>0.989815404201146</v>
      </c>
      <c r="T260" s="21">
        <f t="shared" si="15"/>
        <v>88.423509441969031</v>
      </c>
    </row>
    <row r="261" spans="1:20" s="21" customFormat="1" ht="45" customHeight="1">
      <c r="A261" s="22" t="s">
        <v>85</v>
      </c>
      <c r="B261" s="17" t="s">
        <v>13</v>
      </c>
      <c r="C261" s="18" t="s">
        <v>14</v>
      </c>
      <c r="D261" s="19" t="s">
        <v>40</v>
      </c>
      <c r="E261" s="18" t="s">
        <v>16</v>
      </c>
      <c r="F261" s="19" t="s">
        <v>17</v>
      </c>
      <c r="G261" s="18" t="s">
        <v>18</v>
      </c>
      <c r="H261" s="17"/>
      <c r="I261" s="17"/>
      <c r="J261" s="17"/>
      <c r="K261" s="17"/>
      <c r="L261" s="17"/>
      <c r="M261" s="17">
        <f t="shared" si="13"/>
        <v>0</v>
      </c>
      <c r="N261" s="18"/>
      <c r="O261" s="17"/>
      <c r="P261" s="17">
        <f t="shared" si="14"/>
        <v>0</v>
      </c>
      <c r="Q261" s="17"/>
      <c r="R261" s="17">
        <v>25</v>
      </c>
      <c r="S261" s="20">
        <v>0.989815404201146</v>
      </c>
      <c r="T261" s="21">
        <f t="shared" si="15"/>
        <v>8.3333333333333339</v>
      </c>
    </row>
    <row r="262" spans="1:20" s="21" customFormat="1" ht="45" customHeight="1">
      <c r="A262" s="22" t="s">
        <v>85</v>
      </c>
      <c r="B262" s="17" t="s">
        <v>13</v>
      </c>
      <c r="C262" s="18" t="s">
        <v>14</v>
      </c>
      <c r="D262" s="19" t="s">
        <v>37</v>
      </c>
      <c r="E262" s="18" t="s">
        <v>16</v>
      </c>
      <c r="F262" s="19" t="s">
        <v>17</v>
      </c>
      <c r="G262" s="18" t="s">
        <v>18</v>
      </c>
      <c r="H262" s="17">
        <v>0</v>
      </c>
      <c r="I262" s="17">
        <v>0</v>
      </c>
      <c r="J262" s="17">
        <v>0</v>
      </c>
      <c r="K262" s="17">
        <v>0</v>
      </c>
      <c r="L262" s="17"/>
      <c r="M262" s="17">
        <f t="shared" si="13"/>
        <v>0</v>
      </c>
      <c r="N262" s="18">
        <v>0</v>
      </c>
      <c r="O262" s="17">
        <v>16</v>
      </c>
      <c r="P262" s="17">
        <f t="shared" si="14"/>
        <v>16</v>
      </c>
      <c r="Q262" s="17">
        <v>0</v>
      </c>
      <c r="R262" s="17"/>
      <c r="S262" s="20">
        <v>0.989815404201146</v>
      </c>
      <c r="T262" s="21">
        <f t="shared" si="15"/>
        <v>15.837046467218336</v>
      </c>
    </row>
    <row r="263" spans="1:20" s="21" customFormat="1" ht="45" customHeight="1">
      <c r="A263" s="22" t="s">
        <v>85</v>
      </c>
      <c r="B263" s="17" t="s">
        <v>13</v>
      </c>
      <c r="C263" s="18" t="s">
        <v>24</v>
      </c>
      <c r="D263" s="19" t="s">
        <v>42</v>
      </c>
      <c r="E263" s="18" t="s">
        <v>16</v>
      </c>
      <c r="F263" s="19" t="s">
        <v>17</v>
      </c>
      <c r="G263" s="18" t="s">
        <v>18</v>
      </c>
      <c r="H263" s="17"/>
      <c r="I263" s="17"/>
      <c r="J263" s="17"/>
      <c r="K263" s="17"/>
      <c r="L263" s="17"/>
      <c r="M263" s="17">
        <f t="shared" si="13"/>
        <v>0</v>
      </c>
      <c r="N263" s="18"/>
      <c r="O263" s="17"/>
      <c r="P263" s="17">
        <f t="shared" si="14"/>
        <v>0</v>
      </c>
      <c r="Q263" s="17"/>
      <c r="R263" s="17">
        <v>170</v>
      </c>
      <c r="S263" s="20">
        <v>0.99068322981366497</v>
      </c>
      <c r="T263" s="21">
        <f t="shared" si="15"/>
        <v>56.666666666666664</v>
      </c>
    </row>
    <row r="264" spans="1:20" s="21" customFormat="1" ht="45" customHeight="1">
      <c r="A264" s="22" t="s">
        <v>85</v>
      </c>
      <c r="B264" s="17" t="s">
        <v>13</v>
      </c>
      <c r="C264" s="18" t="s">
        <v>24</v>
      </c>
      <c r="D264" s="19" t="s">
        <v>25</v>
      </c>
      <c r="E264" s="18" t="s">
        <v>16</v>
      </c>
      <c r="F264" s="19" t="s">
        <v>17</v>
      </c>
      <c r="G264" s="18" t="s">
        <v>18</v>
      </c>
      <c r="H264" s="17">
        <v>41</v>
      </c>
      <c r="I264" s="17">
        <v>57</v>
      </c>
      <c r="J264" s="17"/>
      <c r="K264" s="17"/>
      <c r="L264" s="17"/>
      <c r="M264" s="17">
        <f t="shared" si="13"/>
        <v>98</v>
      </c>
      <c r="N264" s="18">
        <v>57</v>
      </c>
      <c r="O264" s="17">
        <v>50</v>
      </c>
      <c r="P264" s="17">
        <f t="shared" si="14"/>
        <v>91</v>
      </c>
      <c r="Q264" s="17">
        <v>41</v>
      </c>
      <c r="R264" s="17"/>
      <c r="S264" s="20">
        <v>0.99068322981366497</v>
      </c>
      <c r="T264" s="21">
        <f t="shared" si="15"/>
        <v>76.612836438923424</v>
      </c>
    </row>
    <row r="265" spans="1:20" s="21" customFormat="1" ht="45" customHeight="1">
      <c r="A265" s="22" t="s">
        <v>85</v>
      </c>
      <c r="B265" s="17" t="s">
        <v>13</v>
      </c>
      <c r="C265" s="18" t="s">
        <v>24</v>
      </c>
      <c r="D265" s="19" t="s">
        <v>26</v>
      </c>
      <c r="E265" s="18" t="s">
        <v>16</v>
      </c>
      <c r="F265" s="19" t="s">
        <v>17</v>
      </c>
      <c r="G265" s="18" t="s">
        <v>18</v>
      </c>
      <c r="H265" s="17">
        <v>10</v>
      </c>
      <c r="I265" s="17"/>
      <c r="J265" s="17"/>
      <c r="K265" s="17"/>
      <c r="L265" s="17"/>
      <c r="M265" s="17">
        <f t="shared" si="13"/>
        <v>10</v>
      </c>
      <c r="N265" s="18">
        <v>0</v>
      </c>
      <c r="O265" s="17">
        <v>15</v>
      </c>
      <c r="P265" s="17">
        <f t="shared" si="14"/>
        <v>25</v>
      </c>
      <c r="Q265" s="17">
        <v>10</v>
      </c>
      <c r="R265" s="17"/>
      <c r="S265" s="20">
        <v>0.99068322981366497</v>
      </c>
      <c r="T265" s="21">
        <f t="shared" si="15"/>
        <v>21.46480331262941</v>
      </c>
    </row>
    <row r="266" spans="1:20" s="21" customFormat="1" ht="45" customHeight="1">
      <c r="A266" s="22" t="s">
        <v>85</v>
      </c>
      <c r="B266" s="17" t="s">
        <v>13</v>
      </c>
      <c r="C266" s="18" t="s">
        <v>24</v>
      </c>
      <c r="D266" s="19" t="s">
        <v>27</v>
      </c>
      <c r="E266" s="18" t="s">
        <v>16</v>
      </c>
      <c r="F266" s="19" t="s">
        <v>17</v>
      </c>
      <c r="G266" s="18" t="s">
        <v>18</v>
      </c>
      <c r="H266" s="17">
        <v>75</v>
      </c>
      <c r="I266" s="17">
        <v>40</v>
      </c>
      <c r="J266" s="17"/>
      <c r="K266" s="17"/>
      <c r="L266" s="17"/>
      <c r="M266" s="17">
        <f t="shared" si="13"/>
        <v>115</v>
      </c>
      <c r="N266" s="18">
        <v>40</v>
      </c>
      <c r="O266" s="17">
        <v>85</v>
      </c>
      <c r="P266" s="17">
        <f t="shared" si="14"/>
        <v>160</v>
      </c>
      <c r="Q266" s="17">
        <v>75</v>
      </c>
      <c r="R266" s="17"/>
      <c r="S266" s="20">
        <v>0.99068322981366497</v>
      </c>
      <c r="T266" s="21">
        <f t="shared" si="15"/>
        <v>133.74223602484474</v>
      </c>
    </row>
    <row r="267" spans="1:20" s="21" customFormat="1" ht="45" customHeight="1">
      <c r="A267" s="22" t="s">
        <v>85</v>
      </c>
      <c r="B267" s="17" t="s">
        <v>13</v>
      </c>
      <c r="C267" s="18" t="s">
        <v>24</v>
      </c>
      <c r="D267" s="19" t="s">
        <v>88</v>
      </c>
      <c r="E267" s="18" t="s">
        <v>16</v>
      </c>
      <c r="F267" s="19" t="s">
        <v>17</v>
      </c>
      <c r="G267" s="18" t="s">
        <v>18</v>
      </c>
      <c r="H267" s="17">
        <v>0</v>
      </c>
      <c r="I267" s="17">
        <v>0</v>
      </c>
      <c r="J267" s="17"/>
      <c r="K267" s="17"/>
      <c r="L267" s="17"/>
      <c r="M267" s="17">
        <f t="shared" si="13"/>
        <v>0</v>
      </c>
      <c r="N267" s="18">
        <v>0</v>
      </c>
      <c r="O267" s="17">
        <v>0</v>
      </c>
      <c r="P267" s="17">
        <f t="shared" si="14"/>
        <v>0</v>
      </c>
      <c r="Q267" s="17">
        <v>0</v>
      </c>
      <c r="R267" s="17">
        <v>30</v>
      </c>
      <c r="S267" s="20">
        <v>0.99068322981366497</v>
      </c>
      <c r="T267" s="21">
        <f t="shared" si="15"/>
        <v>10</v>
      </c>
    </row>
    <row r="268" spans="1:20" s="21" customFormat="1" ht="45" customHeight="1">
      <c r="A268" s="22" t="s">
        <v>85</v>
      </c>
      <c r="B268" s="17" t="s">
        <v>13</v>
      </c>
      <c r="C268" s="18" t="s">
        <v>24</v>
      </c>
      <c r="D268" s="19" t="s">
        <v>89</v>
      </c>
      <c r="E268" s="18" t="s">
        <v>16</v>
      </c>
      <c r="F268" s="19" t="s">
        <v>17</v>
      </c>
      <c r="G268" s="18" t="s">
        <v>18</v>
      </c>
      <c r="H268" s="17">
        <v>0</v>
      </c>
      <c r="I268" s="17">
        <v>0</v>
      </c>
      <c r="J268" s="17"/>
      <c r="K268" s="17"/>
      <c r="L268" s="17"/>
      <c r="M268" s="17">
        <f t="shared" si="13"/>
        <v>0</v>
      </c>
      <c r="N268" s="18">
        <v>0</v>
      </c>
      <c r="O268" s="17">
        <v>5</v>
      </c>
      <c r="P268" s="17">
        <f t="shared" si="14"/>
        <v>5</v>
      </c>
      <c r="Q268" s="17">
        <v>0</v>
      </c>
      <c r="R268" s="17"/>
      <c r="S268" s="20">
        <v>0.99068322981366497</v>
      </c>
      <c r="T268" s="21">
        <f t="shared" si="15"/>
        <v>4.9534161490683246</v>
      </c>
    </row>
    <row r="269" spans="1:20" s="21" customFormat="1" ht="45" customHeight="1">
      <c r="A269" s="22" t="s">
        <v>85</v>
      </c>
      <c r="B269" s="17" t="s">
        <v>13</v>
      </c>
      <c r="C269" s="18" t="s">
        <v>24</v>
      </c>
      <c r="D269" s="19" t="s">
        <v>81</v>
      </c>
      <c r="E269" s="18" t="s">
        <v>16</v>
      </c>
      <c r="F269" s="19" t="s">
        <v>17</v>
      </c>
      <c r="G269" s="18" t="s">
        <v>18</v>
      </c>
      <c r="H269" s="17">
        <v>0</v>
      </c>
      <c r="I269" s="17">
        <v>0</v>
      </c>
      <c r="J269" s="17"/>
      <c r="K269" s="17"/>
      <c r="L269" s="17"/>
      <c r="M269" s="17">
        <f t="shared" si="13"/>
        <v>0</v>
      </c>
      <c r="N269" s="18">
        <v>0</v>
      </c>
      <c r="O269" s="17">
        <v>6</v>
      </c>
      <c r="P269" s="17">
        <f t="shared" si="14"/>
        <v>6</v>
      </c>
      <c r="Q269" s="17">
        <v>0</v>
      </c>
      <c r="R269" s="17"/>
      <c r="S269" s="20">
        <v>0.99068322981366497</v>
      </c>
      <c r="T269" s="21">
        <f t="shared" si="15"/>
        <v>5.9440993788819902</v>
      </c>
    </row>
    <row r="270" spans="1:20" s="21" customFormat="1" ht="45" customHeight="1">
      <c r="A270" s="22" t="s">
        <v>85</v>
      </c>
      <c r="B270" s="17" t="s">
        <v>13</v>
      </c>
      <c r="C270" s="18" t="s">
        <v>24</v>
      </c>
      <c r="D270" s="19" t="s">
        <v>90</v>
      </c>
      <c r="E270" s="18" t="s">
        <v>16</v>
      </c>
      <c r="F270" s="19" t="s">
        <v>17</v>
      </c>
      <c r="G270" s="18" t="s">
        <v>18</v>
      </c>
      <c r="H270" s="17">
        <v>0</v>
      </c>
      <c r="I270" s="17">
        <v>0</v>
      </c>
      <c r="J270" s="17">
        <v>0</v>
      </c>
      <c r="K270" s="17">
        <v>0</v>
      </c>
      <c r="L270" s="17"/>
      <c r="M270" s="17">
        <f t="shared" si="13"/>
        <v>0</v>
      </c>
      <c r="N270" s="18">
        <v>0</v>
      </c>
      <c r="O270" s="17">
        <v>0</v>
      </c>
      <c r="P270" s="17">
        <f t="shared" si="14"/>
        <v>0</v>
      </c>
      <c r="Q270" s="17">
        <v>0</v>
      </c>
      <c r="R270" s="17">
        <v>15</v>
      </c>
      <c r="S270" s="20">
        <v>0.99068322981366497</v>
      </c>
      <c r="T270" s="21">
        <f t="shared" si="15"/>
        <v>5</v>
      </c>
    </row>
    <row r="271" spans="1:20" ht="45" customHeight="1">
      <c r="A271" s="7" t="s">
        <v>85</v>
      </c>
      <c r="B271" s="5" t="s">
        <v>13</v>
      </c>
      <c r="C271" s="4" t="s">
        <v>14</v>
      </c>
      <c r="D271" s="6" t="s">
        <v>41</v>
      </c>
      <c r="E271" s="4" t="s">
        <v>20</v>
      </c>
      <c r="F271" s="6" t="s">
        <v>17</v>
      </c>
      <c r="G271" s="4" t="s">
        <v>18</v>
      </c>
      <c r="H271" s="5"/>
      <c r="I271" s="5"/>
      <c r="J271" s="5"/>
      <c r="K271" s="5"/>
      <c r="L271" s="5"/>
      <c r="M271" s="5">
        <f t="shared" si="13"/>
        <v>0</v>
      </c>
      <c r="N271" s="4"/>
      <c r="O271" s="5"/>
      <c r="P271" s="5">
        <f t="shared" si="14"/>
        <v>0</v>
      </c>
      <c r="Q271" s="5"/>
      <c r="R271" s="5">
        <v>70</v>
      </c>
      <c r="S271" s="15">
        <v>1</v>
      </c>
      <c r="T271">
        <f t="shared" si="15"/>
        <v>23.333333333333332</v>
      </c>
    </row>
    <row r="272" spans="1:20" ht="45" customHeight="1">
      <c r="A272" s="7" t="s">
        <v>85</v>
      </c>
      <c r="B272" s="5" t="s">
        <v>13</v>
      </c>
      <c r="C272" s="4" t="s">
        <v>14</v>
      </c>
      <c r="D272" s="6" t="s">
        <v>15</v>
      </c>
      <c r="E272" s="4" t="s">
        <v>20</v>
      </c>
      <c r="F272" s="6" t="s">
        <v>17</v>
      </c>
      <c r="G272" s="4" t="s">
        <v>18</v>
      </c>
      <c r="H272" s="5">
        <v>49</v>
      </c>
      <c r="I272" s="5">
        <v>52</v>
      </c>
      <c r="J272" s="5">
        <v>46</v>
      </c>
      <c r="K272" s="5">
        <v>53</v>
      </c>
      <c r="L272" s="5">
        <v>59</v>
      </c>
      <c r="M272" s="5">
        <f t="shared" si="13"/>
        <v>259</v>
      </c>
      <c r="N272" s="4">
        <v>59</v>
      </c>
      <c r="O272" s="5">
        <v>40</v>
      </c>
      <c r="P272" s="5">
        <f t="shared" si="14"/>
        <v>240</v>
      </c>
      <c r="Q272" s="5">
        <v>53</v>
      </c>
      <c r="R272" s="5">
        <v>0</v>
      </c>
      <c r="S272" s="15">
        <v>1</v>
      </c>
      <c r="T272">
        <f t="shared" si="15"/>
        <v>222.33333333333334</v>
      </c>
    </row>
    <row r="273" spans="1:20" ht="45" customHeight="1">
      <c r="A273" s="7" t="s">
        <v>85</v>
      </c>
      <c r="B273" s="5" t="s">
        <v>13</v>
      </c>
      <c r="C273" s="4" t="s">
        <v>14</v>
      </c>
      <c r="D273" s="6" t="s">
        <v>21</v>
      </c>
      <c r="E273" s="4" t="s">
        <v>20</v>
      </c>
      <c r="F273" s="6" t="s">
        <v>17</v>
      </c>
      <c r="G273" s="4" t="s">
        <v>18</v>
      </c>
      <c r="H273" s="5">
        <v>9</v>
      </c>
      <c r="I273" s="5">
        <v>10</v>
      </c>
      <c r="J273" s="5">
        <v>9</v>
      </c>
      <c r="K273" s="5">
        <v>10</v>
      </c>
      <c r="L273" s="5">
        <v>10</v>
      </c>
      <c r="M273" s="5">
        <f t="shared" si="13"/>
        <v>48</v>
      </c>
      <c r="N273" s="4">
        <v>10</v>
      </c>
      <c r="O273" s="5">
        <v>10</v>
      </c>
      <c r="P273" s="5">
        <f t="shared" si="14"/>
        <v>48</v>
      </c>
      <c r="Q273" s="5">
        <v>10</v>
      </c>
      <c r="R273" s="5">
        <v>0</v>
      </c>
      <c r="S273" s="15">
        <v>1</v>
      </c>
      <c r="T273">
        <f t="shared" si="15"/>
        <v>44.666666666666664</v>
      </c>
    </row>
    <row r="274" spans="1:20" ht="45" customHeight="1">
      <c r="A274" s="7" t="s">
        <v>85</v>
      </c>
      <c r="B274" s="5" t="s">
        <v>13</v>
      </c>
      <c r="C274" s="4" t="s">
        <v>14</v>
      </c>
      <c r="D274" s="6" t="s">
        <v>21</v>
      </c>
      <c r="E274" s="4" t="s">
        <v>20</v>
      </c>
      <c r="F274" s="6" t="s">
        <v>19</v>
      </c>
      <c r="G274" s="4" t="s">
        <v>18</v>
      </c>
      <c r="H274" s="5">
        <v>1</v>
      </c>
      <c r="I274" s="5">
        <v>0</v>
      </c>
      <c r="J274" s="5">
        <v>1</v>
      </c>
      <c r="K274" s="5">
        <v>0</v>
      </c>
      <c r="L274" s="5">
        <v>0</v>
      </c>
      <c r="M274" s="5">
        <f t="shared" si="13"/>
        <v>2</v>
      </c>
      <c r="N274" s="4">
        <v>0</v>
      </c>
      <c r="O274" s="5">
        <v>0</v>
      </c>
      <c r="P274" s="5">
        <f t="shared" si="14"/>
        <v>2</v>
      </c>
      <c r="Q274" s="5">
        <v>0</v>
      </c>
      <c r="R274" s="5"/>
      <c r="S274" s="15">
        <v>1</v>
      </c>
      <c r="T274">
        <f t="shared" si="15"/>
        <v>2</v>
      </c>
    </row>
    <row r="275" spans="1:20" ht="45" customHeight="1">
      <c r="A275" s="7" t="s">
        <v>85</v>
      </c>
      <c r="B275" s="5" t="s">
        <v>13</v>
      </c>
      <c r="C275" s="4" t="s">
        <v>24</v>
      </c>
      <c r="D275" s="6" t="s">
        <v>25</v>
      </c>
      <c r="E275" s="4" t="s">
        <v>20</v>
      </c>
      <c r="F275" s="6" t="s">
        <v>17</v>
      </c>
      <c r="G275" s="4" t="s">
        <v>18</v>
      </c>
      <c r="H275" s="5">
        <v>0</v>
      </c>
      <c r="I275" s="5">
        <v>0</v>
      </c>
      <c r="J275" s="5"/>
      <c r="K275" s="5"/>
      <c r="L275" s="5"/>
      <c r="M275" s="5">
        <f t="shared" si="13"/>
        <v>0</v>
      </c>
      <c r="N275" s="4">
        <v>0</v>
      </c>
      <c r="O275" s="5">
        <v>25</v>
      </c>
      <c r="P275" s="5">
        <f t="shared" si="14"/>
        <v>25</v>
      </c>
      <c r="Q275" s="5">
        <v>0</v>
      </c>
      <c r="R275" s="5"/>
      <c r="S275" s="15">
        <v>1</v>
      </c>
      <c r="T275">
        <f t="shared" si="15"/>
        <v>25</v>
      </c>
    </row>
    <row r="276" spans="1:20" ht="45" customHeight="1">
      <c r="A276" s="7" t="s">
        <v>85</v>
      </c>
      <c r="B276" s="5" t="s">
        <v>13</v>
      </c>
      <c r="C276" s="4" t="s">
        <v>24</v>
      </c>
      <c r="D276" s="6" t="s">
        <v>42</v>
      </c>
      <c r="E276" s="4" t="s">
        <v>20</v>
      </c>
      <c r="F276" s="6" t="s">
        <v>17</v>
      </c>
      <c r="G276" s="4" t="s">
        <v>18</v>
      </c>
      <c r="H276" s="5"/>
      <c r="I276" s="5"/>
      <c r="J276" s="5"/>
      <c r="K276" s="5"/>
      <c r="L276" s="5"/>
      <c r="M276" s="5">
        <f t="shared" si="13"/>
        <v>0</v>
      </c>
      <c r="N276" s="4"/>
      <c r="O276" s="5"/>
      <c r="P276" s="5">
        <f t="shared" si="14"/>
        <v>0</v>
      </c>
      <c r="Q276" s="5"/>
      <c r="R276" s="5">
        <v>50</v>
      </c>
      <c r="S276" s="15">
        <v>1</v>
      </c>
      <c r="T276">
        <f t="shared" si="15"/>
        <v>16.666666666666668</v>
      </c>
    </row>
    <row r="277" spans="1:20" s="21" customFormat="1" ht="45" customHeight="1">
      <c r="A277" s="22" t="s">
        <v>85</v>
      </c>
      <c r="B277" s="17" t="s">
        <v>13</v>
      </c>
      <c r="C277" s="18" t="s">
        <v>28</v>
      </c>
      <c r="D277" s="19" t="s">
        <v>30</v>
      </c>
      <c r="E277" s="18" t="s">
        <v>16</v>
      </c>
      <c r="F277" s="19" t="s">
        <v>17</v>
      </c>
      <c r="G277" s="18" t="s">
        <v>18</v>
      </c>
      <c r="H277" s="17"/>
      <c r="I277" s="17"/>
      <c r="J277" s="17"/>
      <c r="K277" s="17"/>
      <c r="L277" s="17"/>
      <c r="M277" s="17">
        <f t="shared" si="13"/>
        <v>0</v>
      </c>
      <c r="N277" s="18"/>
      <c r="O277" s="17"/>
      <c r="P277" s="17">
        <f t="shared" si="14"/>
        <v>0</v>
      </c>
      <c r="Q277" s="17"/>
      <c r="R277" s="17">
        <v>1</v>
      </c>
      <c r="S277" s="5">
        <v>1</v>
      </c>
      <c r="T277" s="21">
        <f t="shared" si="15"/>
        <v>0.33333333333333331</v>
      </c>
    </row>
    <row r="278" spans="1:20" s="21" customFormat="1" ht="45" customHeight="1">
      <c r="A278" s="22" t="s">
        <v>85</v>
      </c>
      <c r="B278" s="17" t="s">
        <v>13</v>
      </c>
      <c r="C278" s="18" t="s">
        <v>28</v>
      </c>
      <c r="D278" s="19" t="s">
        <v>91</v>
      </c>
      <c r="E278" s="18" t="s">
        <v>16</v>
      </c>
      <c r="F278" s="19" t="s">
        <v>17</v>
      </c>
      <c r="G278" s="18" t="s">
        <v>18</v>
      </c>
      <c r="H278" s="17">
        <v>0</v>
      </c>
      <c r="I278" s="17">
        <v>2</v>
      </c>
      <c r="J278" s="17">
        <v>1</v>
      </c>
      <c r="K278" s="17">
        <v>1</v>
      </c>
      <c r="L278" s="17"/>
      <c r="M278" s="17">
        <f t="shared" si="13"/>
        <v>4</v>
      </c>
      <c r="N278" s="18">
        <v>1</v>
      </c>
      <c r="O278" s="17">
        <v>1</v>
      </c>
      <c r="P278" s="17">
        <f t="shared" si="14"/>
        <v>4</v>
      </c>
      <c r="Q278" s="17">
        <v>1</v>
      </c>
      <c r="R278" s="17">
        <v>0</v>
      </c>
      <c r="S278" s="5">
        <v>1</v>
      </c>
      <c r="T278" s="21">
        <f t="shared" si="15"/>
        <v>3.6666666666666665</v>
      </c>
    </row>
    <row r="279" spans="1:20" s="21" customFormat="1" ht="45" customHeight="1">
      <c r="A279" s="22" t="s">
        <v>85</v>
      </c>
      <c r="B279" s="17" t="s">
        <v>13</v>
      </c>
      <c r="C279" s="18" t="s">
        <v>28</v>
      </c>
      <c r="D279" s="19" t="s">
        <v>44</v>
      </c>
      <c r="E279" s="18" t="s">
        <v>16</v>
      </c>
      <c r="F279" s="19" t="s">
        <v>17</v>
      </c>
      <c r="G279" s="18" t="s">
        <v>18</v>
      </c>
      <c r="H279" s="17"/>
      <c r="I279" s="17"/>
      <c r="J279" s="17"/>
      <c r="K279" s="17"/>
      <c r="L279" s="17"/>
      <c r="M279" s="17">
        <f t="shared" si="13"/>
        <v>0</v>
      </c>
      <c r="N279" s="18"/>
      <c r="O279" s="17"/>
      <c r="P279" s="17">
        <f t="shared" si="14"/>
        <v>0</v>
      </c>
      <c r="Q279" s="17"/>
      <c r="R279" s="17">
        <v>4</v>
      </c>
      <c r="S279" s="5">
        <v>1</v>
      </c>
      <c r="T279" s="21">
        <f t="shared" si="15"/>
        <v>1.3333333333333333</v>
      </c>
    </row>
    <row r="280" spans="1:20" s="21" customFormat="1" ht="45" customHeight="1">
      <c r="A280" s="22" t="s">
        <v>85</v>
      </c>
      <c r="B280" s="17" t="s">
        <v>13</v>
      </c>
      <c r="C280" s="18" t="s">
        <v>28</v>
      </c>
      <c r="D280" s="19" t="s">
        <v>71</v>
      </c>
      <c r="E280" s="18" t="s">
        <v>16</v>
      </c>
      <c r="F280" s="19" t="s">
        <v>17</v>
      </c>
      <c r="G280" s="18" t="s">
        <v>18</v>
      </c>
      <c r="H280" s="17">
        <v>4</v>
      </c>
      <c r="I280" s="17">
        <v>5</v>
      </c>
      <c r="J280" s="17">
        <v>6</v>
      </c>
      <c r="K280" s="17">
        <v>0</v>
      </c>
      <c r="L280" s="17"/>
      <c r="M280" s="17">
        <f t="shared" si="13"/>
        <v>15</v>
      </c>
      <c r="N280" s="18">
        <v>6</v>
      </c>
      <c r="O280" s="17">
        <v>4</v>
      </c>
      <c r="P280" s="17">
        <f t="shared" si="14"/>
        <v>13</v>
      </c>
      <c r="Q280" s="17">
        <v>5</v>
      </c>
      <c r="R280" s="17">
        <v>0</v>
      </c>
      <c r="S280" s="5">
        <v>1</v>
      </c>
      <c r="T280" s="21">
        <f t="shared" si="15"/>
        <v>11.333333333333334</v>
      </c>
    </row>
    <row r="281" spans="1:20" s="21" customFormat="1" ht="45" customHeight="1">
      <c r="A281" s="22" t="s">
        <v>85</v>
      </c>
      <c r="B281" s="17" t="s">
        <v>13</v>
      </c>
      <c r="C281" s="18" t="s">
        <v>28</v>
      </c>
      <c r="D281" s="19" t="s">
        <v>71</v>
      </c>
      <c r="E281" s="18" t="s">
        <v>16</v>
      </c>
      <c r="F281" s="19" t="s">
        <v>17</v>
      </c>
      <c r="G281" s="18" t="s">
        <v>22</v>
      </c>
      <c r="H281" s="17">
        <v>1</v>
      </c>
      <c r="I281" s="17">
        <v>1</v>
      </c>
      <c r="J281" s="17">
        <v>0</v>
      </c>
      <c r="K281" s="17">
        <v>0</v>
      </c>
      <c r="L281" s="17"/>
      <c r="M281" s="17">
        <f t="shared" si="13"/>
        <v>2</v>
      </c>
      <c r="N281" s="18">
        <v>0</v>
      </c>
      <c r="O281" s="17">
        <v>0</v>
      </c>
      <c r="P281" s="17">
        <f t="shared" si="14"/>
        <v>2</v>
      </c>
      <c r="Q281" s="17">
        <v>1</v>
      </c>
      <c r="R281" s="17"/>
      <c r="S281" s="5">
        <v>1</v>
      </c>
      <c r="T281" s="21">
        <f t="shared" si="15"/>
        <v>1.6666666666666667</v>
      </c>
    </row>
    <row r="282" spans="1:20" ht="45" customHeight="1">
      <c r="A282" s="7" t="s">
        <v>85</v>
      </c>
      <c r="B282" s="5" t="s">
        <v>13</v>
      </c>
      <c r="C282" s="4" t="s">
        <v>28</v>
      </c>
      <c r="D282" s="6" t="s">
        <v>71</v>
      </c>
      <c r="E282" s="4" t="s">
        <v>20</v>
      </c>
      <c r="F282" s="6" t="s">
        <v>17</v>
      </c>
      <c r="G282" s="4" t="s">
        <v>18</v>
      </c>
      <c r="H282" s="5">
        <v>0</v>
      </c>
      <c r="I282" s="5">
        <v>0</v>
      </c>
      <c r="J282" s="5">
        <v>1</v>
      </c>
      <c r="K282" s="5">
        <v>0</v>
      </c>
      <c r="L282" s="5"/>
      <c r="M282" s="5">
        <f t="shared" si="13"/>
        <v>1</v>
      </c>
      <c r="N282" s="4">
        <v>0</v>
      </c>
      <c r="O282" s="5">
        <v>0</v>
      </c>
      <c r="P282" s="5">
        <f t="shared" si="14"/>
        <v>1</v>
      </c>
      <c r="Q282" s="5">
        <v>1</v>
      </c>
      <c r="R282" s="5"/>
      <c r="S282" s="17">
        <v>0.875</v>
      </c>
      <c r="T282">
        <f t="shared" si="15"/>
        <v>0.58333333333333337</v>
      </c>
    </row>
    <row r="283" spans="1:20" s="21" customFormat="1" ht="45" customHeight="1">
      <c r="A283" s="22" t="s">
        <v>85</v>
      </c>
      <c r="B283" s="17" t="s">
        <v>92</v>
      </c>
      <c r="C283" s="18" t="s">
        <v>52</v>
      </c>
      <c r="D283" s="19" t="s">
        <v>34</v>
      </c>
      <c r="E283" s="18" t="s">
        <v>16</v>
      </c>
      <c r="F283" s="19" t="s">
        <v>17</v>
      </c>
      <c r="G283" s="18" t="s">
        <v>18</v>
      </c>
      <c r="H283" s="17">
        <v>0</v>
      </c>
      <c r="I283" s="17">
        <v>0</v>
      </c>
      <c r="J283" s="17">
        <v>20</v>
      </c>
      <c r="K283" s="17">
        <v>20</v>
      </c>
      <c r="L283" s="17"/>
      <c r="M283" s="17">
        <f t="shared" si="13"/>
        <v>40</v>
      </c>
      <c r="N283" s="18">
        <v>20</v>
      </c>
      <c r="O283" s="17">
        <v>0</v>
      </c>
      <c r="P283" s="17">
        <f t="shared" si="14"/>
        <v>20</v>
      </c>
      <c r="Q283" s="17">
        <v>20</v>
      </c>
      <c r="R283" s="17">
        <v>0</v>
      </c>
      <c r="S283" s="20">
        <v>1</v>
      </c>
      <c r="T283" s="21">
        <f t="shared" si="15"/>
        <v>13.333333333333334</v>
      </c>
    </row>
    <row r="284" spans="1:20" s="21" customFormat="1" ht="45" customHeight="1">
      <c r="A284" s="22" t="s">
        <v>85</v>
      </c>
      <c r="B284" s="17" t="s">
        <v>92</v>
      </c>
      <c r="C284" s="18" t="s">
        <v>52</v>
      </c>
      <c r="D284" s="19" t="s">
        <v>35</v>
      </c>
      <c r="E284" s="18" t="s">
        <v>16</v>
      </c>
      <c r="F284" s="19" t="s">
        <v>17</v>
      </c>
      <c r="G284" s="18" t="s">
        <v>18</v>
      </c>
      <c r="H284" s="17">
        <v>0</v>
      </c>
      <c r="I284" s="17">
        <v>0</v>
      </c>
      <c r="J284" s="17">
        <v>18</v>
      </c>
      <c r="K284" s="17">
        <v>20</v>
      </c>
      <c r="L284" s="17"/>
      <c r="M284" s="17">
        <f t="shared" si="13"/>
        <v>38</v>
      </c>
      <c r="N284" s="18">
        <v>20</v>
      </c>
      <c r="O284" s="17">
        <v>0</v>
      </c>
      <c r="P284" s="17">
        <f t="shared" si="14"/>
        <v>18</v>
      </c>
      <c r="Q284" s="17">
        <v>18</v>
      </c>
      <c r="R284" s="17">
        <v>0</v>
      </c>
      <c r="S284" s="20">
        <v>1</v>
      </c>
      <c r="T284" s="21">
        <f t="shared" si="15"/>
        <v>12</v>
      </c>
    </row>
    <row r="285" spans="1:20" s="21" customFormat="1" ht="45" customHeight="1">
      <c r="A285" s="22" t="s">
        <v>93</v>
      </c>
      <c r="B285" s="17" t="s">
        <v>13</v>
      </c>
      <c r="C285" s="18" t="s">
        <v>14</v>
      </c>
      <c r="D285" s="19" t="s">
        <v>94</v>
      </c>
      <c r="E285" s="18" t="s">
        <v>16</v>
      </c>
      <c r="F285" s="19" t="s">
        <v>17</v>
      </c>
      <c r="G285" s="18" t="s">
        <v>18</v>
      </c>
      <c r="H285" s="17"/>
      <c r="I285" s="17"/>
      <c r="J285" s="17"/>
      <c r="K285" s="17"/>
      <c r="L285" s="17"/>
      <c r="M285" s="17">
        <f t="shared" si="13"/>
        <v>0</v>
      </c>
      <c r="N285" s="18">
        <v>0</v>
      </c>
      <c r="O285" s="17">
        <v>10</v>
      </c>
      <c r="P285" s="17">
        <f t="shared" si="14"/>
        <v>10</v>
      </c>
      <c r="Q285" s="17">
        <v>0</v>
      </c>
      <c r="R285" s="17"/>
      <c r="S285" s="20">
        <v>0.981121898597627</v>
      </c>
      <c r="T285" s="21">
        <f t="shared" si="15"/>
        <v>9.8112189859762697</v>
      </c>
    </row>
    <row r="286" spans="1:20" s="21" customFormat="1" ht="45" customHeight="1">
      <c r="A286" s="22" t="s">
        <v>93</v>
      </c>
      <c r="B286" s="17" t="s">
        <v>13</v>
      </c>
      <c r="C286" s="18" t="s">
        <v>14</v>
      </c>
      <c r="D286" s="19" t="s">
        <v>86</v>
      </c>
      <c r="E286" s="18" t="s">
        <v>16</v>
      </c>
      <c r="F286" s="19" t="s">
        <v>17</v>
      </c>
      <c r="G286" s="18" t="s">
        <v>18</v>
      </c>
      <c r="H286" s="17"/>
      <c r="I286" s="17"/>
      <c r="J286" s="17"/>
      <c r="K286" s="17"/>
      <c r="L286" s="17"/>
      <c r="M286" s="17">
        <f t="shared" si="13"/>
        <v>0</v>
      </c>
      <c r="N286" s="18">
        <v>0</v>
      </c>
      <c r="O286" s="17">
        <v>10</v>
      </c>
      <c r="P286" s="17">
        <f t="shared" si="14"/>
        <v>10</v>
      </c>
      <c r="Q286" s="17">
        <v>0</v>
      </c>
      <c r="R286" s="17"/>
      <c r="S286" s="20">
        <v>0.981121898597627</v>
      </c>
      <c r="T286" s="21">
        <f t="shared" si="15"/>
        <v>9.8112189859762697</v>
      </c>
    </row>
    <row r="287" spans="1:20" s="21" customFormat="1" ht="45" customHeight="1">
      <c r="A287" s="22" t="s">
        <v>93</v>
      </c>
      <c r="B287" s="17" t="s">
        <v>13</v>
      </c>
      <c r="C287" s="18" t="s">
        <v>14</v>
      </c>
      <c r="D287" s="19" t="s">
        <v>95</v>
      </c>
      <c r="E287" s="18" t="s">
        <v>16</v>
      </c>
      <c r="F287" s="19" t="s">
        <v>17</v>
      </c>
      <c r="G287" s="18" t="s">
        <v>18</v>
      </c>
      <c r="H287" s="17">
        <v>14</v>
      </c>
      <c r="I287" s="17">
        <v>15</v>
      </c>
      <c r="J287" s="17">
        <v>20</v>
      </c>
      <c r="K287" s="17">
        <v>9</v>
      </c>
      <c r="L287" s="17"/>
      <c r="M287" s="17">
        <f t="shared" si="13"/>
        <v>58</v>
      </c>
      <c r="N287" s="18">
        <v>9</v>
      </c>
      <c r="O287" s="17">
        <v>16</v>
      </c>
      <c r="P287" s="17">
        <f t="shared" si="14"/>
        <v>65</v>
      </c>
      <c r="Q287" s="17">
        <v>20</v>
      </c>
      <c r="R287" s="17"/>
      <c r="S287" s="20">
        <v>0.981121898597627</v>
      </c>
      <c r="T287" s="21">
        <f t="shared" si="15"/>
        <v>57.232110751528239</v>
      </c>
    </row>
    <row r="288" spans="1:20" s="21" customFormat="1" ht="45" customHeight="1">
      <c r="A288" s="22" t="s">
        <v>93</v>
      </c>
      <c r="B288" s="17" t="s">
        <v>13</v>
      </c>
      <c r="C288" s="18" t="s">
        <v>14</v>
      </c>
      <c r="D288" s="19" t="s">
        <v>95</v>
      </c>
      <c r="E288" s="18" t="s">
        <v>16</v>
      </c>
      <c r="F288" s="19" t="s">
        <v>19</v>
      </c>
      <c r="G288" s="18" t="s">
        <v>18</v>
      </c>
      <c r="H288" s="17"/>
      <c r="I288" s="17"/>
      <c r="J288" s="17"/>
      <c r="K288" s="17">
        <v>1</v>
      </c>
      <c r="L288" s="17"/>
      <c r="M288" s="17">
        <f t="shared" si="13"/>
        <v>1</v>
      </c>
      <c r="N288" s="18">
        <v>1</v>
      </c>
      <c r="O288" s="17"/>
      <c r="P288" s="17">
        <f t="shared" si="14"/>
        <v>0</v>
      </c>
      <c r="Q288" s="17">
        <v>0</v>
      </c>
      <c r="R288" s="17"/>
      <c r="S288" s="20">
        <v>0.981121898597627</v>
      </c>
      <c r="T288" s="21">
        <f t="shared" si="15"/>
        <v>0</v>
      </c>
    </row>
    <row r="289" spans="1:20" ht="45" customHeight="1">
      <c r="A289" s="7" t="s">
        <v>93</v>
      </c>
      <c r="B289" s="5" t="s">
        <v>13</v>
      </c>
      <c r="C289" s="4" t="s">
        <v>14</v>
      </c>
      <c r="D289" s="6" t="s">
        <v>95</v>
      </c>
      <c r="E289" s="4" t="s">
        <v>20</v>
      </c>
      <c r="F289" s="6" t="s">
        <v>17</v>
      </c>
      <c r="G289" s="4" t="s">
        <v>18</v>
      </c>
      <c r="H289" s="5"/>
      <c r="I289" s="5"/>
      <c r="J289" s="5"/>
      <c r="K289" s="5">
        <v>1</v>
      </c>
      <c r="L289" s="5"/>
      <c r="M289" s="5">
        <f t="shared" si="13"/>
        <v>1</v>
      </c>
      <c r="N289" s="4">
        <v>0</v>
      </c>
      <c r="O289" s="5"/>
      <c r="P289" s="5">
        <f t="shared" si="14"/>
        <v>1</v>
      </c>
      <c r="Q289" s="5">
        <v>1</v>
      </c>
      <c r="R289" s="5"/>
      <c r="S289" s="15">
        <v>0.98318240620957298</v>
      </c>
      <c r="T289">
        <f t="shared" si="15"/>
        <v>0.65545493747304873</v>
      </c>
    </row>
    <row r="290" spans="1:20" s="21" customFormat="1" ht="45" customHeight="1">
      <c r="A290" s="22" t="s">
        <v>93</v>
      </c>
      <c r="B290" s="17" t="s">
        <v>13</v>
      </c>
      <c r="C290" s="18" t="s">
        <v>14</v>
      </c>
      <c r="D290" s="19" t="s">
        <v>96</v>
      </c>
      <c r="E290" s="18" t="s">
        <v>16</v>
      </c>
      <c r="F290" s="19" t="s">
        <v>17</v>
      </c>
      <c r="G290" s="18" t="s">
        <v>18</v>
      </c>
      <c r="H290" s="17"/>
      <c r="I290" s="17"/>
      <c r="J290" s="17"/>
      <c r="K290" s="17"/>
      <c r="L290" s="17"/>
      <c r="M290" s="17">
        <f t="shared" si="13"/>
        <v>0</v>
      </c>
      <c r="N290" s="18">
        <v>0</v>
      </c>
      <c r="O290" s="17">
        <v>5</v>
      </c>
      <c r="P290" s="17">
        <f t="shared" si="14"/>
        <v>5</v>
      </c>
      <c r="Q290" s="17">
        <v>0</v>
      </c>
      <c r="R290" s="17"/>
      <c r="S290" s="20">
        <v>0.981121898597627</v>
      </c>
      <c r="T290" s="21">
        <f t="shared" si="15"/>
        <v>4.9056094929881349</v>
      </c>
    </row>
    <row r="291" spans="1:20" ht="45" customHeight="1">
      <c r="A291" s="7" t="s">
        <v>93</v>
      </c>
      <c r="B291" s="5" t="s">
        <v>13</v>
      </c>
      <c r="C291" s="4" t="s">
        <v>14</v>
      </c>
      <c r="D291" s="6" t="s">
        <v>97</v>
      </c>
      <c r="E291" s="4" t="s">
        <v>20</v>
      </c>
      <c r="F291" s="6" t="s">
        <v>17</v>
      </c>
      <c r="G291" s="4" t="s">
        <v>18</v>
      </c>
      <c r="H291" s="5">
        <v>10</v>
      </c>
      <c r="I291" s="5"/>
      <c r="J291" s="5"/>
      <c r="K291" s="5"/>
      <c r="L291" s="5">
        <v>1</v>
      </c>
      <c r="M291" s="5">
        <f t="shared" si="13"/>
        <v>11</v>
      </c>
      <c r="N291" s="4">
        <v>1</v>
      </c>
      <c r="O291" s="5"/>
      <c r="P291" s="5">
        <f t="shared" si="14"/>
        <v>10</v>
      </c>
      <c r="Q291" s="5">
        <v>0</v>
      </c>
      <c r="R291" s="5"/>
      <c r="S291" s="15">
        <v>0.98318240620957298</v>
      </c>
      <c r="T291">
        <f t="shared" si="15"/>
        <v>9.8318240620957305</v>
      </c>
    </row>
    <row r="292" spans="1:20" s="21" customFormat="1" ht="45" customHeight="1">
      <c r="A292" s="22" t="s">
        <v>93</v>
      </c>
      <c r="B292" s="17" t="s">
        <v>13</v>
      </c>
      <c r="C292" s="18" t="s">
        <v>14</v>
      </c>
      <c r="D292" s="19" t="s">
        <v>68</v>
      </c>
      <c r="E292" s="18" t="s">
        <v>16</v>
      </c>
      <c r="F292" s="19" t="s">
        <v>17</v>
      </c>
      <c r="G292" s="18" t="s">
        <v>18</v>
      </c>
      <c r="H292" s="17"/>
      <c r="I292" s="17"/>
      <c r="J292" s="17"/>
      <c r="K292" s="17">
        <v>10</v>
      </c>
      <c r="L292" s="17"/>
      <c r="M292" s="17">
        <f t="shared" si="13"/>
        <v>10</v>
      </c>
      <c r="N292" s="18">
        <v>10</v>
      </c>
      <c r="O292" s="17"/>
      <c r="P292" s="17">
        <f t="shared" si="14"/>
        <v>0</v>
      </c>
      <c r="Q292" s="17">
        <v>0</v>
      </c>
      <c r="R292" s="17"/>
      <c r="S292" s="20">
        <v>0.981121898597627</v>
      </c>
      <c r="T292" s="21">
        <f t="shared" si="15"/>
        <v>0</v>
      </c>
    </row>
    <row r="293" spans="1:20" ht="45" customHeight="1">
      <c r="A293" s="7" t="s">
        <v>93</v>
      </c>
      <c r="B293" s="5" t="s">
        <v>13</v>
      </c>
      <c r="C293" s="4" t="s">
        <v>14</v>
      </c>
      <c r="D293" s="6" t="s">
        <v>68</v>
      </c>
      <c r="E293" s="4" t="s">
        <v>20</v>
      </c>
      <c r="F293" s="6" t="s">
        <v>17</v>
      </c>
      <c r="G293" s="4" t="s">
        <v>18</v>
      </c>
      <c r="H293" s="5">
        <v>9</v>
      </c>
      <c r="I293" s="5"/>
      <c r="J293" s="5"/>
      <c r="K293" s="5"/>
      <c r="L293" s="5"/>
      <c r="M293" s="5">
        <f t="shared" si="13"/>
        <v>9</v>
      </c>
      <c r="N293" s="4">
        <v>0</v>
      </c>
      <c r="O293" s="5">
        <v>9</v>
      </c>
      <c r="P293" s="5">
        <f t="shared" si="14"/>
        <v>18</v>
      </c>
      <c r="Q293" s="5">
        <v>0</v>
      </c>
      <c r="R293" s="5"/>
      <c r="S293" s="15">
        <v>0.98318240620957298</v>
      </c>
      <c r="T293">
        <f t="shared" si="15"/>
        <v>17.697283311772313</v>
      </c>
    </row>
    <row r="294" spans="1:20" ht="45" customHeight="1">
      <c r="A294" s="7" t="s">
        <v>93</v>
      </c>
      <c r="B294" s="5" t="s">
        <v>13</v>
      </c>
      <c r="C294" s="4" t="s">
        <v>14</v>
      </c>
      <c r="D294" s="6" t="s">
        <v>87</v>
      </c>
      <c r="E294" s="4" t="s">
        <v>20</v>
      </c>
      <c r="F294" s="6" t="s">
        <v>17</v>
      </c>
      <c r="G294" s="4" t="s">
        <v>18</v>
      </c>
      <c r="H294" s="5">
        <v>8</v>
      </c>
      <c r="I294" s="5"/>
      <c r="J294" s="5"/>
      <c r="K294" s="5"/>
      <c r="L294" s="5"/>
      <c r="M294" s="5">
        <f t="shared" si="13"/>
        <v>8</v>
      </c>
      <c r="N294" s="4">
        <v>0</v>
      </c>
      <c r="O294" s="5">
        <v>10</v>
      </c>
      <c r="P294" s="5">
        <f t="shared" si="14"/>
        <v>18</v>
      </c>
      <c r="Q294" s="5">
        <v>0</v>
      </c>
      <c r="R294" s="5"/>
      <c r="S294" s="15">
        <v>0.98318240620957298</v>
      </c>
      <c r="T294">
        <f t="shared" si="15"/>
        <v>17.697283311772313</v>
      </c>
    </row>
    <row r="295" spans="1:20" s="21" customFormat="1" ht="45" customHeight="1">
      <c r="A295" s="22" t="s">
        <v>93</v>
      </c>
      <c r="B295" s="17" t="s">
        <v>13</v>
      </c>
      <c r="C295" s="18" t="s">
        <v>14</v>
      </c>
      <c r="D295" s="19" t="s">
        <v>37</v>
      </c>
      <c r="E295" s="18" t="s">
        <v>16</v>
      </c>
      <c r="F295" s="19" t="s">
        <v>17</v>
      </c>
      <c r="G295" s="18" t="s">
        <v>18</v>
      </c>
      <c r="H295" s="17"/>
      <c r="I295" s="17"/>
      <c r="J295" s="17">
        <v>10</v>
      </c>
      <c r="K295" s="17">
        <v>9</v>
      </c>
      <c r="L295" s="17"/>
      <c r="M295" s="17">
        <f t="shared" si="13"/>
        <v>19</v>
      </c>
      <c r="N295" s="18">
        <v>9</v>
      </c>
      <c r="O295" s="17">
        <v>10</v>
      </c>
      <c r="P295" s="17">
        <f t="shared" si="14"/>
        <v>20</v>
      </c>
      <c r="Q295" s="17">
        <v>10</v>
      </c>
      <c r="R295" s="17"/>
      <c r="S295" s="20">
        <v>0.981121898597627</v>
      </c>
      <c r="T295" s="21">
        <f t="shared" si="15"/>
        <v>16.352031643293785</v>
      </c>
    </row>
    <row r="296" spans="1:20" s="21" customFormat="1" ht="45" customHeight="1">
      <c r="A296" s="22" t="s">
        <v>93</v>
      </c>
      <c r="B296" s="17" t="s">
        <v>13</v>
      </c>
      <c r="C296" s="18" t="s">
        <v>14</v>
      </c>
      <c r="D296" s="19" t="s">
        <v>37</v>
      </c>
      <c r="E296" s="18" t="s">
        <v>16</v>
      </c>
      <c r="F296" s="19" t="s">
        <v>19</v>
      </c>
      <c r="G296" s="18" t="s">
        <v>18</v>
      </c>
      <c r="H296" s="17"/>
      <c r="I296" s="17"/>
      <c r="J296" s="17"/>
      <c r="K296" s="17">
        <v>1</v>
      </c>
      <c r="L296" s="17"/>
      <c r="M296" s="17">
        <f t="shared" si="13"/>
        <v>1</v>
      </c>
      <c r="N296" s="18">
        <v>1</v>
      </c>
      <c r="O296" s="17"/>
      <c r="P296" s="17">
        <f t="shared" si="14"/>
        <v>0</v>
      </c>
      <c r="Q296" s="17">
        <v>0</v>
      </c>
      <c r="R296" s="17"/>
      <c r="S296" s="20">
        <v>0.981121898597627</v>
      </c>
      <c r="T296" s="21">
        <f t="shared" si="15"/>
        <v>0</v>
      </c>
    </row>
    <row r="297" spans="1:20" ht="45" customHeight="1">
      <c r="A297" s="7" t="s">
        <v>93</v>
      </c>
      <c r="B297" s="5" t="s">
        <v>13</v>
      </c>
      <c r="C297" s="4" t="s">
        <v>14</v>
      </c>
      <c r="D297" s="6" t="s">
        <v>37</v>
      </c>
      <c r="E297" s="4" t="s">
        <v>20</v>
      </c>
      <c r="F297" s="6" t="s">
        <v>17</v>
      </c>
      <c r="G297" s="4" t="s">
        <v>18</v>
      </c>
      <c r="H297" s="5">
        <v>10</v>
      </c>
      <c r="I297" s="5"/>
      <c r="J297" s="5"/>
      <c r="K297" s="5"/>
      <c r="L297" s="5">
        <v>8</v>
      </c>
      <c r="M297" s="5">
        <f t="shared" si="13"/>
        <v>18</v>
      </c>
      <c r="N297" s="4">
        <v>8</v>
      </c>
      <c r="O297" s="5">
        <v>10</v>
      </c>
      <c r="P297" s="5">
        <f t="shared" si="14"/>
        <v>20</v>
      </c>
      <c r="Q297" s="5">
        <v>0</v>
      </c>
      <c r="R297" s="5"/>
      <c r="S297" s="15">
        <v>0.98318240620957298</v>
      </c>
      <c r="T297">
        <f t="shared" si="15"/>
        <v>19.663648124191461</v>
      </c>
    </row>
    <row r="298" spans="1:20" s="21" customFormat="1" ht="45" customHeight="1">
      <c r="A298" s="22" t="s">
        <v>93</v>
      </c>
      <c r="B298" s="17" t="s">
        <v>13</v>
      </c>
      <c r="C298" s="18" t="s">
        <v>14</v>
      </c>
      <c r="D298" s="19" t="s">
        <v>15</v>
      </c>
      <c r="E298" s="18" t="s">
        <v>16</v>
      </c>
      <c r="F298" s="19" t="s">
        <v>17</v>
      </c>
      <c r="G298" s="18" t="s">
        <v>18</v>
      </c>
      <c r="H298" s="17">
        <v>362</v>
      </c>
      <c r="I298" s="17">
        <v>359</v>
      </c>
      <c r="J298" s="17">
        <v>337</v>
      </c>
      <c r="K298" s="17">
        <v>344</v>
      </c>
      <c r="L298" s="17"/>
      <c r="M298" s="17">
        <f t="shared" si="13"/>
        <v>1402</v>
      </c>
      <c r="N298" s="18">
        <v>344</v>
      </c>
      <c r="O298" s="17">
        <v>400</v>
      </c>
      <c r="P298" s="17">
        <f t="shared" si="14"/>
        <v>1458</v>
      </c>
      <c r="Q298" s="17">
        <v>337</v>
      </c>
      <c r="R298" s="17"/>
      <c r="S298" s="20">
        <v>0.981121898597627</v>
      </c>
      <c r="T298" s="21">
        <f t="shared" si="15"/>
        <v>1320.2630348795401</v>
      </c>
    </row>
    <row r="299" spans="1:20" s="21" customFormat="1" ht="45" customHeight="1">
      <c r="A299" s="22" t="s">
        <v>93</v>
      </c>
      <c r="B299" s="17" t="s">
        <v>13</v>
      </c>
      <c r="C299" s="18" t="s">
        <v>14</v>
      </c>
      <c r="D299" s="19" t="s">
        <v>15</v>
      </c>
      <c r="E299" s="18" t="s">
        <v>16</v>
      </c>
      <c r="F299" s="19" t="s">
        <v>19</v>
      </c>
      <c r="G299" s="18" t="s">
        <v>18</v>
      </c>
      <c r="H299" s="17">
        <v>1</v>
      </c>
      <c r="I299" s="17">
        <v>3</v>
      </c>
      <c r="J299" s="17">
        <v>1</v>
      </c>
      <c r="K299" s="17">
        <v>2</v>
      </c>
      <c r="L299" s="17"/>
      <c r="M299" s="17">
        <f t="shared" si="13"/>
        <v>7</v>
      </c>
      <c r="N299" s="18">
        <v>2</v>
      </c>
      <c r="O299" s="17"/>
      <c r="P299" s="17">
        <f t="shared" si="14"/>
        <v>5</v>
      </c>
      <c r="Q299" s="17">
        <v>1</v>
      </c>
      <c r="R299" s="17"/>
      <c r="S299" s="20">
        <v>0.981121898597627</v>
      </c>
      <c r="T299" s="21">
        <f t="shared" si="15"/>
        <v>4.5785688601222594</v>
      </c>
    </row>
    <row r="300" spans="1:20" s="21" customFormat="1" ht="45" customHeight="1">
      <c r="A300" s="22" t="s">
        <v>93</v>
      </c>
      <c r="B300" s="17" t="s">
        <v>13</v>
      </c>
      <c r="C300" s="18" t="s">
        <v>14</v>
      </c>
      <c r="D300" s="19" t="s">
        <v>15</v>
      </c>
      <c r="E300" s="18" t="s">
        <v>16</v>
      </c>
      <c r="F300" s="19" t="s">
        <v>17</v>
      </c>
      <c r="G300" s="18" t="s">
        <v>22</v>
      </c>
      <c r="H300" s="17">
        <v>2</v>
      </c>
      <c r="I300" s="17">
        <v>6</v>
      </c>
      <c r="J300" s="17">
        <v>8</v>
      </c>
      <c r="K300" s="17">
        <v>1</v>
      </c>
      <c r="L300" s="17"/>
      <c r="M300" s="17">
        <f t="shared" si="13"/>
        <v>17</v>
      </c>
      <c r="N300" s="18">
        <v>1</v>
      </c>
      <c r="O300" s="17"/>
      <c r="P300" s="17">
        <f t="shared" si="14"/>
        <v>16</v>
      </c>
      <c r="Q300" s="17">
        <v>8</v>
      </c>
      <c r="R300" s="17"/>
      <c r="S300" s="20">
        <v>0.981121898597627</v>
      </c>
      <c r="T300" s="21">
        <f t="shared" si="15"/>
        <v>13.081625314635026</v>
      </c>
    </row>
    <row r="301" spans="1:20" s="21" customFormat="1" ht="45" customHeight="1">
      <c r="A301" s="22" t="s">
        <v>93</v>
      </c>
      <c r="B301" s="17" t="s">
        <v>13</v>
      </c>
      <c r="C301" s="18" t="s">
        <v>69</v>
      </c>
      <c r="D301" s="19" t="s">
        <v>15</v>
      </c>
      <c r="E301" s="18" t="s">
        <v>16</v>
      </c>
      <c r="F301" s="19" t="s">
        <v>17</v>
      </c>
      <c r="G301" s="18" t="s">
        <v>18</v>
      </c>
      <c r="H301" s="17"/>
      <c r="I301" s="17"/>
      <c r="J301" s="17">
        <v>13</v>
      </c>
      <c r="K301" s="17"/>
      <c r="L301" s="17"/>
      <c r="M301" s="17">
        <f t="shared" si="13"/>
        <v>13</v>
      </c>
      <c r="N301" s="18">
        <v>13</v>
      </c>
      <c r="O301" s="17"/>
      <c r="P301" s="17">
        <f t="shared" si="14"/>
        <v>0</v>
      </c>
      <c r="Q301" s="17">
        <v>0</v>
      </c>
      <c r="R301" s="17"/>
      <c r="S301" s="20">
        <v>1</v>
      </c>
      <c r="T301" s="21">
        <f t="shared" si="15"/>
        <v>0</v>
      </c>
    </row>
    <row r="302" spans="1:20" ht="45" customHeight="1">
      <c r="A302" s="7" t="s">
        <v>93</v>
      </c>
      <c r="B302" s="5" t="s">
        <v>13</v>
      </c>
      <c r="C302" s="4" t="s">
        <v>14</v>
      </c>
      <c r="D302" s="6" t="s">
        <v>25</v>
      </c>
      <c r="E302" s="4" t="s">
        <v>20</v>
      </c>
      <c r="F302" s="6" t="s">
        <v>17</v>
      </c>
      <c r="G302" s="4" t="s">
        <v>18</v>
      </c>
      <c r="H302" s="5">
        <v>105</v>
      </c>
      <c r="I302" s="5">
        <v>91</v>
      </c>
      <c r="J302" s="5">
        <v>105</v>
      </c>
      <c r="K302" s="5">
        <v>115</v>
      </c>
      <c r="L302" s="5">
        <v>116</v>
      </c>
      <c r="M302" s="5">
        <f t="shared" si="13"/>
        <v>532</v>
      </c>
      <c r="N302" s="4">
        <v>116</v>
      </c>
      <c r="O302" s="5">
        <v>105</v>
      </c>
      <c r="P302" s="5">
        <f t="shared" si="14"/>
        <v>521</v>
      </c>
      <c r="Q302" s="5">
        <v>115</v>
      </c>
      <c r="R302" s="5"/>
      <c r="S302" s="15">
        <v>0.98318240620957298</v>
      </c>
      <c r="T302">
        <f t="shared" si="15"/>
        <v>474.54937473048722</v>
      </c>
    </row>
    <row r="303" spans="1:20" ht="45" customHeight="1">
      <c r="A303" s="7" t="s">
        <v>93</v>
      </c>
      <c r="B303" s="5" t="s">
        <v>13</v>
      </c>
      <c r="C303" s="4" t="s">
        <v>14</v>
      </c>
      <c r="D303" s="6" t="s">
        <v>15</v>
      </c>
      <c r="E303" s="4" t="s">
        <v>20</v>
      </c>
      <c r="F303" s="6" t="s">
        <v>19</v>
      </c>
      <c r="G303" s="4" t="s">
        <v>18</v>
      </c>
      <c r="H303" s="5">
        <v>3</v>
      </c>
      <c r="I303" s="5"/>
      <c r="J303" s="5">
        <v>2</v>
      </c>
      <c r="K303" s="5"/>
      <c r="L303" s="5">
        <v>1</v>
      </c>
      <c r="M303" s="5">
        <f t="shared" si="13"/>
        <v>6</v>
      </c>
      <c r="N303" s="4">
        <v>1</v>
      </c>
      <c r="O303" s="5"/>
      <c r="P303" s="5">
        <f t="shared" si="14"/>
        <v>5</v>
      </c>
      <c r="Q303" s="5">
        <v>0</v>
      </c>
      <c r="R303" s="5"/>
      <c r="S303" s="15">
        <v>0.98318240620957298</v>
      </c>
      <c r="T303">
        <f t="shared" si="15"/>
        <v>4.9159120310478652</v>
      </c>
    </row>
    <row r="304" spans="1:20" ht="45" customHeight="1">
      <c r="A304" s="7" t="s">
        <v>93</v>
      </c>
      <c r="B304" s="5" t="s">
        <v>13</v>
      </c>
      <c r="C304" s="4" t="s">
        <v>69</v>
      </c>
      <c r="D304" s="6" t="s">
        <v>15</v>
      </c>
      <c r="E304" s="4" t="s">
        <v>20</v>
      </c>
      <c r="F304" s="6" t="s">
        <v>17</v>
      </c>
      <c r="G304" s="4" t="s">
        <v>18</v>
      </c>
      <c r="H304" s="5"/>
      <c r="I304" s="5">
        <v>20</v>
      </c>
      <c r="J304" s="5">
        <v>15</v>
      </c>
      <c r="K304" s="5">
        <v>1</v>
      </c>
      <c r="L304" s="5"/>
      <c r="M304" s="5">
        <f t="shared" si="13"/>
        <v>36</v>
      </c>
      <c r="N304" s="4">
        <v>1</v>
      </c>
      <c r="O304" s="5"/>
      <c r="P304" s="5">
        <f t="shared" si="14"/>
        <v>35</v>
      </c>
      <c r="Q304" s="5">
        <v>15</v>
      </c>
      <c r="R304" s="5"/>
      <c r="S304" s="15">
        <v>1</v>
      </c>
      <c r="T304">
        <f t="shared" si="15"/>
        <v>30</v>
      </c>
    </row>
    <row r="305" spans="1:20" s="21" customFormat="1" ht="45" customHeight="1">
      <c r="A305" s="22" t="s">
        <v>93</v>
      </c>
      <c r="B305" s="17" t="s">
        <v>13</v>
      </c>
      <c r="C305" s="18" t="s">
        <v>14</v>
      </c>
      <c r="D305" s="19" t="s">
        <v>21</v>
      </c>
      <c r="E305" s="18" t="s">
        <v>16</v>
      </c>
      <c r="F305" s="19" t="s">
        <v>17</v>
      </c>
      <c r="G305" s="18" t="s">
        <v>18</v>
      </c>
      <c r="H305" s="17">
        <v>30</v>
      </c>
      <c r="I305" s="17">
        <v>31</v>
      </c>
      <c r="J305" s="17">
        <v>31</v>
      </c>
      <c r="K305" s="17">
        <v>37</v>
      </c>
      <c r="L305" s="17"/>
      <c r="M305" s="17">
        <f t="shared" si="13"/>
        <v>129</v>
      </c>
      <c r="N305" s="18">
        <v>37</v>
      </c>
      <c r="O305" s="17">
        <v>35</v>
      </c>
      <c r="P305" s="17">
        <f t="shared" si="14"/>
        <v>127</v>
      </c>
      <c r="Q305" s="17">
        <v>31</v>
      </c>
      <c r="R305" s="17"/>
      <c r="S305" s="20">
        <v>0.981121898597627</v>
      </c>
      <c r="T305" s="21">
        <f t="shared" si="15"/>
        <v>114.46422150305649</v>
      </c>
    </row>
    <row r="306" spans="1:20" s="21" customFormat="1" ht="45" customHeight="1">
      <c r="A306" s="22" t="s">
        <v>93</v>
      </c>
      <c r="B306" s="17" t="s">
        <v>13</v>
      </c>
      <c r="C306" s="18" t="s">
        <v>14</v>
      </c>
      <c r="D306" s="19" t="s">
        <v>21</v>
      </c>
      <c r="E306" s="18" t="s">
        <v>16</v>
      </c>
      <c r="F306" s="19" t="s">
        <v>19</v>
      </c>
      <c r="G306" s="18" t="s">
        <v>18</v>
      </c>
      <c r="H306" s="17">
        <v>5</v>
      </c>
      <c r="I306" s="17">
        <v>4</v>
      </c>
      <c r="J306" s="17">
        <v>4</v>
      </c>
      <c r="K306" s="17">
        <v>3</v>
      </c>
      <c r="L306" s="17"/>
      <c r="M306" s="17">
        <f t="shared" si="13"/>
        <v>16</v>
      </c>
      <c r="N306" s="18">
        <v>3</v>
      </c>
      <c r="O306" s="17"/>
      <c r="P306" s="17">
        <f t="shared" si="14"/>
        <v>13</v>
      </c>
      <c r="Q306" s="17">
        <v>4</v>
      </c>
      <c r="R306" s="17"/>
      <c r="S306" s="20">
        <v>0.981121898597627</v>
      </c>
      <c r="T306" s="21">
        <f t="shared" si="15"/>
        <v>11.446422150305649</v>
      </c>
    </row>
    <row r="307" spans="1:20" s="21" customFormat="1" ht="45" customHeight="1">
      <c r="A307" s="22" t="s">
        <v>93</v>
      </c>
      <c r="B307" s="17" t="s">
        <v>13</v>
      </c>
      <c r="C307" s="18" t="s">
        <v>14</v>
      </c>
      <c r="D307" s="19" t="s">
        <v>21</v>
      </c>
      <c r="E307" s="18" t="s">
        <v>16</v>
      </c>
      <c r="F307" s="19" t="s">
        <v>17</v>
      </c>
      <c r="G307" s="18" t="s">
        <v>22</v>
      </c>
      <c r="H307" s="17">
        <v>1</v>
      </c>
      <c r="I307" s="17">
        <v>1</v>
      </c>
      <c r="J307" s="17"/>
      <c r="K307" s="17">
        <v>1</v>
      </c>
      <c r="L307" s="17"/>
      <c r="M307" s="17">
        <f t="shared" si="13"/>
        <v>3</v>
      </c>
      <c r="N307" s="18">
        <v>1</v>
      </c>
      <c r="O307" s="17"/>
      <c r="P307" s="17">
        <f t="shared" si="14"/>
        <v>2</v>
      </c>
      <c r="Q307" s="17">
        <v>0</v>
      </c>
      <c r="R307" s="17"/>
      <c r="S307" s="20">
        <v>0.981121898597627</v>
      </c>
      <c r="T307" s="21">
        <f t="shared" si="15"/>
        <v>1.962243797195254</v>
      </c>
    </row>
    <row r="308" spans="1:20" ht="45" customHeight="1">
      <c r="A308" s="7" t="s">
        <v>93</v>
      </c>
      <c r="B308" s="5" t="s">
        <v>13</v>
      </c>
      <c r="C308" s="4" t="s">
        <v>14</v>
      </c>
      <c r="D308" s="6" t="s">
        <v>21</v>
      </c>
      <c r="E308" s="4" t="s">
        <v>20</v>
      </c>
      <c r="F308" s="6" t="s">
        <v>17</v>
      </c>
      <c r="G308" s="4" t="s">
        <v>18</v>
      </c>
      <c r="H308" s="5">
        <v>14</v>
      </c>
      <c r="I308" s="5">
        <v>15</v>
      </c>
      <c r="J308" s="5">
        <v>7</v>
      </c>
      <c r="K308" s="5">
        <v>6</v>
      </c>
      <c r="L308" s="5">
        <v>11</v>
      </c>
      <c r="M308" s="5">
        <f t="shared" si="13"/>
        <v>53</v>
      </c>
      <c r="N308" s="4">
        <v>11</v>
      </c>
      <c r="O308" s="5">
        <v>18</v>
      </c>
      <c r="P308" s="5">
        <f t="shared" si="14"/>
        <v>60</v>
      </c>
      <c r="Q308" s="5">
        <v>6</v>
      </c>
      <c r="R308" s="5"/>
      <c r="S308" s="15">
        <v>0.98318240620957298</v>
      </c>
      <c r="T308">
        <f t="shared" si="15"/>
        <v>57.024579560155225</v>
      </c>
    </row>
    <row r="309" spans="1:20" ht="45" customHeight="1">
      <c r="A309" s="7" t="s">
        <v>93</v>
      </c>
      <c r="B309" s="5" t="s">
        <v>13</v>
      </c>
      <c r="C309" s="4" t="s">
        <v>14</v>
      </c>
      <c r="D309" s="6" t="s">
        <v>21</v>
      </c>
      <c r="E309" s="4" t="s">
        <v>20</v>
      </c>
      <c r="F309" s="6" t="s">
        <v>19</v>
      </c>
      <c r="G309" s="4" t="s">
        <v>18</v>
      </c>
      <c r="H309" s="5">
        <v>4</v>
      </c>
      <c r="I309" s="5">
        <v>5</v>
      </c>
      <c r="J309" s="5">
        <v>2</v>
      </c>
      <c r="K309" s="5">
        <v>3</v>
      </c>
      <c r="L309" s="5">
        <v>4</v>
      </c>
      <c r="M309" s="5">
        <f t="shared" si="13"/>
        <v>18</v>
      </c>
      <c r="N309" s="4">
        <v>4</v>
      </c>
      <c r="O309" s="5"/>
      <c r="P309" s="5">
        <f t="shared" si="14"/>
        <v>14</v>
      </c>
      <c r="Q309" s="5">
        <v>3</v>
      </c>
      <c r="R309" s="5"/>
      <c r="S309" s="15">
        <v>0.98318240620957298</v>
      </c>
      <c r="T309">
        <f t="shared" si="15"/>
        <v>12.78137128072445</v>
      </c>
    </row>
    <row r="310" spans="1:20" s="21" customFormat="1" ht="45" customHeight="1">
      <c r="A310" s="22" t="s">
        <v>93</v>
      </c>
      <c r="B310" s="17" t="s">
        <v>13</v>
      </c>
      <c r="C310" s="18" t="s">
        <v>14</v>
      </c>
      <c r="D310" s="19" t="s">
        <v>64</v>
      </c>
      <c r="E310" s="18" t="s">
        <v>16</v>
      </c>
      <c r="F310" s="19" t="s">
        <v>17</v>
      </c>
      <c r="G310" s="18" t="s">
        <v>18</v>
      </c>
      <c r="H310" s="17">
        <v>15</v>
      </c>
      <c r="I310" s="17">
        <v>15</v>
      </c>
      <c r="J310" s="17">
        <v>19</v>
      </c>
      <c r="K310" s="17">
        <v>20</v>
      </c>
      <c r="L310" s="17"/>
      <c r="M310" s="17">
        <f t="shared" si="13"/>
        <v>69</v>
      </c>
      <c r="N310" s="18">
        <v>20</v>
      </c>
      <c r="O310" s="17">
        <v>18</v>
      </c>
      <c r="P310" s="17">
        <f t="shared" si="14"/>
        <v>67</v>
      </c>
      <c r="Q310" s="17">
        <v>19</v>
      </c>
      <c r="R310" s="17"/>
      <c r="S310" s="20">
        <v>0.981121898597627</v>
      </c>
      <c r="T310" s="21">
        <f t="shared" si="15"/>
        <v>59.521395181589376</v>
      </c>
    </row>
    <row r="311" spans="1:20" s="21" customFormat="1" ht="45" customHeight="1">
      <c r="A311" s="22" t="s">
        <v>93</v>
      </c>
      <c r="B311" s="17" t="s">
        <v>13</v>
      </c>
      <c r="C311" s="18" t="s">
        <v>14</v>
      </c>
      <c r="D311" s="19" t="s">
        <v>64</v>
      </c>
      <c r="E311" s="18" t="s">
        <v>16</v>
      </c>
      <c r="F311" s="19" t="s">
        <v>17</v>
      </c>
      <c r="G311" s="18" t="s">
        <v>22</v>
      </c>
      <c r="H311" s="17"/>
      <c r="I311" s="17">
        <v>1</v>
      </c>
      <c r="J311" s="17">
        <v>2</v>
      </c>
      <c r="K311" s="17"/>
      <c r="L311" s="17"/>
      <c r="M311" s="17">
        <f t="shared" si="13"/>
        <v>3</v>
      </c>
      <c r="N311" s="18">
        <v>0</v>
      </c>
      <c r="O311" s="17"/>
      <c r="P311" s="17">
        <f t="shared" si="14"/>
        <v>3</v>
      </c>
      <c r="Q311" s="17">
        <v>2</v>
      </c>
      <c r="R311" s="17"/>
      <c r="S311" s="20">
        <v>0.981121898597627</v>
      </c>
      <c r="T311" s="21">
        <f t="shared" si="15"/>
        <v>2.2892844300611297</v>
      </c>
    </row>
    <row r="312" spans="1:20" ht="45" customHeight="1">
      <c r="A312" s="7" t="s">
        <v>93</v>
      </c>
      <c r="B312" s="5" t="s">
        <v>13</v>
      </c>
      <c r="C312" s="4" t="s">
        <v>14</v>
      </c>
      <c r="D312" s="6" t="s">
        <v>64</v>
      </c>
      <c r="E312" s="4" t="s">
        <v>20</v>
      </c>
      <c r="F312" s="6" t="s">
        <v>17</v>
      </c>
      <c r="G312" s="4" t="s">
        <v>18</v>
      </c>
      <c r="H312" s="5">
        <v>5</v>
      </c>
      <c r="I312" s="5">
        <v>5</v>
      </c>
      <c r="J312" s="5">
        <v>10</v>
      </c>
      <c r="K312" s="5">
        <v>9</v>
      </c>
      <c r="L312" s="5">
        <v>6</v>
      </c>
      <c r="M312" s="5">
        <f t="shared" si="13"/>
        <v>35</v>
      </c>
      <c r="N312" s="4">
        <v>6</v>
      </c>
      <c r="O312" s="5">
        <v>7</v>
      </c>
      <c r="P312" s="5">
        <f t="shared" si="14"/>
        <v>36</v>
      </c>
      <c r="Q312" s="5">
        <v>10</v>
      </c>
      <c r="R312" s="5"/>
      <c r="S312" s="15">
        <v>0.98318240620957298</v>
      </c>
      <c r="T312">
        <f t="shared" si="15"/>
        <v>32.117291936179384</v>
      </c>
    </row>
    <row r="313" spans="1:20" ht="45" customHeight="1">
      <c r="A313" s="7" t="s">
        <v>93</v>
      </c>
      <c r="B313" s="5" t="s">
        <v>13</v>
      </c>
      <c r="C313" s="4" t="s">
        <v>69</v>
      </c>
      <c r="D313" s="6" t="s">
        <v>64</v>
      </c>
      <c r="E313" s="4" t="s">
        <v>20</v>
      </c>
      <c r="F313" s="6" t="s">
        <v>17</v>
      </c>
      <c r="G313" s="4" t="s">
        <v>18</v>
      </c>
      <c r="H313" s="5"/>
      <c r="I313" s="5"/>
      <c r="J313" s="5"/>
      <c r="K313" s="5">
        <v>1</v>
      </c>
      <c r="L313" s="5"/>
      <c r="M313" s="5">
        <f t="shared" si="13"/>
        <v>1</v>
      </c>
      <c r="N313" s="4">
        <v>1</v>
      </c>
      <c r="O313" s="5"/>
      <c r="P313" s="5">
        <f t="shared" si="14"/>
        <v>0</v>
      </c>
      <c r="Q313" s="5">
        <v>0</v>
      </c>
      <c r="R313" s="5"/>
      <c r="S313" s="15">
        <v>1</v>
      </c>
      <c r="T313">
        <f t="shared" si="15"/>
        <v>0</v>
      </c>
    </row>
    <row r="314" spans="1:20" s="21" customFormat="1" ht="45" customHeight="1">
      <c r="A314" s="22" t="s">
        <v>93</v>
      </c>
      <c r="B314" s="17" t="s">
        <v>13</v>
      </c>
      <c r="C314" s="18" t="s">
        <v>14</v>
      </c>
      <c r="D314" s="19" t="s">
        <v>70</v>
      </c>
      <c r="E314" s="18" t="s">
        <v>16</v>
      </c>
      <c r="F314" s="19" t="s">
        <v>17</v>
      </c>
      <c r="G314" s="18" t="s">
        <v>18</v>
      </c>
      <c r="H314" s="17">
        <v>6</v>
      </c>
      <c r="I314" s="17">
        <v>6</v>
      </c>
      <c r="J314" s="17">
        <v>8</v>
      </c>
      <c r="K314" s="17">
        <v>9</v>
      </c>
      <c r="L314" s="17"/>
      <c r="M314" s="17">
        <f t="shared" si="13"/>
        <v>29</v>
      </c>
      <c r="N314" s="18">
        <v>9</v>
      </c>
      <c r="O314" s="17">
        <v>10</v>
      </c>
      <c r="P314" s="17">
        <f t="shared" si="14"/>
        <v>30</v>
      </c>
      <c r="Q314" s="17">
        <v>8</v>
      </c>
      <c r="R314" s="17"/>
      <c r="S314" s="20">
        <v>0.981121898597627</v>
      </c>
      <c r="T314" s="21">
        <f t="shared" si="15"/>
        <v>26.817331895001811</v>
      </c>
    </row>
    <row r="315" spans="1:20" ht="45" customHeight="1">
      <c r="A315" s="7" t="s">
        <v>93</v>
      </c>
      <c r="B315" s="5" t="s">
        <v>13</v>
      </c>
      <c r="C315" s="4" t="s">
        <v>14</v>
      </c>
      <c r="D315" s="6" t="s">
        <v>70</v>
      </c>
      <c r="E315" s="4" t="s">
        <v>20</v>
      </c>
      <c r="F315" s="6" t="s">
        <v>17</v>
      </c>
      <c r="G315" s="4" t="s">
        <v>18</v>
      </c>
      <c r="H315" s="5">
        <v>6</v>
      </c>
      <c r="I315" s="5">
        <v>6</v>
      </c>
      <c r="J315" s="5">
        <v>5</v>
      </c>
      <c r="K315" s="5">
        <v>9</v>
      </c>
      <c r="L315" s="5">
        <v>12</v>
      </c>
      <c r="M315" s="5">
        <f t="shared" si="13"/>
        <v>38</v>
      </c>
      <c r="N315" s="4">
        <v>12</v>
      </c>
      <c r="O315" s="5">
        <v>10</v>
      </c>
      <c r="P315" s="5">
        <f t="shared" si="14"/>
        <v>36</v>
      </c>
      <c r="Q315" s="5">
        <v>9</v>
      </c>
      <c r="R315" s="5"/>
      <c r="S315" s="15">
        <v>0.98318240620957298</v>
      </c>
      <c r="T315">
        <f t="shared" si="15"/>
        <v>32.445019404915911</v>
      </c>
    </row>
    <row r="316" spans="1:20" s="21" customFormat="1" ht="45" customHeight="1">
      <c r="A316" s="22" t="s">
        <v>93</v>
      </c>
      <c r="B316" s="17" t="s">
        <v>13</v>
      </c>
      <c r="C316" s="18" t="s">
        <v>14</v>
      </c>
      <c r="D316" s="19" t="s">
        <v>98</v>
      </c>
      <c r="E316" s="18" t="s">
        <v>16</v>
      </c>
      <c r="F316" s="19" t="s">
        <v>17</v>
      </c>
      <c r="G316" s="18" t="s">
        <v>18</v>
      </c>
      <c r="H316" s="17"/>
      <c r="I316" s="17"/>
      <c r="J316" s="17"/>
      <c r="K316" s="17"/>
      <c r="L316" s="17"/>
      <c r="M316" s="17">
        <f t="shared" si="13"/>
        <v>0</v>
      </c>
      <c r="N316" s="18">
        <v>0</v>
      </c>
      <c r="O316" s="17"/>
      <c r="P316" s="17">
        <f t="shared" si="14"/>
        <v>0</v>
      </c>
      <c r="Q316" s="17">
        <v>0</v>
      </c>
      <c r="R316" s="17">
        <v>15</v>
      </c>
      <c r="S316" s="20">
        <v>0.981121898597627</v>
      </c>
      <c r="T316" s="21">
        <f t="shared" si="15"/>
        <v>5</v>
      </c>
    </row>
    <row r="317" spans="1:20" ht="45" customHeight="1">
      <c r="A317" s="7" t="s">
        <v>93</v>
      </c>
      <c r="B317" s="5" t="s">
        <v>13</v>
      </c>
      <c r="C317" s="4" t="s">
        <v>14</v>
      </c>
      <c r="D317" s="6" t="s">
        <v>98</v>
      </c>
      <c r="E317" s="4" t="s">
        <v>20</v>
      </c>
      <c r="F317" s="6" t="s">
        <v>17</v>
      </c>
      <c r="G317" s="4" t="s">
        <v>18</v>
      </c>
      <c r="H317" s="5"/>
      <c r="I317" s="5"/>
      <c r="J317" s="5"/>
      <c r="K317" s="5"/>
      <c r="L317" s="5"/>
      <c r="M317" s="5">
        <f t="shared" si="13"/>
        <v>0</v>
      </c>
      <c r="N317" s="4">
        <v>0</v>
      </c>
      <c r="O317" s="5"/>
      <c r="P317" s="5">
        <f t="shared" si="14"/>
        <v>0</v>
      </c>
      <c r="Q317" s="5">
        <v>0</v>
      </c>
      <c r="R317" s="5">
        <v>15</v>
      </c>
      <c r="S317" s="15">
        <v>0.98318240620957298</v>
      </c>
      <c r="T317">
        <f t="shared" si="15"/>
        <v>5</v>
      </c>
    </row>
    <row r="318" spans="1:20" s="21" customFormat="1" ht="45" customHeight="1">
      <c r="A318" s="22" t="s">
        <v>93</v>
      </c>
      <c r="B318" s="17" t="s">
        <v>13</v>
      </c>
      <c r="C318" s="18" t="s">
        <v>14</v>
      </c>
      <c r="D318" s="19" t="s">
        <v>99</v>
      </c>
      <c r="E318" s="18" t="s">
        <v>16</v>
      </c>
      <c r="F318" s="19" t="s">
        <v>17</v>
      </c>
      <c r="G318" s="18" t="s">
        <v>18</v>
      </c>
      <c r="H318" s="17"/>
      <c r="I318" s="17"/>
      <c r="J318" s="17"/>
      <c r="K318" s="17"/>
      <c r="L318" s="17"/>
      <c r="M318" s="17">
        <f t="shared" si="13"/>
        <v>0</v>
      </c>
      <c r="N318" s="18">
        <v>0</v>
      </c>
      <c r="O318" s="17"/>
      <c r="P318" s="17">
        <f t="shared" si="14"/>
        <v>0</v>
      </c>
      <c r="Q318" s="17">
        <v>0</v>
      </c>
      <c r="R318" s="17">
        <v>40</v>
      </c>
      <c r="S318" s="20">
        <v>0.981121898597627</v>
      </c>
      <c r="T318" s="21">
        <f t="shared" si="15"/>
        <v>13.333333333333334</v>
      </c>
    </row>
    <row r="319" spans="1:20" ht="45" customHeight="1">
      <c r="A319" s="7" t="s">
        <v>93</v>
      </c>
      <c r="B319" s="5" t="s">
        <v>13</v>
      </c>
      <c r="C319" s="4" t="s">
        <v>14</v>
      </c>
      <c r="D319" s="6" t="s">
        <v>99</v>
      </c>
      <c r="E319" s="4" t="s">
        <v>20</v>
      </c>
      <c r="F319" s="6" t="s">
        <v>17</v>
      </c>
      <c r="G319" s="4" t="s">
        <v>18</v>
      </c>
      <c r="H319" s="5"/>
      <c r="I319" s="5"/>
      <c r="J319" s="5"/>
      <c r="K319" s="5"/>
      <c r="L319" s="5"/>
      <c r="M319" s="5">
        <f t="shared" si="13"/>
        <v>0</v>
      </c>
      <c r="N319" s="4">
        <v>0</v>
      </c>
      <c r="O319" s="5"/>
      <c r="P319" s="5">
        <f t="shared" si="14"/>
        <v>0</v>
      </c>
      <c r="Q319" s="5">
        <v>0</v>
      </c>
      <c r="R319" s="5">
        <v>25</v>
      </c>
      <c r="S319" s="15">
        <v>0.98318240620957298</v>
      </c>
      <c r="T319">
        <f t="shared" si="15"/>
        <v>8.3333333333333339</v>
      </c>
    </row>
    <row r="320" spans="1:20" s="21" customFormat="1" ht="45" customHeight="1">
      <c r="A320" s="22" t="s">
        <v>93</v>
      </c>
      <c r="B320" s="17" t="s">
        <v>13</v>
      </c>
      <c r="C320" s="18" t="s">
        <v>14</v>
      </c>
      <c r="D320" s="19" t="s">
        <v>100</v>
      </c>
      <c r="E320" s="18" t="s">
        <v>16</v>
      </c>
      <c r="F320" s="19" t="s">
        <v>17</v>
      </c>
      <c r="G320" s="18" t="s">
        <v>18</v>
      </c>
      <c r="H320" s="17"/>
      <c r="I320" s="17"/>
      <c r="J320" s="17"/>
      <c r="K320" s="17"/>
      <c r="L320" s="17"/>
      <c r="M320" s="17">
        <f t="shared" si="13"/>
        <v>0</v>
      </c>
      <c r="N320" s="18">
        <v>0</v>
      </c>
      <c r="O320" s="17"/>
      <c r="P320" s="17">
        <f t="shared" si="14"/>
        <v>0</v>
      </c>
      <c r="Q320" s="17">
        <v>0</v>
      </c>
      <c r="R320" s="17">
        <v>20</v>
      </c>
      <c r="S320" s="20">
        <v>0.981121898597627</v>
      </c>
      <c r="T320" s="21">
        <f t="shared" si="15"/>
        <v>6.666666666666667</v>
      </c>
    </row>
    <row r="321" spans="1:20" s="21" customFormat="1" ht="45" customHeight="1">
      <c r="A321" s="22" t="s">
        <v>93</v>
      </c>
      <c r="B321" s="17" t="s">
        <v>13</v>
      </c>
      <c r="C321" s="18" t="s">
        <v>14</v>
      </c>
      <c r="D321" s="19" t="s">
        <v>101</v>
      </c>
      <c r="E321" s="18" t="s">
        <v>16</v>
      </c>
      <c r="F321" s="19" t="s">
        <v>17</v>
      </c>
      <c r="G321" s="18" t="s">
        <v>18</v>
      </c>
      <c r="H321" s="17"/>
      <c r="I321" s="17"/>
      <c r="J321" s="17"/>
      <c r="K321" s="17"/>
      <c r="L321" s="17"/>
      <c r="M321" s="17">
        <f t="shared" si="13"/>
        <v>0</v>
      </c>
      <c r="N321" s="18">
        <v>0</v>
      </c>
      <c r="O321" s="17"/>
      <c r="P321" s="17">
        <f t="shared" si="14"/>
        <v>0</v>
      </c>
      <c r="Q321" s="17">
        <v>0</v>
      </c>
      <c r="R321" s="17">
        <v>10</v>
      </c>
      <c r="S321" s="20">
        <v>0.981121898597627</v>
      </c>
      <c r="T321" s="21">
        <f t="shared" si="15"/>
        <v>3.3333333333333335</v>
      </c>
    </row>
    <row r="322" spans="1:20" ht="45" customHeight="1">
      <c r="A322" s="7" t="s">
        <v>93</v>
      </c>
      <c r="B322" s="5" t="s">
        <v>13</v>
      </c>
      <c r="C322" s="4" t="s">
        <v>14</v>
      </c>
      <c r="D322" s="6" t="s">
        <v>101</v>
      </c>
      <c r="E322" s="4" t="s">
        <v>20</v>
      </c>
      <c r="F322" s="6" t="s">
        <v>17</v>
      </c>
      <c r="G322" s="4" t="s">
        <v>18</v>
      </c>
      <c r="H322" s="5"/>
      <c r="I322" s="5"/>
      <c r="J322" s="5"/>
      <c r="K322" s="5"/>
      <c r="L322" s="5"/>
      <c r="M322" s="5">
        <f t="shared" si="13"/>
        <v>0</v>
      </c>
      <c r="N322" s="4">
        <v>0</v>
      </c>
      <c r="O322" s="5"/>
      <c r="P322" s="5">
        <f t="shared" si="14"/>
        <v>0</v>
      </c>
      <c r="Q322" s="5">
        <v>0</v>
      </c>
      <c r="R322" s="5">
        <v>10</v>
      </c>
      <c r="S322" s="15">
        <v>0.98318240620957298</v>
      </c>
      <c r="T322">
        <f t="shared" si="15"/>
        <v>3.3333333333333335</v>
      </c>
    </row>
    <row r="323" spans="1:20" s="21" customFormat="1" ht="45" customHeight="1">
      <c r="A323" s="22" t="s">
        <v>93</v>
      </c>
      <c r="B323" s="17" t="s">
        <v>13</v>
      </c>
      <c r="C323" s="18" t="s">
        <v>14</v>
      </c>
      <c r="D323" s="19" t="s">
        <v>67</v>
      </c>
      <c r="E323" s="18" t="s">
        <v>16</v>
      </c>
      <c r="F323" s="19" t="s">
        <v>17</v>
      </c>
      <c r="G323" s="18" t="s">
        <v>18</v>
      </c>
      <c r="H323" s="17"/>
      <c r="I323" s="17"/>
      <c r="J323" s="17"/>
      <c r="K323" s="17"/>
      <c r="L323" s="17"/>
      <c r="M323" s="17">
        <f t="shared" ref="M323:M386" si="16">H323+I323+J323+K323+L323</f>
        <v>0</v>
      </c>
      <c r="N323" s="18">
        <v>0</v>
      </c>
      <c r="O323" s="17"/>
      <c r="P323" s="17">
        <f t="shared" ref="P323:P386" si="17">M323-N323+O323</f>
        <v>0</v>
      </c>
      <c r="Q323" s="17">
        <v>0</v>
      </c>
      <c r="R323" s="17">
        <v>30</v>
      </c>
      <c r="S323" s="20">
        <v>0.981121898597627</v>
      </c>
      <c r="T323" s="21">
        <f t="shared" ref="T323:T386" si="18">(P323*S323*12+4*R323-Q323*4*S323)/12</f>
        <v>10</v>
      </c>
    </row>
    <row r="324" spans="1:20" ht="45" customHeight="1">
      <c r="A324" s="7" t="s">
        <v>93</v>
      </c>
      <c r="B324" s="5" t="s">
        <v>13</v>
      </c>
      <c r="C324" s="4" t="s">
        <v>14</v>
      </c>
      <c r="D324" s="6" t="s">
        <v>67</v>
      </c>
      <c r="E324" s="4" t="s">
        <v>20</v>
      </c>
      <c r="F324" s="6" t="s">
        <v>17</v>
      </c>
      <c r="G324" s="4" t="s">
        <v>18</v>
      </c>
      <c r="H324" s="5"/>
      <c r="I324" s="5"/>
      <c r="J324" s="5"/>
      <c r="K324" s="5"/>
      <c r="L324" s="5"/>
      <c r="M324" s="5">
        <f t="shared" si="16"/>
        <v>0</v>
      </c>
      <c r="N324" s="4">
        <v>0</v>
      </c>
      <c r="O324" s="5"/>
      <c r="P324" s="5">
        <f t="shared" si="17"/>
        <v>0</v>
      </c>
      <c r="Q324" s="5">
        <v>0</v>
      </c>
      <c r="R324" s="5">
        <v>30</v>
      </c>
      <c r="S324" s="15">
        <v>0.98318240620957298</v>
      </c>
      <c r="T324">
        <f t="shared" si="18"/>
        <v>10</v>
      </c>
    </row>
    <row r="325" spans="1:20" s="21" customFormat="1" ht="45" customHeight="1">
      <c r="A325" s="22" t="s">
        <v>93</v>
      </c>
      <c r="B325" s="17" t="s">
        <v>13</v>
      </c>
      <c r="C325" s="18" t="s">
        <v>14</v>
      </c>
      <c r="D325" s="19" t="s">
        <v>31</v>
      </c>
      <c r="E325" s="18" t="s">
        <v>16</v>
      </c>
      <c r="F325" s="19" t="s">
        <v>17</v>
      </c>
      <c r="G325" s="18" t="s">
        <v>18</v>
      </c>
      <c r="H325" s="17"/>
      <c r="I325" s="17"/>
      <c r="J325" s="17"/>
      <c r="K325" s="17"/>
      <c r="L325" s="17"/>
      <c r="M325" s="17">
        <f t="shared" si="16"/>
        <v>0</v>
      </c>
      <c r="N325" s="18">
        <v>0</v>
      </c>
      <c r="O325" s="17"/>
      <c r="P325" s="17">
        <f t="shared" si="17"/>
        <v>0</v>
      </c>
      <c r="Q325" s="17">
        <v>0</v>
      </c>
      <c r="R325" s="17">
        <v>15</v>
      </c>
      <c r="S325" s="20">
        <v>0.981121898597627</v>
      </c>
      <c r="T325" s="21">
        <f t="shared" si="18"/>
        <v>5</v>
      </c>
    </row>
    <row r="326" spans="1:20" ht="45" customHeight="1">
      <c r="A326" s="7" t="s">
        <v>93</v>
      </c>
      <c r="B326" s="5" t="s">
        <v>13</v>
      </c>
      <c r="C326" s="4" t="s">
        <v>14</v>
      </c>
      <c r="D326" s="6" t="s">
        <v>31</v>
      </c>
      <c r="E326" s="4" t="s">
        <v>20</v>
      </c>
      <c r="F326" s="6" t="s">
        <v>17</v>
      </c>
      <c r="G326" s="4" t="s">
        <v>18</v>
      </c>
      <c r="H326" s="5"/>
      <c r="I326" s="5"/>
      <c r="J326" s="5"/>
      <c r="K326" s="5"/>
      <c r="L326" s="5"/>
      <c r="M326" s="5">
        <f t="shared" si="16"/>
        <v>0</v>
      </c>
      <c r="N326" s="4">
        <v>0</v>
      </c>
      <c r="O326" s="5"/>
      <c r="P326" s="5">
        <f t="shared" si="17"/>
        <v>0</v>
      </c>
      <c r="Q326" s="5">
        <v>0</v>
      </c>
      <c r="R326" s="5">
        <v>15</v>
      </c>
      <c r="S326" s="15">
        <v>0.98318240620957298</v>
      </c>
      <c r="T326">
        <f t="shared" si="18"/>
        <v>5</v>
      </c>
    </row>
    <row r="327" spans="1:20" s="21" customFormat="1" ht="45" customHeight="1">
      <c r="A327" s="22" t="s">
        <v>93</v>
      </c>
      <c r="B327" s="17" t="s">
        <v>13</v>
      </c>
      <c r="C327" s="18" t="s">
        <v>14</v>
      </c>
      <c r="D327" s="19" t="s">
        <v>29</v>
      </c>
      <c r="E327" s="18" t="s">
        <v>16</v>
      </c>
      <c r="F327" s="19" t="s">
        <v>17</v>
      </c>
      <c r="G327" s="18" t="s">
        <v>18</v>
      </c>
      <c r="H327" s="17"/>
      <c r="I327" s="17"/>
      <c r="J327" s="17"/>
      <c r="K327" s="17"/>
      <c r="L327" s="17"/>
      <c r="M327" s="17">
        <f t="shared" si="16"/>
        <v>0</v>
      </c>
      <c r="N327" s="18">
        <v>0</v>
      </c>
      <c r="O327" s="17"/>
      <c r="P327" s="17">
        <f t="shared" si="17"/>
        <v>0</v>
      </c>
      <c r="Q327" s="17">
        <v>0</v>
      </c>
      <c r="R327" s="17">
        <v>491</v>
      </c>
      <c r="S327" s="20">
        <v>0.981121898597627</v>
      </c>
      <c r="T327" s="21">
        <f t="shared" si="18"/>
        <v>163.66666666666666</v>
      </c>
    </row>
    <row r="328" spans="1:20" ht="45" customHeight="1">
      <c r="A328" s="7" t="s">
        <v>93</v>
      </c>
      <c r="B328" s="5" t="s">
        <v>13</v>
      </c>
      <c r="C328" s="4" t="s">
        <v>14</v>
      </c>
      <c r="D328" s="6" t="s">
        <v>29</v>
      </c>
      <c r="E328" s="4" t="s">
        <v>20</v>
      </c>
      <c r="F328" s="6" t="s">
        <v>17</v>
      </c>
      <c r="G328" s="4" t="s">
        <v>18</v>
      </c>
      <c r="H328" s="5"/>
      <c r="I328" s="5"/>
      <c r="J328" s="5"/>
      <c r="K328" s="5"/>
      <c r="L328" s="5"/>
      <c r="M328" s="5">
        <f t="shared" si="16"/>
        <v>0</v>
      </c>
      <c r="N328" s="4">
        <v>0</v>
      </c>
      <c r="O328" s="5"/>
      <c r="P328" s="5">
        <f t="shared" si="17"/>
        <v>0</v>
      </c>
      <c r="Q328" s="5">
        <v>0</v>
      </c>
      <c r="R328" s="5">
        <v>181</v>
      </c>
      <c r="S328" s="15">
        <v>0.98318240620957298</v>
      </c>
      <c r="T328">
        <f t="shared" si="18"/>
        <v>60.333333333333336</v>
      </c>
    </row>
    <row r="329" spans="1:20" s="21" customFormat="1" ht="45" customHeight="1">
      <c r="A329" s="22" t="s">
        <v>93</v>
      </c>
      <c r="B329" s="17" t="s">
        <v>13</v>
      </c>
      <c r="C329" s="18" t="s">
        <v>14</v>
      </c>
      <c r="D329" s="19" t="s">
        <v>102</v>
      </c>
      <c r="E329" s="18" t="s">
        <v>16</v>
      </c>
      <c r="F329" s="19" t="s">
        <v>17</v>
      </c>
      <c r="G329" s="18" t="s">
        <v>18</v>
      </c>
      <c r="H329" s="17"/>
      <c r="I329" s="17"/>
      <c r="J329" s="17"/>
      <c r="K329" s="17"/>
      <c r="L329" s="17"/>
      <c r="M329" s="17">
        <f t="shared" si="16"/>
        <v>0</v>
      </c>
      <c r="N329" s="18">
        <v>0</v>
      </c>
      <c r="O329" s="17"/>
      <c r="P329" s="17">
        <f t="shared" si="17"/>
        <v>0</v>
      </c>
      <c r="Q329" s="17">
        <v>0</v>
      </c>
      <c r="R329" s="17">
        <v>15</v>
      </c>
      <c r="S329" s="20">
        <v>0.981121898597627</v>
      </c>
      <c r="T329" s="21">
        <f t="shared" si="18"/>
        <v>5</v>
      </c>
    </row>
    <row r="330" spans="1:20" ht="45" customHeight="1">
      <c r="A330" s="7" t="s">
        <v>93</v>
      </c>
      <c r="B330" s="5" t="s">
        <v>13</v>
      </c>
      <c r="C330" s="4" t="s">
        <v>14</v>
      </c>
      <c r="D330" s="6" t="s">
        <v>102</v>
      </c>
      <c r="E330" s="4" t="s">
        <v>20</v>
      </c>
      <c r="F330" s="6" t="s">
        <v>17</v>
      </c>
      <c r="G330" s="4" t="s">
        <v>18</v>
      </c>
      <c r="H330" s="5"/>
      <c r="I330" s="5"/>
      <c r="J330" s="5"/>
      <c r="K330" s="5"/>
      <c r="L330" s="5"/>
      <c r="M330" s="5">
        <f t="shared" si="16"/>
        <v>0</v>
      </c>
      <c r="N330" s="4">
        <v>0</v>
      </c>
      <c r="O330" s="5"/>
      <c r="P330" s="5">
        <f t="shared" si="17"/>
        <v>0</v>
      </c>
      <c r="Q330" s="5">
        <v>0</v>
      </c>
      <c r="R330" s="5">
        <v>10</v>
      </c>
      <c r="S330" s="15">
        <v>0.98318240620957298</v>
      </c>
      <c r="T330">
        <f t="shared" si="18"/>
        <v>3.3333333333333335</v>
      </c>
    </row>
    <row r="331" spans="1:20" s="21" customFormat="1" ht="45" customHeight="1">
      <c r="A331" s="22" t="s">
        <v>93</v>
      </c>
      <c r="B331" s="17" t="s">
        <v>13</v>
      </c>
      <c r="C331" s="18" t="s">
        <v>24</v>
      </c>
      <c r="D331" s="19" t="s">
        <v>103</v>
      </c>
      <c r="E331" s="18" t="s">
        <v>16</v>
      </c>
      <c r="F331" s="19" t="s">
        <v>17</v>
      </c>
      <c r="G331" s="18" t="s">
        <v>18</v>
      </c>
      <c r="H331" s="17"/>
      <c r="I331" s="17"/>
      <c r="J331" s="17"/>
      <c r="K331" s="17"/>
      <c r="L331" s="17"/>
      <c r="M331" s="17">
        <f t="shared" si="16"/>
        <v>0</v>
      </c>
      <c r="N331" s="18">
        <v>0</v>
      </c>
      <c r="O331" s="17">
        <v>5</v>
      </c>
      <c r="P331" s="17">
        <f t="shared" si="17"/>
        <v>5</v>
      </c>
      <c r="Q331" s="17">
        <v>0</v>
      </c>
      <c r="R331" s="17"/>
      <c r="S331" s="20">
        <v>0.94748858447488604</v>
      </c>
      <c r="T331" s="21">
        <f t="shared" si="18"/>
        <v>4.7374429223744299</v>
      </c>
    </row>
    <row r="332" spans="1:20" ht="45" customHeight="1">
      <c r="A332" s="7" t="s">
        <v>93</v>
      </c>
      <c r="B332" s="5" t="s">
        <v>13</v>
      </c>
      <c r="C332" s="4" t="s">
        <v>24</v>
      </c>
      <c r="D332" s="6" t="s">
        <v>103</v>
      </c>
      <c r="E332" s="4" t="s">
        <v>20</v>
      </c>
      <c r="F332" s="6" t="s">
        <v>17</v>
      </c>
      <c r="G332" s="4" t="s">
        <v>18</v>
      </c>
      <c r="H332" s="5">
        <v>5</v>
      </c>
      <c r="I332" s="5"/>
      <c r="J332" s="5"/>
      <c r="K332" s="5"/>
      <c r="L332" s="5"/>
      <c r="M332" s="5">
        <f t="shared" si="16"/>
        <v>5</v>
      </c>
      <c r="N332" s="4">
        <v>0</v>
      </c>
      <c r="O332" s="5"/>
      <c r="P332" s="5">
        <f t="shared" si="17"/>
        <v>5</v>
      </c>
      <c r="Q332" s="5">
        <v>0</v>
      </c>
      <c r="R332" s="5"/>
      <c r="S332" s="15">
        <v>0.94186046511627897</v>
      </c>
      <c r="T332">
        <f t="shared" si="18"/>
        <v>4.7093023255813948</v>
      </c>
    </row>
    <row r="333" spans="1:20" s="21" customFormat="1" ht="45" customHeight="1">
      <c r="A333" s="22" t="s">
        <v>93</v>
      </c>
      <c r="B333" s="17" t="s">
        <v>13</v>
      </c>
      <c r="C333" s="18" t="s">
        <v>24</v>
      </c>
      <c r="D333" s="19" t="s">
        <v>79</v>
      </c>
      <c r="E333" s="18" t="s">
        <v>16</v>
      </c>
      <c r="F333" s="19" t="s">
        <v>17</v>
      </c>
      <c r="G333" s="18" t="s">
        <v>18</v>
      </c>
      <c r="H333" s="17"/>
      <c r="I333" s="17"/>
      <c r="J333" s="17"/>
      <c r="K333" s="17"/>
      <c r="L333" s="17"/>
      <c r="M333" s="17">
        <f t="shared" si="16"/>
        <v>0</v>
      </c>
      <c r="N333" s="18">
        <v>0</v>
      </c>
      <c r="O333" s="17">
        <v>6</v>
      </c>
      <c r="P333" s="17">
        <f t="shared" si="17"/>
        <v>6</v>
      </c>
      <c r="Q333" s="17">
        <v>0</v>
      </c>
      <c r="R333" s="17"/>
      <c r="S333" s="20">
        <v>0.94748858447488604</v>
      </c>
      <c r="T333" s="21">
        <f t="shared" si="18"/>
        <v>5.684931506849316</v>
      </c>
    </row>
    <row r="334" spans="1:20" s="21" customFormat="1" ht="45" customHeight="1">
      <c r="A334" s="22" t="s">
        <v>93</v>
      </c>
      <c r="B334" s="17" t="s">
        <v>13</v>
      </c>
      <c r="C334" s="18" t="s">
        <v>24</v>
      </c>
      <c r="D334" s="19" t="s">
        <v>104</v>
      </c>
      <c r="E334" s="18" t="s">
        <v>16</v>
      </c>
      <c r="F334" s="19" t="s">
        <v>17</v>
      </c>
      <c r="G334" s="18" t="s">
        <v>18</v>
      </c>
      <c r="H334" s="17">
        <v>5</v>
      </c>
      <c r="I334" s="17">
        <v>5</v>
      </c>
      <c r="J334" s="17"/>
      <c r="K334" s="17"/>
      <c r="L334" s="17"/>
      <c r="M334" s="17">
        <f t="shared" si="16"/>
        <v>10</v>
      </c>
      <c r="N334" s="18">
        <v>5</v>
      </c>
      <c r="O334" s="17">
        <v>5</v>
      </c>
      <c r="P334" s="17">
        <f t="shared" si="17"/>
        <v>10</v>
      </c>
      <c r="Q334" s="17">
        <v>5</v>
      </c>
      <c r="R334" s="17"/>
      <c r="S334" s="20">
        <v>0.94748858447488604</v>
      </c>
      <c r="T334" s="21">
        <f t="shared" si="18"/>
        <v>7.8957382039573822</v>
      </c>
    </row>
    <row r="335" spans="1:20" ht="45" customHeight="1">
      <c r="A335" s="7" t="s">
        <v>93</v>
      </c>
      <c r="B335" s="5" t="s">
        <v>13</v>
      </c>
      <c r="C335" s="4" t="s">
        <v>24</v>
      </c>
      <c r="D335" s="6" t="s">
        <v>104</v>
      </c>
      <c r="E335" s="4" t="s">
        <v>20</v>
      </c>
      <c r="F335" s="6" t="s">
        <v>17</v>
      </c>
      <c r="G335" s="4" t="s">
        <v>18</v>
      </c>
      <c r="H335" s="5">
        <v>5</v>
      </c>
      <c r="I335" s="5">
        <v>5</v>
      </c>
      <c r="J335" s="5">
        <v>5</v>
      </c>
      <c r="K335" s="5"/>
      <c r="L335" s="5"/>
      <c r="M335" s="5">
        <f t="shared" si="16"/>
        <v>15</v>
      </c>
      <c r="N335" s="4">
        <v>5</v>
      </c>
      <c r="O335" s="5">
        <v>5</v>
      </c>
      <c r="P335" s="5">
        <f t="shared" si="17"/>
        <v>15</v>
      </c>
      <c r="Q335" s="5">
        <v>5</v>
      </c>
      <c r="R335" s="5"/>
      <c r="S335" s="15">
        <v>0.94186046511627897</v>
      </c>
      <c r="T335">
        <f t="shared" si="18"/>
        <v>12.55813953488372</v>
      </c>
    </row>
    <row r="336" spans="1:20" s="21" customFormat="1" ht="45" customHeight="1">
      <c r="A336" s="22" t="s">
        <v>93</v>
      </c>
      <c r="B336" s="17" t="s">
        <v>13</v>
      </c>
      <c r="C336" s="18" t="s">
        <v>24</v>
      </c>
      <c r="D336" s="19" t="s">
        <v>105</v>
      </c>
      <c r="E336" s="18" t="s">
        <v>16</v>
      </c>
      <c r="F336" s="19" t="s">
        <v>17</v>
      </c>
      <c r="G336" s="18" t="s">
        <v>18</v>
      </c>
      <c r="H336" s="17">
        <v>11</v>
      </c>
      <c r="I336" s="17">
        <v>10</v>
      </c>
      <c r="J336" s="17"/>
      <c r="K336" s="17"/>
      <c r="L336" s="17"/>
      <c r="M336" s="17">
        <f t="shared" si="16"/>
        <v>21</v>
      </c>
      <c r="N336" s="18">
        <v>10</v>
      </c>
      <c r="O336" s="17">
        <v>10</v>
      </c>
      <c r="P336" s="17">
        <f t="shared" si="17"/>
        <v>21</v>
      </c>
      <c r="Q336" s="17">
        <v>11</v>
      </c>
      <c r="R336" s="17"/>
      <c r="S336" s="20">
        <v>0.94748858447488604</v>
      </c>
      <c r="T336" s="21">
        <f t="shared" si="18"/>
        <v>16.423135464231358</v>
      </c>
    </row>
    <row r="337" spans="1:20" s="21" customFormat="1" ht="45" customHeight="1">
      <c r="A337" s="22" t="s">
        <v>93</v>
      </c>
      <c r="B337" s="17" t="s">
        <v>13</v>
      </c>
      <c r="C337" s="18" t="s">
        <v>24</v>
      </c>
      <c r="D337" s="19" t="s">
        <v>106</v>
      </c>
      <c r="E337" s="18" t="s">
        <v>16</v>
      </c>
      <c r="F337" s="19" t="s">
        <v>17</v>
      </c>
      <c r="G337" s="18" t="s">
        <v>18</v>
      </c>
      <c r="H337" s="17">
        <v>5</v>
      </c>
      <c r="I337" s="17">
        <v>4</v>
      </c>
      <c r="J337" s="17"/>
      <c r="K337" s="17"/>
      <c r="L337" s="17"/>
      <c r="M337" s="17">
        <f t="shared" si="16"/>
        <v>9</v>
      </c>
      <c r="N337" s="18">
        <v>4</v>
      </c>
      <c r="O337" s="17">
        <v>5</v>
      </c>
      <c r="P337" s="17">
        <f t="shared" si="17"/>
        <v>10</v>
      </c>
      <c r="Q337" s="17">
        <v>5</v>
      </c>
      <c r="R337" s="17"/>
      <c r="S337" s="20">
        <v>0.94748858447488604</v>
      </c>
      <c r="T337" s="21">
        <f t="shared" si="18"/>
        <v>7.8957382039573822</v>
      </c>
    </row>
    <row r="338" spans="1:20" s="21" customFormat="1" ht="45" customHeight="1">
      <c r="A338" s="22" t="s">
        <v>93</v>
      </c>
      <c r="B338" s="17" t="s">
        <v>13</v>
      </c>
      <c r="C338" s="18" t="s">
        <v>24</v>
      </c>
      <c r="D338" s="19" t="s">
        <v>25</v>
      </c>
      <c r="E338" s="18" t="s">
        <v>16</v>
      </c>
      <c r="F338" s="19" t="s">
        <v>17</v>
      </c>
      <c r="G338" s="18" t="s">
        <v>18</v>
      </c>
      <c r="H338" s="17">
        <v>46</v>
      </c>
      <c r="I338" s="17">
        <v>34</v>
      </c>
      <c r="J338" s="17"/>
      <c r="K338" s="17"/>
      <c r="L338" s="17"/>
      <c r="M338" s="17">
        <f t="shared" si="16"/>
        <v>80</v>
      </c>
      <c r="N338" s="18">
        <v>34</v>
      </c>
      <c r="O338" s="17">
        <v>48</v>
      </c>
      <c r="P338" s="17">
        <f t="shared" si="17"/>
        <v>94</v>
      </c>
      <c r="Q338" s="17">
        <v>46</v>
      </c>
      <c r="R338" s="17"/>
      <c r="S338" s="20">
        <v>0.94748858447488604</v>
      </c>
      <c r="T338" s="21">
        <f t="shared" si="18"/>
        <v>74.535768645357692</v>
      </c>
    </row>
    <row r="339" spans="1:20" s="21" customFormat="1" ht="45" customHeight="1">
      <c r="A339" s="22" t="s">
        <v>93</v>
      </c>
      <c r="B339" s="17" t="s">
        <v>13</v>
      </c>
      <c r="C339" s="18" t="s">
        <v>24</v>
      </c>
      <c r="D339" s="19" t="s">
        <v>25</v>
      </c>
      <c r="E339" s="18" t="s">
        <v>16</v>
      </c>
      <c r="F339" s="19" t="s">
        <v>17</v>
      </c>
      <c r="G339" s="18" t="s">
        <v>22</v>
      </c>
      <c r="H339" s="17"/>
      <c r="I339" s="17">
        <v>2</v>
      </c>
      <c r="J339" s="17"/>
      <c r="K339" s="17"/>
      <c r="L339" s="17"/>
      <c r="M339" s="17">
        <f t="shared" si="16"/>
        <v>2</v>
      </c>
      <c r="N339" s="18">
        <v>2</v>
      </c>
      <c r="O339" s="17"/>
      <c r="P339" s="17">
        <f t="shared" si="17"/>
        <v>0</v>
      </c>
      <c r="Q339" s="17">
        <v>0</v>
      </c>
      <c r="R339" s="17"/>
      <c r="S339" s="20">
        <v>0.94748858447488604</v>
      </c>
      <c r="T339" s="21">
        <f t="shared" si="18"/>
        <v>0</v>
      </c>
    </row>
    <row r="340" spans="1:20" ht="45" customHeight="1">
      <c r="A340" s="7" t="s">
        <v>93</v>
      </c>
      <c r="B340" s="5" t="s">
        <v>13</v>
      </c>
      <c r="C340" s="4" t="s">
        <v>24</v>
      </c>
      <c r="D340" s="6" t="s">
        <v>25</v>
      </c>
      <c r="E340" s="4" t="s">
        <v>20</v>
      </c>
      <c r="F340" s="6" t="s">
        <v>17</v>
      </c>
      <c r="G340" s="4" t="s">
        <v>18</v>
      </c>
      <c r="H340" s="5">
        <v>8</v>
      </c>
      <c r="I340" s="5">
        <v>10</v>
      </c>
      <c r="J340" s="5">
        <v>5</v>
      </c>
      <c r="K340" s="5"/>
      <c r="L340" s="5"/>
      <c r="M340" s="5">
        <f t="shared" si="16"/>
        <v>23</v>
      </c>
      <c r="N340" s="4">
        <v>5</v>
      </c>
      <c r="O340" s="5">
        <v>20</v>
      </c>
      <c r="P340" s="5">
        <f t="shared" si="17"/>
        <v>38</v>
      </c>
      <c r="Q340" s="5">
        <v>10</v>
      </c>
      <c r="R340" s="5"/>
      <c r="S340" s="15">
        <v>0.94186046511627897</v>
      </c>
      <c r="T340">
        <f t="shared" si="18"/>
        <v>32.651162790697676</v>
      </c>
    </row>
    <row r="341" spans="1:20" ht="45" customHeight="1">
      <c r="A341" s="7" t="s">
        <v>93</v>
      </c>
      <c r="B341" s="5" t="s">
        <v>13</v>
      </c>
      <c r="C341" s="4" t="s">
        <v>24</v>
      </c>
      <c r="D341" s="6" t="s">
        <v>25</v>
      </c>
      <c r="E341" s="4" t="s">
        <v>20</v>
      </c>
      <c r="F341" s="6" t="s">
        <v>19</v>
      </c>
      <c r="G341" s="4" t="s">
        <v>18</v>
      </c>
      <c r="H341" s="5">
        <v>2</v>
      </c>
      <c r="I341" s="5"/>
      <c r="J341" s="5"/>
      <c r="K341" s="5"/>
      <c r="L341" s="5"/>
      <c r="M341" s="5">
        <f t="shared" si="16"/>
        <v>2</v>
      </c>
      <c r="N341" s="4">
        <v>0</v>
      </c>
      <c r="O341" s="5"/>
      <c r="P341" s="5">
        <f t="shared" si="17"/>
        <v>2</v>
      </c>
      <c r="Q341" s="5">
        <v>0</v>
      </c>
      <c r="R341" s="5"/>
      <c r="S341" s="15">
        <v>0.94186046511627897</v>
      </c>
      <c r="T341">
        <f t="shared" si="18"/>
        <v>1.8837209302325579</v>
      </c>
    </row>
    <row r="342" spans="1:20" s="21" customFormat="1" ht="45" customHeight="1">
      <c r="A342" s="22" t="s">
        <v>93</v>
      </c>
      <c r="B342" s="17" t="s">
        <v>13</v>
      </c>
      <c r="C342" s="18" t="s">
        <v>24</v>
      </c>
      <c r="D342" s="19" t="s">
        <v>26</v>
      </c>
      <c r="E342" s="18" t="s">
        <v>16</v>
      </c>
      <c r="F342" s="19" t="s">
        <v>17</v>
      </c>
      <c r="G342" s="18" t="s">
        <v>18</v>
      </c>
      <c r="H342" s="17">
        <v>23</v>
      </c>
      <c r="I342" s="17">
        <v>13</v>
      </c>
      <c r="J342" s="17"/>
      <c r="K342" s="17"/>
      <c r="L342" s="17"/>
      <c r="M342" s="17">
        <f t="shared" si="16"/>
        <v>36</v>
      </c>
      <c r="N342" s="18">
        <v>13</v>
      </c>
      <c r="O342" s="17">
        <v>16</v>
      </c>
      <c r="P342" s="17">
        <f t="shared" si="17"/>
        <v>39</v>
      </c>
      <c r="Q342" s="17">
        <v>23</v>
      </c>
      <c r="R342" s="17"/>
      <c r="S342" s="20">
        <v>0.94748858447488604</v>
      </c>
      <c r="T342" s="21">
        <f t="shared" si="18"/>
        <v>29.68797564687976</v>
      </c>
    </row>
    <row r="343" spans="1:20" s="21" customFormat="1" ht="45" customHeight="1">
      <c r="A343" s="22" t="s">
        <v>93</v>
      </c>
      <c r="B343" s="17" t="s">
        <v>13</v>
      </c>
      <c r="C343" s="18" t="s">
        <v>24</v>
      </c>
      <c r="D343" s="19" t="s">
        <v>26</v>
      </c>
      <c r="E343" s="18" t="s">
        <v>16</v>
      </c>
      <c r="F343" s="19" t="s">
        <v>19</v>
      </c>
      <c r="G343" s="18" t="s">
        <v>18</v>
      </c>
      <c r="H343" s="17">
        <v>2</v>
      </c>
      <c r="I343" s="17">
        <v>3</v>
      </c>
      <c r="J343" s="17"/>
      <c r="K343" s="17"/>
      <c r="L343" s="17"/>
      <c r="M343" s="17">
        <f t="shared" si="16"/>
        <v>5</v>
      </c>
      <c r="N343" s="18">
        <v>3</v>
      </c>
      <c r="O343" s="17"/>
      <c r="P343" s="17">
        <f t="shared" si="17"/>
        <v>2</v>
      </c>
      <c r="Q343" s="17">
        <v>2</v>
      </c>
      <c r="R343" s="17"/>
      <c r="S343" s="20">
        <v>0.94748858447488604</v>
      </c>
      <c r="T343" s="21">
        <f t="shared" si="18"/>
        <v>1.2633181126331812</v>
      </c>
    </row>
    <row r="344" spans="1:20" s="21" customFormat="1" ht="45" customHeight="1">
      <c r="A344" s="22" t="s">
        <v>93</v>
      </c>
      <c r="B344" s="17" t="s">
        <v>13</v>
      </c>
      <c r="C344" s="18" t="s">
        <v>24</v>
      </c>
      <c r="D344" s="19" t="s">
        <v>26</v>
      </c>
      <c r="E344" s="18" t="s">
        <v>16</v>
      </c>
      <c r="F344" s="19" t="s">
        <v>17</v>
      </c>
      <c r="G344" s="18" t="s">
        <v>22</v>
      </c>
      <c r="H344" s="17">
        <v>1</v>
      </c>
      <c r="I344" s="17"/>
      <c r="J344" s="17"/>
      <c r="K344" s="17"/>
      <c r="L344" s="17"/>
      <c r="M344" s="17">
        <f t="shared" si="16"/>
        <v>1</v>
      </c>
      <c r="N344" s="18">
        <v>0</v>
      </c>
      <c r="O344" s="17"/>
      <c r="P344" s="17">
        <f t="shared" si="17"/>
        <v>1</v>
      </c>
      <c r="Q344" s="17">
        <v>1</v>
      </c>
      <c r="R344" s="17"/>
      <c r="S344" s="20">
        <v>0.94748858447488604</v>
      </c>
      <c r="T344" s="21">
        <f t="shared" si="18"/>
        <v>0.63165905631659058</v>
      </c>
    </row>
    <row r="345" spans="1:20" ht="45" customHeight="1">
      <c r="A345" s="7" t="s">
        <v>93</v>
      </c>
      <c r="B345" s="5" t="s">
        <v>13</v>
      </c>
      <c r="C345" s="4" t="s">
        <v>24</v>
      </c>
      <c r="D345" s="6" t="s">
        <v>26</v>
      </c>
      <c r="E345" s="4" t="s">
        <v>20</v>
      </c>
      <c r="F345" s="6" t="s">
        <v>17</v>
      </c>
      <c r="G345" s="4" t="s">
        <v>18</v>
      </c>
      <c r="H345" s="5">
        <v>9</v>
      </c>
      <c r="I345" s="5">
        <v>5</v>
      </c>
      <c r="J345" s="5">
        <v>4</v>
      </c>
      <c r="K345" s="5"/>
      <c r="L345" s="5"/>
      <c r="M345" s="5">
        <f t="shared" si="16"/>
        <v>18</v>
      </c>
      <c r="N345" s="4">
        <v>4</v>
      </c>
      <c r="O345" s="5">
        <v>10</v>
      </c>
      <c r="P345" s="5">
        <f t="shared" si="17"/>
        <v>24</v>
      </c>
      <c r="Q345" s="5">
        <v>5</v>
      </c>
      <c r="R345" s="5"/>
      <c r="S345" s="15">
        <v>0.94186046511627897</v>
      </c>
      <c r="T345">
        <f t="shared" si="18"/>
        <v>21.034883720930228</v>
      </c>
    </row>
    <row r="346" spans="1:20" ht="45" customHeight="1">
      <c r="A346" s="7" t="s">
        <v>93</v>
      </c>
      <c r="B346" s="5" t="s">
        <v>13</v>
      </c>
      <c r="C346" s="4" t="s">
        <v>24</v>
      </c>
      <c r="D346" s="6" t="s">
        <v>26</v>
      </c>
      <c r="E346" s="4" t="s">
        <v>20</v>
      </c>
      <c r="F346" s="6" t="s">
        <v>19</v>
      </c>
      <c r="G346" s="4" t="s">
        <v>18</v>
      </c>
      <c r="H346" s="5">
        <v>1</v>
      </c>
      <c r="I346" s="5"/>
      <c r="J346" s="5"/>
      <c r="K346" s="5"/>
      <c r="L346" s="5"/>
      <c r="M346" s="5">
        <f t="shared" si="16"/>
        <v>1</v>
      </c>
      <c r="N346" s="4">
        <v>0</v>
      </c>
      <c r="O346" s="5"/>
      <c r="P346" s="5">
        <f t="shared" si="17"/>
        <v>1</v>
      </c>
      <c r="Q346" s="5">
        <v>0</v>
      </c>
      <c r="R346" s="5"/>
      <c r="S346" s="15">
        <v>0.94186046511627897</v>
      </c>
      <c r="T346">
        <f t="shared" si="18"/>
        <v>0.94186046511627897</v>
      </c>
    </row>
    <row r="347" spans="1:20" s="21" customFormat="1" ht="45" customHeight="1">
      <c r="A347" s="22" t="s">
        <v>93</v>
      </c>
      <c r="B347" s="17" t="s">
        <v>13</v>
      </c>
      <c r="C347" s="18" t="s">
        <v>24</v>
      </c>
      <c r="D347" s="19" t="s">
        <v>27</v>
      </c>
      <c r="E347" s="18" t="s">
        <v>16</v>
      </c>
      <c r="F347" s="19" t="s">
        <v>17</v>
      </c>
      <c r="G347" s="18" t="s">
        <v>18</v>
      </c>
      <c r="H347" s="17">
        <v>61</v>
      </c>
      <c r="I347" s="17">
        <v>48</v>
      </c>
      <c r="J347" s="17"/>
      <c r="K347" s="17"/>
      <c r="L347" s="17"/>
      <c r="M347" s="17">
        <f t="shared" si="16"/>
        <v>109</v>
      </c>
      <c r="N347" s="18">
        <v>48</v>
      </c>
      <c r="O347" s="17">
        <v>60</v>
      </c>
      <c r="P347" s="17">
        <f t="shared" si="17"/>
        <v>121</v>
      </c>
      <c r="Q347" s="17">
        <v>61</v>
      </c>
      <c r="R347" s="17"/>
      <c r="S347" s="20">
        <v>0.94748858447488604</v>
      </c>
      <c r="T347" s="21">
        <f t="shared" si="18"/>
        <v>95.380517503805194</v>
      </c>
    </row>
    <row r="348" spans="1:20" s="21" customFormat="1" ht="45" customHeight="1">
      <c r="A348" s="22" t="s">
        <v>93</v>
      </c>
      <c r="B348" s="17" t="s">
        <v>13</v>
      </c>
      <c r="C348" s="18" t="s">
        <v>24</v>
      </c>
      <c r="D348" s="19" t="s">
        <v>27</v>
      </c>
      <c r="E348" s="18" t="s">
        <v>16</v>
      </c>
      <c r="F348" s="19" t="s">
        <v>19</v>
      </c>
      <c r="G348" s="18" t="s">
        <v>18</v>
      </c>
      <c r="H348" s="17">
        <v>2</v>
      </c>
      <c r="I348" s="17">
        <v>1</v>
      </c>
      <c r="J348" s="17"/>
      <c r="K348" s="17"/>
      <c r="L348" s="17"/>
      <c r="M348" s="17">
        <f t="shared" si="16"/>
        <v>3</v>
      </c>
      <c r="N348" s="18">
        <v>1</v>
      </c>
      <c r="O348" s="17"/>
      <c r="P348" s="17">
        <f t="shared" si="17"/>
        <v>2</v>
      </c>
      <c r="Q348" s="17">
        <v>2</v>
      </c>
      <c r="R348" s="17"/>
      <c r="S348" s="20">
        <v>0.94748858447488604</v>
      </c>
      <c r="T348" s="21">
        <f t="shared" si="18"/>
        <v>1.2633181126331812</v>
      </c>
    </row>
    <row r="349" spans="1:20" ht="45" customHeight="1">
      <c r="A349" s="7" t="s">
        <v>93</v>
      </c>
      <c r="B349" s="5" t="s">
        <v>13</v>
      </c>
      <c r="C349" s="4" t="s">
        <v>24</v>
      </c>
      <c r="D349" s="6" t="s">
        <v>27</v>
      </c>
      <c r="E349" s="4" t="s">
        <v>20</v>
      </c>
      <c r="F349" s="6" t="s">
        <v>17</v>
      </c>
      <c r="G349" s="4" t="s">
        <v>18</v>
      </c>
      <c r="H349" s="5">
        <v>20</v>
      </c>
      <c r="I349" s="5">
        <v>20</v>
      </c>
      <c r="J349" s="5">
        <v>9</v>
      </c>
      <c r="K349" s="5"/>
      <c r="L349" s="5"/>
      <c r="M349" s="5">
        <f t="shared" si="16"/>
        <v>49</v>
      </c>
      <c r="N349" s="4">
        <v>9</v>
      </c>
      <c r="O349" s="5">
        <v>35</v>
      </c>
      <c r="P349" s="5">
        <f t="shared" si="17"/>
        <v>75</v>
      </c>
      <c r="Q349" s="5">
        <v>20</v>
      </c>
      <c r="R349" s="5"/>
      <c r="S349" s="15">
        <v>0.94186046511627897</v>
      </c>
      <c r="T349">
        <f t="shared" si="18"/>
        <v>64.360465116279059</v>
      </c>
    </row>
    <row r="350" spans="1:20" s="21" customFormat="1" ht="45" customHeight="1">
      <c r="A350" s="22" t="s">
        <v>93</v>
      </c>
      <c r="B350" s="17" t="s">
        <v>13</v>
      </c>
      <c r="C350" s="18" t="s">
        <v>24</v>
      </c>
      <c r="D350" s="19" t="s">
        <v>99</v>
      </c>
      <c r="E350" s="18" t="s">
        <v>16</v>
      </c>
      <c r="F350" s="19" t="s">
        <v>17</v>
      </c>
      <c r="G350" s="18" t="s">
        <v>18</v>
      </c>
      <c r="H350" s="17"/>
      <c r="I350" s="17"/>
      <c r="J350" s="17"/>
      <c r="K350" s="17"/>
      <c r="L350" s="17"/>
      <c r="M350" s="17">
        <f t="shared" si="16"/>
        <v>0</v>
      </c>
      <c r="N350" s="18">
        <v>0</v>
      </c>
      <c r="O350" s="17"/>
      <c r="P350" s="17">
        <f t="shared" si="17"/>
        <v>0</v>
      </c>
      <c r="Q350" s="17">
        <v>0</v>
      </c>
      <c r="R350" s="17">
        <v>12</v>
      </c>
      <c r="S350" s="20">
        <v>0.94748858447488604</v>
      </c>
      <c r="T350" s="21">
        <f t="shared" si="18"/>
        <v>4</v>
      </c>
    </row>
    <row r="351" spans="1:20" ht="45" customHeight="1">
      <c r="A351" s="7" t="s">
        <v>93</v>
      </c>
      <c r="B351" s="5" t="s">
        <v>13</v>
      </c>
      <c r="C351" s="4" t="s">
        <v>24</v>
      </c>
      <c r="D351" s="6" t="s">
        <v>99</v>
      </c>
      <c r="E351" s="4" t="s">
        <v>20</v>
      </c>
      <c r="F351" s="6" t="s">
        <v>17</v>
      </c>
      <c r="G351" s="4" t="s">
        <v>18</v>
      </c>
      <c r="H351" s="5"/>
      <c r="I351" s="5"/>
      <c r="J351" s="5"/>
      <c r="K351" s="5"/>
      <c r="L351" s="5"/>
      <c r="M351" s="5">
        <f t="shared" si="16"/>
        <v>0</v>
      </c>
      <c r="N351" s="4">
        <v>0</v>
      </c>
      <c r="O351" s="5"/>
      <c r="P351" s="5">
        <f t="shared" si="17"/>
        <v>0</v>
      </c>
      <c r="Q351" s="5">
        <v>0</v>
      </c>
      <c r="R351" s="5">
        <v>5</v>
      </c>
      <c r="S351" s="15">
        <v>0.94186046511627897</v>
      </c>
      <c r="T351">
        <f t="shared" si="18"/>
        <v>1.6666666666666667</v>
      </c>
    </row>
    <row r="352" spans="1:20" s="21" customFormat="1" ht="45" customHeight="1">
      <c r="A352" s="22" t="s">
        <v>93</v>
      </c>
      <c r="B352" s="17" t="s">
        <v>13</v>
      </c>
      <c r="C352" s="18" t="s">
        <v>24</v>
      </c>
      <c r="D352" s="19" t="s">
        <v>100</v>
      </c>
      <c r="E352" s="18" t="s">
        <v>16</v>
      </c>
      <c r="F352" s="19" t="s">
        <v>17</v>
      </c>
      <c r="G352" s="18" t="s">
        <v>18</v>
      </c>
      <c r="H352" s="17"/>
      <c r="I352" s="17"/>
      <c r="J352" s="17"/>
      <c r="K352" s="17"/>
      <c r="L352" s="17"/>
      <c r="M352" s="17">
        <f t="shared" si="16"/>
        <v>0</v>
      </c>
      <c r="N352" s="18">
        <v>0</v>
      </c>
      <c r="O352" s="17"/>
      <c r="P352" s="17">
        <f t="shared" si="17"/>
        <v>0</v>
      </c>
      <c r="Q352" s="17">
        <v>0</v>
      </c>
      <c r="R352" s="17">
        <v>5</v>
      </c>
      <c r="S352" s="20">
        <v>0.94748858447488604</v>
      </c>
      <c r="T352" s="21">
        <f t="shared" si="18"/>
        <v>1.6666666666666667</v>
      </c>
    </row>
    <row r="353" spans="1:20" ht="45" customHeight="1">
      <c r="A353" s="7" t="s">
        <v>93</v>
      </c>
      <c r="B353" s="5" t="s">
        <v>13</v>
      </c>
      <c r="C353" s="4" t="s">
        <v>24</v>
      </c>
      <c r="D353" s="6" t="s">
        <v>100</v>
      </c>
      <c r="E353" s="4" t="s">
        <v>20</v>
      </c>
      <c r="F353" s="6" t="s">
        <v>17</v>
      </c>
      <c r="G353" s="4" t="s">
        <v>18</v>
      </c>
      <c r="H353" s="5"/>
      <c r="I353" s="5"/>
      <c r="J353" s="5"/>
      <c r="K353" s="5"/>
      <c r="L353" s="5"/>
      <c r="M353" s="5">
        <f t="shared" si="16"/>
        <v>0</v>
      </c>
      <c r="N353" s="4">
        <v>0</v>
      </c>
      <c r="O353" s="5"/>
      <c r="P353" s="5">
        <f t="shared" si="17"/>
        <v>0</v>
      </c>
      <c r="Q353" s="5">
        <v>0</v>
      </c>
      <c r="R353" s="5">
        <v>5</v>
      </c>
      <c r="S353" s="15">
        <v>0.94186046511627897</v>
      </c>
      <c r="T353">
        <f t="shared" si="18"/>
        <v>1.6666666666666667</v>
      </c>
    </row>
    <row r="354" spans="1:20" s="21" customFormat="1" ht="45" customHeight="1">
      <c r="A354" s="22" t="s">
        <v>93</v>
      </c>
      <c r="B354" s="17" t="s">
        <v>13</v>
      </c>
      <c r="C354" s="18" t="s">
        <v>24</v>
      </c>
      <c r="D354" s="19" t="s">
        <v>101</v>
      </c>
      <c r="E354" s="18" t="s">
        <v>16</v>
      </c>
      <c r="F354" s="19" t="s">
        <v>17</v>
      </c>
      <c r="G354" s="18" t="s">
        <v>18</v>
      </c>
      <c r="H354" s="17"/>
      <c r="I354" s="17"/>
      <c r="J354" s="17"/>
      <c r="K354" s="17"/>
      <c r="L354" s="17"/>
      <c r="M354" s="17">
        <f t="shared" si="16"/>
        <v>0</v>
      </c>
      <c r="N354" s="18">
        <v>0</v>
      </c>
      <c r="O354" s="17"/>
      <c r="P354" s="17">
        <f t="shared" si="17"/>
        <v>0</v>
      </c>
      <c r="Q354" s="17">
        <v>0</v>
      </c>
      <c r="R354" s="17">
        <v>10</v>
      </c>
      <c r="S354" s="20">
        <v>0.94748858447488604</v>
      </c>
      <c r="T354" s="21">
        <f t="shared" si="18"/>
        <v>3.3333333333333335</v>
      </c>
    </row>
    <row r="355" spans="1:20" s="21" customFormat="1" ht="45" customHeight="1">
      <c r="A355" s="22" t="s">
        <v>93</v>
      </c>
      <c r="B355" s="17" t="s">
        <v>13</v>
      </c>
      <c r="C355" s="18" t="s">
        <v>24</v>
      </c>
      <c r="D355" s="19" t="s">
        <v>107</v>
      </c>
      <c r="E355" s="18" t="s">
        <v>16</v>
      </c>
      <c r="F355" s="19" t="s">
        <v>17</v>
      </c>
      <c r="G355" s="18" t="s">
        <v>18</v>
      </c>
      <c r="H355" s="17"/>
      <c r="I355" s="17"/>
      <c r="J355" s="17"/>
      <c r="K355" s="17"/>
      <c r="L355" s="17"/>
      <c r="M355" s="17">
        <f t="shared" si="16"/>
        <v>0</v>
      </c>
      <c r="N355" s="18">
        <v>0</v>
      </c>
      <c r="O355" s="17"/>
      <c r="P355" s="17">
        <f t="shared" si="17"/>
        <v>0</v>
      </c>
      <c r="Q355" s="17">
        <v>0</v>
      </c>
      <c r="R355" s="17">
        <v>8</v>
      </c>
      <c r="S355" s="20">
        <v>0.94748858447488604</v>
      </c>
      <c r="T355" s="21">
        <f t="shared" si="18"/>
        <v>2.6666666666666665</v>
      </c>
    </row>
    <row r="356" spans="1:20" s="21" customFormat="1" ht="45" customHeight="1">
      <c r="A356" s="22" t="s">
        <v>93</v>
      </c>
      <c r="B356" s="17" t="s">
        <v>13</v>
      </c>
      <c r="C356" s="18" t="s">
        <v>24</v>
      </c>
      <c r="D356" s="19" t="s">
        <v>29</v>
      </c>
      <c r="E356" s="18" t="s">
        <v>16</v>
      </c>
      <c r="F356" s="19" t="s">
        <v>17</v>
      </c>
      <c r="G356" s="18" t="s">
        <v>18</v>
      </c>
      <c r="H356" s="17"/>
      <c r="I356" s="17"/>
      <c r="J356" s="17"/>
      <c r="K356" s="17"/>
      <c r="L356" s="17"/>
      <c r="M356" s="17">
        <f t="shared" si="16"/>
        <v>0</v>
      </c>
      <c r="N356" s="18">
        <v>0</v>
      </c>
      <c r="O356" s="17"/>
      <c r="P356" s="17">
        <f t="shared" si="17"/>
        <v>0</v>
      </c>
      <c r="Q356" s="17">
        <v>0</v>
      </c>
      <c r="R356" s="17">
        <v>130</v>
      </c>
      <c r="S356" s="20">
        <v>0.94748858447488604</v>
      </c>
      <c r="T356" s="21">
        <f t="shared" si="18"/>
        <v>43.333333333333336</v>
      </c>
    </row>
    <row r="357" spans="1:20" s="21" customFormat="1" ht="45" customHeight="1">
      <c r="A357" s="22" t="s">
        <v>93</v>
      </c>
      <c r="B357" s="17" t="s">
        <v>13</v>
      </c>
      <c r="C357" s="18" t="s">
        <v>24</v>
      </c>
      <c r="D357" s="19" t="s">
        <v>29</v>
      </c>
      <c r="E357" s="18" t="s">
        <v>16</v>
      </c>
      <c r="F357" s="19" t="s">
        <v>17</v>
      </c>
      <c r="G357" s="18" t="s">
        <v>18</v>
      </c>
      <c r="H357" s="17"/>
      <c r="I357" s="17"/>
      <c r="J357" s="17"/>
      <c r="K357" s="17"/>
      <c r="L357" s="17"/>
      <c r="M357" s="17">
        <f t="shared" si="16"/>
        <v>0</v>
      </c>
      <c r="N357" s="18">
        <v>0</v>
      </c>
      <c r="O357" s="17"/>
      <c r="P357" s="17">
        <f t="shared" si="17"/>
        <v>0</v>
      </c>
      <c r="Q357" s="17">
        <v>0</v>
      </c>
      <c r="R357" s="17">
        <v>65</v>
      </c>
      <c r="S357" s="20">
        <v>0.94748858447488604</v>
      </c>
      <c r="T357" s="21">
        <f t="shared" si="18"/>
        <v>21.666666666666668</v>
      </c>
    </row>
    <row r="358" spans="1:20" s="21" customFormat="1" ht="45" customHeight="1">
      <c r="A358" s="22" t="s">
        <v>93</v>
      </c>
      <c r="B358" s="17" t="s">
        <v>13</v>
      </c>
      <c r="C358" s="18" t="s">
        <v>28</v>
      </c>
      <c r="D358" s="19" t="s">
        <v>75</v>
      </c>
      <c r="E358" s="18" t="s">
        <v>16</v>
      </c>
      <c r="F358" s="19" t="s">
        <v>17</v>
      </c>
      <c r="G358" s="18" t="s">
        <v>18</v>
      </c>
      <c r="H358" s="17"/>
      <c r="I358" s="17"/>
      <c r="J358" s="17">
        <v>1</v>
      </c>
      <c r="K358" s="17">
        <v>1</v>
      </c>
      <c r="L358" s="17"/>
      <c r="M358" s="17">
        <f t="shared" si="16"/>
        <v>2</v>
      </c>
      <c r="N358" s="18">
        <v>1</v>
      </c>
      <c r="O358" s="17">
        <v>2</v>
      </c>
      <c r="P358" s="17">
        <f t="shared" si="17"/>
        <v>3</v>
      </c>
      <c r="Q358" s="17">
        <v>1</v>
      </c>
      <c r="R358" s="17"/>
      <c r="S358" s="20">
        <v>0.95833333333333304</v>
      </c>
      <c r="T358" s="21">
        <f t="shared" si="18"/>
        <v>2.5555555555555545</v>
      </c>
    </row>
    <row r="359" spans="1:20" s="21" customFormat="1" ht="45" customHeight="1">
      <c r="A359" s="22" t="s">
        <v>93</v>
      </c>
      <c r="B359" s="17" t="s">
        <v>13</v>
      </c>
      <c r="C359" s="18" t="s">
        <v>28</v>
      </c>
      <c r="D359" s="19" t="s">
        <v>83</v>
      </c>
      <c r="E359" s="18" t="s">
        <v>16</v>
      </c>
      <c r="F359" s="19" t="s">
        <v>17</v>
      </c>
      <c r="G359" s="18" t="s">
        <v>18</v>
      </c>
      <c r="H359" s="17"/>
      <c r="I359" s="17">
        <v>1</v>
      </c>
      <c r="J359" s="17">
        <v>2</v>
      </c>
      <c r="K359" s="17"/>
      <c r="L359" s="17"/>
      <c r="M359" s="17">
        <f t="shared" si="16"/>
        <v>3</v>
      </c>
      <c r="N359" s="18">
        <v>2</v>
      </c>
      <c r="O359" s="17"/>
      <c r="P359" s="17">
        <f t="shared" si="17"/>
        <v>1</v>
      </c>
      <c r="Q359" s="17">
        <v>1</v>
      </c>
      <c r="R359" s="17"/>
      <c r="S359" s="20">
        <v>0.95833333333333304</v>
      </c>
      <c r="T359" s="21">
        <f t="shared" si="18"/>
        <v>0.63888888888888873</v>
      </c>
    </row>
    <row r="360" spans="1:20" s="21" customFormat="1" ht="45" customHeight="1">
      <c r="A360" s="22" t="s">
        <v>93</v>
      </c>
      <c r="B360" s="17" t="s">
        <v>13</v>
      </c>
      <c r="C360" s="18" t="s">
        <v>28</v>
      </c>
      <c r="D360" s="19" t="s">
        <v>72</v>
      </c>
      <c r="E360" s="18" t="s">
        <v>16</v>
      </c>
      <c r="F360" s="19" t="s">
        <v>17</v>
      </c>
      <c r="G360" s="18" t="s">
        <v>18</v>
      </c>
      <c r="H360" s="17"/>
      <c r="I360" s="17"/>
      <c r="J360" s="17">
        <v>3</v>
      </c>
      <c r="K360" s="17"/>
      <c r="L360" s="17"/>
      <c r="M360" s="17">
        <f t="shared" si="16"/>
        <v>3</v>
      </c>
      <c r="N360" s="18">
        <v>3</v>
      </c>
      <c r="O360" s="17"/>
      <c r="P360" s="17">
        <f t="shared" si="17"/>
        <v>0</v>
      </c>
      <c r="Q360" s="17">
        <v>0</v>
      </c>
      <c r="R360" s="17"/>
      <c r="S360" s="20">
        <v>0.95833333333333304</v>
      </c>
      <c r="T360" s="21">
        <f t="shared" si="18"/>
        <v>0</v>
      </c>
    </row>
    <row r="361" spans="1:20" s="21" customFormat="1" ht="45" customHeight="1">
      <c r="A361" s="22" t="s">
        <v>93</v>
      </c>
      <c r="B361" s="17" t="s">
        <v>13</v>
      </c>
      <c r="C361" s="18" t="s">
        <v>28</v>
      </c>
      <c r="D361" s="19" t="s">
        <v>71</v>
      </c>
      <c r="E361" s="18" t="s">
        <v>16</v>
      </c>
      <c r="F361" s="19" t="s">
        <v>17</v>
      </c>
      <c r="G361" s="18" t="s">
        <v>18</v>
      </c>
      <c r="H361" s="17">
        <v>13</v>
      </c>
      <c r="I361" s="17">
        <v>14</v>
      </c>
      <c r="J361" s="17">
        <v>9</v>
      </c>
      <c r="K361" s="17"/>
      <c r="L361" s="17"/>
      <c r="M361" s="17">
        <f t="shared" si="16"/>
        <v>36</v>
      </c>
      <c r="N361" s="18">
        <v>9</v>
      </c>
      <c r="O361" s="17">
        <v>12</v>
      </c>
      <c r="P361" s="17">
        <f t="shared" si="17"/>
        <v>39</v>
      </c>
      <c r="Q361" s="17">
        <v>14</v>
      </c>
      <c r="R361" s="17"/>
      <c r="S361" s="20">
        <v>0.95833333333333304</v>
      </c>
      <c r="T361" s="21">
        <f t="shared" si="18"/>
        <v>32.902777777777764</v>
      </c>
    </row>
    <row r="362" spans="1:20" s="21" customFormat="1" ht="45" customHeight="1">
      <c r="A362" s="22" t="s">
        <v>93</v>
      </c>
      <c r="B362" s="17" t="s">
        <v>13</v>
      </c>
      <c r="C362" s="18" t="s">
        <v>28</v>
      </c>
      <c r="D362" s="19" t="s">
        <v>71</v>
      </c>
      <c r="E362" s="18" t="s">
        <v>16</v>
      </c>
      <c r="F362" s="19" t="s">
        <v>19</v>
      </c>
      <c r="G362" s="18" t="s">
        <v>18</v>
      </c>
      <c r="H362" s="17"/>
      <c r="I362" s="17">
        <v>2</v>
      </c>
      <c r="J362" s="17"/>
      <c r="K362" s="17"/>
      <c r="L362" s="17"/>
      <c r="M362" s="17">
        <f t="shared" si="16"/>
        <v>2</v>
      </c>
      <c r="N362" s="18">
        <v>0</v>
      </c>
      <c r="O362" s="17"/>
      <c r="P362" s="17">
        <f t="shared" si="17"/>
        <v>2</v>
      </c>
      <c r="Q362" s="17">
        <v>2</v>
      </c>
      <c r="R362" s="17"/>
      <c r="S362" s="20">
        <v>0.95833333333333304</v>
      </c>
      <c r="T362" s="21">
        <f t="shared" si="18"/>
        <v>1.2777777777777775</v>
      </c>
    </row>
    <row r="363" spans="1:20" s="21" customFormat="1" ht="45" customHeight="1">
      <c r="A363" s="22" t="s">
        <v>93</v>
      </c>
      <c r="B363" s="17" t="s">
        <v>13</v>
      </c>
      <c r="C363" s="18" t="s">
        <v>28</v>
      </c>
      <c r="D363" s="19" t="s">
        <v>71</v>
      </c>
      <c r="E363" s="18" t="s">
        <v>16</v>
      </c>
      <c r="F363" s="19" t="s">
        <v>17</v>
      </c>
      <c r="G363" s="18" t="s">
        <v>22</v>
      </c>
      <c r="H363" s="17">
        <v>6</v>
      </c>
      <c r="I363" s="17">
        <v>4</v>
      </c>
      <c r="J363" s="17">
        <v>2</v>
      </c>
      <c r="K363" s="17"/>
      <c r="L363" s="17"/>
      <c r="M363" s="17">
        <f t="shared" si="16"/>
        <v>12</v>
      </c>
      <c r="N363" s="18">
        <v>2</v>
      </c>
      <c r="O363" s="17"/>
      <c r="P363" s="17">
        <f t="shared" si="17"/>
        <v>10</v>
      </c>
      <c r="Q363" s="17">
        <v>4</v>
      </c>
      <c r="R363" s="17"/>
      <c r="S363" s="20">
        <v>0.95833333333333304</v>
      </c>
      <c r="T363" s="21">
        <f t="shared" si="18"/>
        <v>8.3055555555555536</v>
      </c>
    </row>
    <row r="364" spans="1:20" ht="45" customHeight="1">
      <c r="A364" s="7" t="s">
        <v>93</v>
      </c>
      <c r="B364" s="5" t="s">
        <v>13</v>
      </c>
      <c r="C364" s="4" t="s">
        <v>28</v>
      </c>
      <c r="D364" s="6" t="s">
        <v>108</v>
      </c>
      <c r="E364" s="4" t="s">
        <v>20</v>
      </c>
      <c r="F364" s="6" t="s">
        <v>17</v>
      </c>
      <c r="G364" s="4" t="s">
        <v>18</v>
      </c>
      <c r="H364" s="5"/>
      <c r="I364" s="5"/>
      <c r="J364" s="5">
        <v>1</v>
      </c>
      <c r="K364" s="5"/>
      <c r="L364" s="5"/>
      <c r="M364" s="5">
        <f t="shared" si="16"/>
        <v>1</v>
      </c>
      <c r="N364" s="4">
        <v>0</v>
      </c>
      <c r="O364" s="5"/>
      <c r="P364" s="5">
        <f t="shared" si="17"/>
        <v>1</v>
      </c>
      <c r="Q364" s="5">
        <v>1</v>
      </c>
      <c r="R364" s="5"/>
      <c r="S364" s="15">
        <v>1</v>
      </c>
      <c r="T364">
        <f t="shared" si="18"/>
        <v>0.66666666666666663</v>
      </c>
    </row>
    <row r="365" spans="1:20" ht="45" customHeight="1">
      <c r="A365" s="7" t="s">
        <v>93</v>
      </c>
      <c r="B365" s="5" t="s">
        <v>13</v>
      </c>
      <c r="C365" s="4" t="s">
        <v>28</v>
      </c>
      <c r="D365" s="6" t="s">
        <v>109</v>
      </c>
      <c r="E365" s="4" t="s">
        <v>20</v>
      </c>
      <c r="F365" s="6" t="s">
        <v>17</v>
      </c>
      <c r="G365" s="4" t="s">
        <v>18</v>
      </c>
      <c r="H365" s="5"/>
      <c r="I365" s="5"/>
      <c r="J365" s="5">
        <v>1</v>
      </c>
      <c r="K365" s="5"/>
      <c r="L365" s="5"/>
      <c r="M365" s="5">
        <f t="shared" si="16"/>
        <v>1</v>
      </c>
      <c r="N365" s="4">
        <v>0</v>
      </c>
      <c r="O365" s="5"/>
      <c r="P365" s="5">
        <f t="shared" si="17"/>
        <v>1</v>
      </c>
      <c r="Q365" s="5">
        <v>1</v>
      </c>
      <c r="R365" s="5"/>
      <c r="S365" s="15">
        <v>1</v>
      </c>
      <c r="T365">
        <f t="shared" si="18"/>
        <v>0.66666666666666663</v>
      </c>
    </row>
    <row r="366" spans="1:20" s="21" customFormat="1" ht="45" customHeight="1">
      <c r="A366" s="22" t="s">
        <v>93</v>
      </c>
      <c r="B366" s="17" t="s">
        <v>13</v>
      </c>
      <c r="C366" s="18" t="s">
        <v>28</v>
      </c>
      <c r="D366" s="19" t="s">
        <v>30</v>
      </c>
      <c r="E366" s="18" t="s">
        <v>16</v>
      </c>
      <c r="F366" s="19" t="s">
        <v>17</v>
      </c>
      <c r="G366" s="18" t="s">
        <v>18</v>
      </c>
      <c r="H366" s="17"/>
      <c r="I366" s="17"/>
      <c r="J366" s="17"/>
      <c r="K366" s="17"/>
      <c r="L366" s="17"/>
      <c r="M366" s="17">
        <f t="shared" si="16"/>
        <v>0</v>
      </c>
      <c r="N366" s="18">
        <v>0</v>
      </c>
      <c r="O366" s="17"/>
      <c r="P366" s="17">
        <f t="shared" si="17"/>
        <v>0</v>
      </c>
      <c r="Q366" s="17">
        <v>0</v>
      </c>
      <c r="R366" s="17">
        <v>5</v>
      </c>
      <c r="S366" s="20">
        <v>0.95833333333333304</v>
      </c>
      <c r="T366" s="21">
        <f t="shared" si="18"/>
        <v>1.6666666666666667</v>
      </c>
    </row>
    <row r="367" spans="1:20" s="21" customFormat="1" ht="45" customHeight="1">
      <c r="A367" s="22" t="s">
        <v>93</v>
      </c>
      <c r="B367" s="17" t="s">
        <v>13</v>
      </c>
      <c r="C367" s="18" t="s">
        <v>28</v>
      </c>
      <c r="D367" s="19" t="s">
        <v>98</v>
      </c>
      <c r="E367" s="18" t="s">
        <v>16</v>
      </c>
      <c r="F367" s="19" t="s">
        <v>17</v>
      </c>
      <c r="G367" s="18" t="s">
        <v>18</v>
      </c>
      <c r="H367" s="17"/>
      <c r="I367" s="17"/>
      <c r="J367" s="17"/>
      <c r="K367" s="17"/>
      <c r="L367" s="17"/>
      <c r="M367" s="17">
        <f t="shared" si="16"/>
        <v>0</v>
      </c>
      <c r="N367" s="18">
        <v>0</v>
      </c>
      <c r="O367" s="17"/>
      <c r="P367" s="17">
        <f t="shared" si="17"/>
        <v>0</v>
      </c>
      <c r="Q367" s="17">
        <v>0</v>
      </c>
      <c r="R367" s="17">
        <v>2</v>
      </c>
      <c r="S367" s="20">
        <v>0.95833333333333304</v>
      </c>
      <c r="T367" s="21">
        <f t="shared" si="18"/>
        <v>0.66666666666666663</v>
      </c>
    </row>
    <row r="368" spans="1:20" s="21" customFormat="1" ht="45" customHeight="1">
      <c r="A368" s="22" t="s">
        <v>93</v>
      </c>
      <c r="B368" s="17" t="s">
        <v>13</v>
      </c>
      <c r="C368" s="18" t="s">
        <v>28</v>
      </c>
      <c r="D368" s="19" t="s">
        <v>31</v>
      </c>
      <c r="E368" s="18" t="s">
        <v>16</v>
      </c>
      <c r="F368" s="19" t="s">
        <v>17</v>
      </c>
      <c r="G368" s="18" t="s">
        <v>18</v>
      </c>
      <c r="H368" s="17"/>
      <c r="I368" s="17"/>
      <c r="J368" s="17"/>
      <c r="K368" s="17"/>
      <c r="L368" s="17"/>
      <c r="M368" s="17">
        <f t="shared" si="16"/>
        <v>0</v>
      </c>
      <c r="N368" s="18">
        <v>0</v>
      </c>
      <c r="O368" s="17"/>
      <c r="P368" s="17">
        <f t="shared" si="17"/>
        <v>0</v>
      </c>
      <c r="Q368" s="17">
        <v>0</v>
      </c>
      <c r="R368" s="17">
        <v>5</v>
      </c>
      <c r="S368" s="20">
        <v>0.95833333333333304</v>
      </c>
      <c r="T368" s="21">
        <f t="shared" si="18"/>
        <v>1.6666666666666667</v>
      </c>
    </row>
    <row r="369" spans="1:20" s="21" customFormat="1" ht="45" customHeight="1">
      <c r="A369" s="22" t="s">
        <v>93</v>
      </c>
      <c r="B369" s="17" t="s">
        <v>13</v>
      </c>
      <c r="C369" s="18" t="s">
        <v>28</v>
      </c>
      <c r="D369" s="19" t="s">
        <v>29</v>
      </c>
      <c r="E369" s="18" t="s">
        <v>16</v>
      </c>
      <c r="F369" s="19" t="s">
        <v>17</v>
      </c>
      <c r="G369" s="18" t="s">
        <v>18</v>
      </c>
      <c r="H369" s="17"/>
      <c r="I369" s="17"/>
      <c r="J369" s="17"/>
      <c r="K369" s="17"/>
      <c r="L369" s="17"/>
      <c r="M369" s="17">
        <f t="shared" si="16"/>
        <v>0</v>
      </c>
      <c r="N369" s="18">
        <v>0</v>
      </c>
      <c r="O369" s="17"/>
      <c r="P369" s="17">
        <f t="shared" si="17"/>
        <v>0</v>
      </c>
      <c r="Q369" s="17">
        <v>0</v>
      </c>
      <c r="R369" s="17">
        <v>14</v>
      </c>
      <c r="S369" s="20">
        <v>0.95833333333333304</v>
      </c>
      <c r="T369" s="21">
        <f t="shared" si="18"/>
        <v>4.666666666666667</v>
      </c>
    </row>
    <row r="370" spans="1:20" s="21" customFormat="1" ht="45" customHeight="1">
      <c r="A370" s="22" t="s">
        <v>93</v>
      </c>
      <c r="B370" s="17" t="s">
        <v>92</v>
      </c>
      <c r="C370" s="18" t="s">
        <v>14</v>
      </c>
      <c r="D370" s="19" t="s">
        <v>15</v>
      </c>
      <c r="E370" s="18" t="s">
        <v>16</v>
      </c>
      <c r="F370" s="19" t="s">
        <v>17</v>
      </c>
      <c r="G370" s="18" t="s">
        <v>18</v>
      </c>
      <c r="H370" s="17">
        <v>30</v>
      </c>
      <c r="I370" s="17">
        <v>10</v>
      </c>
      <c r="J370" s="17">
        <v>10</v>
      </c>
      <c r="K370" s="17">
        <v>11</v>
      </c>
      <c r="L370" s="17"/>
      <c r="M370" s="17">
        <f t="shared" si="16"/>
        <v>61</v>
      </c>
      <c r="N370" s="18">
        <v>11</v>
      </c>
      <c r="O370" s="17">
        <v>30</v>
      </c>
      <c r="P370" s="17">
        <f t="shared" si="17"/>
        <v>80</v>
      </c>
      <c r="Q370" s="17">
        <v>10</v>
      </c>
      <c r="R370" s="17"/>
      <c r="S370" s="20">
        <v>1</v>
      </c>
      <c r="T370" s="21">
        <f t="shared" si="18"/>
        <v>76.666666666666671</v>
      </c>
    </row>
    <row r="371" spans="1:20" ht="45" customHeight="1">
      <c r="A371" s="7" t="s">
        <v>93</v>
      </c>
      <c r="B371" s="5" t="s">
        <v>92</v>
      </c>
      <c r="C371" s="4" t="s">
        <v>14</v>
      </c>
      <c r="D371" s="6" t="s">
        <v>15</v>
      </c>
      <c r="E371" s="4" t="s">
        <v>20</v>
      </c>
      <c r="F371" s="6" t="s">
        <v>17</v>
      </c>
      <c r="G371" s="4" t="s">
        <v>18</v>
      </c>
      <c r="H371" s="5">
        <v>10</v>
      </c>
      <c r="I371" s="5">
        <v>4</v>
      </c>
      <c r="J371" s="5">
        <v>3</v>
      </c>
      <c r="K371" s="5">
        <v>5</v>
      </c>
      <c r="L371" s="5">
        <v>6</v>
      </c>
      <c r="M371" s="5">
        <f t="shared" si="16"/>
        <v>28</v>
      </c>
      <c r="N371" s="4">
        <v>6</v>
      </c>
      <c r="O371" s="5">
        <v>25</v>
      </c>
      <c r="P371" s="5">
        <f t="shared" si="17"/>
        <v>47</v>
      </c>
      <c r="Q371" s="5">
        <v>5</v>
      </c>
      <c r="R371" s="5"/>
      <c r="S371" s="17">
        <v>0.98101265822784811</v>
      </c>
      <c r="T371">
        <f t="shared" si="18"/>
        <v>44.472573839662452</v>
      </c>
    </row>
    <row r="372" spans="1:20" ht="45" customHeight="1">
      <c r="A372" s="7" t="s">
        <v>93</v>
      </c>
      <c r="B372" s="5" t="s">
        <v>92</v>
      </c>
      <c r="C372" s="4" t="s">
        <v>69</v>
      </c>
      <c r="D372" s="6" t="s">
        <v>15</v>
      </c>
      <c r="E372" s="4" t="s">
        <v>20</v>
      </c>
      <c r="F372" s="6" t="s">
        <v>17</v>
      </c>
      <c r="G372" s="4" t="s">
        <v>18</v>
      </c>
      <c r="H372" s="5"/>
      <c r="I372" s="5">
        <v>6</v>
      </c>
      <c r="J372" s="5">
        <v>8</v>
      </c>
      <c r="K372" s="5">
        <v>3</v>
      </c>
      <c r="L372" s="5"/>
      <c r="M372" s="5">
        <f t="shared" si="16"/>
        <v>17</v>
      </c>
      <c r="N372" s="4">
        <v>3</v>
      </c>
      <c r="O372" s="5"/>
      <c r="P372" s="5">
        <f t="shared" si="17"/>
        <v>14</v>
      </c>
      <c r="Q372" s="5">
        <v>8</v>
      </c>
      <c r="R372" s="5"/>
      <c r="S372" s="17">
        <v>0.98101265822784811</v>
      </c>
      <c r="T372">
        <f t="shared" si="18"/>
        <v>11.118143459915613</v>
      </c>
    </row>
    <row r="373" spans="1:20" ht="45" customHeight="1">
      <c r="A373" s="7" t="s">
        <v>93</v>
      </c>
      <c r="B373" s="5" t="s">
        <v>92</v>
      </c>
      <c r="C373" s="4" t="s">
        <v>14</v>
      </c>
      <c r="D373" s="6" t="s">
        <v>21</v>
      </c>
      <c r="E373" s="4" t="s">
        <v>20</v>
      </c>
      <c r="F373" s="6" t="s">
        <v>17</v>
      </c>
      <c r="G373" s="4" t="s">
        <v>18</v>
      </c>
      <c r="H373" s="5">
        <v>8</v>
      </c>
      <c r="I373" s="5"/>
      <c r="J373" s="5">
        <v>7</v>
      </c>
      <c r="K373" s="5">
        <v>11</v>
      </c>
      <c r="L373" s="5">
        <v>4</v>
      </c>
      <c r="M373" s="5">
        <f t="shared" si="16"/>
        <v>30</v>
      </c>
      <c r="N373" s="4">
        <v>4</v>
      </c>
      <c r="O373" s="5"/>
      <c r="P373" s="5">
        <f t="shared" si="17"/>
        <v>26</v>
      </c>
      <c r="Q373" s="5">
        <v>11</v>
      </c>
      <c r="R373" s="5"/>
      <c r="S373" s="17">
        <v>0.98101265822784811</v>
      </c>
      <c r="T373">
        <f t="shared" si="18"/>
        <v>21.90928270042194</v>
      </c>
    </row>
    <row r="374" spans="1:20" ht="45" customHeight="1">
      <c r="A374" s="7" t="s">
        <v>93</v>
      </c>
      <c r="B374" s="5" t="s">
        <v>92</v>
      </c>
      <c r="C374" s="4" t="s">
        <v>14</v>
      </c>
      <c r="D374" s="6" t="s">
        <v>21</v>
      </c>
      <c r="E374" s="4" t="s">
        <v>20</v>
      </c>
      <c r="F374" s="6" t="s">
        <v>19</v>
      </c>
      <c r="G374" s="4" t="s">
        <v>18</v>
      </c>
      <c r="H374" s="5">
        <v>7</v>
      </c>
      <c r="I374" s="5"/>
      <c r="J374" s="5"/>
      <c r="K374" s="5"/>
      <c r="L374" s="5"/>
      <c r="M374" s="5">
        <f t="shared" si="16"/>
        <v>7</v>
      </c>
      <c r="N374" s="4">
        <v>0</v>
      </c>
      <c r="O374" s="5"/>
      <c r="P374" s="5">
        <f t="shared" si="17"/>
        <v>7</v>
      </c>
      <c r="Q374" s="5">
        <v>0</v>
      </c>
      <c r="R374" s="5"/>
      <c r="S374" s="17">
        <v>0.98101265822784811</v>
      </c>
      <c r="T374">
        <f t="shared" si="18"/>
        <v>6.8670886075949369</v>
      </c>
    </row>
    <row r="375" spans="1:20" s="21" customFormat="1" ht="45" customHeight="1">
      <c r="A375" s="22" t="s">
        <v>93</v>
      </c>
      <c r="B375" s="17" t="s">
        <v>92</v>
      </c>
      <c r="C375" s="18" t="s">
        <v>14</v>
      </c>
      <c r="D375" s="19" t="s">
        <v>29</v>
      </c>
      <c r="E375" s="18" t="s">
        <v>16</v>
      </c>
      <c r="F375" s="19" t="s">
        <v>17</v>
      </c>
      <c r="G375" s="18" t="s">
        <v>18</v>
      </c>
      <c r="H375" s="17"/>
      <c r="I375" s="17"/>
      <c r="J375" s="17"/>
      <c r="K375" s="17"/>
      <c r="L375" s="17"/>
      <c r="M375" s="17">
        <f t="shared" si="16"/>
        <v>0</v>
      </c>
      <c r="N375" s="18">
        <v>0</v>
      </c>
      <c r="O375" s="17"/>
      <c r="P375" s="17">
        <f t="shared" si="17"/>
        <v>0</v>
      </c>
      <c r="Q375" s="17">
        <v>0</v>
      </c>
      <c r="R375" s="17">
        <v>30</v>
      </c>
      <c r="S375" s="20">
        <v>1</v>
      </c>
      <c r="T375" s="21">
        <f t="shared" si="18"/>
        <v>10</v>
      </c>
    </row>
    <row r="376" spans="1:20" ht="45" customHeight="1">
      <c r="A376" s="7" t="s">
        <v>93</v>
      </c>
      <c r="B376" s="5" t="s">
        <v>92</v>
      </c>
      <c r="C376" s="4" t="s">
        <v>14</v>
      </c>
      <c r="D376" s="6" t="s">
        <v>29</v>
      </c>
      <c r="E376" s="4" t="s">
        <v>20</v>
      </c>
      <c r="F376" s="6" t="s">
        <v>17</v>
      </c>
      <c r="G376" s="4" t="s">
        <v>18</v>
      </c>
      <c r="H376" s="5"/>
      <c r="I376" s="5"/>
      <c r="J376" s="5"/>
      <c r="K376" s="5"/>
      <c r="L376" s="5"/>
      <c r="M376" s="5">
        <f t="shared" si="16"/>
        <v>0</v>
      </c>
      <c r="N376" s="4">
        <v>0</v>
      </c>
      <c r="O376" s="5"/>
      <c r="P376" s="5">
        <f t="shared" si="17"/>
        <v>0</v>
      </c>
      <c r="Q376" s="5">
        <v>0</v>
      </c>
      <c r="R376" s="5">
        <v>25</v>
      </c>
      <c r="S376" s="17">
        <v>0.98101265822784811</v>
      </c>
      <c r="T376">
        <f t="shared" si="18"/>
        <v>8.3333333333333339</v>
      </c>
    </row>
    <row r="377" spans="1:20" s="21" customFormat="1" ht="45" customHeight="1">
      <c r="A377" s="40" t="s">
        <v>93</v>
      </c>
      <c r="B377" s="17" t="s">
        <v>92</v>
      </c>
      <c r="C377" s="18" t="s">
        <v>24</v>
      </c>
      <c r="D377" s="19" t="s">
        <v>25</v>
      </c>
      <c r="E377" s="18" t="s">
        <v>16</v>
      </c>
      <c r="F377" s="19" t="s">
        <v>17</v>
      </c>
      <c r="G377" s="18" t="s">
        <v>18</v>
      </c>
      <c r="H377" s="17"/>
      <c r="I377" s="17">
        <v>5</v>
      </c>
      <c r="J377" s="17"/>
      <c r="K377" s="17"/>
      <c r="L377" s="17"/>
      <c r="M377" s="17">
        <f t="shared" si="16"/>
        <v>5</v>
      </c>
      <c r="N377" s="18">
        <v>5</v>
      </c>
      <c r="O377" s="17"/>
      <c r="P377" s="17">
        <f t="shared" si="17"/>
        <v>0</v>
      </c>
      <c r="Q377" s="17">
        <v>0</v>
      </c>
      <c r="R377" s="17"/>
      <c r="S377" s="20">
        <v>1</v>
      </c>
      <c r="T377" s="21">
        <f t="shared" si="18"/>
        <v>0</v>
      </c>
    </row>
    <row r="378" spans="1:20" ht="45" customHeight="1">
      <c r="A378" s="7" t="s">
        <v>93</v>
      </c>
      <c r="B378" s="5" t="s">
        <v>92</v>
      </c>
      <c r="C378" s="4" t="s">
        <v>24</v>
      </c>
      <c r="D378" s="6" t="s">
        <v>25</v>
      </c>
      <c r="E378" s="4" t="s">
        <v>20</v>
      </c>
      <c r="F378" s="6" t="s">
        <v>17</v>
      </c>
      <c r="G378" s="4" t="s">
        <v>18</v>
      </c>
      <c r="H378" s="5"/>
      <c r="I378" s="5">
        <v>5</v>
      </c>
      <c r="J378" s="5">
        <v>3</v>
      </c>
      <c r="K378" s="5"/>
      <c r="L378" s="5"/>
      <c r="M378" s="5">
        <f t="shared" si="16"/>
        <v>8</v>
      </c>
      <c r="N378" s="4">
        <v>3</v>
      </c>
      <c r="O378" s="5"/>
      <c r="P378" s="5">
        <f t="shared" si="17"/>
        <v>5</v>
      </c>
      <c r="Q378" s="5">
        <v>5</v>
      </c>
      <c r="R378" s="5"/>
      <c r="S378" s="17">
        <v>1</v>
      </c>
      <c r="T378" s="2">
        <v>0.9375</v>
      </c>
    </row>
    <row r="379" spans="1:20" s="21" customFormat="1" ht="45" customHeight="1">
      <c r="A379" s="22" t="s">
        <v>110</v>
      </c>
      <c r="B379" s="17" t="s">
        <v>13</v>
      </c>
      <c r="C379" s="18" t="s">
        <v>14</v>
      </c>
      <c r="D379" s="19" t="s">
        <v>15</v>
      </c>
      <c r="E379" s="18" t="s">
        <v>16</v>
      </c>
      <c r="F379" s="19" t="s">
        <v>17</v>
      </c>
      <c r="G379" s="18" t="s">
        <v>18</v>
      </c>
      <c r="H379" s="17">
        <v>188</v>
      </c>
      <c r="I379" s="17">
        <v>186</v>
      </c>
      <c r="J379" s="17">
        <v>192</v>
      </c>
      <c r="K379" s="17">
        <v>181</v>
      </c>
      <c r="L379" s="17"/>
      <c r="M379" s="17">
        <f t="shared" si="16"/>
        <v>747</v>
      </c>
      <c r="N379" s="18">
        <v>181</v>
      </c>
      <c r="O379" s="17">
        <v>205</v>
      </c>
      <c r="P379" s="17">
        <f t="shared" si="17"/>
        <v>771</v>
      </c>
      <c r="Q379" s="17">
        <v>192</v>
      </c>
      <c r="R379" s="17"/>
      <c r="S379" s="20">
        <v>0.97949526813880095</v>
      </c>
      <c r="T379" s="21">
        <f t="shared" si="18"/>
        <v>692.50315457413217</v>
      </c>
    </row>
    <row r="380" spans="1:20" s="21" customFormat="1" ht="45" customHeight="1">
      <c r="A380" s="22" t="s">
        <v>110</v>
      </c>
      <c r="B380" s="17" t="s">
        <v>13</v>
      </c>
      <c r="C380" s="18" t="s">
        <v>14</v>
      </c>
      <c r="D380" s="19" t="s">
        <v>15</v>
      </c>
      <c r="E380" s="18" t="s">
        <v>16</v>
      </c>
      <c r="F380" s="19" t="s">
        <v>19</v>
      </c>
      <c r="G380" s="18" t="s">
        <v>18</v>
      </c>
      <c r="H380" s="17">
        <v>1</v>
      </c>
      <c r="I380" s="17"/>
      <c r="J380" s="17">
        <v>1</v>
      </c>
      <c r="K380" s="17"/>
      <c r="L380" s="17"/>
      <c r="M380" s="17">
        <f t="shared" si="16"/>
        <v>2</v>
      </c>
      <c r="N380" s="18"/>
      <c r="O380" s="17"/>
      <c r="P380" s="17">
        <f t="shared" si="17"/>
        <v>2</v>
      </c>
      <c r="Q380" s="17"/>
      <c r="R380" s="17"/>
      <c r="S380" s="20">
        <v>0.97949526813880095</v>
      </c>
      <c r="T380" s="21">
        <f t="shared" si="18"/>
        <v>1.9589905362776019</v>
      </c>
    </row>
    <row r="381" spans="1:20" s="21" customFormat="1" ht="45" customHeight="1">
      <c r="A381" s="22" t="s">
        <v>110</v>
      </c>
      <c r="B381" s="17" t="s">
        <v>13</v>
      </c>
      <c r="C381" s="18" t="s">
        <v>14</v>
      </c>
      <c r="D381" s="19" t="s">
        <v>21</v>
      </c>
      <c r="E381" s="18" t="s">
        <v>16</v>
      </c>
      <c r="F381" s="19" t="s">
        <v>17</v>
      </c>
      <c r="G381" s="18" t="s">
        <v>18</v>
      </c>
      <c r="H381" s="17">
        <v>20</v>
      </c>
      <c r="I381" s="17">
        <v>20</v>
      </c>
      <c r="J381" s="17">
        <v>21</v>
      </c>
      <c r="K381" s="17">
        <v>23</v>
      </c>
      <c r="L381" s="17"/>
      <c r="M381" s="17">
        <f t="shared" si="16"/>
        <v>84</v>
      </c>
      <c r="N381" s="18">
        <v>23</v>
      </c>
      <c r="O381" s="17">
        <v>20</v>
      </c>
      <c r="P381" s="17">
        <f t="shared" si="17"/>
        <v>81</v>
      </c>
      <c r="Q381" s="17">
        <v>21</v>
      </c>
      <c r="R381" s="17"/>
      <c r="S381" s="20">
        <v>0.97949526813880095</v>
      </c>
      <c r="T381" s="21">
        <f t="shared" si="18"/>
        <v>72.482649842271272</v>
      </c>
    </row>
    <row r="382" spans="1:20" s="21" customFormat="1" ht="45" customHeight="1">
      <c r="A382" s="22" t="s">
        <v>110</v>
      </c>
      <c r="B382" s="17" t="s">
        <v>13</v>
      </c>
      <c r="C382" s="18" t="s">
        <v>14</v>
      </c>
      <c r="D382" s="19" t="s">
        <v>21</v>
      </c>
      <c r="E382" s="18" t="s">
        <v>16</v>
      </c>
      <c r="F382" s="19" t="s">
        <v>19</v>
      </c>
      <c r="G382" s="18" t="s">
        <v>18</v>
      </c>
      <c r="H382" s="17">
        <v>1</v>
      </c>
      <c r="I382" s="17"/>
      <c r="J382" s="17"/>
      <c r="K382" s="17"/>
      <c r="L382" s="17"/>
      <c r="M382" s="17">
        <f t="shared" si="16"/>
        <v>1</v>
      </c>
      <c r="N382" s="18"/>
      <c r="O382" s="17"/>
      <c r="P382" s="17">
        <f t="shared" si="17"/>
        <v>1</v>
      </c>
      <c r="Q382" s="17"/>
      <c r="R382" s="17"/>
      <c r="S382" s="20">
        <v>0.97949526813880095</v>
      </c>
      <c r="T382" s="21">
        <f t="shared" si="18"/>
        <v>0.97949526813880095</v>
      </c>
    </row>
    <row r="383" spans="1:20" s="21" customFormat="1" ht="45" customHeight="1">
      <c r="A383" s="22" t="s">
        <v>110</v>
      </c>
      <c r="B383" s="17" t="s">
        <v>13</v>
      </c>
      <c r="C383" s="18" t="s">
        <v>14</v>
      </c>
      <c r="D383" s="19" t="s">
        <v>64</v>
      </c>
      <c r="E383" s="18" t="s">
        <v>16</v>
      </c>
      <c r="F383" s="19" t="s">
        <v>17</v>
      </c>
      <c r="G383" s="18" t="s">
        <v>18</v>
      </c>
      <c r="H383" s="17">
        <v>15</v>
      </c>
      <c r="I383" s="17">
        <v>15</v>
      </c>
      <c r="J383" s="17">
        <v>15</v>
      </c>
      <c r="K383" s="17">
        <v>21</v>
      </c>
      <c r="L383" s="17"/>
      <c r="M383" s="17">
        <f t="shared" si="16"/>
        <v>66</v>
      </c>
      <c r="N383" s="18">
        <v>21</v>
      </c>
      <c r="O383" s="17">
        <v>15</v>
      </c>
      <c r="P383" s="17">
        <f t="shared" si="17"/>
        <v>60</v>
      </c>
      <c r="Q383" s="17">
        <v>15</v>
      </c>
      <c r="R383" s="17"/>
      <c r="S383" s="20">
        <v>0.97949526813880095</v>
      </c>
      <c r="T383" s="21">
        <f t="shared" si="18"/>
        <v>53.872239747634048</v>
      </c>
    </row>
    <row r="384" spans="1:20" s="21" customFormat="1" ht="45" customHeight="1">
      <c r="A384" s="22" t="s">
        <v>110</v>
      </c>
      <c r="B384" s="17" t="s">
        <v>13</v>
      </c>
      <c r="C384" s="18" t="s">
        <v>14</v>
      </c>
      <c r="D384" s="19" t="s">
        <v>41</v>
      </c>
      <c r="E384" s="18" t="s">
        <v>16</v>
      </c>
      <c r="F384" s="19" t="s">
        <v>17</v>
      </c>
      <c r="G384" s="18" t="s">
        <v>18</v>
      </c>
      <c r="H384" s="17"/>
      <c r="I384" s="17"/>
      <c r="J384" s="17"/>
      <c r="K384" s="17"/>
      <c r="L384" s="17"/>
      <c r="M384" s="17">
        <f t="shared" si="16"/>
        <v>0</v>
      </c>
      <c r="N384" s="18">
        <v>0</v>
      </c>
      <c r="O384" s="17"/>
      <c r="P384" s="17">
        <f t="shared" si="17"/>
        <v>0</v>
      </c>
      <c r="Q384" s="17">
        <v>0</v>
      </c>
      <c r="R384" s="17">
        <v>245</v>
      </c>
      <c r="S384" s="20">
        <v>0.97949526813880095</v>
      </c>
      <c r="T384" s="21">
        <f t="shared" si="18"/>
        <v>81.666666666666671</v>
      </c>
    </row>
    <row r="385" spans="1:20" s="21" customFormat="1" ht="45" customHeight="1">
      <c r="A385" s="22" t="s">
        <v>110</v>
      </c>
      <c r="B385" s="17" t="s">
        <v>13</v>
      </c>
      <c r="C385" s="18" t="s">
        <v>14</v>
      </c>
      <c r="D385" s="19" t="s">
        <v>37</v>
      </c>
      <c r="E385" s="18" t="s">
        <v>16</v>
      </c>
      <c r="F385" s="19" t="s">
        <v>17</v>
      </c>
      <c r="G385" s="18" t="s">
        <v>18</v>
      </c>
      <c r="H385" s="17"/>
      <c r="I385" s="17"/>
      <c r="J385" s="17">
        <v>11</v>
      </c>
      <c r="K385" s="17">
        <v>10</v>
      </c>
      <c r="L385" s="17"/>
      <c r="M385" s="17">
        <f t="shared" si="16"/>
        <v>21</v>
      </c>
      <c r="N385" s="18">
        <v>10</v>
      </c>
      <c r="O385" s="17">
        <v>12</v>
      </c>
      <c r="P385" s="17">
        <f t="shared" si="17"/>
        <v>23</v>
      </c>
      <c r="Q385" s="17">
        <v>11</v>
      </c>
      <c r="R385" s="17"/>
      <c r="S385" s="20">
        <v>0.97949526813880095</v>
      </c>
      <c r="T385" s="21">
        <f t="shared" si="18"/>
        <v>18.936908517350151</v>
      </c>
    </row>
    <row r="386" spans="1:20" s="21" customFormat="1" ht="45" customHeight="1">
      <c r="A386" s="22" t="s">
        <v>110</v>
      </c>
      <c r="B386" s="17" t="s">
        <v>13</v>
      </c>
      <c r="C386" s="18" t="s">
        <v>14</v>
      </c>
      <c r="D386" s="19" t="s">
        <v>111</v>
      </c>
      <c r="E386" s="18" t="s">
        <v>16</v>
      </c>
      <c r="F386" s="19" t="s">
        <v>17</v>
      </c>
      <c r="G386" s="18" t="s">
        <v>18</v>
      </c>
      <c r="H386" s="17"/>
      <c r="I386" s="17"/>
      <c r="J386" s="17"/>
      <c r="K386" s="17"/>
      <c r="L386" s="17"/>
      <c r="M386" s="17">
        <f t="shared" si="16"/>
        <v>0</v>
      </c>
      <c r="N386" s="18">
        <v>0</v>
      </c>
      <c r="O386" s="17"/>
      <c r="P386" s="17">
        <f t="shared" si="17"/>
        <v>0</v>
      </c>
      <c r="Q386" s="17">
        <v>0</v>
      </c>
      <c r="R386" s="17">
        <v>12</v>
      </c>
      <c r="S386" s="20">
        <v>0.97949526813880095</v>
      </c>
      <c r="T386" s="21">
        <f t="shared" si="18"/>
        <v>4</v>
      </c>
    </row>
    <row r="387" spans="1:20" s="21" customFormat="1" ht="45" customHeight="1">
      <c r="A387" s="22" t="s">
        <v>110</v>
      </c>
      <c r="B387" s="17" t="s">
        <v>13</v>
      </c>
      <c r="C387" s="18" t="s">
        <v>14</v>
      </c>
      <c r="D387" s="19" t="s">
        <v>95</v>
      </c>
      <c r="E387" s="18" t="s">
        <v>16</v>
      </c>
      <c r="F387" s="19" t="s">
        <v>17</v>
      </c>
      <c r="G387" s="18" t="s">
        <v>18</v>
      </c>
      <c r="H387" s="17">
        <v>12</v>
      </c>
      <c r="I387" s="17"/>
      <c r="J387" s="17"/>
      <c r="K387" s="17">
        <v>1</v>
      </c>
      <c r="L387" s="17"/>
      <c r="M387" s="17">
        <f t="shared" ref="M387:M450" si="19">H387+I387+J387+K387+L387</f>
        <v>13</v>
      </c>
      <c r="N387" s="18">
        <v>1</v>
      </c>
      <c r="O387" s="17">
        <v>12</v>
      </c>
      <c r="P387" s="17">
        <f t="shared" ref="P387:P450" si="20">M387-N387+O387</f>
        <v>24</v>
      </c>
      <c r="Q387" s="17">
        <v>0</v>
      </c>
      <c r="R387" s="17"/>
      <c r="S387" s="20">
        <v>0.97949526813880095</v>
      </c>
      <c r="T387" s="21">
        <f t="shared" ref="T387:T450" si="21">(P387*S387*12+4*R387-Q387*4*S387)/12</f>
        <v>23.507886435331226</v>
      </c>
    </row>
    <row r="388" spans="1:20" s="21" customFormat="1" ht="45" customHeight="1">
      <c r="A388" s="22" t="s">
        <v>110</v>
      </c>
      <c r="B388" s="17" t="s">
        <v>13</v>
      </c>
      <c r="C388" s="18" t="s">
        <v>14</v>
      </c>
      <c r="D388" s="19" t="s">
        <v>112</v>
      </c>
      <c r="E388" s="18" t="s">
        <v>16</v>
      </c>
      <c r="F388" s="19" t="s">
        <v>17</v>
      </c>
      <c r="G388" s="18" t="s">
        <v>18</v>
      </c>
      <c r="H388" s="17"/>
      <c r="I388" s="17"/>
      <c r="J388" s="17"/>
      <c r="K388" s="17"/>
      <c r="L388" s="17"/>
      <c r="M388" s="17">
        <f t="shared" si="19"/>
        <v>0</v>
      </c>
      <c r="N388" s="18">
        <v>0</v>
      </c>
      <c r="O388" s="17"/>
      <c r="P388" s="17">
        <f t="shared" si="20"/>
        <v>0</v>
      </c>
      <c r="Q388" s="17">
        <v>0</v>
      </c>
      <c r="R388" s="17">
        <v>12</v>
      </c>
      <c r="S388" s="20">
        <v>0.97949526813880095</v>
      </c>
      <c r="T388" s="21">
        <f t="shared" si="21"/>
        <v>4</v>
      </c>
    </row>
    <row r="389" spans="1:20" s="21" customFormat="1" ht="45" customHeight="1">
      <c r="A389" s="22" t="s">
        <v>110</v>
      </c>
      <c r="B389" s="17" t="s">
        <v>13</v>
      </c>
      <c r="C389" s="18" t="s">
        <v>14</v>
      </c>
      <c r="D389" s="19" t="s">
        <v>113</v>
      </c>
      <c r="E389" s="18" t="s">
        <v>16</v>
      </c>
      <c r="F389" s="19" t="s">
        <v>17</v>
      </c>
      <c r="G389" s="18" t="s">
        <v>18</v>
      </c>
      <c r="H389" s="17"/>
      <c r="I389" s="17"/>
      <c r="J389" s="17"/>
      <c r="K389" s="17"/>
      <c r="L389" s="17"/>
      <c r="M389" s="17">
        <f t="shared" si="19"/>
        <v>0</v>
      </c>
      <c r="N389" s="18">
        <v>0</v>
      </c>
      <c r="O389" s="17"/>
      <c r="P389" s="17">
        <f t="shared" si="20"/>
        <v>0</v>
      </c>
      <c r="Q389" s="17">
        <v>0</v>
      </c>
      <c r="R389" s="17">
        <v>5</v>
      </c>
      <c r="S389" s="20">
        <v>0.97949526813880095</v>
      </c>
      <c r="T389" s="21">
        <f t="shared" si="21"/>
        <v>1.6666666666666667</v>
      </c>
    </row>
    <row r="390" spans="1:20" s="21" customFormat="1" ht="45" customHeight="1">
      <c r="A390" s="22" t="s">
        <v>110</v>
      </c>
      <c r="B390" s="17" t="s">
        <v>13</v>
      </c>
      <c r="C390" s="18" t="s">
        <v>14</v>
      </c>
      <c r="D390" s="19" t="s">
        <v>114</v>
      </c>
      <c r="E390" s="18" t="s">
        <v>16</v>
      </c>
      <c r="F390" s="19" t="s">
        <v>17</v>
      </c>
      <c r="G390" s="18" t="s">
        <v>18</v>
      </c>
      <c r="H390" s="17"/>
      <c r="I390" s="17"/>
      <c r="J390" s="17"/>
      <c r="K390" s="17"/>
      <c r="L390" s="17"/>
      <c r="M390" s="17">
        <f t="shared" si="19"/>
        <v>0</v>
      </c>
      <c r="N390" s="18">
        <v>0</v>
      </c>
      <c r="O390" s="17"/>
      <c r="P390" s="17">
        <f t="shared" si="20"/>
        <v>0</v>
      </c>
      <c r="Q390" s="17">
        <v>0</v>
      </c>
      <c r="R390" s="17">
        <v>25</v>
      </c>
      <c r="S390" s="20">
        <v>0.97949526813880095</v>
      </c>
      <c r="T390" s="21">
        <f t="shared" si="21"/>
        <v>8.3333333333333339</v>
      </c>
    </row>
    <row r="391" spans="1:20" s="21" customFormat="1" ht="45" customHeight="1">
      <c r="A391" s="22" t="s">
        <v>110</v>
      </c>
      <c r="B391" s="17" t="s">
        <v>13</v>
      </c>
      <c r="C391" s="18" t="s">
        <v>14</v>
      </c>
      <c r="D391" s="19" t="s">
        <v>39</v>
      </c>
      <c r="E391" s="18" t="s">
        <v>16</v>
      </c>
      <c r="F391" s="19" t="s">
        <v>17</v>
      </c>
      <c r="G391" s="18" t="s">
        <v>18</v>
      </c>
      <c r="H391" s="17"/>
      <c r="I391" s="17"/>
      <c r="J391" s="17"/>
      <c r="K391" s="17"/>
      <c r="L391" s="17"/>
      <c r="M391" s="17">
        <f t="shared" si="19"/>
        <v>0</v>
      </c>
      <c r="N391" s="18">
        <v>0</v>
      </c>
      <c r="O391" s="17"/>
      <c r="P391" s="17">
        <f t="shared" si="20"/>
        <v>0</v>
      </c>
      <c r="Q391" s="17">
        <v>0</v>
      </c>
      <c r="R391" s="17">
        <v>12</v>
      </c>
      <c r="S391" s="20">
        <v>0.97949526813880095</v>
      </c>
      <c r="T391" s="21">
        <f t="shared" si="21"/>
        <v>4</v>
      </c>
    </row>
    <row r="392" spans="1:20" s="21" customFormat="1" ht="45" customHeight="1">
      <c r="A392" s="22" t="s">
        <v>110</v>
      </c>
      <c r="B392" s="17" t="s">
        <v>13</v>
      </c>
      <c r="C392" s="18" t="s">
        <v>24</v>
      </c>
      <c r="D392" s="19" t="s">
        <v>115</v>
      </c>
      <c r="E392" s="18" t="s">
        <v>16</v>
      </c>
      <c r="F392" s="19" t="s">
        <v>17</v>
      </c>
      <c r="G392" s="18" t="s">
        <v>18</v>
      </c>
      <c r="H392" s="17">
        <v>5</v>
      </c>
      <c r="I392" s="17"/>
      <c r="J392" s="17"/>
      <c r="K392" s="17"/>
      <c r="L392" s="17"/>
      <c r="M392" s="17">
        <f t="shared" si="19"/>
        <v>5</v>
      </c>
      <c r="N392" s="18">
        <v>0</v>
      </c>
      <c r="O392" s="17"/>
      <c r="P392" s="17">
        <f t="shared" si="20"/>
        <v>5</v>
      </c>
      <c r="Q392" s="17">
        <v>5</v>
      </c>
      <c r="R392" s="17"/>
      <c r="S392" s="20">
        <v>0.971830985915493</v>
      </c>
      <c r="T392" s="21">
        <f t="shared" si="21"/>
        <v>3.2394366197183104</v>
      </c>
    </row>
    <row r="393" spans="1:20" s="21" customFormat="1" ht="45" customHeight="1">
      <c r="A393" s="22" t="s">
        <v>110</v>
      </c>
      <c r="B393" s="17" t="s">
        <v>13</v>
      </c>
      <c r="C393" s="18" t="s">
        <v>24</v>
      </c>
      <c r="D393" s="19" t="s">
        <v>115</v>
      </c>
      <c r="E393" s="18" t="s">
        <v>16</v>
      </c>
      <c r="F393" s="19" t="s">
        <v>17</v>
      </c>
      <c r="G393" s="18" t="s">
        <v>18</v>
      </c>
      <c r="H393" s="17"/>
      <c r="I393" s="17"/>
      <c r="J393" s="17"/>
      <c r="K393" s="17"/>
      <c r="L393" s="17"/>
      <c r="M393" s="17">
        <f t="shared" si="19"/>
        <v>0</v>
      </c>
      <c r="N393" s="18">
        <v>0</v>
      </c>
      <c r="O393" s="17"/>
      <c r="P393" s="17">
        <f t="shared" si="20"/>
        <v>0</v>
      </c>
      <c r="Q393" s="17">
        <v>0</v>
      </c>
      <c r="R393" s="17">
        <v>5</v>
      </c>
      <c r="S393" s="20">
        <v>0.971830985915493</v>
      </c>
      <c r="T393" s="21">
        <f t="shared" si="21"/>
        <v>1.6666666666666667</v>
      </c>
    </row>
    <row r="394" spans="1:20" ht="45" customHeight="1">
      <c r="A394" s="7" t="s">
        <v>110</v>
      </c>
      <c r="B394" s="5" t="s">
        <v>13</v>
      </c>
      <c r="C394" s="4" t="s">
        <v>24</v>
      </c>
      <c r="D394" s="6" t="s">
        <v>115</v>
      </c>
      <c r="E394" s="4" t="s">
        <v>61</v>
      </c>
      <c r="F394" s="6" t="s">
        <v>17</v>
      </c>
      <c r="G394" s="4" t="s">
        <v>18</v>
      </c>
      <c r="H394" s="5"/>
      <c r="I394" s="5"/>
      <c r="J394" s="5"/>
      <c r="K394" s="5"/>
      <c r="L394" s="5"/>
      <c r="M394" s="5">
        <f t="shared" si="19"/>
        <v>0</v>
      </c>
      <c r="N394" s="4">
        <v>0</v>
      </c>
      <c r="O394" s="5"/>
      <c r="P394" s="5">
        <f t="shared" si="20"/>
        <v>0</v>
      </c>
      <c r="Q394" s="5">
        <v>0</v>
      </c>
      <c r="R394" s="5">
        <v>5</v>
      </c>
      <c r="S394" s="15">
        <v>1</v>
      </c>
      <c r="T394">
        <f t="shared" si="21"/>
        <v>1.6666666666666667</v>
      </c>
    </row>
    <row r="395" spans="1:20" s="21" customFormat="1" ht="45" customHeight="1">
      <c r="A395" s="22" t="s">
        <v>110</v>
      </c>
      <c r="B395" s="17" t="s">
        <v>13</v>
      </c>
      <c r="C395" s="18" t="s">
        <v>24</v>
      </c>
      <c r="D395" s="19" t="s">
        <v>25</v>
      </c>
      <c r="E395" s="18" t="s">
        <v>16</v>
      </c>
      <c r="F395" s="19" t="s">
        <v>17</v>
      </c>
      <c r="G395" s="18" t="s">
        <v>18</v>
      </c>
      <c r="H395" s="17">
        <v>10</v>
      </c>
      <c r="I395" s="17">
        <v>11</v>
      </c>
      <c r="J395" s="17"/>
      <c r="K395" s="17"/>
      <c r="L395" s="17"/>
      <c r="M395" s="17">
        <f t="shared" si="19"/>
        <v>21</v>
      </c>
      <c r="N395" s="18">
        <v>11</v>
      </c>
      <c r="O395" s="17">
        <v>10</v>
      </c>
      <c r="P395" s="17">
        <f t="shared" si="20"/>
        <v>20</v>
      </c>
      <c r="Q395" s="17">
        <v>10</v>
      </c>
      <c r="R395" s="17"/>
      <c r="S395" s="20">
        <v>0.971830985915493</v>
      </c>
      <c r="T395" s="21">
        <f t="shared" si="21"/>
        <v>16.197183098591552</v>
      </c>
    </row>
    <row r="396" spans="1:20" s="21" customFormat="1" ht="45" customHeight="1">
      <c r="A396" s="22" t="s">
        <v>110</v>
      </c>
      <c r="B396" s="17" t="s">
        <v>13</v>
      </c>
      <c r="C396" s="18" t="s">
        <v>24</v>
      </c>
      <c r="D396" s="19" t="s">
        <v>26</v>
      </c>
      <c r="E396" s="18" t="s">
        <v>16</v>
      </c>
      <c r="F396" s="19" t="s">
        <v>17</v>
      </c>
      <c r="G396" s="18" t="s">
        <v>18</v>
      </c>
      <c r="H396" s="17">
        <v>6</v>
      </c>
      <c r="I396" s="17">
        <v>6</v>
      </c>
      <c r="J396" s="17"/>
      <c r="K396" s="17"/>
      <c r="L396" s="17"/>
      <c r="M396" s="17">
        <f t="shared" si="19"/>
        <v>12</v>
      </c>
      <c r="N396" s="18">
        <v>6</v>
      </c>
      <c r="O396" s="17">
        <v>5</v>
      </c>
      <c r="P396" s="17">
        <f t="shared" si="20"/>
        <v>11</v>
      </c>
      <c r="Q396" s="17">
        <v>6</v>
      </c>
      <c r="R396" s="17"/>
      <c r="S396" s="20">
        <v>0.971830985915493</v>
      </c>
      <c r="T396" s="21">
        <f t="shared" si="21"/>
        <v>8.7464788732394378</v>
      </c>
    </row>
    <row r="397" spans="1:20" s="21" customFormat="1" ht="45" customHeight="1">
      <c r="A397" s="22" t="s">
        <v>110</v>
      </c>
      <c r="B397" s="17" t="s">
        <v>13</v>
      </c>
      <c r="C397" s="18" t="s">
        <v>24</v>
      </c>
      <c r="D397" s="19" t="s">
        <v>27</v>
      </c>
      <c r="E397" s="18" t="s">
        <v>16</v>
      </c>
      <c r="F397" s="19" t="s">
        <v>17</v>
      </c>
      <c r="G397" s="18" t="s">
        <v>18</v>
      </c>
      <c r="H397" s="17">
        <v>15</v>
      </c>
      <c r="I397" s="17">
        <v>14</v>
      </c>
      <c r="J397" s="17"/>
      <c r="K397" s="17"/>
      <c r="L397" s="17"/>
      <c r="M397" s="17">
        <f t="shared" si="19"/>
        <v>29</v>
      </c>
      <c r="N397" s="18">
        <v>14</v>
      </c>
      <c r="O397" s="17">
        <v>15</v>
      </c>
      <c r="P397" s="17">
        <f t="shared" si="20"/>
        <v>30</v>
      </c>
      <c r="Q397" s="17">
        <v>15</v>
      </c>
      <c r="R397" s="17"/>
      <c r="S397" s="20">
        <v>0.971830985915493</v>
      </c>
      <c r="T397" s="21">
        <f t="shared" si="21"/>
        <v>24.295774647887324</v>
      </c>
    </row>
    <row r="398" spans="1:20" s="21" customFormat="1" ht="45" customHeight="1">
      <c r="A398" s="22" t="s">
        <v>110</v>
      </c>
      <c r="B398" s="17" t="s">
        <v>13</v>
      </c>
      <c r="C398" s="18" t="s">
        <v>24</v>
      </c>
      <c r="D398" s="19" t="s">
        <v>116</v>
      </c>
      <c r="E398" s="18" t="s">
        <v>16</v>
      </c>
      <c r="F398" s="19" t="s">
        <v>17</v>
      </c>
      <c r="G398" s="18" t="s">
        <v>18</v>
      </c>
      <c r="H398" s="17"/>
      <c r="I398" s="17"/>
      <c r="J398" s="17"/>
      <c r="K398" s="17"/>
      <c r="L398" s="17"/>
      <c r="M398" s="17">
        <f t="shared" si="19"/>
        <v>0</v>
      </c>
      <c r="N398" s="18">
        <v>0</v>
      </c>
      <c r="O398" s="17"/>
      <c r="P398" s="17">
        <f t="shared" si="20"/>
        <v>0</v>
      </c>
      <c r="Q398" s="17">
        <v>0</v>
      </c>
      <c r="R398" s="17">
        <v>40</v>
      </c>
      <c r="S398" s="20">
        <v>0.971830985915493</v>
      </c>
      <c r="T398" s="21">
        <f t="shared" si="21"/>
        <v>13.333333333333334</v>
      </c>
    </row>
    <row r="399" spans="1:20" s="21" customFormat="1" ht="45" customHeight="1">
      <c r="A399" s="22" t="s">
        <v>110</v>
      </c>
      <c r="B399" s="17" t="s">
        <v>13</v>
      </c>
      <c r="C399" s="18" t="s">
        <v>28</v>
      </c>
      <c r="D399" s="19" t="s">
        <v>44</v>
      </c>
      <c r="E399" s="18" t="s">
        <v>16</v>
      </c>
      <c r="F399" s="19" t="s">
        <v>17</v>
      </c>
      <c r="G399" s="18" t="s">
        <v>18</v>
      </c>
      <c r="H399" s="17">
        <v>7</v>
      </c>
      <c r="I399" s="17">
        <v>7</v>
      </c>
      <c r="J399" s="17">
        <v>4</v>
      </c>
      <c r="K399" s="17"/>
      <c r="L399" s="17"/>
      <c r="M399" s="17">
        <f t="shared" si="19"/>
        <v>18</v>
      </c>
      <c r="N399" s="18">
        <v>4</v>
      </c>
      <c r="O399" s="17"/>
      <c r="P399" s="17">
        <f t="shared" si="20"/>
        <v>14</v>
      </c>
      <c r="Q399" s="17">
        <v>7</v>
      </c>
      <c r="R399" s="17"/>
      <c r="S399" s="20">
        <v>1</v>
      </c>
      <c r="T399" s="21">
        <f t="shared" si="21"/>
        <v>11.666666666666666</v>
      </c>
    </row>
    <row r="400" spans="1:20" s="21" customFormat="1" ht="45" customHeight="1">
      <c r="A400" s="22" t="s">
        <v>110</v>
      </c>
      <c r="B400" s="17" t="s">
        <v>13</v>
      </c>
      <c r="C400" s="18" t="s">
        <v>28</v>
      </c>
      <c r="D400" s="19" t="s">
        <v>44</v>
      </c>
      <c r="E400" s="18" t="s">
        <v>16</v>
      </c>
      <c r="F400" s="19" t="s">
        <v>17</v>
      </c>
      <c r="G400" s="18" t="s">
        <v>18</v>
      </c>
      <c r="H400" s="17"/>
      <c r="I400" s="17"/>
      <c r="J400" s="17"/>
      <c r="K400" s="17"/>
      <c r="L400" s="17"/>
      <c r="M400" s="17">
        <f t="shared" si="19"/>
        <v>0</v>
      </c>
      <c r="N400" s="18">
        <v>0</v>
      </c>
      <c r="O400" s="17"/>
      <c r="P400" s="17">
        <f t="shared" si="20"/>
        <v>0</v>
      </c>
      <c r="Q400" s="17">
        <v>0</v>
      </c>
      <c r="R400" s="17">
        <v>7</v>
      </c>
      <c r="S400" s="20">
        <v>1</v>
      </c>
      <c r="T400" s="21">
        <f t="shared" si="21"/>
        <v>2.3333333333333335</v>
      </c>
    </row>
    <row r="401" spans="1:20" s="21" customFormat="1" ht="45" customHeight="1">
      <c r="A401" s="22" t="s">
        <v>110</v>
      </c>
      <c r="B401" s="17" t="s">
        <v>13</v>
      </c>
      <c r="C401" s="18" t="s">
        <v>28</v>
      </c>
      <c r="D401" s="19" t="s">
        <v>117</v>
      </c>
      <c r="E401" s="18" t="s">
        <v>16</v>
      </c>
      <c r="F401" s="19" t="s">
        <v>17</v>
      </c>
      <c r="G401" s="18" t="s">
        <v>18</v>
      </c>
      <c r="H401" s="17"/>
      <c r="I401" s="17"/>
      <c r="J401" s="17">
        <v>1</v>
      </c>
      <c r="K401" s="17">
        <v>1</v>
      </c>
      <c r="L401" s="17"/>
      <c r="M401" s="17">
        <f t="shared" si="19"/>
        <v>2</v>
      </c>
      <c r="N401" s="18">
        <v>1</v>
      </c>
      <c r="O401" s="17"/>
      <c r="P401" s="17">
        <f t="shared" si="20"/>
        <v>1</v>
      </c>
      <c r="Q401" s="17">
        <v>1</v>
      </c>
      <c r="R401" s="17"/>
      <c r="S401" s="20">
        <v>1</v>
      </c>
      <c r="T401" s="21">
        <f t="shared" si="21"/>
        <v>0.66666666666666663</v>
      </c>
    </row>
    <row r="402" spans="1:20" s="21" customFormat="1" ht="45" customHeight="1">
      <c r="A402" s="22" t="s">
        <v>110</v>
      </c>
      <c r="B402" s="17" t="s">
        <v>13</v>
      </c>
      <c r="C402" s="18" t="s">
        <v>28</v>
      </c>
      <c r="D402" s="19" t="s">
        <v>117</v>
      </c>
      <c r="E402" s="18" t="s">
        <v>16</v>
      </c>
      <c r="F402" s="19" t="s">
        <v>17</v>
      </c>
      <c r="G402" s="18" t="s">
        <v>18</v>
      </c>
      <c r="H402" s="17"/>
      <c r="I402" s="17"/>
      <c r="J402" s="17"/>
      <c r="K402" s="17"/>
      <c r="L402" s="17"/>
      <c r="M402" s="17">
        <f t="shared" si="19"/>
        <v>0</v>
      </c>
      <c r="N402" s="18">
        <v>0</v>
      </c>
      <c r="O402" s="17"/>
      <c r="P402" s="17">
        <f t="shared" si="20"/>
        <v>0</v>
      </c>
      <c r="Q402" s="17">
        <v>0</v>
      </c>
      <c r="R402" s="17">
        <v>1</v>
      </c>
      <c r="S402" s="20">
        <v>1</v>
      </c>
      <c r="T402" s="21">
        <f t="shared" si="21"/>
        <v>0.33333333333333331</v>
      </c>
    </row>
    <row r="403" spans="1:20" ht="45" customHeight="1">
      <c r="A403" s="7" t="s">
        <v>110</v>
      </c>
      <c r="B403" s="5" t="s">
        <v>13</v>
      </c>
      <c r="C403" s="4" t="s">
        <v>14</v>
      </c>
      <c r="D403" s="6" t="s">
        <v>15</v>
      </c>
      <c r="E403" s="4" t="s">
        <v>20</v>
      </c>
      <c r="F403" s="6" t="s">
        <v>17</v>
      </c>
      <c r="G403" s="4" t="s">
        <v>18</v>
      </c>
      <c r="H403" s="5">
        <v>93</v>
      </c>
      <c r="I403" s="5">
        <v>80</v>
      </c>
      <c r="J403" s="5">
        <v>79</v>
      </c>
      <c r="K403" s="5">
        <v>70</v>
      </c>
      <c r="L403" s="5">
        <v>65</v>
      </c>
      <c r="M403" s="5">
        <f t="shared" si="19"/>
        <v>387</v>
      </c>
      <c r="N403" s="4">
        <v>65</v>
      </c>
      <c r="O403" s="5">
        <v>89</v>
      </c>
      <c r="P403" s="5">
        <f t="shared" si="20"/>
        <v>411</v>
      </c>
      <c r="Q403" s="5">
        <v>70</v>
      </c>
      <c r="R403" s="5"/>
      <c r="S403" s="15">
        <v>1</v>
      </c>
      <c r="T403">
        <f t="shared" si="21"/>
        <v>387.66666666666669</v>
      </c>
    </row>
    <row r="404" spans="1:20" ht="45" customHeight="1">
      <c r="A404" s="7" t="s">
        <v>110</v>
      </c>
      <c r="B404" s="5" t="s">
        <v>13</v>
      </c>
      <c r="C404" s="4" t="s">
        <v>14</v>
      </c>
      <c r="D404" s="6" t="s">
        <v>21</v>
      </c>
      <c r="E404" s="4" t="s">
        <v>20</v>
      </c>
      <c r="F404" s="6" t="s">
        <v>17</v>
      </c>
      <c r="G404" s="4" t="s">
        <v>18</v>
      </c>
      <c r="H404" s="5">
        <v>16</v>
      </c>
      <c r="I404" s="5">
        <v>15</v>
      </c>
      <c r="J404" s="5">
        <v>19</v>
      </c>
      <c r="K404" s="5">
        <v>19</v>
      </c>
      <c r="L404" s="5">
        <v>20</v>
      </c>
      <c r="M404" s="5">
        <f t="shared" si="19"/>
        <v>89</v>
      </c>
      <c r="N404" s="4">
        <v>20</v>
      </c>
      <c r="O404" s="5">
        <v>15</v>
      </c>
      <c r="P404" s="5">
        <f t="shared" si="20"/>
        <v>84</v>
      </c>
      <c r="Q404" s="5">
        <v>19</v>
      </c>
      <c r="R404" s="5"/>
      <c r="S404" s="15">
        <v>1</v>
      </c>
      <c r="T404">
        <f t="shared" si="21"/>
        <v>77.666666666666671</v>
      </c>
    </row>
    <row r="405" spans="1:20" ht="45" customHeight="1">
      <c r="A405" s="7" t="s">
        <v>110</v>
      </c>
      <c r="B405" s="5" t="s">
        <v>13</v>
      </c>
      <c r="C405" s="4" t="s">
        <v>14</v>
      </c>
      <c r="D405" s="6" t="s">
        <v>21</v>
      </c>
      <c r="E405" s="4" t="s">
        <v>20</v>
      </c>
      <c r="F405" s="6" t="s">
        <v>19</v>
      </c>
      <c r="G405" s="4" t="s">
        <v>18</v>
      </c>
      <c r="H405" s="5">
        <v>3</v>
      </c>
      <c r="I405" s="5">
        <v>1</v>
      </c>
      <c r="J405" s="5"/>
      <c r="K405" s="5"/>
      <c r="L405" s="5"/>
      <c r="M405" s="5">
        <f t="shared" si="19"/>
        <v>4</v>
      </c>
      <c r="N405" s="4">
        <v>0</v>
      </c>
      <c r="O405" s="5"/>
      <c r="P405" s="5">
        <f t="shared" si="20"/>
        <v>4</v>
      </c>
      <c r="Q405" s="5">
        <v>0</v>
      </c>
      <c r="R405" s="5"/>
      <c r="S405" s="15">
        <v>1</v>
      </c>
      <c r="T405">
        <f t="shared" si="21"/>
        <v>4</v>
      </c>
    </row>
    <row r="406" spans="1:20" ht="45" customHeight="1">
      <c r="A406" s="7" t="s">
        <v>110</v>
      </c>
      <c r="B406" s="5" t="s">
        <v>13</v>
      </c>
      <c r="C406" s="4" t="s">
        <v>14</v>
      </c>
      <c r="D406" s="6" t="s">
        <v>64</v>
      </c>
      <c r="E406" s="4" t="s">
        <v>20</v>
      </c>
      <c r="F406" s="6" t="s">
        <v>17</v>
      </c>
      <c r="G406" s="4" t="s">
        <v>18</v>
      </c>
      <c r="H406" s="5">
        <v>10</v>
      </c>
      <c r="I406" s="5">
        <v>9</v>
      </c>
      <c r="J406" s="5">
        <v>9</v>
      </c>
      <c r="K406" s="5">
        <v>13</v>
      </c>
      <c r="L406" s="5">
        <v>13</v>
      </c>
      <c r="M406" s="5">
        <f t="shared" si="19"/>
        <v>54</v>
      </c>
      <c r="N406" s="4">
        <v>13</v>
      </c>
      <c r="O406" s="5">
        <v>10</v>
      </c>
      <c r="P406" s="5">
        <f t="shared" si="20"/>
        <v>51</v>
      </c>
      <c r="Q406" s="5">
        <v>13</v>
      </c>
      <c r="R406" s="5"/>
      <c r="S406" s="15">
        <v>1</v>
      </c>
      <c r="T406">
        <f t="shared" si="21"/>
        <v>46.666666666666664</v>
      </c>
    </row>
    <row r="407" spans="1:20" ht="45" customHeight="1">
      <c r="A407" s="7" t="s">
        <v>110</v>
      </c>
      <c r="B407" s="5" t="s">
        <v>13</v>
      </c>
      <c r="C407" s="4" t="s">
        <v>14</v>
      </c>
      <c r="D407" s="6" t="s">
        <v>41</v>
      </c>
      <c r="E407" s="4" t="s">
        <v>20</v>
      </c>
      <c r="F407" s="6" t="s">
        <v>17</v>
      </c>
      <c r="G407" s="4" t="s">
        <v>18</v>
      </c>
      <c r="H407" s="5"/>
      <c r="I407" s="5"/>
      <c r="J407" s="5"/>
      <c r="K407" s="5"/>
      <c r="L407" s="5"/>
      <c r="M407" s="5">
        <f t="shared" si="19"/>
        <v>0</v>
      </c>
      <c r="N407" s="4">
        <v>0</v>
      </c>
      <c r="O407" s="5"/>
      <c r="P407" s="5">
        <f t="shared" si="20"/>
        <v>0</v>
      </c>
      <c r="Q407" s="5">
        <v>0</v>
      </c>
      <c r="R407" s="5">
        <v>100</v>
      </c>
      <c r="S407" s="15">
        <v>1</v>
      </c>
      <c r="T407">
        <f t="shared" si="21"/>
        <v>33.333333333333336</v>
      </c>
    </row>
    <row r="408" spans="1:20" ht="45" customHeight="1">
      <c r="A408" s="7" t="s">
        <v>110</v>
      </c>
      <c r="B408" s="5" t="s">
        <v>13</v>
      </c>
      <c r="C408" s="4" t="s">
        <v>14</v>
      </c>
      <c r="D408" s="6" t="s">
        <v>114</v>
      </c>
      <c r="E408" s="4" t="s">
        <v>20</v>
      </c>
      <c r="F408" s="6" t="s">
        <v>17</v>
      </c>
      <c r="G408" s="4" t="s">
        <v>18</v>
      </c>
      <c r="H408" s="5"/>
      <c r="I408" s="5"/>
      <c r="J408" s="5"/>
      <c r="K408" s="5"/>
      <c r="L408" s="5"/>
      <c r="M408" s="5">
        <f t="shared" si="19"/>
        <v>0</v>
      </c>
      <c r="N408" s="4">
        <v>0</v>
      </c>
      <c r="O408" s="5"/>
      <c r="P408" s="5">
        <f t="shared" si="20"/>
        <v>0</v>
      </c>
      <c r="Q408" s="5">
        <v>0</v>
      </c>
      <c r="R408" s="5">
        <v>25</v>
      </c>
      <c r="S408" s="15">
        <v>1</v>
      </c>
      <c r="T408">
        <f t="shared" si="21"/>
        <v>8.3333333333333339</v>
      </c>
    </row>
    <row r="409" spans="1:20" ht="45" customHeight="1">
      <c r="A409" s="7" t="s">
        <v>110</v>
      </c>
      <c r="B409" s="5" t="s">
        <v>13</v>
      </c>
      <c r="C409" s="4" t="s">
        <v>14</v>
      </c>
      <c r="D409" s="6" t="s">
        <v>112</v>
      </c>
      <c r="E409" s="4" t="s">
        <v>20</v>
      </c>
      <c r="F409" s="6" t="s">
        <v>17</v>
      </c>
      <c r="G409" s="4" t="s">
        <v>18</v>
      </c>
      <c r="H409" s="5"/>
      <c r="I409" s="5"/>
      <c r="J409" s="5"/>
      <c r="K409" s="5"/>
      <c r="L409" s="5"/>
      <c r="M409" s="5">
        <f t="shared" si="19"/>
        <v>0</v>
      </c>
      <c r="N409" s="4">
        <v>0</v>
      </c>
      <c r="O409" s="5"/>
      <c r="P409" s="5">
        <f t="shared" si="20"/>
        <v>0</v>
      </c>
      <c r="Q409" s="5">
        <v>0</v>
      </c>
      <c r="R409" s="5">
        <v>10</v>
      </c>
      <c r="S409" s="15">
        <v>1</v>
      </c>
      <c r="T409">
        <f t="shared" si="21"/>
        <v>3.3333333333333335</v>
      </c>
    </row>
    <row r="410" spans="1:20" ht="45" customHeight="1">
      <c r="A410" s="7" t="s">
        <v>110</v>
      </c>
      <c r="B410" s="5" t="s">
        <v>13</v>
      </c>
      <c r="C410" s="4" t="s">
        <v>14</v>
      </c>
      <c r="D410" s="6" t="s">
        <v>39</v>
      </c>
      <c r="E410" s="4" t="s">
        <v>20</v>
      </c>
      <c r="F410" s="6" t="s">
        <v>17</v>
      </c>
      <c r="G410" s="4" t="s">
        <v>18</v>
      </c>
      <c r="H410" s="5"/>
      <c r="I410" s="5"/>
      <c r="J410" s="5"/>
      <c r="K410" s="5"/>
      <c r="L410" s="5"/>
      <c r="M410" s="5">
        <f t="shared" si="19"/>
        <v>0</v>
      </c>
      <c r="N410" s="4">
        <v>0</v>
      </c>
      <c r="O410" s="5"/>
      <c r="P410" s="5">
        <f t="shared" si="20"/>
        <v>0</v>
      </c>
      <c r="Q410" s="5">
        <v>0</v>
      </c>
      <c r="R410" s="5">
        <v>10</v>
      </c>
      <c r="S410" s="15">
        <v>1</v>
      </c>
      <c r="T410">
        <f t="shared" si="21"/>
        <v>3.3333333333333335</v>
      </c>
    </row>
    <row r="411" spans="1:20" ht="45" customHeight="1">
      <c r="A411" s="7" t="s">
        <v>110</v>
      </c>
      <c r="B411" s="5" t="s">
        <v>13</v>
      </c>
      <c r="C411" s="4" t="s">
        <v>14</v>
      </c>
      <c r="D411" s="6" t="s">
        <v>113</v>
      </c>
      <c r="E411" s="4" t="s">
        <v>20</v>
      </c>
      <c r="F411" s="6" t="s">
        <v>17</v>
      </c>
      <c r="G411" s="4" t="s">
        <v>18</v>
      </c>
      <c r="H411" s="5"/>
      <c r="I411" s="5"/>
      <c r="J411" s="5"/>
      <c r="K411" s="5"/>
      <c r="L411" s="5"/>
      <c r="M411" s="5">
        <f t="shared" si="19"/>
        <v>0</v>
      </c>
      <c r="N411" s="4">
        <v>0</v>
      </c>
      <c r="O411" s="5"/>
      <c r="P411" s="5">
        <f t="shared" si="20"/>
        <v>0</v>
      </c>
      <c r="Q411" s="5">
        <v>0</v>
      </c>
      <c r="R411" s="5">
        <v>5</v>
      </c>
      <c r="S411" s="15">
        <v>1</v>
      </c>
      <c r="T411">
        <f t="shared" si="21"/>
        <v>1.6666666666666667</v>
      </c>
    </row>
    <row r="412" spans="1:20" ht="45" customHeight="1">
      <c r="A412" s="7" t="s">
        <v>110</v>
      </c>
      <c r="B412" s="5" t="s">
        <v>13</v>
      </c>
      <c r="C412" s="4" t="s">
        <v>24</v>
      </c>
      <c r="D412" s="6" t="s">
        <v>25</v>
      </c>
      <c r="E412" s="4" t="s">
        <v>20</v>
      </c>
      <c r="F412" s="6" t="s">
        <v>17</v>
      </c>
      <c r="G412" s="4" t="s">
        <v>18</v>
      </c>
      <c r="H412" s="5">
        <v>10</v>
      </c>
      <c r="I412" s="5">
        <v>17</v>
      </c>
      <c r="J412" s="5">
        <v>11</v>
      </c>
      <c r="K412" s="5"/>
      <c r="L412" s="5"/>
      <c r="M412" s="5">
        <f t="shared" si="19"/>
        <v>38</v>
      </c>
      <c r="N412" s="4">
        <v>11</v>
      </c>
      <c r="O412" s="5">
        <v>10</v>
      </c>
      <c r="P412" s="5">
        <f t="shared" si="20"/>
        <v>37</v>
      </c>
      <c r="Q412" s="5">
        <v>17</v>
      </c>
      <c r="R412" s="5"/>
      <c r="S412" s="15">
        <v>1</v>
      </c>
      <c r="T412">
        <f t="shared" si="21"/>
        <v>31.333333333333332</v>
      </c>
    </row>
    <row r="413" spans="1:20" ht="45" customHeight="1">
      <c r="A413" s="7" t="s">
        <v>110</v>
      </c>
      <c r="B413" s="5" t="s">
        <v>13</v>
      </c>
      <c r="C413" s="4" t="s">
        <v>24</v>
      </c>
      <c r="D413" s="6" t="s">
        <v>27</v>
      </c>
      <c r="E413" s="4" t="s">
        <v>20</v>
      </c>
      <c r="F413" s="6" t="s">
        <v>17</v>
      </c>
      <c r="G413" s="4" t="s">
        <v>18</v>
      </c>
      <c r="H413" s="5">
        <v>10</v>
      </c>
      <c r="I413" s="5">
        <v>10</v>
      </c>
      <c r="J413" s="5">
        <v>10</v>
      </c>
      <c r="K413" s="5"/>
      <c r="L413" s="5"/>
      <c r="M413" s="5">
        <f t="shared" si="19"/>
        <v>30</v>
      </c>
      <c r="N413" s="4">
        <v>10</v>
      </c>
      <c r="O413" s="5">
        <v>10</v>
      </c>
      <c r="P413" s="5">
        <f t="shared" si="20"/>
        <v>30</v>
      </c>
      <c r="Q413" s="5">
        <v>10</v>
      </c>
      <c r="R413" s="5"/>
      <c r="S413" s="15">
        <v>1</v>
      </c>
      <c r="T413">
        <f t="shared" si="21"/>
        <v>26.666666666666668</v>
      </c>
    </row>
    <row r="414" spans="1:20" ht="45" customHeight="1">
      <c r="A414" s="7" t="s">
        <v>110</v>
      </c>
      <c r="B414" s="5" t="s">
        <v>13</v>
      </c>
      <c r="C414" s="4" t="s">
        <v>24</v>
      </c>
      <c r="D414" s="6" t="s">
        <v>116</v>
      </c>
      <c r="E414" s="4" t="s">
        <v>20</v>
      </c>
      <c r="F414" s="6" t="s">
        <v>17</v>
      </c>
      <c r="G414" s="4" t="s">
        <v>18</v>
      </c>
      <c r="H414" s="5"/>
      <c r="I414" s="5"/>
      <c r="J414" s="5"/>
      <c r="K414" s="5"/>
      <c r="L414" s="5"/>
      <c r="M414" s="5">
        <f t="shared" si="19"/>
        <v>0</v>
      </c>
      <c r="N414" s="4">
        <v>0</v>
      </c>
      <c r="O414" s="5"/>
      <c r="P414" s="5">
        <f t="shared" si="20"/>
        <v>0</v>
      </c>
      <c r="Q414" s="5">
        <v>0</v>
      </c>
      <c r="R414" s="5">
        <v>30</v>
      </c>
      <c r="S414" s="15">
        <v>1</v>
      </c>
      <c r="T414">
        <f t="shared" si="21"/>
        <v>10</v>
      </c>
    </row>
    <row r="415" spans="1:20" s="21" customFormat="1" ht="45" customHeight="1">
      <c r="A415" s="22" t="s">
        <v>118</v>
      </c>
      <c r="B415" s="17" t="s">
        <v>13</v>
      </c>
      <c r="C415" s="18" t="s">
        <v>14</v>
      </c>
      <c r="D415" s="19" t="s">
        <v>95</v>
      </c>
      <c r="E415" s="18" t="s">
        <v>16</v>
      </c>
      <c r="F415" s="19" t="s">
        <v>17</v>
      </c>
      <c r="G415" s="18" t="s">
        <v>18</v>
      </c>
      <c r="H415" s="17">
        <v>0</v>
      </c>
      <c r="I415" s="17">
        <v>0</v>
      </c>
      <c r="J415" s="17">
        <v>0</v>
      </c>
      <c r="K415" s="17">
        <v>21</v>
      </c>
      <c r="L415" s="17"/>
      <c r="M415" s="17">
        <f t="shared" si="19"/>
        <v>21</v>
      </c>
      <c r="N415" s="18">
        <v>21</v>
      </c>
      <c r="O415" s="17">
        <v>0</v>
      </c>
      <c r="P415" s="17">
        <f t="shared" si="20"/>
        <v>0</v>
      </c>
      <c r="Q415" s="17">
        <v>0</v>
      </c>
      <c r="R415" s="17"/>
      <c r="S415" s="20">
        <v>0.95707277187244499</v>
      </c>
      <c r="T415" s="21">
        <f t="shared" si="21"/>
        <v>0</v>
      </c>
    </row>
    <row r="416" spans="1:20" s="21" customFormat="1" ht="45" customHeight="1">
      <c r="A416" s="22" t="s">
        <v>118</v>
      </c>
      <c r="B416" s="17" t="s">
        <v>13</v>
      </c>
      <c r="C416" s="18" t="s">
        <v>14</v>
      </c>
      <c r="D416" s="19" t="s">
        <v>100</v>
      </c>
      <c r="E416" s="18" t="s">
        <v>16</v>
      </c>
      <c r="F416" s="19" t="s">
        <v>17</v>
      </c>
      <c r="G416" s="18" t="s">
        <v>18</v>
      </c>
      <c r="H416" s="17"/>
      <c r="I416" s="17"/>
      <c r="J416" s="17"/>
      <c r="K416" s="17"/>
      <c r="L416" s="17"/>
      <c r="M416" s="17">
        <f t="shared" si="19"/>
        <v>0</v>
      </c>
      <c r="N416" s="18">
        <v>0</v>
      </c>
      <c r="O416" s="17"/>
      <c r="P416" s="17">
        <f t="shared" si="20"/>
        <v>0</v>
      </c>
      <c r="Q416" s="17">
        <v>0</v>
      </c>
      <c r="R416" s="17">
        <v>0</v>
      </c>
      <c r="S416" s="20">
        <v>0.95707277187244499</v>
      </c>
      <c r="T416" s="21">
        <f t="shared" si="21"/>
        <v>0</v>
      </c>
    </row>
    <row r="417" spans="1:20" s="21" customFormat="1" ht="45" customHeight="1">
      <c r="A417" s="22" t="s">
        <v>118</v>
      </c>
      <c r="B417" s="17" t="s">
        <v>13</v>
      </c>
      <c r="C417" s="18" t="s">
        <v>14</v>
      </c>
      <c r="D417" s="19" t="s">
        <v>97</v>
      </c>
      <c r="E417" s="18" t="s">
        <v>16</v>
      </c>
      <c r="F417" s="19" t="s">
        <v>17</v>
      </c>
      <c r="G417" s="18" t="s">
        <v>18</v>
      </c>
      <c r="H417" s="17">
        <v>0</v>
      </c>
      <c r="I417" s="17">
        <v>0</v>
      </c>
      <c r="J417" s="17">
        <v>29</v>
      </c>
      <c r="K417" s="17">
        <v>27</v>
      </c>
      <c r="L417" s="17"/>
      <c r="M417" s="17">
        <f t="shared" si="19"/>
        <v>56</v>
      </c>
      <c r="N417" s="18">
        <v>27</v>
      </c>
      <c r="O417" s="17">
        <v>0</v>
      </c>
      <c r="P417" s="17">
        <f t="shared" si="20"/>
        <v>29</v>
      </c>
      <c r="Q417" s="17">
        <v>29</v>
      </c>
      <c r="R417" s="17"/>
      <c r="S417" s="20">
        <v>0.95707277187244499</v>
      </c>
      <c r="T417" s="21">
        <f t="shared" si="21"/>
        <v>18.503406922867271</v>
      </c>
    </row>
    <row r="418" spans="1:20" s="21" customFormat="1" ht="45" customHeight="1">
      <c r="A418" s="22" t="s">
        <v>118</v>
      </c>
      <c r="B418" s="17" t="s">
        <v>13</v>
      </c>
      <c r="C418" s="18" t="s">
        <v>14</v>
      </c>
      <c r="D418" s="19" t="s">
        <v>97</v>
      </c>
      <c r="E418" s="18" t="s">
        <v>16</v>
      </c>
      <c r="F418" s="19" t="s">
        <v>19</v>
      </c>
      <c r="G418" s="18" t="s">
        <v>18</v>
      </c>
      <c r="H418" s="17">
        <v>0</v>
      </c>
      <c r="I418" s="17">
        <v>0</v>
      </c>
      <c r="J418" s="17">
        <v>0</v>
      </c>
      <c r="K418" s="17">
        <v>1</v>
      </c>
      <c r="L418" s="17"/>
      <c r="M418" s="17">
        <f t="shared" si="19"/>
        <v>1</v>
      </c>
      <c r="N418" s="18">
        <v>1</v>
      </c>
      <c r="O418" s="17"/>
      <c r="P418" s="17">
        <f t="shared" si="20"/>
        <v>0</v>
      </c>
      <c r="Q418" s="17">
        <v>0</v>
      </c>
      <c r="R418" s="17"/>
      <c r="S418" s="20">
        <v>0.95707277187244499</v>
      </c>
      <c r="T418" s="21">
        <f t="shared" si="21"/>
        <v>0</v>
      </c>
    </row>
    <row r="419" spans="1:20" s="21" customFormat="1" ht="45" customHeight="1">
      <c r="A419" s="22" t="s">
        <v>118</v>
      </c>
      <c r="B419" s="17" t="s">
        <v>13</v>
      </c>
      <c r="C419" s="18" t="s">
        <v>14</v>
      </c>
      <c r="D419" s="19" t="s">
        <v>101</v>
      </c>
      <c r="E419" s="18" t="s">
        <v>16</v>
      </c>
      <c r="F419" s="19" t="s">
        <v>17</v>
      </c>
      <c r="G419" s="18" t="s">
        <v>18</v>
      </c>
      <c r="H419" s="17"/>
      <c r="I419" s="17"/>
      <c r="J419" s="17"/>
      <c r="K419" s="17"/>
      <c r="L419" s="17"/>
      <c r="M419" s="17">
        <f t="shared" si="19"/>
        <v>0</v>
      </c>
      <c r="N419" s="18">
        <v>0</v>
      </c>
      <c r="O419" s="17"/>
      <c r="P419" s="17">
        <f t="shared" si="20"/>
        <v>0</v>
      </c>
      <c r="Q419" s="17">
        <v>0</v>
      </c>
      <c r="R419" s="17">
        <v>10</v>
      </c>
      <c r="S419" s="20">
        <v>0.95707277187244499</v>
      </c>
      <c r="T419" s="21">
        <f t="shared" si="21"/>
        <v>3.3333333333333335</v>
      </c>
    </row>
    <row r="420" spans="1:20" s="21" customFormat="1" ht="45" customHeight="1">
      <c r="A420" s="22" t="s">
        <v>118</v>
      </c>
      <c r="B420" s="17" t="s">
        <v>13</v>
      </c>
      <c r="C420" s="18" t="s">
        <v>14</v>
      </c>
      <c r="D420" s="19" t="s">
        <v>68</v>
      </c>
      <c r="E420" s="18" t="s">
        <v>16</v>
      </c>
      <c r="F420" s="19" t="s">
        <v>17</v>
      </c>
      <c r="G420" s="18" t="s">
        <v>18</v>
      </c>
      <c r="H420" s="17">
        <v>16</v>
      </c>
      <c r="I420" s="17">
        <v>0</v>
      </c>
      <c r="J420" s="17">
        <v>0</v>
      </c>
      <c r="K420" s="17">
        <v>0</v>
      </c>
      <c r="L420" s="17"/>
      <c r="M420" s="17">
        <f t="shared" si="19"/>
        <v>16</v>
      </c>
      <c r="N420" s="18">
        <v>0</v>
      </c>
      <c r="O420" s="17">
        <v>10</v>
      </c>
      <c r="P420" s="17">
        <f t="shared" si="20"/>
        <v>26</v>
      </c>
      <c r="Q420" s="17">
        <v>0</v>
      </c>
      <c r="R420" s="17"/>
      <c r="S420" s="20">
        <v>0.95707277187244499</v>
      </c>
      <c r="T420" s="21">
        <f t="shared" si="21"/>
        <v>24.883892068683569</v>
      </c>
    </row>
    <row r="421" spans="1:20" s="21" customFormat="1" ht="45" customHeight="1">
      <c r="A421" s="22" t="s">
        <v>118</v>
      </c>
      <c r="B421" s="17" t="s">
        <v>13</v>
      </c>
      <c r="C421" s="18" t="s">
        <v>14</v>
      </c>
      <c r="D421" s="19" t="s">
        <v>67</v>
      </c>
      <c r="E421" s="18" t="s">
        <v>16</v>
      </c>
      <c r="F421" s="19" t="s">
        <v>17</v>
      </c>
      <c r="G421" s="18" t="s">
        <v>18</v>
      </c>
      <c r="H421" s="17"/>
      <c r="I421" s="17"/>
      <c r="J421" s="17"/>
      <c r="K421" s="17"/>
      <c r="L421" s="17"/>
      <c r="M421" s="17">
        <f t="shared" si="19"/>
        <v>0</v>
      </c>
      <c r="N421" s="18">
        <v>0</v>
      </c>
      <c r="O421" s="17"/>
      <c r="P421" s="17">
        <f t="shared" si="20"/>
        <v>0</v>
      </c>
      <c r="Q421" s="17">
        <v>0</v>
      </c>
      <c r="R421" s="17">
        <v>15</v>
      </c>
      <c r="S421" s="20">
        <v>0.95707277187244499</v>
      </c>
      <c r="T421" s="21">
        <f t="shared" si="21"/>
        <v>5</v>
      </c>
    </row>
    <row r="422" spans="1:20" s="21" customFormat="1" ht="45" customHeight="1">
      <c r="A422" s="22" t="s">
        <v>118</v>
      </c>
      <c r="B422" s="17" t="s">
        <v>13</v>
      </c>
      <c r="C422" s="18" t="s">
        <v>14</v>
      </c>
      <c r="D422" s="19" t="s">
        <v>119</v>
      </c>
      <c r="E422" s="18" t="s">
        <v>16</v>
      </c>
      <c r="F422" s="19" t="s">
        <v>17</v>
      </c>
      <c r="G422" s="18" t="s">
        <v>18</v>
      </c>
      <c r="H422" s="17">
        <v>0</v>
      </c>
      <c r="I422" s="17">
        <v>0</v>
      </c>
      <c r="J422" s="17">
        <v>0</v>
      </c>
      <c r="K422" s="17">
        <v>13</v>
      </c>
      <c r="L422" s="17">
        <v>11</v>
      </c>
      <c r="M422" s="17">
        <f t="shared" si="19"/>
        <v>24</v>
      </c>
      <c r="N422" s="18">
        <v>11</v>
      </c>
      <c r="O422" s="17">
        <v>10</v>
      </c>
      <c r="P422" s="17">
        <f t="shared" si="20"/>
        <v>23</v>
      </c>
      <c r="Q422" s="17">
        <v>13</v>
      </c>
      <c r="R422" s="17"/>
      <c r="S422" s="20">
        <v>0.95707277187244499</v>
      </c>
      <c r="T422" s="21">
        <f t="shared" si="21"/>
        <v>17.86535840828564</v>
      </c>
    </row>
    <row r="423" spans="1:20" s="21" customFormat="1" ht="45" customHeight="1">
      <c r="A423" s="22" t="s">
        <v>118</v>
      </c>
      <c r="B423" s="17" t="s">
        <v>13</v>
      </c>
      <c r="C423" s="18" t="s">
        <v>14</v>
      </c>
      <c r="D423" s="19" t="s">
        <v>31</v>
      </c>
      <c r="E423" s="18" t="s">
        <v>16</v>
      </c>
      <c r="F423" s="19" t="s">
        <v>17</v>
      </c>
      <c r="G423" s="18" t="s">
        <v>18</v>
      </c>
      <c r="H423" s="17"/>
      <c r="I423" s="17"/>
      <c r="J423" s="17"/>
      <c r="K423" s="17"/>
      <c r="L423" s="17"/>
      <c r="M423" s="17">
        <f t="shared" si="19"/>
        <v>0</v>
      </c>
      <c r="N423" s="18">
        <v>0</v>
      </c>
      <c r="O423" s="17"/>
      <c r="P423" s="17">
        <f t="shared" si="20"/>
        <v>0</v>
      </c>
      <c r="Q423" s="17">
        <v>0</v>
      </c>
      <c r="R423" s="17">
        <v>15</v>
      </c>
      <c r="S423" s="20">
        <v>0.95707277187244499</v>
      </c>
      <c r="T423" s="21">
        <f t="shared" si="21"/>
        <v>5</v>
      </c>
    </row>
    <row r="424" spans="1:20" s="21" customFormat="1" ht="45" customHeight="1">
      <c r="A424" s="22" t="s">
        <v>118</v>
      </c>
      <c r="B424" s="17" t="s">
        <v>13</v>
      </c>
      <c r="C424" s="18" t="s">
        <v>14</v>
      </c>
      <c r="D424" s="19" t="s">
        <v>15</v>
      </c>
      <c r="E424" s="18" t="s">
        <v>16</v>
      </c>
      <c r="F424" s="19" t="s">
        <v>17</v>
      </c>
      <c r="G424" s="18" t="s">
        <v>18</v>
      </c>
      <c r="H424" s="17">
        <v>219</v>
      </c>
      <c r="I424" s="17">
        <v>208</v>
      </c>
      <c r="J424" s="17">
        <v>189</v>
      </c>
      <c r="K424" s="17">
        <v>211</v>
      </c>
      <c r="L424" s="17"/>
      <c r="M424" s="17">
        <f t="shared" si="19"/>
        <v>827</v>
      </c>
      <c r="N424" s="18">
        <v>211</v>
      </c>
      <c r="O424" s="17">
        <v>205</v>
      </c>
      <c r="P424" s="17">
        <f t="shared" si="20"/>
        <v>821</v>
      </c>
      <c r="Q424" s="17">
        <v>189</v>
      </c>
      <c r="R424" s="17"/>
      <c r="S424" s="20">
        <v>0.95707277187244499</v>
      </c>
      <c r="T424" s="21">
        <f t="shared" si="21"/>
        <v>725.46116107931323</v>
      </c>
    </row>
    <row r="425" spans="1:20" s="21" customFormat="1" ht="45" customHeight="1">
      <c r="A425" s="22" t="s">
        <v>118</v>
      </c>
      <c r="B425" s="17" t="s">
        <v>13</v>
      </c>
      <c r="C425" s="18" t="s">
        <v>14</v>
      </c>
      <c r="D425" s="19" t="s">
        <v>15</v>
      </c>
      <c r="E425" s="18" t="s">
        <v>16</v>
      </c>
      <c r="F425" s="19" t="s">
        <v>19</v>
      </c>
      <c r="G425" s="18" t="s">
        <v>18</v>
      </c>
      <c r="H425" s="17">
        <v>1</v>
      </c>
      <c r="I425" s="17">
        <v>4</v>
      </c>
      <c r="J425" s="17">
        <v>2</v>
      </c>
      <c r="K425" s="17">
        <v>3</v>
      </c>
      <c r="L425" s="17"/>
      <c r="M425" s="17">
        <f t="shared" si="19"/>
        <v>10</v>
      </c>
      <c r="N425" s="18">
        <v>3</v>
      </c>
      <c r="O425" s="17"/>
      <c r="P425" s="17">
        <f t="shared" si="20"/>
        <v>7</v>
      </c>
      <c r="Q425" s="17">
        <v>2</v>
      </c>
      <c r="R425" s="17"/>
      <c r="S425" s="20">
        <v>0.95707277187244499</v>
      </c>
      <c r="T425" s="21">
        <f t="shared" si="21"/>
        <v>6.0614608885254846</v>
      </c>
    </row>
    <row r="426" spans="1:20" s="21" customFormat="1" ht="45" customHeight="1">
      <c r="A426" s="22" t="s">
        <v>118</v>
      </c>
      <c r="B426" s="17" t="s">
        <v>13</v>
      </c>
      <c r="C426" s="18" t="s">
        <v>14</v>
      </c>
      <c r="D426" s="19" t="s">
        <v>21</v>
      </c>
      <c r="E426" s="18" t="s">
        <v>16</v>
      </c>
      <c r="F426" s="19" t="s">
        <v>17</v>
      </c>
      <c r="G426" s="18" t="s">
        <v>18</v>
      </c>
      <c r="H426" s="17">
        <v>25</v>
      </c>
      <c r="I426" s="17">
        <v>25</v>
      </c>
      <c r="J426" s="17">
        <v>22</v>
      </c>
      <c r="K426" s="17">
        <v>21</v>
      </c>
      <c r="L426" s="17"/>
      <c r="M426" s="17">
        <f t="shared" si="19"/>
        <v>93</v>
      </c>
      <c r="N426" s="18">
        <v>21</v>
      </c>
      <c r="O426" s="17">
        <v>25</v>
      </c>
      <c r="P426" s="17">
        <f t="shared" si="20"/>
        <v>97</v>
      </c>
      <c r="Q426" s="17">
        <v>22</v>
      </c>
      <c r="R426" s="17"/>
      <c r="S426" s="20">
        <v>0.95707277187244499</v>
      </c>
      <c r="T426" s="21">
        <f t="shared" si="21"/>
        <v>85.817525211229224</v>
      </c>
    </row>
    <row r="427" spans="1:20" s="21" customFormat="1" ht="45" customHeight="1">
      <c r="A427" s="22" t="s">
        <v>118</v>
      </c>
      <c r="B427" s="17" t="s">
        <v>13</v>
      </c>
      <c r="C427" s="18" t="s">
        <v>14</v>
      </c>
      <c r="D427" s="19" t="s">
        <v>21</v>
      </c>
      <c r="E427" s="18" t="s">
        <v>16</v>
      </c>
      <c r="F427" s="19" t="s">
        <v>19</v>
      </c>
      <c r="G427" s="18" t="s">
        <v>18</v>
      </c>
      <c r="H427" s="17">
        <v>3</v>
      </c>
      <c r="I427" s="17">
        <v>0</v>
      </c>
      <c r="J427" s="17">
        <v>2</v>
      </c>
      <c r="K427" s="17">
        <v>1</v>
      </c>
      <c r="L427" s="17"/>
      <c r="M427" s="17">
        <f t="shared" si="19"/>
        <v>6</v>
      </c>
      <c r="N427" s="18">
        <v>1</v>
      </c>
      <c r="O427" s="17"/>
      <c r="P427" s="17">
        <f t="shared" si="20"/>
        <v>5</v>
      </c>
      <c r="Q427" s="17">
        <v>2</v>
      </c>
      <c r="R427" s="17"/>
      <c r="S427" s="20">
        <v>0.95707277187244499</v>
      </c>
      <c r="T427" s="21">
        <f t="shared" si="21"/>
        <v>4.147315344780595</v>
      </c>
    </row>
    <row r="428" spans="1:20" s="21" customFormat="1" ht="45" customHeight="1">
      <c r="A428" s="22" t="s">
        <v>118</v>
      </c>
      <c r="B428" s="17" t="s">
        <v>13</v>
      </c>
      <c r="C428" s="18" t="s">
        <v>14</v>
      </c>
      <c r="D428" s="19" t="s">
        <v>64</v>
      </c>
      <c r="E428" s="18" t="s">
        <v>16</v>
      </c>
      <c r="F428" s="19" t="s">
        <v>17</v>
      </c>
      <c r="G428" s="18" t="s">
        <v>18</v>
      </c>
      <c r="H428" s="17">
        <v>25</v>
      </c>
      <c r="I428" s="17">
        <v>25</v>
      </c>
      <c r="J428" s="17">
        <v>21</v>
      </c>
      <c r="K428" s="17">
        <v>20</v>
      </c>
      <c r="L428" s="17"/>
      <c r="M428" s="17">
        <f t="shared" si="19"/>
        <v>91</v>
      </c>
      <c r="N428" s="18">
        <v>20</v>
      </c>
      <c r="O428" s="17">
        <v>25</v>
      </c>
      <c r="P428" s="17">
        <f t="shared" si="20"/>
        <v>96</v>
      </c>
      <c r="Q428" s="17">
        <v>21</v>
      </c>
      <c r="R428" s="17"/>
      <c r="S428" s="20">
        <v>0.95707277187244499</v>
      </c>
      <c r="T428" s="21">
        <f t="shared" si="21"/>
        <v>85.179476696647612</v>
      </c>
    </row>
    <row r="429" spans="1:20" s="21" customFormat="1" ht="45" customHeight="1">
      <c r="A429" s="22" t="s">
        <v>118</v>
      </c>
      <c r="B429" s="17" t="s">
        <v>13</v>
      </c>
      <c r="C429" s="18" t="s">
        <v>14</v>
      </c>
      <c r="D429" s="19" t="s">
        <v>29</v>
      </c>
      <c r="E429" s="18" t="s">
        <v>16</v>
      </c>
      <c r="F429" s="19" t="s">
        <v>17</v>
      </c>
      <c r="G429" s="18" t="s">
        <v>18</v>
      </c>
      <c r="H429" s="17"/>
      <c r="I429" s="17"/>
      <c r="J429" s="17"/>
      <c r="K429" s="17"/>
      <c r="L429" s="17"/>
      <c r="M429" s="17">
        <f t="shared" si="19"/>
        <v>0</v>
      </c>
      <c r="N429" s="18">
        <v>0</v>
      </c>
      <c r="O429" s="17"/>
      <c r="P429" s="17">
        <f t="shared" si="20"/>
        <v>0</v>
      </c>
      <c r="Q429" s="17">
        <v>0</v>
      </c>
      <c r="R429" s="17">
        <v>255</v>
      </c>
      <c r="S429" s="20">
        <v>0.95707277187244499</v>
      </c>
      <c r="T429" s="21">
        <f t="shared" si="21"/>
        <v>85</v>
      </c>
    </row>
    <row r="430" spans="1:20" s="21" customFormat="1" ht="45" customHeight="1">
      <c r="A430" s="22" t="s">
        <v>118</v>
      </c>
      <c r="B430" s="17" t="s">
        <v>13</v>
      </c>
      <c r="C430" s="18" t="s">
        <v>14</v>
      </c>
      <c r="D430" s="19" t="s">
        <v>70</v>
      </c>
      <c r="E430" s="18" t="s">
        <v>16</v>
      </c>
      <c r="F430" s="19" t="s">
        <v>17</v>
      </c>
      <c r="G430" s="18" t="s">
        <v>18</v>
      </c>
      <c r="H430" s="17">
        <v>7</v>
      </c>
      <c r="I430" s="17">
        <v>6</v>
      </c>
      <c r="J430" s="17">
        <v>6</v>
      </c>
      <c r="K430" s="17">
        <v>8</v>
      </c>
      <c r="L430" s="17"/>
      <c r="M430" s="17">
        <f t="shared" si="19"/>
        <v>27</v>
      </c>
      <c r="N430" s="18">
        <v>8</v>
      </c>
      <c r="O430" s="17">
        <v>10</v>
      </c>
      <c r="P430" s="17">
        <f t="shared" si="20"/>
        <v>29</v>
      </c>
      <c r="Q430" s="17">
        <v>6</v>
      </c>
      <c r="R430" s="17"/>
      <c r="S430" s="20">
        <v>0.95707277187244499</v>
      </c>
      <c r="T430" s="21">
        <f t="shared" si="21"/>
        <v>25.840964840556016</v>
      </c>
    </row>
    <row r="431" spans="1:20" s="21" customFormat="1" ht="45" customHeight="1">
      <c r="A431" s="22" t="s">
        <v>118</v>
      </c>
      <c r="B431" s="17" t="s">
        <v>13</v>
      </c>
      <c r="C431" s="18" t="s">
        <v>14</v>
      </c>
      <c r="D431" s="19" t="s">
        <v>120</v>
      </c>
      <c r="E431" s="18" t="s">
        <v>16</v>
      </c>
      <c r="F431" s="19" t="s">
        <v>17</v>
      </c>
      <c r="G431" s="18" t="s">
        <v>18</v>
      </c>
      <c r="H431" s="17"/>
      <c r="I431" s="17"/>
      <c r="J431" s="17"/>
      <c r="K431" s="17"/>
      <c r="L431" s="17"/>
      <c r="M431" s="17">
        <f t="shared" si="19"/>
        <v>0</v>
      </c>
      <c r="N431" s="18">
        <v>0</v>
      </c>
      <c r="O431" s="17"/>
      <c r="P431" s="17">
        <f t="shared" si="20"/>
        <v>0</v>
      </c>
      <c r="Q431" s="17">
        <v>0</v>
      </c>
      <c r="R431" s="17">
        <v>10</v>
      </c>
      <c r="S431" s="20">
        <v>0.95707277187244499</v>
      </c>
      <c r="T431" s="21">
        <f t="shared" si="21"/>
        <v>3.3333333333333335</v>
      </c>
    </row>
    <row r="432" spans="1:20" s="21" customFormat="1" ht="45" customHeight="1">
      <c r="A432" s="22" t="s">
        <v>118</v>
      </c>
      <c r="B432" s="17" t="s">
        <v>13</v>
      </c>
      <c r="C432" s="18" t="s">
        <v>24</v>
      </c>
      <c r="D432" s="19" t="s">
        <v>81</v>
      </c>
      <c r="E432" s="18" t="s">
        <v>16</v>
      </c>
      <c r="F432" s="19" t="s">
        <v>17</v>
      </c>
      <c r="G432" s="18" t="s">
        <v>18</v>
      </c>
      <c r="H432" s="17">
        <v>0</v>
      </c>
      <c r="I432" s="17">
        <v>1</v>
      </c>
      <c r="J432" s="17"/>
      <c r="K432" s="17"/>
      <c r="L432" s="17"/>
      <c r="M432" s="17">
        <f t="shared" si="19"/>
        <v>1</v>
      </c>
      <c r="N432" s="18">
        <v>1</v>
      </c>
      <c r="O432" s="17">
        <v>0</v>
      </c>
      <c r="P432" s="17">
        <f t="shared" si="20"/>
        <v>0</v>
      </c>
      <c r="Q432" s="17">
        <v>0</v>
      </c>
      <c r="R432" s="17"/>
      <c r="S432" s="20">
        <v>0.962890625</v>
      </c>
      <c r="T432" s="21">
        <f t="shared" si="21"/>
        <v>0</v>
      </c>
    </row>
    <row r="433" spans="1:20" s="21" customFormat="1" ht="45" customHeight="1">
      <c r="A433" s="22" t="s">
        <v>118</v>
      </c>
      <c r="B433" s="17" t="s">
        <v>13</v>
      </c>
      <c r="C433" s="18" t="s">
        <v>24</v>
      </c>
      <c r="D433" s="19" t="s">
        <v>67</v>
      </c>
      <c r="E433" s="18" t="s">
        <v>16</v>
      </c>
      <c r="F433" s="19" t="s">
        <v>17</v>
      </c>
      <c r="G433" s="18" t="s">
        <v>18</v>
      </c>
      <c r="H433" s="17"/>
      <c r="I433" s="17"/>
      <c r="J433" s="17"/>
      <c r="K433" s="17"/>
      <c r="L433" s="17"/>
      <c r="M433" s="17">
        <f t="shared" si="19"/>
        <v>0</v>
      </c>
      <c r="N433" s="18">
        <v>0</v>
      </c>
      <c r="O433" s="17"/>
      <c r="P433" s="17">
        <f t="shared" si="20"/>
        <v>0</v>
      </c>
      <c r="Q433" s="17">
        <v>0</v>
      </c>
      <c r="R433" s="17">
        <v>10</v>
      </c>
      <c r="S433" s="20">
        <v>0.962890625</v>
      </c>
      <c r="T433" s="21">
        <f t="shared" si="21"/>
        <v>3.3333333333333335</v>
      </c>
    </row>
    <row r="434" spans="1:20" s="21" customFormat="1" ht="45" customHeight="1">
      <c r="A434" s="22" t="s">
        <v>118</v>
      </c>
      <c r="B434" s="17" t="s">
        <v>13</v>
      </c>
      <c r="C434" s="18" t="s">
        <v>24</v>
      </c>
      <c r="D434" s="19" t="s">
        <v>25</v>
      </c>
      <c r="E434" s="18" t="s">
        <v>16</v>
      </c>
      <c r="F434" s="19" t="s">
        <v>17</v>
      </c>
      <c r="G434" s="18" t="s">
        <v>18</v>
      </c>
      <c r="H434" s="17">
        <v>86</v>
      </c>
      <c r="I434" s="17">
        <v>84</v>
      </c>
      <c r="J434" s="17"/>
      <c r="K434" s="17"/>
      <c r="L434" s="17"/>
      <c r="M434" s="17">
        <f t="shared" si="19"/>
        <v>170</v>
      </c>
      <c r="N434" s="18">
        <v>84</v>
      </c>
      <c r="O434" s="17">
        <v>70</v>
      </c>
      <c r="P434" s="17">
        <f t="shared" si="20"/>
        <v>156</v>
      </c>
      <c r="Q434" s="17">
        <v>86</v>
      </c>
      <c r="R434" s="17"/>
      <c r="S434" s="20">
        <v>0.962890625</v>
      </c>
      <c r="T434" s="21">
        <f t="shared" si="21"/>
        <v>122.60807291666667</v>
      </c>
    </row>
    <row r="435" spans="1:20" s="21" customFormat="1" ht="45" customHeight="1">
      <c r="A435" s="22" t="s">
        <v>118</v>
      </c>
      <c r="B435" s="17" t="s">
        <v>13</v>
      </c>
      <c r="C435" s="18" t="s">
        <v>24</v>
      </c>
      <c r="D435" s="19" t="s">
        <v>26</v>
      </c>
      <c r="E435" s="18" t="s">
        <v>16</v>
      </c>
      <c r="F435" s="19" t="s">
        <v>17</v>
      </c>
      <c r="G435" s="18" t="s">
        <v>18</v>
      </c>
      <c r="H435" s="17">
        <v>9</v>
      </c>
      <c r="I435" s="17">
        <v>7</v>
      </c>
      <c r="J435" s="17"/>
      <c r="K435" s="17"/>
      <c r="L435" s="17"/>
      <c r="M435" s="17">
        <f t="shared" si="19"/>
        <v>16</v>
      </c>
      <c r="N435" s="18">
        <v>7</v>
      </c>
      <c r="O435" s="17">
        <v>10</v>
      </c>
      <c r="P435" s="17">
        <f t="shared" si="20"/>
        <v>19</v>
      </c>
      <c r="Q435" s="17">
        <v>9</v>
      </c>
      <c r="R435" s="17"/>
      <c r="S435" s="20">
        <v>0.962890625</v>
      </c>
      <c r="T435" s="21">
        <f t="shared" si="21"/>
        <v>15.40625</v>
      </c>
    </row>
    <row r="436" spans="1:20" s="21" customFormat="1" ht="45" customHeight="1">
      <c r="A436" s="22" t="s">
        <v>118</v>
      </c>
      <c r="B436" s="17" t="s">
        <v>13</v>
      </c>
      <c r="C436" s="18" t="s">
        <v>24</v>
      </c>
      <c r="D436" s="19" t="s">
        <v>26</v>
      </c>
      <c r="E436" s="18" t="s">
        <v>16</v>
      </c>
      <c r="F436" s="19" t="s">
        <v>19</v>
      </c>
      <c r="G436" s="18" t="s">
        <v>18</v>
      </c>
      <c r="H436" s="17">
        <v>1</v>
      </c>
      <c r="I436" s="17">
        <v>2</v>
      </c>
      <c r="J436" s="17"/>
      <c r="K436" s="17"/>
      <c r="L436" s="17"/>
      <c r="M436" s="17">
        <f t="shared" si="19"/>
        <v>3</v>
      </c>
      <c r="N436" s="18">
        <v>2</v>
      </c>
      <c r="O436" s="17"/>
      <c r="P436" s="17">
        <f t="shared" si="20"/>
        <v>1</v>
      </c>
      <c r="Q436" s="17">
        <v>1</v>
      </c>
      <c r="R436" s="17"/>
      <c r="S436" s="20">
        <v>0.962890625</v>
      </c>
      <c r="T436" s="21">
        <f t="shared" si="21"/>
        <v>0.64192708333333337</v>
      </c>
    </row>
    <row r="437" spans="1:20" s="21" customFormat="1" ht="45" customHeight="1">
      <c r="A437" s="22" t="s">
        <v>118</v>
      </c>
      <c r="B437" s="17" t="s">
        <v>13</v>
      </c>
      <c r="C437" s="18" t="s">
        <v>24</v>
      </c>
      <c r="D437" s="19" t="s">
        <v>27</v>
      </c>
      <c r="E437" s="18" t="s">
        <v>16</v>
      </c>
      <c r="F437" s="19" t="s">
        <v>17</v>
      </c>
      <c r="G437" s="18" t="s">
        <v>18</v>
      </c>
      <c r="H437" s="17">
        <v>42</v>
      </c>
      <c r="I437" s="17">
        <v>36</v>
      </c>
      <c r="J437" s="17"/>
      <c r="K437" s="17"/>
      <c r="L437" s="17"/>
      <c r="M437" s="17">
        <f t="shared" si="19"/>
        <v>78</v>
      </c>
      <c r="N437" s="18">
        <v>36</v>
      </c>
      <c r="O437" s="17">
        <v>70</v>
      </c>
      <c r="P437" s="17">
        <f t="shared" si="20"/>
        <v>112</v>
      </c>
      <c r="Q437" s="17">
        <v>42</v>
      </c>
      <c r="R437" s="17"/>
      <c r="S437" s="20">
        <v>0.962890625</v>
      </c>
      <c r="T437" s="21">
        <f t="shared" si="21"/>
        <v>94.36328125</v>
      </c>
    </row>
    <row r="438" spans="1:20" s="21" customFormat="1" ht="45" customHeight="1">
      <c r="A438" s="22" t="s">
        <v>118</v>
      </c>
      <c r="B438" s="17" t="s">
        <v>13</v>
      </c>
      <c r="C438" s="18" t="s">
        <v>24</v>
      </c>
      <c r="D438" s="19" t="s">
        <v>27</v>
      </c>
      <c r="E438" s="18" t="s">
        <v>16</v>
      </c>
      <c r="F438" s="19" t="s">
        <v>19</v>
      </c>
      <c r="G438" s="18" t="s">
        <v>18</v>
      </c>
      <c r="H438" s="17">
        <v>1</v>
      </c>
      <c r="I438" s="17">
        <v>0</v>
      </c>
      <c r="J438" s="17"/>
      <c r="K438" s="17"/>
      <c r="L438" s="17"/>
      <c r="M438" s="17">
        <f t="shared" si="19"/>
        <v>1</v>
      </c>
      <c r="N438" s="18">
        <v>0</v>
      </c>
      <c r="O438" s="17"/>
      <c r="P438" s="17">
        <f t="shared" si="20"/>
        <v>1</v>
      </c>
      <c r="Q438" s="17">
        <v>1</v>
      </c>
      <c r="R438" s="17"/>
      <c r="S438" s="20">
        <v>0.962890625</v>
      </c>
      <c r="T438" s="21">
        <f t="shared" si="21"/>
        <v>0.64192708333333337</v>
      </c>
    </row>
    <row r="439" spans="1:20" s="21" customFormat="1" ht="45" customHeight="1">
      <c r="A439" s="22" t="s">
        <v>118</v>
      </c>
      <c r="B439" s="17" t="s">
        <v>13</v>
      </c>
      <c r="C439" s="18" t="s">
        <v>24</v>
      </c>
      <c r="D439" s="19" t="s">
        <v>29</v>
      </c>
      <c r="E439" s="18" t="s">
        <v>16</v>
      </c>
      <c r="F439" s="19" t="s">
        <v>17</v>
      </c>
      <c r="G439" s="18" t="s">
        <v>18</v>
      </c>
      <c r="H439" s="17"/>
      <c r="I439" s="17"/>
      <c r="J439" s="17"/>
      <c r="K439" s="17"/>
      <c r="L439" s="17"/>
      <c r="M439" s="17">
        <f t="shared" si="19"/>
        <v>0</v>
      </c>
      <c r="N439" s="18">
        <v>0</v>
      </c>
      <c r="O439" s="17"/>
      <c r="P439" s="17">
        <f t="shared" si="20"/>
        <v>0</v>
      </c>
      <c r="Q439" s="17">
        <v>0</v>
      </c>
      <c r="R439" s="17">
        <v>150</v>
      </c>
      <c r="S439" s="20">
        <v>0.962890625</v>
      </c>
      <c r="T439" s="21">
        <f t="shared" si="21"/>
        <v>50</v>
      </c>
    </row>
    <row r="440" spans="1:20" ht="45" customHeight="1">
      <c r="A440" s="7" t="s">
        <v>118</v>
      </c>
      <c r="B440" s="5" t="s">
        <v>13</v>
      </c>
      <c r="C440" s="4" t="s">
        <v>14</v>
      </c>
      <c r="D440" s="6" t="s">
        <v>97</v>
      </c>
      <c r="E440" s="4" t="s">
        <v>20</v>
      </c>
      <c r="F440" s="6" t="s">
        <v>17</v>
      </c>
      <c r="G440" s="4" t="s">
        <v>18</v>
      </c>
      <c r="H440" s="5">
        <v>10</v>
      </c>
      <c r="I440" s="5">
        <v>0</v>
      </c>
      <c r="J440" s="5">
        <v>0</v>
      </c>
      <c r="K440" s="5">
        <v>0</v>
      </c>
      <c r="L440" s="5">
        <v>0</v>
      </c>
      <c r="M440" s="5">
        <f t="shared" si="19"/>
        <v>10</v>
      </c>
      <c r="N440" s="4">
        <v>0</v>
      </c>
      <c r="O440" s="5">
        <v>0</v>
      </c>
      <c r="P440" s="5">
        <f t="shared" si="20"/>
        <v>10</v>
      </c>
      <c r="Q440" s="5">
        <v>0</v>
      </c>
      <c r="R440" s="5"/>
      <c r="S440" s="15">
        <v>0.96711798839458418</v>
      </c>
      <c r="T440">
        <f t="shared" si="21"/>
        <v>9.6711798839458414</v>
      </c>
    </row>
    <row r="441" spans="1:20" ht="45" customHeight="1">
      <c r="A441" s="7" t="s">
        <v>118</v>
      </c>
      <c r="B441" s="5" t="s">
        <v>13</v>
      </c>
      <c r="C441" s="4" t="s">
        <v>14</v>
      </c>
      <c r="D441" s="6" t="s">
        <v>101</v>
      </c>
      <c r="E441" s="4" t="s">
        <v>20</v>
      </c>
      <c r="F441" s="6" t="s">
        <v>17</v>
      </c>
      <c r="G441" s="4" t="s">
        <v>18</v>
      </c>
      <c r="H441" s="5"/>
      <c r="I441" s="5"/>
      <c r="J441" s="5"/>
      <c r="K441" s="5"/>
      <c r="L441" s="5"/>
      <c r="M441" s="5">
        <f t="shared" si="19"/>
        <v>0</v>
      </c>
      <c r="N441" s="4">
        <v>0</v>
      </c>
      <c r="O441" s="5"/>
      <c r="P441" s="5">
        <f t="shared" si="20"/>
        <v>0</v>
      </c>
      <c r="Q441" s="5">
        <v>0</v>
      </c>
      <c r="R441" s="5">
        <v>10</v>
      </c>
      <c r="S441" s="15">
        <v>0.96711798839458418</v>
      </c>
      <c r="T441">
        <f t="shared" si="21"/>
        <v>3.3333333333333335</v>
      </c>
    </row>
    <row r="442" spans="1:20" ht="45" customHeight="1">
      <c r="A442" s="7" t="s">
        <v>118</v>
      </c>
      <c r="B442" s="5" t="s">
        <v>13</v>
      </c>
      <c r="C442" s="4" t="s">
        <v>14</v>
      </c>
      <c r="D442" s="6" t="s">
        <v>68</v>
      </c>
      <c r="E442" s="4" t="s">
        <v>20</v>
      </c>
      <c r="F442" s="6" t="s">
        <v>17</v>
      </c>
      <c r="G442" s="4" t="s">
        <v>18</v>
      </c>
      <c r="H442" s="5">
        <v>10</v>
      </c>
      <c r="I442" s="5">
        <v>0</v>
      </c>
      <c r="J442" s="5">
        <v>0</v>
      </c>
      <c r="K442" s="5">
        <v>0</v>
      </c>
      <c r="L442" s="5">
        <v>1</v>
      </c>
      <c r="M442" s="5">
        <f t="shared" si="19"/>
        <v>11</v>
      </c>
      <c r="N442" s="4">
        <v>1</v>
      </c>
      <c r="O442" s="5">
        <v>10</v>
      </c>
      <c r="P442" s="5">
        <f t="shared" si="20"/>
        <v>20</v>
      </c>
      <c r="Q442" s="5">
        <v>0</v>
      </c>
      <c r="R442" s="5"/>
      <c r="S442" s="15">
        <v>0.96711798839458418</v>
      </c>
      <c r="T442">
        <f t="shared" si="21"/>
        <v>19.342359767891683</v>
      </c>
    </row>
    <row r="443" spans="1:20" ht="45" customHeight="1">
      <c r="A443" s="7" t="s">
        <v>118</v>
      </c>
      <c r="B443" s="5" t="s">
        <v>13</v>
      </c>
      <c r="C443" s="4" t="s">
        <v>14</v>
      </c>
      <c r="D443" s="6" t="s">
        <v>67</v>
      </c>
      <c r="E443" s="4" t="s">
        <v>20</v>
      </c>
      <c r="F443" s="6" t="s">
        <v>17</v>
      </c>
      <c r="G443" s="4" t="s">
        <v>18</v>
      </c>
      <c r="H443" s="5"/>
      <c r="I443" s="5"/>
      <c r="J443" s="5"/>
      <c r="K443" s="5"/>
      <c r="L443" s="5"/>
      <c r="M443" s="5">
        <f t="shared" si="19"/>
        <v>0</v>
      </c>
      <c r="N443" s="4">
        <v>0</v>
      </c>
      <c r="O443" s="5"/>
      <c r="P443" s="5">
        <f t="shared" si="20"/>
        <v>0</v>
      </c>
      <c r="Q443" s="5">
        <v>0</v>
      </c>
      <c r="R443" s="5">
        <v>10</v>
      </c>
      <c r="S443" s="15">
        <v>0.96711798839458418</v>
      </c>
      <c r="T443">
        <f t="shared" si="21"/>
        <v>3.3333333333333335</v>
      </c>
    </row>
    <row r="444" spans="1:20" ht="45" customHeight="1">
      <c r="A444" s="7" t="s">
        <v>118</v>
      </c>
      <c r="B444" s="5" t="s">
        <v>13</v>
      </c>
      <c r="C444" s="4" t="s">
        <v>14</v>
      </c>
      <c r="D444" s="6" t="s">
        <v>119</v>
      </c>
      <c r="E444" s="4" t="s">
        <v>20</v>
      </c>
      <c r="F444" s="6" t="s">
        <v>17</v>
      </c>
      <c r="G444" s="4" t="s">
        <v>18</v>
      </c>
      <c r="H444" s="5">
        <v>10</v>
      </c>
      <c r="I444" s="5">
        <v>0</v>
      </c>
      <c r="J444" s="5">
        <v>0</v>
      </c>
      <c r="K444" s="5">
        <v>0</v>
      </c>
      <c r="L444" s="5">
        <v>0</v>
      </c>
      <c r="M444" s="5">
        <f t="shared" si="19"/>
        <v>10</v>
      </c>
      <c r="N444" s="4">
        <v>0</v>
      </c>
      <c r="O444" s="5">
        <v>0</v>
      </c>
      <c r="P444" s="5">
        <f t="shared" si="20"/>
        <v>10</v>
      </c>
      <c r="Q444" s="5">
        <v>0</v>
      </c>
      <c r="R444" s="5"/>
      <c r="S444" s="15">
        <v>0.96711798839458418</v>
      </c>
      <c r="T444">
        <f t="shared" si="21"/>
        <v>9.6711798839458414</v>
      </c>
    </row>
    <row r="445" spans="1:20" ht="45" customHeight="1">
      <c r="A445" s="7" t="s">
        <v>118</v>
      </c>
      <c r="B445" s="5" t="s">
        <v>13</v>
      </c>
      <c r="C445" s="4" t="s">
        <v>14</v>
      </c>
      <c r="D445" s="6" t="s">
        <v>31</v>
      </c>
      <c r="E445" s="4" t="s">
        <v>20</v>
      </c>
      <c r="F445" s="6" t="s">
        <v>17</v>
      </c>
      <c r="G445" s="4" t="s">
        <v>18</v>
      </c>
      <c r="H445" s="5"/>
      <c r="I445" s="5"/>
      <c r="J445" s="5"/>
      <c r="K445" s="5"/>
      <c r="L445" s="5"/>
      <c r="M445" s="5">
        <f t="shared" si="19"/>
        <v>0</v>
      </c>
      <c r="N445" s="4">
        <v>0</v>
      </c>
      <c r="O445" s="5"/>
      <c r="P445" s="5">
        <f t="shared" si="20"/>
        <v>0</v>
      </c>
      <c r="Q445" s="5">
        <v>0</v>
      </c>
      <c r="R445" s="5">
        <v>0</v>
      </c>
      <c r="S445" s="15">
        <v>0.96711798839458418</v>
      </c>
      <c r="T445">
        <f t="shared" si="21"/>
        <v>0</v>
      </c>
    </row>
    <row r="446" spans="1:20" ht="45" customHeight="1">
      <c r="A446" s="7" t="s">
        <v>118</v>
      </c>
      <c r="B446" s="5" t="s">
        <v>13</v>
      </c>
      <c r="C446" s="4" t="s">
        <v>14</v>
      </c>
      <c r="D446" s="6" t="s">
        <v>15</v>
      </c>
      <c r="E446" s="4" t="s">
        <v>20</v>
      </c>
      <c r="F446" s="6" t="s">
        <v>17</v>
      </c>
      <c r="G446" s="4" t="s">
        <v>18</v>
      </c>
      <c r="H446" s="5">
        <v>77</v>
      </c>
      <c r="I446" s="5">
        <v>86</v>
      </c>
      <c r="J446" s="5">
        <v>67</v>
      </c>
      <c r="K446" s="5">
        <v>66</v>
      </c>
      <c r="L446" s="5">
        <v>40</v>
      </c>
      <c r="M446" s="5">
        <f t="shared" si="19"/>
        <v>336</v>
      </c>
      <c r="N446" s="4">
        <v>40</v>
      </c>
      <c r="O446" s="5">
        <v>80</v>
      </c>
      <c r="P446" s="5">
        <f t="shared" si="20"/>
        <v>376</v>
      </c>
      <c r="Q446" s="5">
        <v>66</v>
      </c>
      <c r="R446" s="5"/>
      <c r="S446" s="15">
        <v>0.96711798839458418</v>
      </c>
      <c r="T446">
        <f t="shared" si="21"/>
        <v>342.35976789168279</v>
      </c>
    </row>
    <row r="447" spans="1:20" ht="45" customHeight="1">
      <c r="A447" s="7" t="s">
        <v>118</v>
      </c>
      <c r="B447" s="5" t="s">
        <v>13</v>
      </c>
      <c r="C447" s="4" t="s">
        <v>14</v>
      </c>
      <c r="D447" s="6" t="s">
        <v>15</v>
      </c>
      <c r="E447" s="4" t="s">
        <v>20</v>
      </c>
      <c r="F447" s="6" t="s">
        <v>19</v>
      </c>
      <c r="G447" s="4" t="s">
        <v>18</v>
      </c>
      <c r="H447" s="5">
        <v>0</v>
      </c>
      <c r="I447" s="5">
        <v>0</v>
      </c>
      <c r="J447" s="5">
        <v>0</v>
      </c>
      <c r="K447" s="5">
        <v>0</v>
      </c>
      <c r="L447" s="5">
        <v>1</v>
      </c>
      <c r="M447" s="5">
        <f t="shared" si="19"/>
        <v>1</v>
      </c>
      <c r="N447" s="4">
        <v>1</v>
      </c>
      <c r="O447" s="5"/>
      <c r="P447" s="5">
        <f t="shared" si="20"/>
        <v>0</v>
      </c>
      <c r="Q447" s="5">
        <v>0</v>
      </c>
      <c r="R447" s="5"/>
      <c r="S447" s="15">
        <v>0.96711798839458418</v>
      </c>
      <c r="T447">
        <f t="shared" si="21"/>
        <v>0</v>
      </c>
    </row>
    <row r="448" spans="1:20" ht="45" customHeight="1">
      <c r="A448" s="7" t="s">
        <v>118</v>
      </c>
      <c r="B448" s="5" t="s">
        <v>13</v>
      </c>
      <c r="C448" s="4" t="s">
        <v>14</v>
      </c>
      <c r="D448" s="6" t="s">
        <v>21</v>
      </c>
      <c r="E448" s="4" t="s">
        <v>20</v>
      </c>
      <c r="F448" s="6" t="s">
        <v>17</v>
      </c>
      <c r="G448" s="4" t="s">
        <v>18</v>
      </c>
      <c r="H448" s="5">
        <v>16</v>
      </c>
      <c r="I448" s="5">
        <v>17</v>
      </c>
      <c r="J448" s="5">
        <v>9</v>
      </c>
      <c r="K448" s="5">
        <v>10</v>
      </c>
      <c r="L448" s="5">
        <v>15</v>
      </c>
      <c r="M448" s="5">
        <f t="shared" si="19"/>
        <v>67</v>
      </c>
      <c r="N448" s="4">
        <v>15</v>
      </c>
      <c r="O448" s="5">
        <v>10</v>
      </c>
      <c r="P448" s="5">
        <f t="shared" si="20"/>
        <v>62</v>
      </c>
      <c r="Q448" s="5">
        <v>10</v>
      </c>
      <c r="R448" s="5"/>
      <c r="S448" s="15">
        <v>0.96711798839458418</v>
      </c>
      <c r="T448">
        <f t="shared" si="21"/>
        <v>56.737588652482266</v>
      </c>
    </row>
    <row r="449" spans="1:20" ht="45" customHeight="1">
      <c r="A449" s="7" t="s">
        <v>118</v>
      </c>
      <c r="B449" s="5" t="s">
        <v>13</v>
      </c>
      <c r="C449" s="4" t="s">
        <v>14</v>
      </c>
      <c r="D449" s="6" t="s">
        <v>21</v>
      </c>
      <c r="E449" s="4" t="s">
        <v>20</v>
      </c>
      <c r="F449" s="6" t="s">
        <v>19</v>
      </c>
      <c r="G449" s="4" t="s">
        <v>18</v>
      </c>
      <c r="H449" s="5">
        <v>2</v>
      </c>
      <c r="I449" s="5">
        <v>0</v>
      </c>
      <c r="J449" s="5">
        <v>0</v>
      </c>
      <c r="K449" s="5">
        <v>1</v>
      </c>
      <c r="L449" s="5">
        <v>0</v>
      </c>
      <c r="M449" s="5">
        <f t="shared" si="19"/>
        <v>3</v>
      </c>
      <c r="N449" s="4">
        <v>0</v>
      </c>
      <c r="O449" s="5"/>
      <c r="P449" s="5">
        <f t="shared" si="20"/>
        <v>3</v>
      </c>
      <c r="Q449" s="5">
        <v>1</v>
      </c>
      <c r="R449" s="5"/>
      <c r="S449" s="15">
        <v>0.96711798839458418</v>
      </c>
      <c r="T449">
        <f t="shared" si="21"/>
        <v>2.5789813023855586</v>
      </c>
    </row>
    <row r="450" spans="1:20" ht="45" customHeight="1">
      <c r="A450" s="7" t="s">
        <v>118</v>
      </c>
      <c r="B450" s="5" t="s">
        <v>13</v>
      </c>
      <c r="C450" s="4" t="s">
        <v>14</v>
      </c>
      <c r="D450" s="6" t="s">
        <v>64</v>
      </c>
      <c r="E450" s="4" t="s">
        <v>20</v>
      </c>
      <c r="F450" s="6" t="s">
        <v>17</v>
      </c>
      <c r="G450" s="4" t="s">
        <v>18</v>
      </c>
      <c r="H450" s="5">
        <v>17</v>
      </c>
      <c r="I450" s="5">
        <v>19</v>
      </c>
      <c r="J450" s="5">
        <v>15</v>
      </c>
      <c r="K450" s="5">
        <v>17</v>
      </c>
      <c r="L450" s="5">
        <v>17</v>
      </c>
      <c r="M450" s="5">
        <f t="shared" si="19"/>
        <v>85</v>
      </c>
      <c r="N450" s="4">
        <v>17</v>
      </c>
      <c r="O450" s="5">
        <v>10</v>
      </c>
      <c r="P450" s="5">
        <f t="shared" si="20"/>
        <v>78</v>
      </c>
      <c r="Q450" s="5">
        <v>17</v>
      </c>
      <c r="R450" s="5"/>
      <c r="S450" s="15">
        <v>0.96711798839458418</v>
      </c>
      <c r="T450">
        <f t="shared" si="21"/>
        <v>69.954867827208247</v>
      </c>
    </row>
    <row r="451" spans="1:20" ht="45" customHeight="1">
      <c r="A451" s="7" t="s">
        <v>118</v>
      </c>
      <c r="B451" s="5" t="s">
        <v>13</v>
      </c>
      <c r="C451" s="4" t="s">
        <v>14</v>
      </c>
      <c r="D451" s="6" t="s">
        <v>29</v>
      </c>
      <c r="E451" s="4" t="s">
        <v>20</v>
      </c>
      <c r="F451" s="6" t="s">
        <v>17</v>
      </c>
      <c r="G451" s="4" t="s">
        <v>18</v>
      </c>
      <c r="H451" s="5"/>
      <c r="I451" s="5"/>
      <c r="J451" s="5"/>
      <c r="K451" s="5"/>
      <c r="L451" s="5"/>
      <c r="M451" s="5">
        <f t="shared" ref="M451:M514" si="22">H451+I451+J451+K451+L451</f>
        <v>0</v>
      </c>
      <c r="N451" s="4">
        <v>0</v>
      </c>
      <c r="O451" s="5"/>
      <c r="P451" s="5">
        <f t="shared" ref="P451:P514" si="23">M451-N451+O451</f>
        <v>0</v>
      </c>
      <c r="Q451" s="5">
        <v>0</v>
      </c>
      <c r="R451" s="5">
        <v>80</v>
      </c>
      <c r="S451" s="15">
        <v>0.96711798839458418</v>
      </c>
      <c r="T451">
        <f t="shared" ref="T451:T514" si="24">(P451*S451*12+4*R451-Q451*4*S451)/12</f>
        <v>26.666666666666668</v>
      </c>
    </row>
    <row r="452" spans="1:20" ht="45" customHeight="1">
      <c r="A452" s="7" t="s">
        <v>118</v>
      </c>
      <c r="B452" s="5" t="s">
        <v>13</v>
      </c>
      <c r="C452" s="4" t="s">
        <v>24</v>
      </c>
      <c r="D452" s="6" t="s">
        <v>81</v>
      </c>
      <c r="E452" s="4" t="s">
        <v>20</v>
      </c>
      <c r="F452" s="6" t="s">
        <v>17</v>
      </c>
      <c r="G452" s="4" t="s">
        <v>18</v>
      </c>
      <c r="H452" s="5">
        <v>0</v>
      </c>
      <c r="I452" s="5">
        <v>9</v>
      </c>
      <c r="J452" s="5">
        <v>0</v>
      </c>
      <c r="K452" s="5"/>
      <c r="L452" s="5"/>
      <c r="M452" s="5">
        <f t="shared" si="22"/>
        <v>9</v>
      </c>
      <c r="N452" s="4">
        <v>0</v>
      </c>
      <c r="O452" s="5">
        <v>10</v>
      </c>
      <c r="P452" s="5">
        <f t="shared" si="23"/>
        <v>19</v>
      </c>
      <c r="Q452" s="5">
        <v>9</v>
      </c>
      <c r="R452" s="5"/>
      <c r="S452" s="17">
        <v>0.97761194029850751</v>
      </c>
      <c r="T452">
        <f t="shared" si="24"/>
        <v>15.64179104477612</v>
      </c>
    </row>
    <row r="453" spans="1:20" ht="45" customHeight="1">
      <c r="A453" s="7" t="s">
        <v>118</v>
      </c>
      <c r="B453" s="5" t="s">
        <v>13</v>
      </c>
      <c r="C453" s="4" t="s">
        <v>24</v>
      </c>
      <c r="D453" s="6" t="s">
        <v>67</v>
      </c>
      <c r="E453" s="4" t="s">
        <v>20</v>
      </c>
      <c r="F453" s="6" t="s">
        <v>17</v>
      </c>
      <c r="G453" s="4" t="s">
        <v>18</v>
      </c>
      <c r="H453" s="5"/>
      <c r="I453" s="5"/>
      <c r="J453" s="5"/>
      <c r="K453" s="5"/>
      <c r="L453" s="5"/>
      <c r="M453" s="5">
        <f t="shared" si="22"/>
        <v>0</v>
      </c>
      <c r="N453" s="4">
        <v>0</v>
      </c>
      <c r="O453" s="5"/>
      <c r="P453" s="5">
        <f t="shared" si="23"/>
        <v>0</v>
      </c>
      <c r="Q453" s="5">
        <v>0</v>
      </c>
      <c r="R453" s="5">
        <v>0</v>
      </c>
      <c r="S453" s="17">
        <v>0.97761194029850751</v>
      </c>
      <c r="T453">
        <f t="shared" si="24"/>
        <v>0</v>
      </c>
    </row>
    <row r="454" spans="1:20" ht="45" customHeight="1">
      <c r="A454" s="7" t="s">
        <v>118</v>
      </c>
      <c r="B454" s="5" t="s">
        <v>13</v>
      </c>
      <c r="C454" s="4" t="s">
        <v>24</v>
      </c>
      <c r="D454" s="6" t="s">
        <v>25</v>
      </c>
      <c r="E454" s="4" t="s">
        <v>20</v>
      </c>
      <c r="F454" s="6" t="s">
        <v>17</v>
      </c>
      <c r="G454" s="4" t="s">
        <v>18</v>
      </c>
      <c r="H454" s="5">
        <v>20</v>
      </c>
      <c r="I454" s="5">
        <v>19</v>
      </c>
      <c r="J454" s="5">
        <v>16</v>
      </c>
      <c r="K454" s="5"/>
      <c r="L454" s="5"/>
      <c r="M454" s="5">
        <f t="shared" si="22"/>
        <v>55</v>
      </c>
      <c r="N454" s="4">
        <v>16</v>
      </c>
      <c r="O454" s="5">
        <v>20</v>
      </c>
      <c r="P454" s="5">
        <f t="shared" si="23"/>
        <v>59</v>
      </c>
      <c r="Q454" s="5">
        <v>19</v>
      </c>
      <c r="R454" s="5"/>
      <c r="S454" s="17">
        <v>0.97761194029850751</v>
      </c>
      <c r="T454">
        <f t="shared" si="24"/>
        <v>51.487562189054735</v>
      </c>
    </row>
    <row r="455" spans="1:20" ht="45" customHeight="1">
      <c r="A455" s="7" t="s">
        <v>118</v>
      </c>
      <c r="B455" s="5" t="s">
        <v>13</v>
      </c>
      <c r="C455" s="4" t="s">
        <v>24</v>
      </c>
      <c r="D455" s="6" t="s">
        <v>26</v>
      </c>
      <c r="E455" s="4" t="s">
        <v>20</v>
      </c>
      <c r="F455" s="6" t="s">
        <v>17</v>
      </c>
      <c r="G455" s="4" t="s">
        <v>18</v>
      </c>
      <c r="H455" s="5">
        <v>10</v>
      </c>
      <c r="I455" s="5">
        <v>10</v>
      </c>
      <c r="J455" s="5">
        <v>0</v>
      </c>
      <c r="K455" s="5"/>
      <c r="L455" s="5"/>
      <c r="M455" s="5">
        <f t="shared" si="22"/>
        <v>20</v>
      </c>
      <c r="N455" s="4">
        <v>0</v>
      </c>
      <c r="O455" s="5">
        <v>15</v>
      </c>
      <c r="P455" s="5">
        <f t="shared" si="23"/>
        <v>35</v>
      </c>
      <c r="Q455" s="5">
        <v>10</v>
      </c>
      <c r="R455" s="5"/>
      <c r="S455" s="17">
        <v>0.97761194029850751</v>
      </c>
      <c r="T455">
        <f t="shared" si="24"/>
        <v>30.957711442786067</v>
      </c>
    </row>
    <row r="456" spans="1:20" ht="45" customHeight="1">
      <c r="A456" s="7" t="s">
        <v>118</v>
      </c>
      <c r="B456" s="5" t="s">
        <v>13</v>
      </c>
      <c r="C456" s="4" t="s">
        <v>24</v>
      </c>
      <c r="D456" s="6" t="s">
        <v>27</v>
      </c>
      <c r="E456" s="4" t="s">
        <v>20</v>
      </c>
      <c r="F456" s="6" t="s">
        <v>17</v>
      </c>
      <c r="G456" s="4" t="s">
        <v>18</v>
      </c>
      <c r="H456" s="5">
        <v>10</v>
      </c>
      <c r="I456" s="5">
        <v>10</v>
      </c>
      <c r="J456" s="5">
        <v>0</v>
      </c>
      <c r="K456" s="5"/>
      <c r="L456" s="5"/>
      <c r="M456" s="5">
        <f t="shared" si="22"/>
        <v>20</v>
      </c>
      <c r="N456" s="4">
        <v>0</v>
      </c>
      <c r="O456" s="5">
        <v>15</v>
      </c>
      <c r="P456" s="5">
        <f t="shared" si="23"/>
        <v>35</v>
      </c>
      <c r="Q456" s="5">
        <v>10</v>
      </c>
      <c r="R456" s="5"/>
      <c r="S456" s="17">
        <v>0.97761194029850751</v>
      </c>
      <c r="T456">
        <f t="shared" si="24"/>
        <v>30.957711442786067</v>
      </c>
    </row>
    <row r="457" spans="1:20" ht="45" customHeight="1">
      <c r="A457" s="7" t="s">
        <v>118</v>
      </c>
      <c r="B457" s="5" t="s">
        <v>13</v>
      </c>
      <c r="C457" s="4" t="s">
        <v>24</v>
      </c>
      <c r="D457" s="6" t="s">
        <v>29</v>
      </c>
      <c r="E457" s="4" t="s">
        <v>20</v>
      </c>
      <c r="F457" s="6" t="s">
        <v>17</v>
      </c>
      <c r="G457" s="4" t="s">
        <v>18</v>
      </c>
      <c r="H457" s="5"/>
      <c r="I457" s="5"/>
      <c r="J457" s="5"/>
      <c r="K457" s="5"/>
      <c r="L457" s="5"/>
      <c r="M457" s="5">
        <f t="shared" si="22"/>
        <v>0</v>
      </c>
      <c r="N457" s="4">
        <v>0</v>
      </c>
      <c r="O457" s="5"/>
      <c r="P457" s="5">
        <f t="shared" si="23"/>
        <v>0</v>
      </c>
      <c r="Q457" s="5">
        <v>0</v>
      </c>
      <c r="R457" s="5">
        <v>40</v>
      </c>
      <c r="S457" s="17">
        <v>0.97761194029850751</v>
      </c>
      <c r="T457">
        <f t="shared" si="24"/>
        <v>13.333333333333334</v>
      </c>
    </row>
    <row r="458" spans="1:20" s="21" customFormat="1" ht="45" customHeight="1">
      <c r="A458" s="22" t="s">
        <v>118</v>
      </c>
      <c r="B458" s="17" t="s">
        <v>13</v>
      </c>
      <c r="C458" s="18" t="s">
        <v>28</v>
      </c>
      <c r="D458" s="19" t="s">
        <v>71</v>
      </c>
      <c r="E458" s="18" t="s">
        <v>16</v>
      </c>
      <c r="F458" s="19" t="s">
        <v>17</v>
      </c>
      <c r="G458" s="18" t="s">
        <v>18</v>
      </c>
      <c r="H458" s="17">
        <v>8</v>
      </c>
      <c r="I458" s="17">
        <v>14</v>
      </c>
      <c r="J458" s="17">
        <v>12</v>
      </c>
      <c r="K458" s="17"/>
      <c r="L458" s="17"/>
      <c r="M458" s="17">
        <f t="shared" si="22"/>
        <v>34</v>
      </c>
      <c r="N458" s="18">
        <v>12</v>
      </c>
      <c r="O458" s="17">
        <v>9</v>
      </c>
      <c r="P458" s="17">
        <f t="shared" si="23"/>
        <v>31</v>
      </c>
      <c r="Q458" s="17">
        <v>14</v>
      </c>
      <c r="R458" s="17"/>
      <c r="S458" s="20">
        <v>0.9358974358974359</v>
      </c>
      <c r="T458" s="21">
        <f t="shared" si="24"/>
        <v>24.645299145299148</v>
      </c>
    </row>
    <row r="459" spans="1:20" s="21" customFormat="1" ht="45" customHeight="1">
      <c r="A459" s="22" t="s">
        <v>118</v>
      </c>
      <c r="B459" s="17" t="s">
        <v>13</v>
      </c>
      <c r="C459" s="18" t="s">
        <v>28</v>
      </c>
      <c r="D459" s="19" t="s">
        <v>29</v>
      </c>
      <c r="E459" s="18" t="s">
        <v>16</v>
      </c>
      <c r="F459" s="19" t="s">
        <v>17</v>
      </c>
      <c r="G459" s="18" t="s">
        <v>18</v>
      </c>
      <c r="H459" s="17"/>
      <c r="I459" s="17"/>
      <c r="J459" s="17"/>
      <c r="K459" s="17"/>
      <c r="L459" s="17"/>
      <c r="M459" s="17">
        <f t="shared" si="22"/>
        <v>0</v>
      </c>
      <c r="N459" s="18">
        <v>0</v>
      </c>
      <c r="O459" s="17"/>
      <c r="P459" s="17">
        <f t="shared" si="23"/>
        <v>0</v>
      </c>
      <c r="Q459" s="17">
        <v>0</v>
      </c>
      <c r="R459" s="17">
        <v>12</v>
      </c>
      <c r="S459" s="20">
        <v>0.9358974358974359</v>
      </c>
      <c r="T459" s="21">
        <f t="shared" si="24"/>
        <v>4</v>
      </c>
    </row>
    <row r="460" spans="1:20" s="21" customFormat="1" ht="45" customHeight="1">
      <c r="A460" s="22" t="s">
        <v>118</v>
      </c>
      <c r="B460" s="17" t="s">
        <v>13</v>
      </c>
      <c r="C460" s="18" t="s">
        <v>28</v>
      </c>
      <c r="D460" s="19" t="s">
        <v>72</v>
      </c>
      <c r="E460" s="18" t="s">
        <v>16</v>
      </c>
      <c r="F460" s="19" t="s">
        <v>17</v>
      </c>
      <c r="G460" s="18" t="s">
        <v>18</v>
      </c>
      <c r="H460" s="17">
        <v>0</v>
      </c>
      <c r="I460" s="17">
        <v>0</v>
      </c>
      <c r="J460" s="17">
        <v>2</v>
      </c>
      <c r="K460" s="17"/>
      <c r="L460" s="17"/>
      <c r="M460" s="17">
        <f t="shared" si="22"/>
        <v>2</v>
      </c>
      <c r="N460" s="18">
        <v>2</v>
      </c>
      <c r="O460" s="17">
        <v>0</v>
      </c>
      <c r="P460" s="17">
        <f t="shared" si="23"/>
        <v>0</v>
      </c>
      <c r="Q460" s="17">
        <v>0</v>
      </c>
      <c r="R460" s="17"/>
      <c r="S460" s="20">
        <v>0.9358974358974359</v>
      </c>
      <c r="T460" s="21">
        <f t="shared" si="24"/>
        <v>0</v>
      </c>
    </row>
    <row r="461" spans="1:20" s="21" customFormat="1" ht="45" customHeight="1">
      <c r="A461" s="22" t="s">
        <v>118</v>
      </c>
      <c r="B461" s="17" t="s">
        <v>13</v>
      </c>
      <c r="C461" s="18" t="s">
        <v>28</v>
      </c>
      <c r="D461" s="19" t="s">
        <v>31</v>
      </c>
      <c r="E461" s="18" t="s">
        <v>16</v>
      </c>
      <c r="F461" s="19" t="s">
        <v>17</v>
      </c>
      <c r="G461" s="18" t="s">
        <v>18</v>
      </c>
      <c r="H461" s="17"/>
      <c r="I461" s="17"/>
      <c r="J461" s="17"/>
      <c r="K461" s="17"/>
      <c r="L461" s="17"/>
      <c r="M461" s="17">
        <f t="shared" si="22"/>
        <v>0</v>
      </c>
      <c r="N461" s="18">
        <v>0</v>
      </c>
      <c r="O461" s="17"/>
      <c r="P461" s="17">
        <f t="shared" si="23"/>
        <v>0</v>
      </c>
      <c r="Q461" s="17">
        <v>0</v>
      </c>
      <c r="R461" s="17">
        <v>0</v>
      </c>
      <c r="S461" s="20">
        <v>0.9358974358974359</v>
      </c>
      <c r="T461" s="21">
        <f t="shared" si="24"/>
        <v>0</v>
      </c>
    </row>
    <row r="462" spans="1:20" ht="45" customHeight="1">
      <c r="A462" s="7" t="s">
        <v>118</v>
      </c>
      <c r="B462" s="5" t="s">
        <v>13</v>
      </c>
      <c r="C462" s="4" t="s">
        <v>28</v>
      </c>
      <c r="D462" s="6" t="s">
        <v>72</v>
      </c>
      <c r="E462" s="4" t="s">
        <v>20</v>
      </c>
      <c r="F462" s="6" t="s">
        <v>17</v>
      </c>
      <c r="G462" s="4" t="s">
        <v>18</v>
      </c>
      <c r="H462" s="5">
        <v>0</v>
      </c>
      <c r="I462" s="5">
        <v>1</v>
      </c>
      <c r="J462" s="5">
        <v>1</v>
      </c>
      <c r="K462" s="5">
        <v>0</v>
      </c>
      <c r="L462" s="5"/>
      <c r="M462" s="5">
        <f t="shared" si="22"/>
        <v>2</v>
      </c>
      <c r="N462" s="4">
        <v>0</v>
      </c>
      <c r="O462" s="5">
        <v>0</v>
      </c>
      <c r="P462" s="5">
        <f t="shared" si="23"/>
        <v>2</v>
      </c>
      <c r="Q462" s="5">
        <v>1</v>
      </c>
      <c r="R462" s="5"/>
      <c r="S462" s="15">
        <v>1</v>
      </c>
      <c r="T462">
        <f t="shared" si="24"/>
        <v>1.6666666666666667</v>
      </c>
    </row>
    <row r="463" spans="1:20" ht="45" customHeight="1">
      <c r="A463" s="7" t="s">
        <v>118</v>
      </c>
      <c r="B463" s="5" t="s">
        <v>13</v>
      </c>
      <c r="C463" s="4" t="s">
        <v>28</v>
      </c>
      <c r="D463" s="6" t="s">
        <v>31</v>
      </c>
      <c r="E463" s="4" t="s">
        <v>20</v>
      </c>
      <c r="F463" s="6" t="s">
        <v>17</v>
      </c>
      <c r="G463" s="4" t="s">
        <v>18</v>
      </c>
      <c r="H463" s="5"/>
      <c r="I463" s="5"/>
      <c r="J463" s="5"/>
      <c r="K463" s="5"/>
      <c r="L463" s="5"/>
      <c r="M463" s="5">
        <f t="shared" si="22"/>
        <v>0</v>
      </c>
      <c r="N463" s="4">
        <v>0</v>
      </c>
      <c r="O463" s="5"/>
      <c r="P463" s="5">
        <f t="shared" si="23"/>
        <v>0</v>
      </c>
      <c r="Q463" s="5">
        <v>0</v>
      </c>
      <c r="R463" s="5">
        <v>0</v>
      </c>
      <c r="S463" s="15">
        <v>1</v>
      </c>
      <c r="T463">
        <f t="shared" si="24"/>
        <v>0</v>
      </c>
    </row>
    <row r="464" spans="1:20" s="21" customFormat="1" ht="45" customHeight="1">
      <c r="A464" s="22" t="s">
        <v>118</v>
      </c>
      <c r="B464" s="17" t="s">
        <v>13</v>
      </c>
      <c r="C464" s="18" t="s">
        <v>28</v>
      </c>
      <c r="D464" s="19" t="s">
        <v>75</v>
      </c>
      <c r="E464" s="18" t="s">
        <v>16</v>
      </c>
      <c r="F464" s="19" t="s">
        <v>17</v>
      </c>
      <c r="G464" s="18" t="s">
        <v>18</v>
      </c>
      <c r="H464" s="17">
        <v>0</v>
      </c>
      <c r="I464" s="17">
        <v>0</v>
      </c>
      <c r="J464" s="17">
        <v>1</v>
      </c>
      <c r="K464" s="17">
        <v>1</v>
      </c>
      <c r="L464" s="17"/>
      <c r="M464" s="17">
        <f t="shared" si="22"/>
        <v>2</v>
      </c>
      <c r="N464" s="18">
        <v>1</v>
      </c>
      <c r="O464" s="17">
        <v>0</v>
      </c>
      <c r="P464" s="17">
        <f t="shared" si="23"/>
        <v>1</v>
      </c>
      <c r="Q464" s="17">
        <v>1</v>
      </c>
      <c r="R464" s="17"/>
      <c r="S464" s="20">
        <v>0.9358974358974359</v>
      </c>
      <c r="T464" s="21">
        <f t="shared" si="24"/>
        <v>0.62393162393162382</v>
      </c>
    </row>
    <row r="465" spans="1:20" s="21" customFormat="1" ht="45" customHeight="1">
      <c r="A465" s="22" t="s">
        <v>118</v>
      </c>
      <c r="B465" s="17" t="s">
        <v>13</v>
      </c>
      <c r="C465" s="18" t="s">
        <v>28</v>
      </c>
      <c r="D465" s="19" t="s">
        <v>30</v>
      </c>
      <c r="E465" s="18" t="s">
        <v>16</v>
      </c>
      <c r="F465" s="19" t="s">
        <v>17</v>
      </c>
      <c r="G465" s="18" t="s">
        <v>18</v>
      </c>
      <c r="H465" s="17"/>
      <c r="I465" s="17"/>
      <c r="J465" s="17"/>
      <c r="K465" s="17"/>
      <c r="L465" s="17"/>
      <c r="M465" s="17">
        <f t="shared" si="22"/>
        <v>0</v>
      </c>
      <c r="N465" s="18">
        <v>0</v>
      </c>
      <c r="O465" s="17"/>
      <c r="P465" s="17">
        <f t="shared" si="23"/>
        <v>0</v>
      </c>
      <c r="Q465" s="17">
        <v>0</v>
      </c>
      <c r="R465" s="17">
        <v>0</v>
      </c>
      <c r="S465" s="20">
        <v>0.9358974358974359</v>
      </c>
      <c r="T465" s="21">
        <f t="shared" si="24"/>
        <v>0</v>
      </c>
    </row>
    <row r="466" spans="1:20" s="21" customFormat="1" ht="45" customHeight="1">
      <c r="A466" s="22" t="s">
        <v>118</v>
      </c>
      <c r="B466" s="17" t="s">
        <v>13</v>
      </c>
      <c r="C466" s="18" t="s">
        <v>28</v>
      </c>
      <c r="D466" s="19" t="s">
        <v>121</v>
      </c>
      <c r="E466" s="18" t="s">
        <v>16</v>
      </c>
      <c r="F466" s="19" t="s">
        <v>17</v>
      </c>
      <c r="G466" s="18" t="s">
        <v>18</v>
      </c>
      <c r="H466" s="17">
        <v>0</v>
      </c>
      <c r="I466" s="17">
        <v>0</v>
      </c>
      <c r="J466" s="17">
        <v>1</v>
      </c>
      <c r="K466" s="17"/>
      <c r="L466" s="17"/>
      <c r="M466" s="17">
        <f t="shared" si="22"/>
        <v>1</v>
      </c>
      <c r="N466" s="18">
        <v>1</v>
      </c>
      <c r="O466" s="17">
        <v>0</v>
      </c>
      <c r="P466" s="17">
        <f t="shared" si="23"/>
        <v>0</v>
      </c>
      <c r="Q466" s="17">
        <v>0</v>
      </c>
      <c r="R466" s="17"/>
      <c r="S466" s="20">
        <v>0.9358974358974359</v>
      </c>
      <c r="T466" s="21">
        <f t="shared" si="24"/>
        <v>0</v>
      </c>
    </row>
    <row r="467" spans="1:20" s="21" customFormat="1" ht="45" customHeight="1">
      <c r="A467" s="22" t="s">
        <v>118</v>
      </c>
      <c r="B467" s="17" t="s">
        <v>13</v>
      </c>
      <c r="C467" s="18" t="s">
        <v>28</v>
      </c>
      <c r="D467" s="19" t="s">
        <v>122</v>
      </c>
      <c r="E467" s="18" t="s">
        <v>16</v>
      </c>
      <c r="F467" s="19" t="s">
        <v>17</v>
      </c>
      <c r="G467" s="18" t="s">
        <v>18</v>
      </c>
      <c r="H467" s="17"/>
      <c r="I467" s="17"/>
      <c r="J467" s="17"/>
      <c r="K467" s="17"/>
      <c r="L467" s="17"/>
      <c r="M467" s="17">
        <f t="shared" si="22"/>
        <v>0</v>
      </c>
      <c r="N467" s="18">
        <v>0</v>
      </c>
      <c r="O467" s="17"/>
      <c r="P467" s="17">
        <f t="shared" si="23"/>
        <v>0</v>
      </c>
      <c r="Q467" s="17">
        <v>0</v>
      </c>
      <c r="R467" s="17">
        <v>0</v>
      </c>
      <c r="S467" s="20">
        <v>0.9358974358974359</v>
      </c>
      <c r="T467" s="21">
        <f t="shared" si="24"/>
        <v>0</v>
      </c>
    </row>
    <row r="468" spans="1:20" s="21" customFormat="1" ht="45" customHeight="1">
      <c r="A468" s="22" t="s">
        <v>123</v>
      </c>
      <c r="B468" s="17" t="s">
        <v>13</v>
      </c>
      <c r="C468" s="18" t="s">
        <v>28</v>
      </c>
      <c r="D468" s="19" t="s">
        <v>29</v>
      </c>
      <c r="E468" s="18" t="s">
        <v>16</v>
      </c>
      <c r="F468" s="19" t="s">
        <v>17</v>
      </c>
      <c r="G468" s="18" t="s">
        <v>18</v>
      </c>
      <c r="H468" s="17">
        <v>2</v>
      </c>
      <c r="I468" s="17">
        <v>4</v>
      </c>
      <c r="J468" s="17"/>
      <c r="K468" s="17"/>
      <c r="L468" s="17"/>
      <c r="M468" s="17">
        <f t="shared" si="22"/>
        <v>6</v>
      </c>
      <c r="N468" s="18">
        <v>0</v>
      </c>
      <c r="O468" s="17">
        <v>2</v>
      </c>
      <c r="P468" s="17">
        <f t="shared" si="23"/>
        <v>8</v>
      </c>
      <c r="Q468" s="17">
        <v>4</v>
      </c>
      <c r="R468" s="17"/>
      <c r="S468" s="20">
        <v>1</v>
      </c>
      <c r="T468" s="21">
        <f t="shared" si="24"/>
        <v>6.666666666666667</v>
      </c>
    </row>
    <row r="469" spans="1:20" s="21" customFormat="1" ht="45" customHeight="1">
      <c r="A469" s="22" t="s">
        <v>123</v>
      </c>
      <c r="B469" s="17" t="s">
        <v>13</v>
      </c>
      <c r="C469" s="18" t="s">
        <v>28</v>
      </c>
      <c r="D469" s="19" t="s">
        <v>29</v>
      </c>
      <c r="E469" s="18" t="s">
        <v>16</v>
      </c>
      <c r="F469" s="19" t="s">
        <v>17</v>
      </c>
      <c r="G469" s="18" t="s">
        <v>18</v>
      </c>
      <c r="H469" s="17"/>
      <c r="I469" s="17"/>
      <c r="J469" s="17"/>
      <c r="K469" s="17"/>
      <c r="L469" s="17"/>
      <c r="M469" s="17">
        <f t="shared" si="22"/>
        <v>0</v>
      </c>
      <c r="N469" s="18">
        <v>0</v>
      </c>
      <c r="O469" s="17"/>
      <c r="P469" s="17">
        <f t="shared" si="23"/>
        <v>0</v>
      </c>
      <c r="Q469" s="17">
        <v>0</v>
      </c>
      <c r="R469" s="17">
        <v>4</v>
      </c>
      <c r="S469" s="20">
        <v>1</v>
      </c>
      <c r="T469" s="21">
        <f t="shared" si="24"/>
        <v>1.3333333333333333</v>
      </c>
    </row>
    <row r="470" spans="1:20" s="21" customFormat="1" ht="45" customHeight="1">
      <c r="A470" s="22" t="s">
        <v>123</v>
      </c>
      <c r="B470" s="17" t="s">
        <v>13</v>
      </c>
      <c r="C470" s="18" t="s">
        <v>28</v>
      </c>
      <c r="D470" s="19" t="s">
        <v>30</v>
      </c>
      <c r="E470" s="18" t="s">
        <v>16</v>
      </c>
      <c r="F470" s="19" t="s">
        <v>17</v>
      </c>
      <c r="G470" s="18" t="s">
        <v>18</v>
      </c>
      <c r="H470" s="17"/>
      <c r="I470" s="17"/>
      <c r="J470" s="17"/>
      <c r="K470" s="17"/>
      <c r="L470" s="17"/>
      <c r="M470" s="17">
        <f t="shared" si="22"/>
        <v>0</v>
      </c>
      <c r="N470" s="18">
        <v>0</v>
      </c>
      <c r="O470" s="17"/>
      <c r="P470" s="17">
        <f t="shared" si="23"/>
        <v>0</v>
      </c>
      <c r="Q470" s="17">
        <v>0</v>
      </c>
      <c r="R470" s="17">
        <v>1</v>
      </c>
      <c r="S470" s="20">
        <v>1</v>
      </c>
      <c r="T470" s="21">
        <f t="shared" si="24"/>
        <v>0.33333333333333331</v>
      </c>
    </row>
    <row r="471" spans="1:20" s="21" customFormat="1" ht="45" customHeight="1">
      <c r="A471" s="22" t="s">
        <v>124</v>
      </c>
      <c r="B471" s="17" t="s">
        <v>13</v>
      </c>
      <c r="C471" s="18" t="s">
        <v>14</v>
      </c>
      <c r="D471" s="19" t="s">
        <v>125</v>
      </c>
      <c r="E471" s="18" t="s">
        <v>16</v>
      </c>
      <c r="F471" s="19" t="s">
        <v>17</v>
      </c>
      <c r="G471" s="18" t="s">
        <v>18</v>
      </c>
      <c r="H471" s="17"/>
      <c r="I471" s="17"/>
      <c r="J471" s="17"/>
      <c r="K471" s="17">
        <v>3</v>
      </c>
      <c r="L471" s="17"/>
      <c r="M471" s="17">
        <f t="shared" si="22"/>
        <v>3</v>
      </c>
      <c r="N471" s="18">
        <v>3</v>
      </c>
      <c r="O471" s="17"/>
      <c r="P471" s="17">
        <f t="shared" si="23"/>
        <v>0</v>
      </c>
      <c r="Q471" s="17">
        <v>0</v>
      </c>
      <c r="R471" s="17"/>
      <c r="S471" s="20">
        <v>0.993803622497617</v>
      </c>
      <c r="T471" s="21">
        <f t="shared" si="24"/>
        <v>0</v>
      </c>
    </row>
    <row r="472" spans="1:20" s="21" customFormat="1" ht="45" customHeight="1">
      <c r="A472" s="22" t="s">
        <v>124</v>
      </c>
      <c r="B472" s="17" t="s">
        <v>13</v>
      </c>
      <c r="C472" s="18" t="s">
        <v>14</v>
      </c>
      <c r="D472" s="19" t="s">
        <v>68</v>
      </c>
      <c r="E472" s="18" t="s">
        <v>16</v>
      </c>
      <c r="F472" s="19" t="s">
        <v>17</v>
      </c>
      <c r="G472" s="18" t="s">
        <v>18</v>
      </c>
      <c r="H472" s="17"/>
      <c r="I472" s="17"/>
      <c r="J472" s="17"/>
      <c r="K472" s="17">
        <v>2</v>
      </c>
      <c r="L472" s="17"/>
      <c r="M472" s="17">
        <f t="shared" si="22"/>
        <v>2</v>
      </c>
      <c r="N472" s="18">
        <v>2</v>
      </c>
      <c r="O472" s="17"/>
      <c r="P472" s="17">
        <f t="shared" si="23"/>
        <v>0</v>
      </c>
      <c r="Q472" s="17">
        <v>0</v>
      </c>
      <c r="R472" s="17"/>
      <c r="S472" s="20">
        <v>0.993803622497617</v>
      </c>
      <c r="T472" s="21">
        <f t="shared" si="24"/>
        <v>0</v>
      </c>
    </row>
    <row r="473" spans="1:20" s="21" customFormat="1" ht="45" customHeight="1">
      <c r="A473" s="22" t="s">
        <v>124</v>
      </c>
      <c r="B473" s="17" t="s">
        <v>13</v>
      </c>
      <c r="C473" s="18" t="s">
        <v>14</v>
      </c>
      <c r="D473" s="19" t="s">
        <v>23</v>
      </c>
      <c r="E473" s="18" t="s">
        <v>16</v>
      </c>
      <c r="F473" s="19" t="s">
        <v>17</v>
      </c>
      <c r="G473" s="18" t="s">
        <v>18</v>
      </c>
      <c r="H473" s="17"/>
      <c r="I473" s="17"/>
      <c r="J473" s="17">
        <v>8</v>
      </c>
      <c r="K473" s="17"/>
      <c r="L473" s="17"/>
      <c r="M473" s="17">
        <f t="shared" si="22"/>
        <v>8</v>
      </c>
      <c r="N473" s="18">
        <v>0</v>
      </c>
      <c r="O473" s="17"/>
      <c r="P473" s="17">
        <f t="shared" si="23"/>
        <v>8</v>
      </c>
      <c r="Q473" s="17">
        <v>8</v>
      </c>
      <c r="R473" s="17"/>
      <c r="S473" s="20">
        <v>0.993803622497617</v>
      </c>
      <c r="T473" s="21">
        <f t="shared" si="24"/>
        <v>5.3002859866539582</v>
      </c>
    </row>
    <row r="474" spans="1:20" s="21" customFormat="1" ht="45" customHeight="1">
      <c r="A474" s="22" t="s">
        <v>124</v>
      </c>
      <c r="B474" s="17" t="s">
        <v>13</v>
      </c>
      <c r="C474" s="18" t="s">
        <v>14</v>
      </c>
      <c r="D474" s="19" t="s">
        <v>119</v>
      </c>
      <c r="E474" s="18" t="s">
        <v>16</v>
      </c>
      <c r="F474" s="19" t="s">
        <v>17</v>
      </c>
      <c r="G474" s="18" t="s">
        <v>18</v>
      </c>
      <c r="H474" s="17"/>
      <c r="I474" s="17"/>
      <c r="J474" s="17">
        <v>1</v>
      </c>
      <c r="K474" s="17">
        <v>10</v>
      </c>
      <c r="L474" s="17">
        <v>8</v>
      </c>
      <c r="M474" s="17">
        <f t="shared" si="22"/>
        <v>19</v>
      </c>
      <c r="N474" s="18">
        <v>8</v>
      </c>
      <c r="O474" s="17">
        <v>10</v>
      </c>
      <c r="P474" s="17">
        <f t="shared" si="23"/>
        <v>21</v>
      </c>
      <c r="Q474" s="17">
        <v>1</v>
      </c>
      <c r="R474" s="17"/>
      <c r="S474" s="20">
        <v>0.993803622497617</v>
      </c>
      <c r="T474" s="21">
        <f t="shared" si="24"/>
        <v>20.538608198284088</v>
      </c>
    </row>
    <row r="475" spans="1:20" s="21" customFormat="1" ht="45" customHeight="1">
      <c r="A475" s="22" t="s">
        <v>124</v>
      </c>
      <c r="B475" s="17" t="s">
        <v>13</v>
      </c>
      <c r="C475" s="18" t="s">
        <v>14</v>
      </c>
      <c r="D475" s="19" t="s">
        <v>119</v>
      </c>
      <c r="E475" s="18" t="s">
        <v>16</v>
      </c>
      <c r="F475" s="19" t="s">
        <v>19</v>
      </c>
      <c r="G475" s="18" t="s">
        <v>18</v>
      </c>
      <c r="H475" s="17"/>
      <c r="I475" s="17"/>
      <c r="J475" s="17"/>
      <c r="K475" s="17"/>
      <c r="L475" s="17">
        <v>1</v>
      </c>
      <c r="M475" s="17">
        <f t="shared" si="22"/>
        <v>1</v>
      </c>
      <c r="N475" s="18">
        <v>1</v>
      </c>
      <c r="O475" s="17"/>
      <c r="P475" s="17">
        <f t="shared" si="23"/>
        <v>0</v>
      </c>
      <c r="Q475" s="17">
        <v>0</v>
      </c>
      <c r="R475" s="17"/>
      <c r="S475" s="20">
        <v>0.993803622497617</v>
      </c>
      <c r="T475" s="21">
        <f t="shared" si="24"/>
        <v>0</v>
      </c>
    </row>
    <row r="476" spans="1:20" s="21" customFormat="1" ht="45" customHeight="1">
      <c r="A476" s="22" t="s">
        <v>124</v>
      </c>
      <c r="B476" s="17" t="s">
        <v>13</v>
      </c>
      <c r="C476" s="18" t="s">
        <v>14</v>
      </c>
      <c r="D476" s="19" t="s">
        <v>15</v>
      </c>
      <c r="E476" s="18" t="s">
        <v>16</v>
      </c>
      <c r="F476" s="19" t="s">
        <v>17</v>
      </c>
      <c r="G476" s="18" t="s">
        <v>18</v>
      </c>
      <c r="H476" s="17">
        <v>208</v>
      </c>
      <c r="I476" s="17">
        <v>202</v>
      </c>
      <c r="J476" s="17">
        <v>201</v>
      </c>
      <c r="K476" s="17">
        <v>202</v>
      </c>
      <c r="L476" s="17"/>
      <c r="M476" s="17">
        <f t="shared" si="22"/>
        <v>813</v>
      </c>
      <c r="N476" s="18">
        <v>202</v>
      </c>
      <c r="O476" s="17">
        <v>230</v>
      </c>
      <c r="P476" s="17">
        <f t="shared" si="23"/>
        <v>841</v>
      </c>
      <c r="Q476" s="17">
        <v>201</v>
      </c>
      <c r="R476" s="17"/>
      <c r="S476" s="20">
        <v>0.993803622497617</v>
      </c>
      <c r="T476" s="21">
        <f t="shared" si="24"/>
        <v>769.20400381315551</v>
      </c>
    </row>
    <row r="477" spans="1:20" s="21" customFormat="1" ht="45" customHeight="1">
      <c r="A477" s="22" t="s">
        <v>124</v>
      </c>
      <c r="B477" s="17" t="s">
        <v>13</v>
      </c>
      <c r="C477" s="18" t="s">
        <v>14</v>
      </c>
      <c r="D477" s="19" t="s">
        <v>15</v>
      </c>
      <c r="E477" s="18" t="s">
        <v>16</v>
      </c>
      <c r="F477" s="19" t="s">
        <v>19</v>
      </c>
      <c r="G477" s="18" t="s">
        <v>18</v>
      </c>
      <c r="H477" s="17">
        <v>6</v>
      </c>
      <c r="I477" s="17">
        <v>0</v>
      </c>
      <c r="J477" s="17">
        <v>2</v>
      </c>
      <c r="K477" s="17">
        <v>0</v>
      </c>
      <c r="L477" s="17"/>
      <c r="M477" s="17">
        <f t="shared" si="22"/>
        <v>8</v>
      </c>
      <c r="N477" s="18">
        <v>0</v>
      </c>
      <c r="O477" s="17"/>
      <c r="P477" s="17">
        <f t="shared" si="23"/>
        <v>8</v>
      </c>
      <c r="Q477" s="17">
        <v>2</v>
      </c>
      <c r="R477" s="17"/>
      <c r="S477" s="20">
        <v>0.993803622497617</v>
      </c>
      <c r="T477" s="21">
        <f t="shared" si="24"/>
        <v>7.2878932316491918</v>
      </c>
    </row>
    <row r="478" spans="1:20" s="21" customFormat="1" ht="45" customHeight="1">
      <c r="A478" s="22" t="s">
        <v>124</v>
      </c>
      <c r="B478" s="17" t="s">
        <v>13</v>
      </c>
      <c r="C478" s="18" t="s">
        <v>14</v>
      </c>
      <c r="D478" s="19" t="s">
        <v>21</v>
      </c>
      <c r="E478" s="18" t="s">
        <v>16</v>
      </c>
      <c r="F478" s="19" t="s">
        <v>17</v>
      </c>
      <c r="G478" s="18" t="s">
        <v>18</v>
      </c>
      <c r="H478" s="17">
        <v>29</v>
      </c>
      <c r="I478" s="17">
        <v>32</v>
      </c>
      <c r="J478" s="17">
        <v>29</v>
      </c>
      <c r="K478" s="17">
        <v>29</v>
      </c>
      <c r="L478" s="17"/>
      <c r="M478" s="17">
        <f t="shared" si="22"/>
        <v>119</v>
      </c>
      <c r="N478" s="18">
        <v>29</v>
      </c>
      <c r="O478" s="17">
        <v>30</v>
      </c>
      <c r="P478" s="17">
        <f t="shared" si="23"/>
        <v>120</v>
      </c>
      <c r="Q478" s="17">
        <v>29</v>
      </c>
      <c r="R478" s="17"/>
      <c r="S478" s="20">
        <v>0.993803622497617</v>
      </c>
      <c r="T478" s="21">
        <f t="shared" si="24"/>
        <v>109.64966634890374</v>
      </c>
    </row>
    <row r="479" spans="1:20" s="21" customFormat="1" ht="45" customHeight="1">
      <c r="A479" s="22" t="s">
        <v>124</v>
      </c>
      <c r="B479" s="17" t="s">
        <v>13</v>
      </c>
      <c r="C479" s="18" t="s">
        <v>14</v>
      </c>
      <c r="D479" s="19" t="s">
        <v>21</v>
      </c>
      <c r="E479" s="18" t="s">
        <v>16</v>
      </c>
      <c r="F479" s="19" t="s">
        <v>19</v>
      </c>
      <c r="G479" s="18" t="s">
        <v>18</v>
      </c>
      <c r="H479" s="17">
        <v>1</v>
      </c>
      <c r="I479" s="17">
        <v>2</v>
      </c>
      <c r="J479" s="17">
        <v>1</v>
      </c>
      <c r="K479" s="17"/>
      <c r="L479" s="17"/>
      <c r="M479" s="17">
        <f t="shared" si="22"/>
        <v>4</v>
      </c>
      <c r="N479" s="18">
        <v>0</v>
      </c>
      <c r="O479" s="17"/>
      <c r="P479" s="17">
        <f t="shared" si="23"/>
        <v>4</v>
      </c>
      <c r="Q479" s="17">
        <v>1</v>
      </c>
      <c r="R479" s="17"/>
      <c r="S479" s="20">
        <v>0.993803622497617</v>
      </c>
      <c r="T479" s="21">
        <f t="shared" si="24"/>
        <v>3.6439466158245959</v>
      </c>
    </row>
    <row r="480" spans="1:20" s="21" customFormat="1" ht="45" customHeight="1">
      <c r="A480" s="22" t="s">
        <v>124</v>
      </c>
      <c r="B480" s="17" t="s">
        <v>13</v>
      </c>
      <c r="C480" s="18" t="s">
        <v>14</v>
      </c>
      <c r="D480" s="19" t="s">
        <v>64</v>
      </c>
      <c r="E480" s="18" t="s">
        <v>16</v>
      </c>
      <c r="F480" s="19" t="s">
        <v>17</v>
      </c>
      <c r="G480" s="18" t="s">
        <v>18</v>
      </c>
      <c r="H480" s="17">
        <v>10</v>
      </c>
      <c r="I480" s="17">
        <v>10</v>
      </c>
      <c r="J480" s="17"/>
      <c r="K480" s="17"/>
      <c r="L480" s="17"/>
      <c r="M480" s="17">
        <f t="shared" si="22"/>
        <v>20</v>
      </c>
      <c r="N480" s="18">
        <v>0</v>
      </c>
      <c r="O480" s="17">
        <v>10</v>
      </c>
      <c r="P480" s="17">
        <f t="shared" si="23"/>
        <v>30</v>
      </c>
      <c r="Q480" s="17">
        <v>0</v>
      </c>
      <c r="R480" s="17"/>
      <c r="S480" s="20">
        <v>0.993803622497617</v>
      </c>
      <c r="T480" s="21">
        <f t="shared" si="24"/>
        <v>29.814108674928509</v>
      </c>
    </row>
    <row r="481" spans="1:20" s="21" customFormat="1" ht="45" customHeight="1">
      <c r="A481" s="22" t="s">
        <v>124</v>
      </c>
      <c r="B481" s="17" t="s">
        <v>13</v>
      </c>
      <c r="C481" s="18" t="s">
        <v>24</v>
      </c>
      <c r="D481" s="19" t="s">
        <v>81</v>
      </c>
      <c r="E481" s="18" t="s">
        <v>16</v>
      </c>
      <c r="F481" s="19" t="s">
        <v>17</v>
      </c>
      <c r="G481" s="18" t="s">
        <v>18</v>
      </c>
      <c r="H481" s="17"/>
      <c r="I481" s="17">
        <v>3</v>
      </c>
      <c r="J481" s="17"/>
      <c r="K481" s="17"/>
      <c r="L481" s="17"/>
      <c r="M481" s="17">
        <f t="shared" si="22"/>
        <v>3</v>
      </c>
      <c r="N481" s="18">
        <v>3</v>
      </c>
      <c r="O481" s="17"/>
      <c r="P481" s="17">
        <f t="shared" si="23"/>
        <v>0</v>
      </c>
      <c r="Q481" s="17">
        <v>0</v>
      </c>
      <c r="R481" s="17"/>
      <c r="S481" s="20">
        <v>0.98319327731092432</v>
      </c>
      <c r="T481" s="21">
        <f t="shared" si="24"/>
        <v>0</v>
      </c>
    </row>
    <row r="482" spans="1:20" s="21" customFormat="1" ht="45" customHeight="1">
      <c r="A482" s="22" t="s">
        <v>124</v>
      </c>
      <c r="B482" s="17" t="s">
        <v>13</v>
      </c>
      <c r="C482" s="18" t="s">
        <v>24</v>
      </c>
      <c r="D482" s="19" t="s">
        <v>25</v>
      </c>
      <c r="E482" s="18" t="s">
        <v>16</v>
      </c>
      <c r="F482" s="19" t="s">
        <v>17</v>
      </c>
      <c r="G482" s="18" t="s">
        <v>18</v>
      </c>
      <c r="H482" s="17">
        <v>93</v>
      </c>
      <c r="I482" s="17">
        <v>114</v>
      </c>
      <c r="J482" s="17"/>
      <c r="K482" s="17"/>
      <c r="L482" s="17"/>
      <c r="M482" s="17">
        <f t="shared" si="22"/>
        <v>207</v>
      </c>
      <c r="N482" s="18">
        <v>114</v>
      </c>
      <c r="O482" s="17">
        <v>95</v>
      </c>
      <c r="P482" s="17">
        <f t="shared" si="23"/>
        <v>188</v>
      </c>
      <c r="Q482" s="17">
        <v>93</v>
      </c>
      <c r="R482" s="17"/>
      <c r="S482" s="20">
        <v>0.98319327731092432</v>
      </c>
      <c r="T482" s="21">
        <f t="shared" si="24"/>
        <v>154.36134453781511</v>
      </c>
    </row>
    <row r="483" spans="1:20" s="21" customFormat="1" ht="45" customHeight="1">
      <c r="A483" s="22" t="s">
        <v>124</v>
      </c>
      <c r="B483" s="17" t="s">
        <v>13</v>
      </c>
      <c r="C483" s="18" t="s">
        <v>24</v>
      </c>
      <c r="D483" s="19" t="s">
        <v>25</v>
      </c>
      <c r="E483" s="18" t="s">
        <v>16</v>
      </c>
      <c r="F483" s="19" t="s">
        <v>19</v>
      </c>
      <c r="G483" s="18" t="s">
        <v>18</v>
      </c>
      <c r="H483" s="17"/>
      <c r="I483" s="17">
        <v>1</v>
      </c>
      <c r="J483" s="17"/>
      <c r="K483" s="17"/>
      <c r="L483" s="17"/>
      <c r="M483" s="17">
        <f t="shared" si="22"/>
        <v>1</v>
      </c>
      <c r="N483" s="18">
        <v>1</v>
      </c>
      <c r="O483" s="17"/>
      <c r="P483" s="17">
        <f t="shared" si="23"/>
        <v>0</v>
      </c>
      <c r="Q483" s="17">
        <v>0</v>
      </c>
      <c r="R483" s="17"/>
      <c r="S483" s="20">
        <v>0.98319327731092432</v>
      </c>
      <c r="T483" s="21">
        <f t="shared" si="24"/>
        <v>0</v>
      </c>
    </row>
    <row r="484" spans="1:20" s="21" customFormat="1" ht="45" customHeight="1">
      <c r="A484" s="22" t="s">
        <v>124</v>
      </c>
      <c r="B484" s="17" t="s">
        <v>13</v>
      </c>
      <c r="C484" s="18" t="s">
        <v>24</v>
      </c>
      <c r="D484" s="19" t="s">
        <v>26</v>
      </c>
      <c r="E484" s="18" t="s">
        <v>16</v>
      </c>
      <c r="F484" s="19" t="s">
        <v>17</v>
      </c>
      <c r="G484" s="18" t="s">
        <v>18</v>
      </c>
      <c r="H484" s="17">
        <v>9</v>
      </c>
      <c r="I484" s="17">
        <v>10</v>
      </c>
      <c r="J484" s="17"/>
      <c r="K484" s="17"/>
      <c r="L484" s="17"/>
      <c r="M484" s="17">
        <f t="shared" si="22"/>
        <v>19</v>
      </c>
      <c r="N484" s="18">
        <v>10</v>
      </c>
      <c r="O484" s="17">
        <v>10</v>
      </c>
      <c r="P484" s="17">
        <f t="shared" si="23"/>
        <v>19</v>
      </c>
      <c r="Q484" s="17">
        <v>9</v>
      </c>
      <c r="R484" s="17"/>
      <c r="S484" s="20">
        <v>0.98319327731092432</v>
      </c>
      <c r="T484" s="21">
        <f t="shared" si="24"/>
        <v>15.731092436974789</v>
      </c>
    </row>
    <row r="485" spans="1:20" s="21" customFormat="1" ht="45" customHeight="1">
      <c r="A485" s="22" t="s">
        <v>124</v>
      </c>
      <c r="B485" s="17" t="s">
        <v>13</v>
      </c>
      <c r="C485" s="18" t="s">
        <v>24</v>
      </c>
      <c r="D485" s="19" t="s">
        <v>26</v>
      </c>
      <c r="E485" s="18" t="s">
        <v>16</v>
      </c>
      <c r="F485" s="19" t="s">
        <v>19</v>
      </c>
      <c r="G485" s="18" t="s">
        <v>18</v>
      </c>
      <c r="H485" s="17">
        <v>1</v>
      </c>
      <c r="I485" s="17"/>
      <c r="J485" s="17"/>
      <c r="K485" s="17"/>
      <c r="L485" s="17"/>
      <c r="M485" s="17">
        <f t="shared" si="22"/>
        <v>1</v>
      </c>
      <c r="N485" s="18">
        <v>0</v>
      </c>
      <c r="O485" s="17"/>
      <c r="P485" s="17">
        <f t="shared" si="23"/>
        <v>1</v>
      </c>
      <c r="Q485" s="17">
        <v>1</v>
      </c>
      <c r="R485" s="17"/>
      <c r="S485" s="20">
        <v>0.98319327731092432</v>
      </c>
      <c r="T485" s="21">
        <f t="shared" si="24"/>
        <v>0.65546218487394947</v>
      </c>
    </row>
    <row r="486" spans="1:20" s="21" customFormat="1" ht="45" customHeight="1">
      <c r="A486" s="22" t="s">
        <v>124</v>
      </c>
      <c r="B486" s="17" t="s">
        <v>13</v>
      </c>
      <c r="C486" s="18" t="s">
        <v>24</v>
      </c>
      <c r="D486" s="19" t="s">
        <v>27</v>
      </c>
      <c r="E486" s="18" t="s">
        <v>16</v>
      </c>
      <c r="F486" s="19" t="s">
        <v>17</v>
      </c>
      <c r="G486" s="18" t="s">
        <v>18</v>
      </c>
      <c r="H486" s="17">
        <v>5</v>
      </c>
      <c r="I486" s="17">
        <v>6</v>
      </c>
      <c r="J486" s="17"/>
      <c r="K486" s="17"/>
      <c r="L486" s="17"/>
      <c r="M486" s="17">
        <f t="shared" si="22"/>
        <v>11</v>
      </c>
      <c r="N486" s="18">
        <v>6</v>
      </c>
      <c r="O486" s="17">
        <v>5</v>
      </c>
      <c r="P486" s="17">
        <f t="shared" si="23"/>
        <v>10</v>
      </c>
      <c r="Q486" s="17">
        <v>5</v>
      </c>
      <c r="R486" s="17"/>
      <c r="S486" s="20">
        <v>0.98319327731092432</v>
      </c>
      <c r="T486" s="21">
        <f t="shared" si="24"/>
        <v>8.1932773109243673</v>
      </c>
    </row>
    <row r="487" spans="1:20" ht="45" customHeight="1">
      <c r="A487" s="7" t="s">
        <v>124</v>
      </c>
      <c r="B487" s="5" t="s">
        <v>13</v>
      </c>
      <c r="C487" s="4" t="s">
        <v>14</v>
      </c>
      <c r="D487" s="6" t="s">
        <v>95</v>
      </c>
      <c r="E487" s="4" t="s">
        <v>20</v>
      </c>
      <c r="F487" s="6" t="s">
        <v>17</v>
      </c>
      <c r="G487" s="4" t="s">
        <v>18</v>
      </c>
      <c r="H487" s="5"/>
      <c r="I487" s="5"/>
      <c r="J487" s="5"/>
      <c r="K487" s="5"/>
      <c r="L487" s="5">
        <v>1</v>
      </c>
      <c r="M487" s="5">
        <f t="shared" si="22"/>
        <v>1</v>
      </c>
      <c r="N487" s="4">
        <v>1</v>
      </c>
      <c r="O487" s="5"/>
      <c r="P487" s="5">
        <f t="shared" si="23"/>
        <v>0</v>
      </c>
      <c r="Q487" s="5">
        <v>0</v>
      </c>
      <c r="R487" s="5"/>
      <c r="S487" s="15">
        <v>0.99618902439024404</v>
      </c>
      <c r="T487">
        <f t="shared" si="24"/>
        <v>0</v>
      </c>
    </row>
    <row r="488" spans="1:20" ht="45" customHeight="1">
      <c r="A488" s="7" t="s">
        <v>124</v>
      </c>
      <c r="B488" s="5" t="s">
        <v>13</v>
      </c>
      <c r="C488" s="4" t="s">
        <v>14</v>
      </c>
      <c r="D488" s="6" t="s">
        <v>97</v>
      </c>
      <c r="E488" s="4" t="s">
        <v>20</v>
      </c>
      <c r="F488" s="6" t="s">
        <v>17</v>
      </c>
      <c r="G488" s="4" t="s">
        <v>18</v>
      </c>
      <c r="H488" s="5"/>
      <c r="I488" s="5"/>
      <c r="J488" s="5"/>
      <c r="K488" s="5"/>
      <c r="L488" s="5">
        <v>1</v>
      </c>
      <c r="M488" s="5">
        <f t="shared" si="22"/>
        <v>1</v>
      </c>
      <c r="N488" s="4">
        <v>1</v>
      </c>
      <c r="O488" s="5"/>
      <c r="P488" s="5">
        <f t="shared" si="23"/>
        <v>0</v>
      </c>
      <c r="Q488" s="5">
        <v>0</v>
      </c>
      <c r="R488" s="5"/>
      <c r="S488" s="15">
        <v>0.99618902439024404</v>
      </c>
      <c r="T488">
        <f t="shared" si="24"/>
        <v>0</v>
      </c>
    </row>
    <row r="489" spans="1:20" ht="45" customHeight="1">
      <c r="A489" s="7" t="s">
        <v>124</v>
      </c>
      <c r="B489" s="5" t="s">
        <v>13</v>
      </c>
      <c r="C489" s="4" t="s">
        <v>14</v>
      </c>
      <c r="D489" s="6" t="s">
        <v>68</v>
      </c>
      <c r="E489" s="4" t="s">
        <v>20</v>
      </c>
      <c r="F489" s="6" t="s">
        <v>17</v>
      </c>
      <c r="G489" s="4" t="s">
        <v>18</v>
      </c>
      <c r="H489" s="5"/>
      <c r="I489" s="5"/>
      <c r="J489" s="5"/>
      <c r="K489" s="5"/>
      <c r="L489" s="5">
        <v>2</v>
      </c>
      <c r="M489" s="5">
        <f t="shared" si="22"/>
        <v>2</v>
      </c>
      <c r="N489" s="4">
        <v>2</v>
      </c>
      <c r="O489" s="5"/>
      <c r="P489" s="5">
        <f t="shared" si="23"/>
        <v>0</v>
      </c>
      <c r="Q489" s="5">
        <v>0</v>
      </c>
      <c r="R489" s="5"/>
      <c r="S489" s="15">
        <v>0.99618902439024404</v>
      </c>
      <c r="T489">
        <f t="shared" si="24"/>
        <v>0</v>
      </c>
    </row>
    <row r="490" spans="1:20" ht="45" customHeight="1">
      <c r="A490" s="7" t="s">
        <v>124</v>
      </c>
      <c r="B490" s="5" t="s">
        <v>13</v>
      </c>
      <c r="C490" s="4" t="s">
        <v>14</v>
      </c>
      <c r="D490" s="6" t="s">
        <v>15</v>
      </c>
      <c r="E490" s="4" t="s">
        <v>20</v>
      </c>
      <c r="F490" s="6" t="s">
        <v>17</v>
      </c>
      <c r="G490" s="4" t="s">
        <v>18</v>
      </c>
      <c r="H490" s="5">
        <v>54</v>
      </c>
      <c r="I490" s="5">
        <v>73</v>
      </c>
      <c r="J490" s="5">
        <v>62</v>
      </c>
      <c r="K490" s="5">
        <v>86</v>
      </c>
      <c r="L490" s="5">
        <v>64</v>
      </c>
      <c r="M490" s="5">
        <f t="shared" si="22"/>
        <v>339</v>
      </c>
      <c r="N490" s="4">
        <v>64</v>
      </c>
      <c r="O490" s="5">
        <v>60</v>
      </c>
      <c r="P490" s="5">
        <f t="shared" si="23"/>
        <v>335</v>
      </c>
      <c r="Q490" s="5">
        <v>86</v>
      </c>
      <c r="R490" s="5"/>
      <c r="S490" s="15">
        <v>0.99618902439024404</v>
      </c>
      <c r="T490">
        <f t="shared" si="24"/>
        <v>305.16590447154476</v>
      </c>
    </row>
    <row r="491" spans="1:20" ht="45" customHeight="1">
      <c r="A491" s="7" t="s">
        <v>124</v>
      </c>
      <c r="B491" s="5" t="s">
        <v>13</v>
      </c>
      <c r="C491" s="4" t="s">
        <v>14</v>
      </c>
      <c r="D491" s="6" t="s">
        <v>15</v>
      </c>
      <c r="E491" s="4" t="s">
        <v>20</v>
      </c>
      <c r="F491" s="6" t="s">
        <v>19</v>
      </c>
      <c r="G491" s="4" t="s">
        <v>18</v>
      </c>
      <c r="H491" s="5">
        <v>2</v>
      </c>
      <c r="I491" s="5">
        <v>1</v>
      </c>
      <c r="J491" s="5">
        <v>1</v>
      </c>
      <c r="K491" s="5">
        <v>3</v>
      </c>
      <c r="L491" s="5">
        <v>2</v>
      </c>
      <c r="M491" s="5">
        <f t="shared" si="22"/>
        <v>9</v>
      </c>
      <c r="N491" s="4">
        <v>2</v>
      </c>
      <c r="O491" s="5"/>
      <c r="P491" s="5">
        <f t="shared" si="23"/>
        <v>7</v>
      </c>
      <c r="Q491" s="5">
        <v>3</v>
      </c>
      <c r="R491" s="5"/>
      <c r="S491" s="15">
        <v>0.99618902439024404</v>
      </c>
      <c r="T491">
        <f t="shared" si="24"/>
        <v>5.9771341463414638</v>
      </c>
    </row>
    <row r="492" spans="1:20" ht="45" customHeight="1">
      <c r="A492" s="7" t="s">
        <v>124</v>
      </c>
      <c r="B492" s="5" t="s">
        <v>13</v>
      </c>
      <c r="C492" s="4" t="s">
        <v>14</v>
      </c>
      <c r="D492" s="6" t="s">
        <v>21</v>
      </c>
      <c r="E492" s="4" t="s">
        <v>20</v>
      </c>
      <c r="F492" s="6" t="s">
        <v>17</v>
      </c>
      <c r="G492" s="4" t="s">
        <v>18</v>
      </c>
      <c r="H492" s="5">
        <v>16</v>
      </c>
      <c r="I492" s="5">
        <v>23</v>
      </c>
      <c r="J492" s="5">
        <v>32</v>
      </c>
      <c r="K492" s="5">
        <v>34</v>
      </c>
      <c r="L492" s="5">
        <v>34</v>
      </c>
      <c r="M492" s="5">
        <f t="shared" si="22"/>
        <v>139</v>
      </c>
      <c r="N492" s="4">
        <v>34</v>
      </c>
      <c r="O492" s="5">
        <v>20</v>
      </c>
      <c r="P492" s="5">
        <f t="shared" si="23"/>
        <v>125</v>
      </c>
      <c r="Q492" s="5">
        <v>34</v>
      </c>
      <c r="R492" s="5"/>
      <c r="S492" s="15">
        <v>0.99618902439024404</v>
      </c>
      <c r="T492">
        <f t="shared" si="24"/>
        <v>113.23348577235775</v>
      </c>
    </row>
    <row r="493" spans="1:20" ht="45" customHeight="1">
      <c r="A493" s="7" t="s">
        <v>124</v>
      </c>
      <c r="B493" s="5" t="s">
        <v>13</v>
      </c>
      <c r="C493" s="4" t="s">
        <v>14</v>
      </c>
      <c r="D493" s="6" t="s">
        <v>21</v>
      </c>
      <c r="E493" s="4" t="s">
        <v>20</v>
      </c>
      <c r="F493" s="6" t="s">
        <v>19</v>
      </c>
      <c r="G493" s="4" t="s">
        <v>18</v>
      </c>
      <c r="H493" s="5">
        <v>2</v>
      </c>
      <c r="I493" s="5">
        <v>3</v>
      </c>
      <c r="J493" s="5"/>
      <c r="K493" s="5"/>
      <c r="L493" s="5"/>
      <c r="M493" s="5">
        <f t="shared" si="22"/>
        <v>5</v>
      </c>
      <c r="N493" s="4">
        <v>0</v>
      </c>
      <c r="O493" s="5"/>
      <c r="P493" s="5">
        <f t="shared" si="23"/>
        <v>5</v>
      </c>
      <c r="Q493" s="5">
        <v>0</v>
      </c>
      <c r="R493" s="5"/>
      <c r="S493" s="15">
        <v>0.99618902439024404</v>
      </c>
      <c r="T493">
        <f t="shared" si="24"/>
        <v>4.98094512195122</v>
      </c>
    </row>
    <row r="494" spans="1:20" ht="45" customHeight="1">
      <c r="A494" s="7" t="s">
        <v>124</v>
      </c>
      <c r="B494" s="5" t="s">
        <v>13</v>
      </c>
      <c r="C494" s="4" t="s">
        <v>14</v>
      </c>
      <c r="D494" s="6" t="s">
        <v>64</v>
      </c>
      <c r="E494" s="4" t="s">
        <v>20</v>
      </c>
      <c r="F494" s="6" t="s">
        <v>17</v>
      </c>
      <c r="G494" s="4" t="s">
        <v>18</v>
      </c>
      <c r="H494" s="5">
        <v>5</v>
      </c>
      <c r="I494" s="5">
        <v>5</v>
      </c>
      <c r="J494" s="5"/>
      <c r="K494" s="5"/>
      <c r="L494" s="5"/>
      <c r="M494" s="5">
        <f t="shared" si="22"/>
        <v>10</v>
      </c>
      <c r="N494" s="4">
        <v>0</v>
      </c>
      <c r="O494" s="5">
        <v>5</v>
      </c>
      <c r="P494" s="5">
        <f t="shared" si="23"/>
        <v>15</v>
      </c>
      <c r="Q494" s="5">
        <v>0</v>
      </c>
      <c r="R494" s="5"/>
      <c r="S494" s="15">
        <v>0.99618902439024404</v>
      </c>
      <c r="T494">
        <f t="shared" si="24"/>
        <v>14.942835365853661</v>
      </c>
    </row>
    <row r="495" spans="1:20" ht="45" customHeight="1">
      <c r="A495" s="7" t="s">
        <v>124</v>
      </c>
      <c r="B495" s="5" t="s">
        <v>13</v>
      </c>
      <c r="C495" s="4" t="s">
        <v>24</v>
      </c>
      <c r="D495" s="6" t="s">
        <v>25</v>
      </c>
      <c r="E495" s="4" t="s">
        <v>20</v>
      </c>
      <c r="F495" s="6" t="s">
        <v>17</v>
      </c>
      <c r="G495" s="4" t="s">
        <v>18</v>
      </c>
      <c r="H495" s="5">
        <v>10</v>
      </c>
      <c r="I495" s="5">
        <v>8</v>
      </c>
      <c r="J495" s="5">
        <v>5</v>
      </c>
      <c r="K495" s="5"/>
      <c r="L495" s="5"/>
      <c r="M495" s="5">
        <f t="shared" si="22"/>
        <v>23</v>
      </c>
      <c r="N495" s="4">
        <v>5</v>
      </c>
      <c r="O495" s="5">
        <v>15</v>
      </c>
      <c r="P495" s="5">
        <f t="shared" si="23"/>
        <v>33</v>
      </c>
      <c r="Q495" s="5">
        <v>8</v>
      </c>
      <c r="R495" s="5"/>
      <c r="S495" s="15">
        <v>1</v>
      </c>
      <c r="T495">
        <f t="shared" si="24"/>
        <v>30.333333333333332</v>
      </c>
    </row>
    <row r="496" spans="1:20" ht="45" customHeight="1">
      <c r="A496" s="7" t="s">
        <v>124</v>
      </c>
      <c r="B496" s="5" t="s">
        <v>13</v>
      </c>
      <c r="C496" s="4" t="s">
        <v>24</v>
      </c>
      <c r="D496" s="6" t="s">
        <v>26</v>
      </c>
      <c r="E496" s="4" t="s">
        <v>20</v>
      </c>
      <c r="F496" s="6" t="s">
        <v>17</v>
      </c>
      <c r="G496" s="4" t="s">
        <v>18</v>
      </c>
      <c r="H496" s="5">
        <v>5</v>
      </c>
      <c r="I496" s="5">
        <v>5</v>
      </c>
      <c r="J496" s="5">
        <v>5</v>
      </c>
      <c r="K496" s="5"/>
      <c r="L496" s="5"/>
      <c r="M496" s="5">
        <f t="shared" si="22"/>
        <v>15</v>
      </c>
      <c r="N496" s="4">
        <v>5</v>
      </c>
      <c r="O496" s="5">
        <v>5</v>
      </c>
      <c r="P496" s="5">
        <f t="shared" si="23"/>
        <v>15</v>
      </c>
      <c r="Q496" s="5">
        <v>5</v>
      </c>
      <c r="R496" s="5"/>
      <c r="S496" s="15">
        <v>1</v>
      </c>
      <c r="T496">
        <f t="shared" si="24"/>
        <v>13.333333333333334</v>
      </c>
    </row>
    <row r="497" spans="1:20" ht="45" customHeight="1">
      <c r="A497" s="7" t="s">
        <v>124</v>
      </c>
      <c r="B497" s="5" t="s">
        <v>13</v>
      </c>
      <c r="C497" s="4" t="s">
        <v>69</v>
      </c>
      <c r="D497" s="6" t="s">
        <v>21</v>
      </c>
      <c r="E497" s="4" t="s">
        <v>20</v>
      </c>
      <c r="F497" s="6" t="s">
        <v>19</v>
      </c>
      <c r="G497" s="4" t="s">
        <v>18</v>
      </c>
      <c r="H497" s="5">
        <v>1</v>
      </c>
      <c r="I497" s="5"/>
      <c r="J497" s="5"/>
      <c r="K497" s="5"/>
      <c r="L497" s="5"/>
      <c r="M497" s="5">
        <f t="shared" si="22"/>
        <v>1</v>
      </c>
      <c r="N497" s="4" t="s">
        <v>53</v>
      </c>
      <c r="O497" s="5"/>
      <c r="P497" s="5" t="e">
        <f t="shared" si="23"/>
        <v>#VALUE!</v>
      </c>
      <c r="Q497" s="5" t="s">
        <v>53</v>
      </c>
      <c r="R497" s="5"/>
      <c r="S497" s="15">
        <v>0.99618902439024404</v>
      </c>
      <c r="T497" t="e">
        <f t="shared" si="24"/>
        <v>#VALUE!</v>
      </c>
    </row>
    <row r="498" spans="1:20" ht="45" customHeight="1">
      <c r="A498" s="7" t="s">
        <v>124</v>
      </c>
      <c r="B498" s="5" t="s">
        <v>13</v>
      </c>
      <c r="C498" s="4" t="s">
        <v>69</v>
      </c>
      <c r="D498" s="6" t="s">
        <v>21</v>
      </c>
      <c r="E498" s="4" t="s">
        <v>20</v>
      </c>
      <c r="F498" s="6" t="s">
        <v>17</v>
      </c>
      <c r="G498" s="4" t="s">
        <v>18</v>
      </c>
      <c r="H498" s="5">
        <v>2</v>
      </c>
      <c r="I498" s="5"/>
      <c r="J498" s="5"/>
      <c r="K498" s="5"/>
      <c r="L498" s="5"/>
      <c r="M498" s="5">
        <f t="shared" si="22"/>
        <v>2</v>
      </c>
      <c r="N498" s="4" t="s">
        <v>53</v>
      </c>
      <c r="O498" s="5"/>
      <c r="P498" s="5" t="e">
        <f t="shared" si="23"/>
        <v>#VALUE!</v>
      </c>
      <c r="Q498" s="5" t="s">
        <v>53</v>
      </c>
      <c r="R498" s="5"/>
      <c r="S498" s="15">
        <v>0.99618902439024404</v>
      </c>
      <c r="T498" t="e">
        <f t="shared" si="24"/>
        <v>#VALUE!</v>
      </c>
    </row>
    <row r="499" spans="1:20" ht="45" customHeight="1">
      <c r="A499" s="7" t="s">
        <v>124</v>
      </c>
      <c r="B499" s="5" t="s">
        <v>13</v>
      </c>
      <c r="C499" s="4" t="s">
        <v>69</v>
      </c>
      <c r="D499" s="6" t="s">
        <v>15</v>
      </c>
      <c r="E499" s="4" t="s">
        <v>20</v>
      </c>
      <c r="F499" s="6" t="s">
        <v>17</v>
      </c>
      <c r="G499" s="4" t="s">
        <v>18</v>
      </c>
      <c r="H499" s="5">
        <v>6</v>
      </c>
      <c r="I499" s="5">
        <v>7</v>
      </c>
      <c r="J499" s="5"/>
      <c r="K499" s="5">
        <v>1</v>
      </c>
      <c r="L499" s="5"/>
      <c r="M499" s="5">
        <f t="shared" si="22"/>
        <v>14</v>
      </c>
      <c r="N499" s="4">
        <v>1</v>
      </c>
      <c r="O499" s="5"/>
      <c r="P499" s="5">
        <f t="shared" si="23"/>
        <v>13</v>
      </c>
      <c r="Q499" s="5" t="s">
        <v>53</v>
      </c>
      <c r="R499" s="5"/>
      <c r="S499" s="15">
        <v>0.99618902439024404</v>
      </c>
      <c r="T499" t="e">
        <f t="shared" si="24"/>
        <v>#VALUE!</v>
      </c>
    </row>
    <row r="500" spans="1:20" s="21" customFormat="1" ht="45" customHeight="1">
      <c r="A500" s="22" t="s">
        <v>124</v>
      </c>
      <c r="B500" s="17" t="s">
        <v>13</v>
      </c>
      <c r="C500" s="18" t="s">
        <v>69</v>
      </c>
      <c r="D500" s="19" t="s">
        <v>15</v>
      </c>
      <c r="E500" s="18" t="s">
        <v>16</v>
      </c>
      <c r="F500" s="19" t="s">
        <v>17</v>
      </c>
      <c r="G500" s="18" t="s">
        <v>18</v>
      </c>
      <c r="H500" s="17"/>
      <c r="I500" s="17">
        <v>12</v>
      </c>
      <c r="J500" s="17">
        <v>5</v>
      </c>
      <c r="K500" s="17"/>
      <c r="L500" s="17"/>
      <c r="M500" s="17">
        <f t="shared" si="22"/>
        <v>17</v>
      </c>
      <c r="N500" s="18">
        <v>5</v>
      </c>
      <c r="O500" s="17"/>
      <c r="P500" s="17">
        <f t="shared" si="23"/>
        <v>12</v>
      </c>
      <c r="Q500" s="17">
        <v>12</v>
      </c>
      <c r="R500" s="17"/>
      <c r="S500" s="20">
        <v>0.993803622497617</v>
      </c>
      <c r="T500" s="21">
        <f t="shared" si="24"/>
        <v>7.9504289799809369</v>
      </c>
    </row>
    <row r="501" spans="1:20" s="21" customFormat="1" ht="45" customHeight="1">
      <c r="A501" s="22" t="s">
        <v>124</v>
      </c>
      <c r="B501" s="17" t="s">
        <v>13</v>
      </c>
      <c r="C501" s="18" t="s">
        <v>14</v>
      </c>
      <c r="D501" s="19" t="s">
        <v>100</v>
      </c>
      <c r="E501" s="18" t="s">
        <v>16</v>
      </c>
      <c r="F501" s="19" t="s">
        <v>17</v>
      </c>
      <c r="G501" s="18" t="s">
        <v>18</v>
      </c>
      <c r="H501" s="17"/>
      <c r="I501" s="17"/>
      <c r="J501" s="17"/>
      <c r="K501" s="17"/>
      <c r="L501" s="17"/>
      <c r="M501" s="17">
        <f t="shared" si="22"/>
        <v>0</v>
      </c>
      <c r="N501" s="18">
        <v>0</v>
      </c>
      <c r="O501" s="17"/>
      <c r="P501" s="17">
        <f t="shared" si="23"/>
        <v>0</v>
      </c>
      <c r="Q501" s="17">
        <v>0</v>
      </c>
      <c r="R501" s="17">
        <v>10</v>
      </c>
      <c r="S501" s="20">
        <v>0.993803622497617</v>
      </c>
      <c r="T501" s="21">
        <f t="shared" si="24"/>
        <v>3.3333333333333335</v>
      </c>
    </row>
    <row r="502" spans="1:20" s="21" customFormat="1" ht="45" customHeight="1">
      <c r="A502" s="22" t="s">
        <v>124</v>
      </c>
      <c r="B502" s="17" t="s">
        <v>13</v>
      </c>
      <c r="C502" s="18" t="s">
        <v>14</v>
      </c>
      <c r="D502" s="19" t="s">
        <v>31</v>
      </c>
      <c r="E502" s="18" t="s">
        <v>16</v>
      </c>
      <c r="F502" s="19" t="s">
        <v>17</v>
      </c>
      <c r="G502" s="18" t="s">
        <v>18</v>
      </c>
      <c r="H502" s="17"/>
      <c r="I502" s="17"/>
      <c r="J502" s="17"/>
      <c r="K502" s="17"/>
      <c r="L502" s="17"/>
      <c r="M502" s="17">
        <f t="shared" si="22"/>
        <v>0</v>
      </c>
      <c r="N502" s="18">
        <v>0</v>
      </c>
      <c r="O502" s="17"/>
      <c r="P502" s="17">
        <f t="shared" si="23"/>
        <v>0</v>
      </c>
      <c r="Q502" s="17">
        <v>0</v>
      </c>
      <c r="R502" s="17">
        <v>10</v>
      </c>
      <c r="S502" s="20">
        <v>0.993803622497617</v>
      </c>
      <c r="T502" s="21">
        <f t="shared" si="24"/>
        <v>3.3333333333333335</v>
      </c>
    </row>
    <row r="503" spans="1:20" s="21" customFormat="1" ht="45" customHeight="1">
      <c r="A503" s="22" t="s">
        <v>124</v>
      </c>
      <c r="B503" s="17" t="s">
        <v>13</v>
      </c>
      <c r="C503" s="18" t="s">
        <v>14</v>
      </c>
      <c r="D503" s="19" t="s">
        <v>29</v>
      </c>
      <c r="E503" s="18" t="s">
        <v>16</v>
      </c>
      <c r="F503" s="19" t="s">
        <v>17</v>
      </c>
      <c r="G503" s="18" t="s">
        <v>18</v>
      </c>
      <c r="H503" s="17"/>
      <c r="I503" s="17"/>
      <c r="J503" s="17"/>
      <c r="K503" s="17"/>
      <c r="L503" s="17"/>
      <c r="M503" s="17">
        <f t="shared" si="22"/>
        <v>0</v>
      </c>
      <c r="N503" s="18">
        <v>0</v>
      </c>
      <c r="O503" s="17"/>
      <c r="P503" s="17">
        <f t="shared" si="23"/>
        <v>0</v>
      </c>
      <c r="Q503" s="17">
        <v>0</v>
      </c>
      <c r="R503" s="17">
        <v>280</v>
      </c>
      <c r="S503" s="20">
        <v>0.993803622497617</v>
      </c>
      <c r="T503" s="21">
        <f t="shared" si="24"/>
        <v>93.333333333333329</v>
      </c>
    </row>
    <row r="504" spans="1:20" ht="45" customHeight="1">
      <c r="A504" s="7" t="s">
        <v>124</v>
      </c>
      <c r="B504" s="5" t="s">
        <v>13</v>
      </c>
      <c r="C504" s="4" t="s">
        <v>14</v>
      </c>
      <c r="D504" s="6" t="s">
        <v>29</v>
      </c>
      <c r="E504" s="4" t="s">
        <v>20</v>
      </c>
      <c r="F504" s="6" t="s">
        <v>17</v>
      </c>
      <c r="G504" s="4" t="s">
        <v>18</v>
      </c>
      <c r="H504" s="5"/>
      <c r="I504" s="5"/>
      <c r="J504" s="5"/>
      <c r="K504" s="5"/>
      <c r="L504" s="5"/>
      <c r="M504" s="5">
        <f t="shared" si="22"/>
        <v>0</v>
      </c>
      <c r="N504" s="4">
        <v>0</v>
      </c>
      <c r="O504" s="5"/>
      <c r="P504" s="5">
        <f t="shared" si="23"/>
        <v>0</v>
      </c>
      <c r="Q504" s="5">
        <v>0</v>
      </c>
      <c r="R504" s="5">
        <v>85</v>
      </c>
      <c r="S504" s="15">
        <v>0.99618902439024404</v>
      </c>
      <c r="T504">
        <f t="shared" si="24"/>
        <v>28.333333333333332</v>
      </c>
    </row>
    <row r="505" spans="1:20" s="21" customFormat="1" ht="45" customHeight="1">
      <c r="A505" s="22" t="s">
        <v>124</v>
      </c>
      <c r="B505" s="17" t="s">
        <v>13</v>
      </c>
      <c r="C505" s="18" t="s">
        <v>24</v>
      </c>
      <c r="D505" s="19" t="s">
        <v>29</v>
      </c>
      <c r="E505" s="18" t="s">
        <v>16</v>
      </c>
      <c r="F505" s="19" t="s">
        <v>17</v>
      </c>
      <c r="G505" s="18" t="s">
        <v>18</v>
      </c>
      <c r="H505" s="17"/>
      <c r="I505" s="17"/>
      <c r="J505" s="17"/>
      <c r="K505" s="17"/>
      <c r="L505" s="17"/>
      <c r="M505" s="17">
        <f t="shared" si="22"/>
        <v>0</v>
      </c>
      <c r="N505" s="18">
        <v>0</v>
      </c>
      <c r="O505" s="17"/>
      <c r="P505" s="17">
        <f t="shared" si="23"/>
        <v>0</v>
      </c>
      <c r="Q505" s="17">
        <v>0</v>
      </c>
      <c r="R505" s="17">
        <v>120</v>
      </c>
      <c r="S505" s="20">
        <v>0.98319327731092432</v>
      </c>
      <c r="T505" s="21">
        <f t="shared" si="24"/>
        <v>40</v>
      </c>
    </row>
    <row r="506" spans="1:20" ht="45" customHeight="1">
      <c r="A506" s="7" t="s">
        <v>124</v>
      </c>
      <c r="B506" s="5" t="s">
        <v>13</v>
      </c>
      <c r="C506" s="4" t="s">
        <v>24</v>
      </c>
      <c r="D506" s="6" t="s">
        <v>29</v>
      </c>
      <c r="E506" s="4" t="s">
        <v>20</v>
      </c>
      <c r="F506" s="6" t="s">
        <v>17</v>
      </c>
      <c r="G506" s="4" t="s">
        <v>18</v>
      </c>
      <c r="H506" s="5"/>
      <c r="I506" s="5"/>
      <c r="J506" s="5"/>
      <c r="K506" s="5"/>
      <c r="L506" s="5"/>
      <c r="M506" s="5">
        <f t="shared" si="22"/>
        <v>0</v>
      </c>
      <c r="N506" s="4">
        <v>0</v>
      </c>
      <c r="O506" s="5"/>
      <c r="P506" s="5">
        <f t="shared" si="23"/>
        <v>0</v>
      </c>
      <c r="Q506" s="5">
        <v>0</v>
      </c>
      <c r="R506" s="5">
        <v>20</v>
      </c>
      <c r="S506" s="15">
        <v>1</v>
      </c>
      <c r="T506">
        <f t="shared" si="24"/>
        <v>6.666666666666667</v>
      </c>
    </row>
    <row r="507" spans="1:20" s="21" customFormat="1" ht="45" customHeight="1">
      <c r="A507" s="22" t="s">
        <v>124</v>
      </c>
      <c r="B507" s="17" t="s">
        <v>13</v>
      </c>
      <c r="C507" s="18" t="s">
        <v>28</v>
      </c>
      <c r="D507" s="19" t="s">
        <v>71</v>
      </c>
      <c r="E507" s="18" t="s">
        <v>16</v>
      </c>
      <c r="F507" s="19" t="s">
        <v>17</v>
      </c>
      <c r="G507" s="18" t="s">
        <v>18</v>
      </c>
      <c r="H507" s="17">
        <v>7</v>
      </c>
      <c r="I507" s="17">
        <v>5</v>
      </c>
      <c r="J507" s="17">
        <v>4</v>
      </c>
      <c r="K507" s="17"/>
      <c r="L507" s="17"/>
      <c r="M507" s="17">
        <f t="shared" si="22"/>
        <v>16</v>
      </c>
      <c r="N507" s="18">
        <v>4</v>
      </c>
      <c r="O507" s="17">
        <v>9</v>
      </c>
      <c r="P507" s="17">
        <f t="shared" si="23"/>
        <v>21</v>
      </c>
      <c r="Q507" s="17">
        <v>5</v>
      </c>
      <c r="R507" s="17"/>
      <c r="S507" s="20">
        <v>1</v>
      </c>
      <c r="T507" s="21">
        <f t="shared" si="24"/>
        <v>19.333333333333332</v>
      </c>
    </row>
    <row r="508" spans="1:20" s="21" customFormat="1" ht="45" customHeight="1">
      <c r="A508" s="22" t="s">
        <v>124</v>
      </c>
      <c r="B508" s="17" t="s">
        <v>13</v>
      </c>
      <c r="C508" s="18" t="s">
        <v>28</v>
      </c>
      <c r="D508" s="19" t="s">
        <v>72</v>
      </c>
      <c r="E508" s="18" t="s">
        <v>16</v>
      </c>
      <c r="F508" s="19" t="s">
        <v>17</v>
      </c>
      <c r="G508" s="18" t="s">
        <v>18</v>
      </c>
      <c r="H508" s="17">
        <v>0</v>
      </c>
      <c r="I508" s="17">
        <v>0</v>
      </c>
      <c r="J508" s="17">
        <v>1</v>
      </c>
      <c r="K508" s="17"/>
      <c r="L508" s="17"/>
      <c r="M508" s="17">
        <f t="shared" si="22"/>
        <v>1</v>
      </c>
      <c r="N508" s="18">
        <v>1</v>
      </c>
      <c r="O508" s="17"/>
      <c r="P508" s="17">
        <f t="shared" si="23"/>
        <v>0</v>
      </c>
      <c r="Q508" s="17">
        <v>0</v>
      </c>
      <c r="R508" s="17"/>
      <c r="S508" s="20">
        <v>1</v>
      </c>
      <c r="T508" s="21">
        <f t="shared" si="24"/>
        <v>0</v>
      </c>
    </row>
    <row r="509" spans="1:20" s="21" customFormat="1" ht="45" customHeight="1">
      <c r="A509" s="22" t="s">
        <v>124</v>
      </c>
      <c r="B509" s="17" t="s">
        <v>13</v>
      </c>
      <c r="C509" s="18" t="s">
        <v>28</v>
      </c>
      <c r="D509" s="19" t="s">
        <v>83</v>
      </c>
      <c r="E509" s="18" t="s">
        <v>16</v>
      </c>
      <c r="F509" s="19" t="s">
        <v>17</v>
      </c>
      <c r="G509" s="18" t="s">
        <v>18</v>
      </c>
      <c r="H509" s="17">
        <v>0</v>
      </c>
      <c r="I509" s="17">
        <v>0</v>
      </c>
      <c r="J509" s="17">
        <v>3</v>
      </c>
      <c r="K509" s="17"/>
      <c r="L509" s="17"/>
      <c r="M509" s="17">
        <f t="shared" si="22"/>
        <v>3</v>
      </c>
      <c r="N509" s="18">
        <v>3</v>
      </c>
      <c r="O509" s="17"/>
      <c r="P509" s="17">
        <f t="shared" si="23"/>
        <v>0</v>
      </c>
      <c r="Q509" s="17">
        <v>0</v>
      </c>
      <c r="R509" s="17"/>
      <c r="S509" s="20">
        <v>1</v>
      </c>
      <c r="T509" s="21">
        <f t="shared" si="24"/>
        <v>0</v>
      </c>
    </row>
    <row r="510" spans="1:20" s="21" customFormat="1" ht="45" customHeight="1">
      <c r="A510" s="22" t="s">
        <v>124</v>
      </c>
      <c r="B510" s="17" t="s">
        <v>13</v>
      </c>
      <c r="C510" s="18" t="s">
        <v>28</v>
      </c>
      <c r="D510" s="19" t="s">
        <v>75</v>
      </c>
      <c r="E510" s="18" t="s">
        <v>16</v>
      </c>
      <c r="F510" s="19" t="s">
        <v>17</v>
      </c>
      <c r="G510" s="18" t="s">
        <v>18</v>
      </c>
      <c r="H510" s="17">
        <v>0</v>
      </c>
      <c r="I510" s="17">
        <v>0</v>
      </c>
      <c r="J510" s="17">
        <v>0</v>
      </c>
      <c r="K510" s="17"/>
      <c r="L510" s="17"/>
      <c r="M510" s="17">
        <f t="shared" si="22"/>
        <v>0</v>
      </c>
      <c r="N510" s="18">
        <v>0</v>
      </c>
      <c r="O510" s="17">
        <v>1</v>
      </c>
      <c r="P510" s="17">
        <f t="shared" si="23"/>
        <v>1</v>
      </c>
      <c r="Q510" s="17">
        <v>0</v>
      </c>
      <c r="R510" s="17"/>
      <c r="S510" s="20">
        <v>1</v>
      </c>
      <c r="T510" s="21">
        <f t="shared" si="24"/>
        <v>1</v>
      </c>
    </row>
    <row r="511" spans="1:20" s="21" customFormat="1" ht="45" customHeight="1">
      <c r="A511" s="22" t="s">
        <v>124</v>
      </c>
      <c r="B511" s="17" t="s">
        <v>13</v>
      </c>
      <c r="C511" s="18" t="s">
        <v>28</v>
      </c>
      <c r="D511" s="19" t="s">
        <v>29</v>
      </c>
      <c r="E511" s="18" t="s">
        <v>16</v>
      </c>
      <c r="F511" s="19" t="s">
        <v>17</v>
      </c>
      <c r="G511" s="18" t="s">
        <v>18</v>
      </c>
      <c r="H511" s="17"/>
      <c r="I511" s="17"/>
      <c r="J511" s="17"/>
      <c r="K511" s="17"/>
      <c r="L511" s="17"/>
      <c r="M511" s="17">
        <f t="shared" si="22"/>
        <v>0</v>
      </c>
      <c r="N511" s="18">
        <v>0</v>
      </c>
      <c r="O511" s="17"/>
      <c r="P511" s="17">
        <f t="shared" si="23"/>
        <v>0</v>
      </c>
      <c r="Q511" s="17">
        <v>0</v>
      </c>
      <c r="R511" s="17">
        <v>9</v>
      </c>
      <c r="S511" s="20">
        <v>1</v>
      </c>
      <c r="T511" s="21">
        <f t="shared" si="24"/>
        <v>3</v>
      </c>
    </row>
    <row r="512" spans="1:20" s="21" customFormat="1" ht="45" customHeight="1">
      <c r="A512" s="22" t="s">
        <v>124</v>
      </c>
      <c r="B512" s="17" t="s">
        <v>13</v>
      </c>
      <c r="C512" s="18" t="s">
        <v>28</v>
      </c>
      <c r="D512" s="19" t="s">
        <v>31</v>
      </c>
      <c r="E512" s="18" t="s">
        <v>16</v>
      </c>
      <c r="F512" s="19" t="s">
        <v>17</v>
      </c>
      <c r="G512" s="18" t="s">
        <v>18</v>
      </c>
      <c r="H512" s="17"/>
      <c r="I512" s="17"/>
      <c r="J512" s="17"/>
      <c r="K512" s="17"/>
      <c r="L512" s="17"/>
      <c r="M512" s="17">
        <f t="shared" si="22"/>
        <v>0</v>
      </c>
      <c r="N512" s="18">
        <v>0</v>
      </c>
      <c r="O512" s="17"/>
      <c r="P512" s="17">
        <f t="shared" si="23"/>
        <v>0</v>
      </c>
      <c r="Q512" s="17">
        <v>0</v>
      </c>
      <c r="R512" s="17">
        <v>2</v>
      </c>
      <c r="S512" s="20">
        <v>1</v>
      </c>
      <c r="T512" s="21">
        <f t="shared" si="24"/>
        <v>0.66666666666666663</v>
      </c>
    </row>
    <row r="513" spans="1:20" s="21" customFormat="1" ht="45" customHeight="1">
      <c r="A513" s="22" t="s">
        <v>124</v>
      </c>
      <c r="B513" s="17" t="s">
        <v>13</v>
      </c>
      <c r="C513" s="18" t="s">
        <v>28</v>
      </c>
      <c r="D513" s="19" t="s">
        <v>126</v>
      </c>
      <c r="E513" s="18" t="s">
        <v>16</v>
      </c>
      <c r="F513" s="19" t="s">
        <v>17</v>
      </c>
      <c r="G513" s="18" t="s">
        <v>18</v>
      </c>
      <c r="H513" s="17"/>
      <c r="I513" s="17"/>
      <c r="J513" s="17"/>
      <c r="K513" s="17"/>
      <c r="L513" s="17"/>
      <c r="M513" s="17">
        <f t="shared" si="22"/>
        <v>0</v>
      </c>
      <c r="N513" s="18">
        <v>0</v>
      </c>
      <c r="O513" s="17"/>
      <c r="P513" s="17">
        <f t="shared" si="23"/>
        <v>0</v>
      </c>
      <c r="Q513" s="17">
        <v>0</v>
      </c>
      <c r="R513" s="17">
        <v>1</v>
      </c>
      <c r="S513" s="20">
        <v>1</v>
      </c>
      <c r="T513" s="21">
        <f t="shared" si="24"/>
        <v>0.33333333333333331</v>
      </c>
    </row>
    <row r="514" spans="1:20" s="21" customFormat="1" ht="45" customHeight="1">
      <c r="A514" s="22" t="s">
        <v>124</v>
      </c>
      <c r="B514" s="17" t="s">
        <v>13</v>
      </c>
      <c r="C514" s="18" t="s">
        <v>28</v>
      </c>
      <c r="D514" s="19" t="s">
        <v>30</v>
      </c>
      <c r="E514" s="18" t="s">
        <v>16</v>
      </c>
      <c r="F514" s="19" t="s">
        <v>17</v>
      </c>
      <c r="G514" s="18" t="s">
        <v>18</v>
      </c>
      <c r="H514" s="17"/>
      <c r="I514" s="17"/>
      <c r="J514" s="17"/>
      <c r="K514" s="17"/>
      <c r="L514" s="17"/>
      <c r="M514" s="17">
        <f t="shared" si="22"/>
        <v>0</v>
      </c>
      <c r="N514" s="18">
        <v>0</v>
      </c>
      <c r="O514" s="17"/>
      <c r="P514" s="17">
        <f t="shared" si="23"/>
        <v>0</v>
      </c>
      <c r="Q514" s="17">
        <v>0</v>
      </c>
      <c r="R514" s="17">
        <v>1</v>
      </c>
      <c r="S514" s="20">
        <v>1</v>
      </c>
      <c r="T514" s="21">
        <f t="shared" si="24"/>
        <v>0.33333333333333331</v>
      </c>
    </row>
    <row r="515" spans="1:20" s="21" customFormat="1" ht="45" customHeight="1">
      <c r="A515" s="22" t="s">
        <v>124</v>
      </c>
      <c r="B515" s="17" t="s">
        <v>13</v>
      </c>
      <c r="C515" s="18" t="s">
        <v>52</v>
      </c>
      <c r="D515" s="19" t="s">
        <v>34</v>
      </c>
      <c r="E515" s="18" t="s">
        <v>16</v>
      </c>
      <c r="F515" s="19" t="s">
        <v>17</v>
      </c>
      <c r="G515" s="18" t="s">
        <v>18</v>
      </c>
      <c r="H515" s="17">
        <v>36</v>
      </c>
      <c r="I515" s="17">
        <v>32</v>
      </c>
      <c r="J515" s="17">
        <v>40</v>
      </c>
      <c r="K515" s="17">
        <v>27</v>
      </c>
      <c r="L515" s="17"/>
      <c r="M515" s="17">
        <f t="shared" ref="M515:M578" si="25">H515+I515+J515+K515+L515</f>
        <v>135</v>
      </c>
      <c r="N515" s="18">
        <v>26</v>
      </c>
      <c r="O515" s="17">
        <v>40</v>
      </c>
      <c r="P515" s="17">
        <f t="shared" ref="P515:P578" si="26">M515-N515+O515</f>
        <v>149</v>
      </c>
      <c r="Q515" s="17">
        <v>38</v>
      </c>
      <c r="R515" s="17"/>
      <c r="S515" s="20">
        <v>0.99019607843137258</v>
      </c>
      <c r="T515" s="21">
        <f t="shared" ref="T515:T578" si="27">(P515*S515*12+4*R515-Q515*4*S515)/12</f>
        <v>134.9967320261438</v>
      </c>
    </row>
    <row r="516" spans="1:20" s="21" customFormat="1" ht="45" customHeight="1">
      <c r="A516" s="22" t="s">
        <v>124</v>
      </c>
      <c r="B516" s="17" t="s">
        <v>13</v>
      </c>
      <c r="C516" s="18" t="s">
        <v>52</v>
      </c>
      <c r="D516" s="19" t="s">
        <v>34</v>
      </c>
      <c r="E516" s="18" t="s">
        <v>16</v>
      </c>
      <c r="F516" s="19" t="s">
        <v>19</v>
      </c>
      <c r="G516" s="18" t="s">
        <v>18</v>
      </c>
      <c r="H516" s="17">
        <v>3</v>
      </c>
      <c r="I516" s="17">
        <v>4</v>
      </c>
      <c r="J516" s="17"/>
      <c r="K516" s="17"/>
      <c r="L516" s="17"/>
      <c r="M516" s="17">
        <f t="shared" si="25"/>
        <v>7</v>
      </c>
      <c r="N516" s="18" t="s">
        <v>53</v>
      </c>
      <c r="O516" s="17"/>
      <c r="P516" s="17" t="e">
        <f t="shared" si="26"/>
        <v>#VALUE!</v>
      </c>
      <c r="Q516" s="17" t="s">
        <v>53</v>
      </c>
      <c r="R516" s="17"/>
      <c r="S516" s="20">
        <v>0.99019607843137258</v>
      </c>
      <c r="T516" s="21" t="e">
        <f t="shared" si="27"/>
        <v>#VALUE!</v>
      </c>
    </row>
    <row r="517" spans="1:20" s="21" customFormat="1" ht="45" customHeight="1">
      <c r="A517" s="22" t="s">
        <v>124</v>
      </c>
      <c r="B517" s="17" t="s">
        <v>13</v>
      </c>
      <c r="C517" s="18" t="s">
        <v>33</v>
      </c>
      <c r="D517" s="19" t="s">
        <v>34</v>
      </c>
      <c r="E517" s="18" t="s">
        <v>16</v>
      </c>
      <c r="F517" s="19" t="s">
        <v>17</v>
      </c>
      <c r="G517" s="18" t="s">
        <v>18</v>
      </c>
      <c r="H517" s="17">
        <v>1</v>
      </c>
      <c r="I517" s="17"/>
      <c r="J517" s="17"/>
      <c r="K517" s="17"/>
      <c r="L517" s="17"/>
      <c r="M517" s="17">
        <f t="shared" si="25"/>
        <v>1</v>
      </c>
      <c r="N517" s="18" t="s">
        <v>53</v>
      </c>
      <c r="O517" s="17"/>
      <c r="P517" s="17" t="e">
        <f t="shared" si="26"/>
        <v>#VALUE!</v>
      </c>
      <c r="Q517" s="17" t="s">
        <v>53</v>
      </c>
      <c r="R517" s="17"/>
      <c r="S517" s="20">
        <v>0.99019607843137258</v>
      </c>
      <c r="T517" s="21" t="e">
        <f t="shared" si="27"/>
        <v>#VALUE!</v>
      </c>
    </row>
    <row r="518" spans="1:20" ht="45" customHeight="1">
      <c r="A518" s="7" t="s">
        <v>124</v>
      </c>
      <c r="B518" s="5" t="s">
        <v>13</v>
      </c>
      <c r="C518" s="4" t="s">
        <v>33</v>
      </c>
      <c r="D518" s="6" t="s">
        <v>34</v>
      </c>
      <c r="E518" s="4" t="s">
        <v>20</v>
      </c>
      <c r="F518" s="6" t="s">
        <v>17</v>
      </c>
      <c r="G518" s="4" t="s">
        <v>18</v>
      </c>
      <c r="H518" s="5">
        <v>10</v>
      </c>
      <c r="I518" s="5">
        <v>10</v>
      </c>
      <c r="J518" s="5">
        <v>10</v>
      </c>
      <c r="K518" s="5">
        <v>6</v>
      </c>
      <c r="L518" s="5"/>
      <c r="M518" s="5">
        <f t="shared" si="25"/>
        <v>36</v>
      </c>
      <c r="N518" s="4">
        <v>5</v>
      </c>
      <c r="O518" s="5">
        <v>10</v>
      </c>
      <c r="P518" s="5">
        <f t="shared" si="26"/>
        <v>41</v>
      </c>
      <c r="Q518" s="5">
        <v>9</v>
      </c>
      <c r="R518" s="5"/>
      <c r="S518" s="15">
        <v>1</v>
      </c>
      <c r="T518">
        <f t="shared" si="27"/>
        <v>38</v>
      </c>
    </row>
    <row r="519" spans="1:20" s="21" customFormat="1" ht="45" customHeight="1">
      <c r="A519" s="22" t="s">
        <v>124</v>
      </c>
      <c r="B519" s="17" t="s">
        <v>13</v>
      </c>
      <c r="C519" s="18" t="s">
        <v>52</v>
      </c>
      <c r="D519" s="19" t="s">
        <v>35</v>
      </c>
      <c r="E519" s="18" t="s">
        <v>16</v>
      </c>
      <c r="F519" s="19" t="s">
        <v>17</v>
      </c>
      <c r="G519" s="18" t="s">
        <v>18</v>
      </c>
      <c r="H519" s="17">
        <v>14</v>
      </c>
      <c r="I519" s="17">
        <v>11</v>
      </c>
      <c r="J519" s="17">
        <v>11</v>
      </c>
      <c r="K519" s="17">
        <v>15</v>
      </c>
      <c r="L519" s="17"/>
      <c r="M519" s="17">
        <f t="shared" si="25"/>
        <v>51</v>
      </c>
      <c r="N519" s="18">
        <v>13</v>
      </c>
      <c r="O519" s="17">
        <v>15</v>
      </c>
      <c r="P519" s="17">
        <f t="shared" si="26"/>
        <v>53</v>
      </c>
      <c r="Q519" s="17">
        <v>11</v>
      </c>
      <c r="R519" s="17"/>
      <c r="S519" s="20">
        <v>0.99019607843137258</v>
      </c>
      <c r="T519" s="21">
        <f t="shared" si="27"/>
        <v>48.849673202614376</v>
      </c>
    </row>
    <row r="520" spans="1:20" s="21" customFormat="1" ht="45" customHeight="1">
      <c r="A520" s="22" t="s">
        <v>124</v>
      </c>
      <c r="B520" s="17" t="s">
        <v>13</v>
      </c>
      <c r="C520" s="18" t="s">
        <v>52</v>
      </c>
      <c r="D520" s="19" t="s">
        <v>35</v>
      </c>
      <c r="E520" s="18" t="s">
        <v>16</v>
      </c>
      <c r="F520" s="19" t="s">
        <v>19</v>
      </c>
      <c r="G520" s="18" t="s">
        <v>18</v>
      </c>
      <c r="H520" s="17">
        <v>1</v>
      </c>
      <c r="I520" s="17">
        <v>2</v>
      </c>
      <c r="J520" s="17">
        <v>2</v>
      </c>
      <c r="K520" s="17"/>
      <c r="L520" s="17"/>
      <c r="M520" s="17">
        <f t="shared" si="25"/>
        <v>5</v>
      </c>
      <c r="N520" s="18" t="s">
        <v>53</v>
      </c>
      <c r="O520" s="17"/>
      <c r="P520" s="17" t="e">
        <f t="shared" si="26"/>
        <v>#VALUE!</v>
      </c>
      <c r="Q520" s="17">
        <v>1</v>
      </c>
      <c r="R520" s="17"/>
      <c r="S520" s="20">
        <v>0.99019607843137258</v>
      </c>
      <c r="T520" s="21" t="e">
        <f t="shared" si="27"/>
        <v>#VALUE!</v>
      </c>
    </row>
    <row r="521" spans="1:20" s="21" customFormat="1" ht="45" customHeight="1">
      <c r="A521" s="22" t="s">
        <v>124</v>
      </c>
      <c r="B521" s="17" t="s">
        <v>13</v>
      </c>
      <c r="C521" s="18" t="s">
        <v>33</v>
      </c>
      <c r="D521" s="19" t="s">
        <v>35</v>
      </c>
      <c r="E521" s="18" t="s">
        <v>16</v>
      </c>
      <c r="F521" s="19" t="s">
        <v>17</v>
      </c>
      <c r="G521" s="18" t="s">
        <v>18</v>
      </c>
      <c r="H521" s="17"/>
      <c r="I521" s="17">
        <v>1</v>
      </c>
      <c r="J521" s="17"/>
      <c r="K521" s="17"/>
      <c r="L521" s="17"/>
      <c r="M521" s="17">
        <f t="shared" si="25"/>
        <v>1</v>
      </c>
      <c r="N521" s="18" t="s">
        <v>53</v>
      </c>
      <c r="O521" s="17"/>
      <c r="P521" s="17" t="e">
        <f t="shared" si="26"/>
        <v>#VALUE!</v>
      </c>
      <c r="Q521" s="17" t="s">
        <v>53</v>
      </c>
      <c r="R521" s="17"/>
      <c r="S521" s="20">
        <v>0.99019607843137258</v>
      </c>
      <c r="T521" s="21" t="e">
        <f t="shared" si="27"/>
        <v>#VALUE!</v>
      </c>
    </row>
    <row r="522" spans="1:20" s="21" customFormat="1" ht="45" customHeight="1">
      <c r="A522" s="22" t="s">
        <v>124</v>
      </c>
      <c r="B522" s="17" t="s">
        <v>13</v>
      </c>
      <c r="C522" s="18" t="s">
        <v>52</v>
      </c>
      <c r="D522" s="19" t="s">
        <v>127</v>
      </c>
      <c r="E522" s="18" t="s">
        <v>16</v>
      </c>
      <c r="F522" s="19" t="s">
        <v>17</v>
      </c>
      <c r="G522" s="18" t="s">
        <v>18</v>
      </c>
      <c r="H522" s="17"/>
      <c r="I522" s="17">
        <v>13</v>
      </c>
      <c r="J522" s="17">
        <v>12</v>
      </c>
      <c r="K522" s="17">
        <v>15</v>
      </c>
      <c r="L522" s="17"/>
      <c r="M522" s="17">
        <f t="shared" si="25"/>
        <v>40</v>
      </c>
      <c r="N522" s="18">
        <v>13</v>
      </c>
      <c r="O522" s="17"/>
      <c r="P522" s="17">
        <f t="shared" si="26"/>
        <v>27</v>
      </c>
      <c r="Q522" s="17">
        <v>12</v>
      </c>
      <c r="R522" s="17"/>
      <c r="S522" s="20">
        <v>0.99019607843137258</v>
      </c>
      <c r="T522" s="21">
        <f t="shared" si="27"/>
        <v>22.774509803921564</v>
      </c>
    </row>
    <row r="523" spans="1:20" s="21" customFormat="1" ht="45" customHeight="1">
      <c r="A523" s="22" t="s">
        <v>124</v>
      </c>
      <c r="B523" s="17" t="s">
        <v>13</v>
      </c>
      <c r="C523" s="18" t="s">
        <v>52</v>
      </c>
      <c r="D523" s="19" t="s">
        <v>127</v>
      </c>
      <c r="E523" s="18" t="s">
        <v>16</v>
      </c>
      <c r="F523" s="19" t="s">
        <v>19</v>
      </c>
      <c r="G523" s="18" t="s">
        <v>18</v>
      </c>
      <c r="H523" s="17"/>
      <c r="I523" s="17">
        <v>2</v>
      </c>
      <c r="J523" s="17"/>
      <c r="K523" s="17"/>
      <c r="L523" s="17"/>
      <c r="M523" s="17">
        <f t="shared" si="25"/>
        <v>2</v>
      </c>
      <c r="N523" s="18" t="s">
        <v>53</v>
      </c>
      <c r="O523" s="17"/>
      <c r="P523" s="17" t="e">
        <f t="shared" si="26"/>
        <v>#VALUE!</v>
      </c>
      <c r="Q523" s="17" t="s">
        <v>53</v>
      </c>
      <c r="R523" s="17"/>
      <c r="S523" s="20">
        <v>0.99019607843137258</v>
      </c>
      <c r="T523" s="21" t="e">
        <f t="shared" si="27"/>
        <v>#VALUE!</v>
      </c>
    </row>
    <row r="524" spans="1:20" s="21" customFormat="1" ht="45" customHeight="1">
      <c r="A524" s="22" t="s">
        <v>124</v>
      </c>
      <c r="B524" s="17" t="s">
        <v>13</v>
      </c>
      <c r="C524" s="18" t="s">
        <v>52</v>
      </c>
      <c r="D524" s="19" t="s">
        <v>29</v>
      </c>
      <c r="E524" s="18" t="s">
        <v>16</v>
      </c>
      <c r="F524" s="19" t="s">
        <v>17</v>
      </c>
      <c r="G524" s="18" t="s">
        <v>18</v>
      </c>
      <c r="H524" s="17"/>
      <c r="I524" s="17"/>
      <c r="J524" s="17"/>
      <c r="K524" s="17"/>
      <c r="L524" s="17"/>
      <c r="M524" s="17">
        <f t="shared" si="25"/>
        <v>0</v>
      </c>
      <c r="N524" s="18" t="s">
        <v>53</v>
      </c>
      <c r="O524" s="17"/>
      <c r="P524" s="17" t="e">
        <f t="shared" si="26"/>
        <v>#VALUE!</v>
      </c>
      <c r="Q524" s="17" t="s">
        <v>53</v>
      </c>
      <c r="R524" s="17">
        <v>70</v>
      </c>
      <c r="S524" s="20">
        <v>0.99019607843137258</v>
      </c>
      <c r="T524" s="21" t="e">
        <f t="shared" si="27"/>
        <v>#VALUE!</v>
      </c>
    </row>
    <row r="525" spans="1:20" ht="45" customHeight="1">
      <c r="A525" s="7" t="s">
        <v>124</v>
      </c>
      <c r="B525" s="5" t="s">
        <v>13</v>
      </c>
      <c r="C525" s="4" t="s">
        <v>33</v>
      </c>
      <c r="D525" s="6" t="s">
        <v>29</v>
      </c>
      <c r="E525" s="4" t="s">
        <v>20</v>
      </c>
      <c r="F525" s="6" t="s">
        <v>17</v>
      </c>
      <c r="G525" s="4" t="s">
        <v>18</v>
      </c>
      <c r="H525" s="5"/>
      <c r="I525" s="5"/>
      <c r="J525" s="5"/>
      <c r="K525" s="5"/>
      <c r="L525" s="5"/>
      <c r="M525" s="5">
        <f t="shared" si="25"/>
        <v>0</v>
      </c>
      <c r="N525" s="4" t="s">
        <v>53</v>
      </c>
      <c r="O525" s="5"/>
      <c r="P525" s="5" t="e">
        <f t="shared" si="26"/>
        <v>#VALUE!</v>
      </c>
      <c r="Q525" s="5" t="s">
        <v>53</v>
      </c>
      <c r="R525" s="5">
        <v>10</v>
      </c>
      <c r="S525" s="15">
        <v>1</v>
      </c>
      <c r="T525" t="e">
        <f t="shared" si="27"/>
        <v>#VALUE!</v>
      </c>
    </row>
    <row r="526" spans="1:20" s="21" customFormat="1" ht="45" customHeight="1">
      <c r="A526" s="22" t="s">
        <v>124</v>
      </c>
      <c r="B526" s="17" t="s">
        <v>13</v>
      </c>
      <c r="C526" s="18" t="s">
        <v>52</v>
      </c>
      <c r="D526" s="19" t="s">
        <v>67</v>
      </c>
      <c r="E526" s="18" t="s">
        <v>16</v>
      </c>
      <c r="F526" s="19" t="s">
        <v>17</v>
      </c>
      <c r="G526" s="18" t="s">
        <v>18</v>
      </c>
      <c r="H526" s="17"/>
      <c r="I526" s="17"/>
      <c r="J526" s="17"/>
      <c r="K526" s="17"/>
      <c r="L526" s="17"/>
      <c r="M526" s="17">
        <f t="shared" si="25"/>
        <v>0</v>
      </c>
      <c r="N526" s="18" t="s">
        <v>53</v>
      </c>
      <c r="O526" s="17"/>
      <c r="P526" s="17" t="e">
        <f t="shared" si="26"/>
        <v>#VALUE!</v>
      </c>
      <c r="Q526" s="17" t="s">
        <v>53</v>
      </c>
      <c r="R526" s="17">
        <v>15</v>
      </c>
      <c r="S526" s="20">
        <v>0.99019607843137258</v>
      </c>
      <c r="T526" s="21" t="e">
        <f t="shared" si="27"/>
        <v>#VALUE!</v>
      </c>
    </row>
    <row r="527" spans="1:20" s="21" customFormat="1" ht="45" customHeight="1">
      <c r="A527" s="22" t="s">
        <v>128</v>
      </c>
      <c r="B527" s="17" t="s">
        <v>92</v>
      </c>
      <c r="C527" s="18" t="s">
        <v>14</v>
      </c>
      <c r="D527" s="19" t="s">
        <v>15</v>
      </c>
      <c r="E527" s="18" t="s">
        <v>16</v>
      </c>
      <c r="F527" s="19" t="s">
        <v>17</v>
      </c>
      <c r="G527" s="18" t="s">
        <v>18</v>
      </c>
      <c r="H527" s="17">
        <v>5</v>
      </c>
      <c r="I527" s="17">
        <v>10</v>
      </c>
      <c r="J527" s="17">
        <v>8</v>
      </c>
      <c r="K527" s="17">
        <v>5</v>
      </c>
      <c r="L527" s="17"/>
      <c r="M527" s="17">
        <f t="shared" si="25"/>
        <v>28</v>
      </c>
      <c r="N527" s="18">
        <v>5</v>
      </c>
      <c r="O527" s="17">
        <v>5</v>
      </c>
      <c r="P527" s="17">
        <f t="shared" si="26"/>
        <v>28</v>
      </c>
      <c r="Q527" s="17">
        <v>8</v>
      </c>
      <c r="R527" s="17"/>
      <c r="S527" s="20">
        <v>1</v>
      </c>
      <c r="T527" s="21">
        <f t="shared" si="27"/>
        <v>25.333333333333332</v>
      </c>
    </row>
    <row r="528" spans="1:20" s="21" customFormat="1" ht="45" customHeight="1">
      <c r="A528" s="22" t="s">
        <v>128</v>
      </c>
      <c r="B528" s="17" t="s">
        <v>92</v>
      </c>
      <c r="C528" s="18" t="s">
        <v>14</v>
      </c>
      <c r="D528" s="19" t="s">
        <v>21</v>
      </c>
      <c r="E528" s="18" t="s">
        <v>16</v>
      </c>
      <c r="F528" s="19" t="s">
        <v>17</v>
      </c>
      <c r="G528" s="18" t="s">
        <v>18</v>
      </c>
      <c r="H528" s="17">
        <v>5</v>
      </c>
      <c r="I528" s="17">
        <v>10</v>
      </c>
      <c r="J528" s="17">
        <v>0</v>
      </c>
      <c r="K528" s="17">
        <v>0</v>
      </c>
      <c r="L528" s="17"/>
      <c r="M528" s="17">
        <f t="shared" si="25"/>
        <v>15</v>
      </c>
      <c r="N528" s="18" t="s">
        <v>53</v>
      </c>
      <c r="O528" s="17">
        <v>5</v>
      </c>
      <c r="P528" s="17" t="e">
        <f t="shared" si="26"/>
        <v>#VALUE!</v>
      </c>
      <c r="Q528" s="17" t="s">
        <v>53</v>
      </c>
      <c r="R528" s="17"/>
      <c r="S528" s="20">
        <v>1</v>
      </c>
      <c r="T528" s="21" t="e">
        <f t="shared" si="27"/>
        <v>#VALUE!</v>
      </c>
    </row>
    <row r="529" spans="1:20" ht="45" customHeight="1">
      <c r="A529" s="7" t="s">
        <v>128</v>
      </c>
      <c r="B529" s="5" t="s">
        <v>92</v>
      </c>
      <c r="C529" s="4" t="s">
        <v>14</v>
      </c>
      <c r="D529" s="6" t="s">
        <v>15</v>
      </c>
      <c r="E529" s="4" t="s">
        <v>20</v>
      </c>
      <c r="F529" s="6" t="s">
        <v>17</v>
      </c>
      <c r="G529" s="4" t="s">
        <v>18</v>
      </c>
      <c r="H529" s="5">
        <v>5</v>
      </c>
      <c r="I529" s="5">
        <v>10</v>
      </c>
      <c r="J529" s="5">
        <v>18</v>
      </c>
      <c r="K529" s="5">
        <v>15</v>
      </c>
      <c r="L529" s="5"/>
      <c r="M529" s="5">
        <f t="shared" si="25"/>
        <v>48</v>
      </c>
      <c r="N529" s="4" t="s">
        <v>53</v>
      </c>
      <c r="O529" s="5">
        <v>5</v>
      </c>
      <c r="P529" s="5" t="e">
        <f t="shared" si="26"/>
        <v>#VALUE!</v>
      </c>
      <c r="Q529" s="5">
        <v>15</v>
      </c>
      <c r="R529" s="5"/>
      <c r="S529" s="15">
        <v>1</v>
      </c>
      <c r="T529" t="e">
        <f t="shared" si="27"/>
        <v>#VALUE!</v>
      </c>
    </row>
    <row r="530" spans="1:20" ht="45" customHeight="1">
      <c r="A530" s="7" t="s">
        <v>128</v>
      </c>
      <c r="B530" s="5" t="s">
        <v>92</v>
      </c>
      <c r="C530" s="4" t="s">
        <v>14</v>
      </c>
      <c r="D530" s="6" t="s">
        <v>21</v>
      </c>
      <c r="E530" s="4" t="s">
        <v>20</v>
      </c>
      <c r="F530" s="6" t="s">
        <v>17</v>
      </c>
      <c r="G530" s="4" t="s">
        <v>18</v>
      </c>
      <c r="H530" s="5">
        <v>5</v>
      </c>
      <c r="I530" s="5">
        <v>6</v>
      </c>
      <c r="J530" s="5">
        <v>0</v>
      </c>
      <c r="K530" s="5">
        <v>5</v>
      </c>
      <c r="L530" s="5"/>
      <c r="M530" s="5">
        <f t="shared" si="25"/>
        <v>16</v>
      </c>
      <c r="N530" s="4" t="s">
        <v>53</v>
      </c>
      <c r="O530" s="5">
        <v>5</v>
      </c>
      <c r="P530" s="5" t="e">
        <f t="shared" si="26"/>
        <v>#VALUE!</v>
      </c>
      <c r="Q530" s="5">
        <v>5</v>
      </c>
      <c r="R530" s="5"/>
      <c r="S530" s="15">
        <v>1</v>
      </c>
      <c r="T530" t="e">
        <f t="shared" si="27"/>
        <v>#VALUE!</v>
      </c>
    </row>
    <row r="531" spans="1:20" ht="45" customHeight="1">
      <c r="A531" s="7" t="s">
        <v>128</v>
      </c>
      <c r="B531" s="5" t="s">
        <v>92</v>
      </c>
      <c r="C531" s="4" t="s">
        <v>14</v>
      </c>
      <c r="D531" s="6" t="s">
        <v>21</v>
      </c>
      <c r="E531" s="4" t="s">
        <v>20</v>
      </c>
      <c r="F531" s="6" t="s">
        <v>19</v>
      </c>
      <c r="G531" s="4" t="s">
        <v>18</v>
      </c>
      <c r="H531" s="5">
        <v>0</v>
      </c>
      <c r="I531" s="5">
        <v>1</v>
      </c>
      <c r="J531" s="5">
        <v>0</v>
      </c>
      <c r="K531" s="5">
        <v>0</v>
      </c>
      <c r="L531" s="5"/>
      <c r="M531" s="5">
        <f t="shared" si="25"/>
        <v>1</v>
      </c>
      <c r="N531" s="4" t="s">
        <v>53</v>
      </c>
      <c r="O531" s="5"/>
      <c r="P531" s="5" t="e">
        <f t="shared" si="26"/>
        <v>#VALUE!</v>
      </c>
      <c r="Q531" s="5" t="s">
        <v>53</v>
      </c>
      <c r="R531" s="5"/>
      <c r="S531" s="15">
        <v>1</v>
      </c>
      <c r="T531" t="e">
        <f t="shared" si="27"/>
        <v>#VALUE!</v>
      </c>
    </row>
    <row r="532" spans="1:20" s="21" customFormat="1" ht="45" customHeight="1">
      <c r="A532" s="22" t="s">
        <v>128</v>
      </c>
      <c r="B532" s="17" t="s">
        <v>92</v>
      </c>
      <c r="C532" s="18" t="s">
        <v>52</v>
      </c>
      <c r="D532" s="19" t="s">
        <v>34</v>
      </c>
      <c r="E532" s="18" t="s">
        <v>16</v>
      </c>
      <c r="F532" s="19" t="s">
        <v>17</v>
      </c>
      <c r="G532" s="18" t="s">
        <v>18</v>
      </c>
      <c r="H532" s="17">
        <v>75</v>
      </c>
      <c r="I532" s="17">
        <v>75</v>
      </c>
      <c r="J532" s="17">
        <v>77</v>
      </c>
      <c r="K532" s="17">
        <v>71</v>
      </c>
      <c r="L532" s="17"/>
      <c r="M532" s="17">
        <f t="shared" si="25"/>
        <v>298</v>
      </c>
      <c r="N532" s="18">
        <v>71</v>
      </c>
      <c r="O532" s="17">
        <v>75</v>
      </c>
      <c r="P532" s="17">
        <f t="shared" si="26"/>
        <v>302</v>
      </c>
      <c r="Q532" s="17">
        <v>77</v>
      </c>
      <c r="R532" s="17"/>
      <c r="S532" s="20">
        <v>1</v>
      </c>
      <c r="T532" s="21">
        <f t="shared" si="27"/>
        <v>276.33333333333331</v>
      </c>
    </row>
    <row r="533" spans="1:20" s="21" customFormat="1" ht="45" customHeight="1">
      <c r="A533" s="22" t="s">
        <v>128</v>
      </c>
      <c r="B533" s="17" t="s">
        <v>92</v>
      </c>
      <c r="C533" s="18" t="s">
        <v>52</v>
      </c>
      <c r="D533" s="19" t="s">
        <v>34</v>
      </c>
      <c r="E533" s="18" t="s">
        <v>16</v>
      </c>
      <c r="F533" s="19" t="s">
        <v>19</v>
      </c>
      <c r="G533" s="18" t="s">
        <v>18</v>
      </c>
      <c r="H533" s="17">
        <v>0</v>
      </c>
      <c r="I533" s="17">
        <v>0</v>
      </c>
      <c r="J533" s="17">
        <v>0</v>
      </c>
      <c r="K533" s="17">
        <v>1</v>
      </c>
      <c r="L533" s="17"/>
      <c r="M533" s="17">
        <f t="shared" si="25"/>
        <v>1</v>
      </c>
      <c r="N533" s="18">
        <v>1</v>
      </c>
      <c r="O533" s="17"/>
      <c r="P533" s="17">
        <f t="shared" si="26"/>
        <v>0</v>
      </c>
      <c r="Q533" s="17" t="s">
        <v>53</v>
      </c>
      <c r="R533" s="17"/>
      <c r="S533" s="20">
        <v>1</v>
      </c>
      <c r="T533" s="21" t="e">
        <f t="shared" si="27"/>
        <v>#VALUE!</v>
      </c>
    </row>
    <row r="534" spans="1:20" s="21" customFormat="1" ht="45" customHeight="1">
      <c r="A534" s="22" t="s">
        <v>128</v>
      </c>
      <c r="B534" s="17" t="s">
        <v>92</v>
      </c>
      <c r="C534" s="18" t="s">
        <v>33</v>
      </c>
      <c r="D534" s="19" t="s">
        <v>34</v>
      </c>
      <c r="E534" s="18" t="s">
        <v>16</v>
      </c>
      <c r="F534" s="19" t="s">
        <v>17</v>
      </c>
      <c r="G534" s="18" t="s">
        <v>18</v>
      </c>
      <c r="H534" s="17">
        <v>5</v>
      </c>
      <c r="I534" s="17">
        <v>5</v>
      </c>
      <c r="J534" s="17">
        <v>3</v>
      </c>
      <c r="K534" s="17">
        <v>0</v>
      </c>
      <c r="L534" s="17"/>
      <c r="M534" s="17">
        <f t="shared" si="25"/>
        <v>13</v>
      </c>
      <c r="N534" s="18">
        <v>3</v>
      </c>
      <c r="O534" s="17">
        <v>5</v>
      </c>
      <c r="P534" s="17">
        <f t="shared" si="26"/>
        <v>15</v>
      </c>
      <c r="Q534" s="17">
        <v>5</v>
      </c>
      <c r="R534" s="17"/>
      <c r="S534" s="20">
        <v>1</v>
      </c>
      <c r="T534" s="21">
        <f t="shared" si="27"/>
        <v>13.333333333333334</v>
      </c>
    </row>
    <row r="535" spans="1:20" s="21" customFormat="1" ht="45" customHeight="1">
      <c r="A535" s="22" t="s">
        <v>128</v>
      </c>
      <c r="B535" s="17" t="s">
        <v>92</v>
      </c>
      <c r="C535" s="18" t="s">
        <v>52</v>
      </c>
      <c r="D535" s="19" t="s">
        <v>35</v>
      </c>
      <c r="E535" s="18" t="s">
        <v>16</v>
      </c>
      <c r="F535" s="19" t="s">
        <v>17</v>
      </c>
      <c r="G535" s="18" t="s">
        <v>18</v>
      </c>
      <c r="H535" s="17">
        <v>19</v>
      </c>
      <c r="I535" s="17">
        <v>20</v>
      </c>
      <c r="J535" s="17">
        <v>16</v>
      </c>
      <c r="K535" s="17">
        <v>13</v>
      </c>
      <c r="L535" s="17"/>
      <c r="M535" s="17">
        <f t="shared" si="25"/>
        <v>68</v>
      </c>
      <c r="N535" s="18">
        <v>13</v>
      </c>
      <c r="O535" s="17">
        <v>20</v>
      </c>
      <c r="P535" s="17">
        <f t="shared" si="26"/>
        <v>75</v>
      </c>
      <c r="Q535" s="17">
        <v>16</v>
      </c>
      <c r="R535" s="17"/>
      <c r="S535" s="20">
        <v>1</v>
      </c>
      <c r="T535" s="21">
        <f t="shared" si="27"/>
        <v>69.666666666666671</v>
      </c>
    </row>
    <row r="536" spans="1:20" s="21" customFormat="1" ht="45" customHeight="1">
      <c r="A536" s="22" t="s">
        <v>128</v>
      </c>
      <c r="B536" s="17" t="s">
        <v>92</v>
      </c>
      <c r="C536" s="18" t="s">
        <v>52</v>
      </c>
      <c r="D536" s="19" t="s">
        <v>35</v>
      </c>
      <c r="E536" s="18" t="s">
        <v>16</v>
      </c>
      <c r="F536" s="19" t="s">
        <v>19</v>
      </c>
      <c r="G536" s="18" t="s">
        <v>18</v>
      </c>
      <c r="H536" s="17">
        <v>1</v>
      </c>
      <c r="I536" s="17">
        <v>1</v>
      </c>
      <c r="J536" s="17">
        <v>0</v>
      </c>
      <c r="K536" s="17">
        <v>1</v>
      </c>
      <c r="L536" s="17"/>
      <c r="M536" s="17">
        <f t="shared" si="25"/>
        <v>3</v>
      </c>
      <c r="N536" s="18">
        <v>1</v>
      </c>
      <c r="O536" s="17"/>
      <c r="P536" s="17">
        <f t="shared" si="26"/>
        <v>2</v>
      </c>
      <c r="Q536" s="17" t="s">
        <v>53</v>
      </c>
      <c r="R536" s="17"/>
      <c r="S536" s="20">
        <v>1</v>
      </c>
      <c r="T536" s="21" t="e">
        <f t="shared" si="27"/>
        <v>#VALUE!</v>
      </c>
    </row>
    <row r="537" spans="1:20" s="21" customFormat="1" ht="45" customHeight="1">
      <c r="A537" s="22" t="s">
        <v>128</v>
      </c>
      <c r="B537" s="17" t="s">
        <v>92</v>
      </c>
      <c r="C537" s="18" t="s">
        <v>33</v>
      </c>
      <c r="D537" s="19" t="s">
        <v>35</v>
      </c>
      <c r="E537" s="18" t="s">
        <v>16</v>
      </c>
      <c r="F537" s="19" t="s">
        <v>17</v>
      </c>
      <c r="G537" s="18" t="s">
        <v>18</v>
      </c>
      <c r="H537" s="17">
        <v>0</v>
      </c>
      <c r="I537" s="17">
        <v>0</v>
      </c>
      <c r="J537" s="17">
        <v>3</v>
      </c>
      <c r="K537" s="17">
        <v>0</v>
      </c>
      <c r="L537" s="17"/>
      <c r="M537" s="17">
        <f t="shared" si="25"/>
        <v>3</v>
      </c>
      <c r="N537" s="18">
        <v>3</v>
      </c>
      <c r="O537" s="17"/>
      <c r="P537" s="17">
        <f t="shared" si="26"/>
        <v>0</v>
      </c>
      <c r="Q537" s="17" t="s">
        <v>53</v>
      </c>
      <c r="R537" s="17"/>
      <c r="S537" s="20">
        <v>1</v>
      </c>
      <c r="T537" s="21" t="e">
        <f t="shared" si="27"/>
        <v>#VALUE!</v>
      </c>
    </row>
    <row r="538" spans="1:20" ht="45" customHeight="1">
      <c r="A538" s="7" t="s">
        <v>128</v>
      </c>
      <c r="B538" s="5" t="s">
        <v>92</v>
      </c>
      <c r="C538" s="4" t="s">
        <v>33</v>
      </c>
      <c r="D538" s="6" t="s">
        <v>34</v>
      </c>
      <c r="E538" s="4" t="s">
        <v>20</v>
      </c>
      <c r="F538" s="6" t="s">
        <v>17</v>
      </c>
      <c r="G538" s="4" t="s">
        <v>18</v>
      </c>
      <c r="H538" s="5">
        <v>15</v>
      </c>
      <c r="I538" s="5">
        <v>15</v>
      </c>
      <c r="J538" s="5">
        <v>15</v>
      </c>
      <c r="K538" s="5">
        <v>16</v>
      </c>
      <c r="L538" s="5"/>
      <c r="M538" s="5">
        <f t="shared" si="25"/>
        <v>61</v>
      </c>
      <c r="N538" s="4">
        <v>16</v>
      </c>
      <c r="O538" s="5">
        <v>15</v>
      </c>
      <c r="P538" s="5">
        <f t="shared" si="26"/>
        <v>60</v>
      </c>
      <c r="Q538" s="5">
        <v>15</v>
      </c>
      <c r="R538" s="5"/>
      <c r="S538" s="15">
        <v>1</v>
      </c>
      <c r="T538">
        <f t="shared" si="27"/>
        <v>55</v>
      </c>
    </row>
    <row r="539" spans="1:20" s="21" customFormat="1" ht="45" customHeight="1">
      <c r="A539" s="22" t="s">
        <v>128</v>
      </c>
      <c r="B539" s="17" t="s">
        <v>92</v>
      </c>
      <c r="C539" s="18" t="s">
        <v>14</v>
      </c>
      <c r="D539" s="19" t="s">
        <v>29</v>
      </c>
      <c r="E539" s="18" t="s">
        <v>16</v>
      </c>
      <c r="F539" s="19" t="s">
        <v>17</v>
      </c>
      <c r="G539" s="18" t="s">
        <v>18</v>
      </c>
      <c r="H539" s="17"/>
      <c r="I539" s="17"/>
      <c r="J539" s="17"/>
      <c r="K539" s="17"/>
      <c r="L539" s="17"/>
      <c r="M539" s="17">
        <f t="shared" si="25"/>
        <v>0</v>
      </c>
      <c r="N539" s="18">
        <v>0</v>
      </c>
      <c r="O539" s="17"/>
      <c r="P539" s="17">
        <f t="shared" si="26"/>
        <v>0</v>
      </c>
      <c r="Q539" s="17">
        <v>0</v>
      </c>
      <c r="R539" s="17">
        <v>10</v>
      </c>
      <c r="S539" s="20">
        <v>1</v>
      </c>
      <c r="T539" s="21">
        <f t="shared" si="27"/>
        <v>3.3333333333333335</v>
      </c>
    </row>
    <row r="540" spans="1:20" ht="45" customHeight="1">
      <c r="A540" s="7" t="s">
        <v>128</v>
      </c>
      <c r="B540" s="5" t="s">
        <v>92</v>
      </c>
      <c r="C540" s="4" t="s">
        <v>14</v>
      </c>
      <c r="D540" s="6" t="s">
        <v>29</v>
      </c>
      <c r="E540" s="4" t="s">
        <v>20</v>
      </c>
      <c r="F540" s="6" t="s">
        <v>17</v>
      </c>
      <c r="G540" s="4" t="s">
        <v>18</v>
      </c>
      <c r="H540" s="5"/>
      <c r="I540" s="5"/>
      <c r="J540" s="5"/>
      <c r="K540" s="5"/>
      <c r="L540" s="5"/>
      <c r="M540" s="5">
        <f t="shared" si="25"/>
        <v>0</v>
      </c>
      <c r="N540" s="4">
        <v>0</v>
      </c>
      <c r="O540" s="5"/>
      <c r="P540" s="5">
        <f t="shared" si="26"/>
        <v>0</v>
      </c>
      <c r="Q540" s="5">
        <v>0</v>
      </c>
      <c r="R540" s="5">
        <v>10</v>
      </c>
      <c r="S540" s="15">
        <v>1</v>
      </c>
      <c r="T540">
        <f t="shared" si="27"/>
        <v>3.3333333333333335</v>
      </c>
    </row>
    <row r="541" spans="1:20" s="21" customFormat="1" ht="45" customHeight="1">
      <c r="A541" s="22" t="s">
        <v>128</v>
      </c>
      <c r="B541" s="17" t="s">
        <v>92</v>
      </c>
      <c r="C541" s="18" t="s">
        <v>52</v>
      </c>
      <c r="D541" s="19" t="s">
        <v>29</v>
      </c>
      <c r="E541" s="18" t="s">
        <v>16</v>
      </c>
      <c r="F541" s="19" t="s">
        <v>17</v>
      </c>
      <c r="G541" s="18" t="s">
        <v>18</v>
      </c>
      <c r="H541" s="17"/>
      <c r="I541" s="17"/>
      <c r="J541" s="17"/>
      <c r="K541" s="17"/>
      <c r="L541" s="17"/>
      <c r="M541" s="17">
        <f t="shared" si="25"/>
        <v>0</v>
      </c>
      <c r="N541" s="18" t="s">
        <v>53</v>
      </c>
      <c r="O541" s="17"/>
      <c r="P541" s="17" t="e">
        <f t="shared" si="26"/>
        <v>#VALUE!</v>
      </c>
      <c r="Q541" s="17" t="s">
        <v>53</v>
      </c>
      <c r="R541" s="17">
        <v>90</v>
      </c>
      <c r="S541" s="20">
        <v>1</v>
      </c>
      <c r="T541" s="21" t="e">
        <f t="shared" si="27"/>
        <v>#VALUE!</v>
      </c>
    </row>
    <row r="542" spans="1:20" s="21" customFormat="1" ht="45" customHeight="1">
      <c r="A542" s="22" t="s">
        <v>128</v>
      </c>
      <c r="B542" s="17" t="s">
        <v>92</v>
      </c>
      <c r="C542" s="18" t="s">
        <v>33</v>
      </c>
      <c r="D542" s="19" t="s">
        <v>29</v>
      </c>
      <c r="E542" s="18" t="s">
        <v>16</v>
      </c>
      <c r="F542" s="19" t="s">
        <v>17</v>
      </c>
      <c r="G542" s="18" t="s">
        <v>18</v>
      </c>
      <c r="H542" s="17"/>
      <c r="I542" s="17"/>
      <c r="J542" s="17"/>
      <c r="K542" s="17"/>
      <c r="L542" s="17"/>
      <c r="M542" s="17">
        <f t="shared" si="25"/>
        <v>0</v>
      </c>
      <c r="N542" s="18" t="s">
        <v>53</v>
      </c>
      <c r="O542" s="17"/>
      <c r="P542" s="17" t="e">
        <f t="shared" si="26"/>
        <v>#VALUE!</v>
      </c>
      <c r="Q542" s="17" t="s">
        <v>53</v>
      </c>
      <c r="R542" s="17">
        <v>10</v>
      </c>
      <c r="S542" s="20">
        <v>1</v>
      </c>
      <c r="T542" s="21" t="e">
        <f t="shared" si="27"/>
        <v>#VALUE!</v>
      </c>
    </row>
    <row r="543" spans="1:20" ht="45" customHeight="1">
      <c r="A543" s="7" t="s">
        <v>128</v>
      </c>
      <c r="B543" s="5" t="s">
        <v>92</v>
      </c>
      <c r="C543" s="4" t="s">
        <v>33</v>
      </c>
      <c r="D543" s="6" t="s">
        <v>29</v>
      </c>
      <c r="E543" s="4" t="s">
        <v>20</v>
      </c>
      <c r="F543" s="6" t="s">
        <v>17</v>
      </c>
      <c r="G543" s="4" t="s">
        <v>18</v>
      </c>
      <c r="H543" s="5"/>
      <c r="I543" s="5"/>
      <c r="J543" s="5"/>
      <c r="K543" s="5"/>
      <c r="L543" s="5"/>
      <c r="M543" s="5">
        <f t="shared" si="25"/>
        <v>0</v>
      </c>
      <c r="N543" s="4" t="s">
        <v>53</v>
      </c>
      <c r="O543" s="5"/>
      <c r="P543" s="5" t="e">
        <f t="shared" si="26"/>
        <v>#VALUE!</v>
      </c>
      <c r="Q543" s="5" t="s">
        <v>53</v>
      </c>
      <c r="R543" s="5">
        <v>15</v>
      </c>
      <c r="S543" s="15">
        <v>1</v>
      </c>
      <c r="T543" t="e">
        <f t="shared" si="27"/>
        <v>#VALUE!</v>
      </c>
    </row>
    <row r="544" spans="1:20" s="21" customFormat="1" ht="45" customHeight="1">
      <c r="A544" s="22" t="s">
        <v>129</v>
      </c>
      <c r="B544" s="17" t="s">
        <v>92</v>
      </c>
      <c r="C544" s="18" t="s">
        <v>14</v>
      </c>
      <c r="D544" s="19" t="s">
        <v>15</v>
      </c>
      <c r="E544" s="18" t="s">
        <v>16</v>
      </c>
      <c r="F544" s="19" t="s">
        <v>17</v>
      </c>
      <c r="G544" s="18" t="s">
        <v>18</v>
      </c>
      <c r="H544" s="17">
        <v>5</v>
      </c>
      <c r="I544" s="17">
        <v>10</v>
      </c>
      <c r="J544" s="17">
        <v>6</v>
      </c>
      <c r="K544" s="17">
        <v>5</v>
      </c>
      <c r="L544" s="17"/>
      <c r="M544" s="17">
        <f t="shared" si="25"/>
        <v>26</v>
      </c>
      <c r="N544" s="18">
        <v>5</v>
      </c>
      <c r="O544" s="17">
        <v>8</v>
      </c>
      <c r="P544" s="17">
        <f t="shared" si="26"/>
        <v>29</v>
      </c>
      <c r="Q544" s="17">
        <v>6</v>
      </c>
      <c r="R544" s="17"/>
      <c r="S544" s="20">
        <v>1</v>
      </c>
      <c r="T544" s="21">
        <f t="shared" si="27"/>
        <v>27</v>
      </c>
    </row>
    <row r="545" spans="1:20" s="21" customFormat="1" ht="45" customHeight="1">
      <c r="A545" s="22" t="s">
        <v>129</v>
      </c>
      <c r="B545" s="17" t="s">
        <v>92</v>
      </c>
      <c r="C545" s="18" t="s">
        <v>14</v>
      </c>
      <c r="D545" s="19" t="s">
        <v>15</v>
      </c>
      <c r="E545" s="18" t="s">
        <v>16</v>
      </c>
      <c r="F545" s="19" t="s">
        <v>19</v>
      </c>
      <c r="G545" s="18" t="s">
        <v>18</v>
      </c>
      <c r="H545" s="17">
        <v>0</v>
      </c>
      <c r="I545" s="17">
        <v>0</v>
      </c>
      <c r="J545" s="17">
        <v>1</v>
      </c>
      <c r="K545" s="17">
        <v>0</v>
      </c>
      <c r="L545" s="17"/>
      <c r="M545" s="17">
        <f t="shared" si="25"/>
        <v>1</v>
      </c>
      <c r="N545" s="18">
        <v>0</v>
      </c>
      <c r="O545" s="17"/>
      <c r="P545" s="17">
        <f t="shared" si="26"/>
        <v>1</v>
      </c>
      <c r="Q545" s="17">
        <v>1</v>
      </c>
      <c r="R545" s="17"/>
      <c r="S545" s="20">
        <v>1</v>
      </c>
      <c r="T545" s="21">
        <f t="shared" si="27"/>
        <v>0.66666666666666663</v>
      </c>
    </row>
    <row r="546" spans="1:20" ht="45" customHeight="1">
      <c r="A546" s="7" t="s">
        <v>129</v>
      </c>
      <c r="B546" s="5" t="s">
        <v>92</v>
      </c>
      <c r="C546" s="4" t="s">
        <v>14</v>
      </c>
      <c r="D546" s="6" t="s">
        <v>15</v>
      </c>
      <c r="E546" s="4" t="s">
        <v>20</v>
      </c>
      <c r="F546" s="6" t="s">
        <v>17</v>
      </c>
      <c r="G546" s="4" t="s">
        <v>18</v>
      </c>
      <c r="H546" s="5">
        <v>8</v>
      </c>
      <c r="I546" s="5">
        <v>5</v>
      </c>
      <c r="J546" s="5">
        <v>12</v>
      </c>
      <c r="K546" s="5">
        <v>14</v>
      </c>
      <c r="L546" s="5">
        <v>0</v>
      </c>
      <c r="M546" s="5">
        <f t="shared" si="25"/>
        <v>39</v>
      </c>
      <c r="N546" s="4">
        <v>0</v>
      </c>
      <c r="O546" s="5"/>
      <c r="P546" s="5">
        <f t="shared" si="26"/>
        <v>39</v>
      </c>
      <c r="Q546" s="5">
        <v>14</v>
      </c>
      <c r="R546" s="5"/>
      <c r="S546" s="15">
        <v>1</v>
      </c>
      <c r="T546">
        <f t="shared" si="27"/>
        <v>34.333333333333336</v>
      </c>
    </row>
    <row r="547" spans="1:20" ht="45" customHeight="1">
      <c r="A547" s="7" t="s">
        <v>129</v>
      </c>
      <c r="B547" s="5" t="s">
        <v>92</v>
      </c>
      <c r="C547" s="4" t="s">
        <v>14</v>
      </c>
      <c r="D547" s="6" t="s">
        <v>15</v>
      </c>
      <c r="E547" s="4" t="s">
        <v>20</v>
      </c>
      <c r="F547" s="6" t="s">
        <v>19</v>
      </c>
      <c r="G547" s="4" t="s">
        <v>18</v>
      </c>
      <c r="H547" s="5">
        <v>2</v>
      </c>
      <c r="I547" s="5">
        <v>1</v>
      </c>
      <c r="J547" s="5">
        <v>5</v>
      </c>
      <c r="K547" s="5">
        <v>1</v>
      </c>
      <c r="L547" s="5">
        <v>0</v>
      </c>
      <c r="M547" s="5">
        <f t="shared" si="25"/>
        <v>9</v>
      </c>
      <c r="N547" s="4">
        <v>0</v>
      </c>
      <c r="O547" s="5"/>
      <c r="P547" s="5">
        <f t="shared" si="26"/>
        <v>9</v>
      </c>
      <c r="Q547" s="5">
        <v>1</v>
      </c>
      <c r="R547" s="5"/>
      <c r="S547" s="15">
        <v>1</v>
      </c>
      <c r="T547">
        <f t="shared" si="27"/>
        <v>8.6666666666666661</v>
      </c>
    </row>
    <row r="548" spans="1:20" s="21" customFormat="1" ht="45" customHeight="1">
      <c r="A548" s="22" t="s">
        <v>129</v>
      </c>
      <c r="B548" s="17" t="s">
        <v>92</v>
      </c>
      <c r="C548" s="18" t="s">
        <v>14</v>
      </c>
      <c r="D548" s="19" t="s">
        <v>21</v>
      </c>
      <c r="E548" s="18" t="s">
        <v>16</v>
      </c>
      <c r="F548" s="19" t="s">
        <v>17</v>
      </c>
      <c r="G548" s="18" t="s">
        <v>18</v>
      </c>
      <c r="H548" s="17">
        <v>3</v>
      </c>
      <c r="I548" s="17">
        <v>9</v>
      </c>
      <c r="J548" s="17">
        <v>0</v>
      </c>
      <c r="K548" s="17">
        <v>0</v>
      </c>
      <c r="L548" s="17"/>
      <c r="M548" s="17">
        <f t="shared" si="25"/>
        <v>12</v>
      </c>
      <c r="N548" s="18">
        <v>0</v>
      </c>
      <c r="O548" s="17">
        <v>2</v>
      </c>
      <c r="P548" s="17">
        <f t="shared" si="26"/>
        <v>14</v>
      </c>
      <c r="Q548" s="17">
        <v>0</v>
      </c>
      <c r="R548" s="17"/>
      <c r="S548" s="20">
        <v>1</v>
      </c>
      <c r="T548" s="21">
        <f t="shared" si="27"/>
        <v>14</v>
      </c>
    </row>
    <row r="549" spans="1:20" s="21" customFormat="1" ht="45" customHeight="1">
      <c r="A549" s="22" t="s">
        <v>129</v>
      </c>
      <c r="B549" s="17" t="s">
        <v>92</v>
      </c>
      <c r="C549" s="18" t="s">
        <v>14</v>
      </c>
      <c r="D549" s="19" t="s">
        <v>21</v>
      </c>
      <c r="E549" s="18" t="s">
        <v>16</v>
      </c>
      <c r="F549" s="19" t="s">
        <v>19</v>
      </c>
      <c r="G549" s="18" t="s">
        <v>18</v>
      </c>
      <c r="H549" s="17">
        <v>2</v>
      </c>
      <c r="I549" s="17">
        <v>1</v>
      </c>
      <c r="J549" s="17">
        <v>0</v>
      </c>
      <c r="K549" s="17">
        <v>0</v>
      </c>
      <c r="L549" s="17"/>
      <c r="M549" s="17">
        <f t="shared" si="25"/>
        <v>3</v>
      </c>
      <c r="N549" s="18">
        <v>0</v>
      </c>
      <c r="O549" s="17">
        <v>0</v>
      </c>
      <c r="P549" s="17">
        <f t="shared" si="26"/>
        <v>3</v>
      </c>
      <c r="Q549" s="17">
        <v>0</v>
      </c>
      <c r="R549" s="17"/>
      <c r="S549" s="20">
        <v>1</v>
      </c>
      <c r="T549" s="21">
        <f t="shared" si="27"/>
        <v>3</v>
      </c>
    </row>
    <row r="550" spans="1:20" ht="45" customHeight="1">
      <c r="A550" s="7" t="s">
        <v>129</v>
      </c>
      <c r="B550" s="5" t="s">
        <v>92</v>
      </c>
      <c r="C550" s="4" t="s">
        <v>14</v>
      </c>
      <c r="D550" s="6" t="s">
        <v>21</v>
      </c>
      <c r="E550" s="4" t="s">
        <v>20</v>
      </c>
      <c r="F550" s="6" t="s">
        <v>17</v>
      </c>
      <c r="G550" s="4" t="s">
        <v>18</v>
      </c>
      <c r="H550" s="5">
        <v>0</v>
      </c>
      <c r="I550" s="5">
        <v>4</v>
      </c>
      <c r="J550" s="5">
        <v>0</v>
      </c>
      <c r="K550" s="5">
        <v>0</v>
      </c>
      <c r="L550" s="5">
        <v>0</v>
      </c>
      <c r="M550" s="5">
        <f t="shared" si="25"/>
        <v>4</v>
      </c>
      <c r="N550" s="4">
        <v>0</v>
      </c>
      <c r="O550" s="5"/>
      <c r="P550" s="5">
        <f t="shared" si="26"/>
        <v>4</v>
      </c>
      <c r="Q550" s="5">
        <v>0</v>
      </c>
      <c r="R550" s="5"/>
      <c r="S550" s="15">
        <v>1</v>
      </c>
      <c r="T550">
        <f t="shared" si="27"/>
        <v>4</v>
      </c>
    </row>
    <row r="551" spans="1:20" ht="45" customHeight="1">
      <c r="A551" s="7" t="s">
        <v>129</v>
      </c>
      <c r="B551" s="5" t="s">
        <v>92</v>
      </c>
      <c r="C551" s="4" t="s">
        <v>14</v>
      </c>
      <c r="D551" s="6" t="s">
        <v>21</v>
      </c>
      <c r="E551" s="4" t="s">
        <v>20</v>
      </c>
      <c r="F551" s="6" t="s">
        <v>19</v>
      </c>
      <c r="G551" s="4" t="s">
        <v>18</v>
      </c>
      <c r="H551" s="5">
        <v>0</v>
      </c>
      <c r="I551" s="5">
        <v>1</v>
      </c>
      <c r="J551" s="5">
        <v>0</v>
      </c>
      <c r="K551" s="5">
        <v>0</v>
      </c>
      <c r="L551" s="5">
        <v>0</v>
      </c>
      <c r="M551" s="5">
        <f t="shared" si="25"/>
        <v>1</v>
      </c>
      <c r="N551" s="4">
        <v>0</v>
      </c>
      <c r="O551" s="5"/>
      <c r="P551" s="5">
        <f t="shared" si="26"/>
        <v>1</v>
      </c>
      <c r="Q551" s="5">
        <v>0</v>
      </c>
      <c r="R551" s="5"/>
      <c r="S551" s="15">
        <v>1</v>
      </c>
      <c r="T551">
        <f t="shared" si="27"/>
        <v>1</v>
      </c>
    </row>
    <row r="552" spans="1:20" s="21" customFormat="1" ht="45" customHeight="1">
      <c r="A552" s="22" t="s">
        <v>129</v>
      </c>
      <c r="B552" s="17" t="s">
        <v>92</v>
      </c>
      <c r="C552" s="18" t="s">
        <v>14</v>
      </c>
      <c r="D552" s="19" t="s">
        <v>29</v>
      </c>
      <c r="E552" s="18" t="s">
        <v>16</v>
      </c>
      <c r="F552" s="19" t="s">
        <v>17</v>
      </c>
      <c r="G552" s="18" t="s">
        <v>18</v>
      </c>
      <c r="H552" s="17"/>
      <c r="I552" s="17"/>
      <c r="J552" s="17"/>
      <c r="K552" s="17"/>
      <c r="L552" s="17"/>
      <c r="M552" s="17">
        <f t="shared" si="25"/>
        <v>0</v>
      </c>
      <c r="N552" s="18"/>
      <c r="O552" s="17"/>
      <c r="P552" s="17">
        <f t="shared" si="26"/>
        <v>0</v>
      </c>
      <c r="Q552" s="17"/>
      <c r="R552" s="17">
        <v>10</v>
      </c>
      <c r="S552" s="20">
        <v>1</v>
      </c>
      <c r="T552" s="21">
        <f t="shared" si="27"/>
        <v>3.3333333333333335</v>
      </c>
    </row>
    <row r="553" spans="1:20" s="21" customFormat="1" ht="45" customHeight="1">
      <c r="A553" s="22" t="s">
        <v>129</v>
      </c>
      <c r="B553" s="17" t="s">
        <v>92</v>
      </c>
      <c r="C553" s="18" t="s">
        <v>24</v>
      </c>
      <c r="D553" s="19" t="s">
        <v>27</v>
      </c>
      <c r="E553" s="18" t="s">
        <v>16</v>
      </c>
      <c r="F553" s="19" t="s">
        <v>17</v>
      </c>
      <c r="G553" s="18" t="s">
        <v>18</v>
      </c>
      <c r="H553" s="17">
        <v>0</v>
      </c>
      <c r="I553" s="17">
        <v>0</v>
      </c>
      <c r="J553" s="17">
        <v>0</v>
      </c>
      <c r="K553" s="17">
        <v>0</v>
      </c>
      <c r="L553" s="17">
        <v>0</v>
      </c>
      <c r="M553" s="17">
        <f t="shared" si="25"/>
        <v>0</v>
      </c>
      <c r="N553" s="18">
        <v>0</v>
      </c>
      <c r="O553" s="17">
        <v>5</v>
      </c>
      <c r="P553" s="17">
        <f t="shared" si="26"/>
        <v>5</v>
      </c>
      <c r="Q553" s="17">
        <v>0</v>
      </c>
      <c r="R553" s="17"/>
      <c r="S553" s="20">
        <v>1</v>
      </c>
      <c r="T553" s="21">
        <f t="shared" si="27"/>
        <v>5</v>
      </c>
    </row>
    <row r="554" spans="1:20" s="21" customFormat="1" ht="45" customHeight="1">
      <c r="A554" s="22" t="s">
        <v>129</v>
      </c>
      <c r="B554" s="17" t="s">
        <v>92</v>
      </c>
      <c r="C554" s="18" t="s">
        <v>24</v>
      </c>
      <c r="D554" s="19" t="s">
        <v>29</v>
      </c>
      <c r="E554" s="18" t="s">
        <v>16</v>
      </c>
      <c r="F554" s="19" t="s">
        <v>17</v>
      </c>
      <c r="G554" s="18" t="s">
        <v>18</v>
      </c>
      <c r="H554" s="17"/>
      <c r="I554" s="17"/>
      <c r="J554" s="17"/>
      <c r="K554" s="17"/>
      <c r="L554" s="17"/>
      <c r="M554" s="17">
        <f t="shared" si="25"/>
        <v>0</v>
      </c>
      <c r="N554" s="18">
        <v>0</v>
      </c>
      <c r="O554" s="17"/>
      <c r="P554" s="17">
        <f t="shared" si="26"/>
        <v>0</v>
      </c>
      <c r="Q554" s="17">
        <v>0</v>
      </c>
      <c r="R554" s="17">
        <v>5</v>
      </c>
      <c r="S554" s="20">
        <v>1</v>
      </c>
      <c r="T554" s="21">
        <f t="shared" si="27"/>
        <v>1.6666666666666667</v>
      </c>
    </row>
    <row r="555" spans="1:20" s="21" customFormat="1" ht="45" customHeight="1">
      <c r="A555" s="22" t="s">
        <v>130</v>
      </c>
      <c r="B555" s="17" t="s">
        <v>92</v>
      </c>
      <c r="C555" s="18" t="s">
        <v>14</v>
      </c>
      <c r="D555" s="19" t="s">
        <v>15</v>
      </c>
      <c r="E555" s="18" t="s">
        <v>16</v>
      </c>
      <c r="F555" s="19" t="s">
        <v>17</v>
      </c>
      <c r="G555" s="18" t="s">
        <v>18</v>
      </c>
      <c r="H555" s="17">
        <v>6</v>
      </c>
      <c r="I555" s="17">
        <v>2</v>
      </c>
      <c r="J555" s="17">
        <v>1</v>
      </c>
      <c r="K555" s="17">
        <v>1</v>
      </c>
      <c r="L555" s="17"/>
      <c r="M555" s="17">
        <f t="shared" si="25"/>
        <v>10</v>
      </c>
      <c r="N555" s="18">
        <v>1</v>
      </c>
      <c r="O555" s="17"/>
      <c r="P555" s="17">
        <f t="shared" si="26"/>
        <v>9</v>
      </c>
      <c r="Q555" s="17">
        <v>1</v>
      </c>
      <c r="R555" s="17"/>
      <c r="S555" s="20">
        <v>1</v>
      </c>
      <c r="T555" s="21">
        <f t="shared" si="27"/>
        <v>8.6666666666666661</v>
      </c>
    </row>
    <row r="556" spans="1:20" s="21" customFormat="1" ht="45" customHeight="1">
      <c r="A556" s="22" t="s">
        <v>130</v>
      </c>
      <c r="B556" s="17" t="s">
        <v>92</v>
      </c>
      <c r="C556" s="18" t="s">
        <v>14</v>
      </c>
      <c r="D556" s="19" t="s">
        <v>15</v>
      </c>
      <c r="E556" s="18" t="s">
        <v>16</v>
      </c>
      <c r="F556" s="19" t="s">
        <v>19</v>
      </c>
      <c r="G556" s="18" t="s">
        <v>18</v>
      </c>
      <c r="H556" s="17"/>
      <c r="I556" s="17"/>
      <c r="J556" s="17">
        <v>1</v>
      </c>
      <c r="K556" s="17"/>
      <c r="L556" s="17"/>
      <c r="M556" s="17">
        <f t="shared" si="25"/>
        <v>1</v>
      </c>
      <c r="N556" s="18">
        <v>0</v>
      </c>
      <c r="O556" s="17"/>
      <c r="P556" s="17">
        <f t="shared" si="26"/>
        <v>1</v>
      </c>
      <c r="Q556" s="17">
        <v>1</v>
      </c>
      <c r="R556" s="17"/>
      <c r="S556" s="20">
        <v>1</v>
      </c>
      <c r="T556" s="21">
        <f t="shared" si="27"/>
        <v>0.66666666666666663</v>
      </c>
    </row>
    <row r="557" spans="1:20" s="21" customFormat="1" ht="45" customHeight="1">
      <c r="A557" s="22" t="s">
        <v>130</v>
      </c>
      <c r="B557" s="17" t="s">
        <v>92</v>
      </c>
      <c r="C557" s="18" t="s">
        <v>14</v>
      </c>
      <c r="D557" s="19" t="s">
        <v>21</v>
      </c>
      <c r="E557" s="18" t="s">
        <v>16</v>
      </c>
      <c r="F557" s="19" t="s">
        <v>17</v>
      </c>
      <c r="G557" s="18" t="s">
        <v>18</v>
      </c>
      <c r="H557" s="17">
        <v>5</v>
      </c>
      <c r="I557" s="17">
        <v>4</v>
      </c>
      <c r="J557" s="17">
        <v>0</v>
      </c>
      <c r="K557" s="17">
        <v>0</v>
      </c>
      <c r="L557" s="17"/>
      <c r="M557" s="17">
        <f t="shared" si="25"/>
        <v>9</v>
      </c>
      <c r="N557" s="18">
        <v>0</v>
      </c>
      <c r="O557" s="17"/>
      <c r="P557" s="17">
        <f t="shared" si="26"/>
        <v>9</v>
      </c>
      <c r="Q557" s="17">
        <v>0</v>
      </c>
      <c r="R557" s="17"/>
      <c r="S557" s="20">
        <v>1</v>
      </c>
      <c r="T557" s="21">
        <f t="shared" si="27"/>
        <v>9</v>
      </c>
    </row>
    <row r="558" spans="1:20" s="21" customFormat="1" ht="45" customHeight="1">
      <c r="A558" s="22" t="s">
        <v>130</v>
      </c>
      <c r="B558" s="17" t="s">
        <v>92</v>
      </c>
      <c r="C558" s="18" t="s">
        <v>14</v>
      </c>
      <c r="D558" s="19" t="s">
        <v>21</v>
      </c>
      <c r="E558" s="18" t="s">
        <v>16</v>
      </c>
      <c r="F558" s="19" t="s">
        <v>19</v>
      </c>
      <c r="G558" s="18" t="s">
        <v>18</v>
      </c>
      <c r="H558" s="17"/>
      <c r="I558" s="17">
        <v>1</v>
      </c>
      <c r="J558" s="17"/>
      <c r="K558" s="17"/>
      <c r="L558" s="17"/>
      <c r="M558" s="17">
        <f t="shared" si="25"/>
        <v>1</v>
      </c>
      <c r="N558" s="18">
        <v>0</v>
      </c>
      <c r="O558" s="17"/>
      <c r="P558" s="17">
        <f t="shared" si="26"/>
        <v>1</v>
      </c>
      <c r="Q558" s="17">
        <v>0</v>
      </c>
      <c r="R558" s="17"/>
      <c r="S558" s="20">
        <v>1</v>
      </c>
      <c r="T558" s="21">
        <f t="shared" si="27"/>
        <v>1</v>
      </c>
    </row>
    <row r="559" spans="1:20" ht="45" customHeight="1">
      <c r="A559" s="7" t="s">
        <v>130</v>
      </c>
      <c r="B559" s="5" t="s">
        <v>92</v>
      </c>
      <c r="C559" s="4" t="s">
        <v>14</v>
      </c>
      <c r="D559" s="6" t="s">
        <v>15</v>
      </c>
      <c r="E559" s="4" t="s">
        <v>20</v>
      </c>
      <c r="F559" s="6" t="s">
        <v>17</v>
      </c>
      <c r="G559" s="4" t="s">
        <v>18</v>
      </c>
      <c r="H559" s="5">
        <v>4</v>
      </c>
      <c r="I559" s="5">
        <v>4</v>
      </c>
      <c r="J559" s="5">
        <v>0</v>
      </c>
      <c r="K559" s="5">
        <v>0</v>
      </c>
      <c r="L559" s="5">
        <v>1</v>
      </c>
      <c r="M559" s="5">
        <f t="shared" si="25"/>
        <v>9</v>
      </c>
      <c r="N559" s="4">
        <v>1</v>
      </c>
      <c r="O559" s="5"/>
      <c r="P559" s="5">
        <f t="shared" si="26"/>
        <v>8</v>
      </c>
      <c r="Q559" s="5">
        <v>0</v>
      </c>
      <c r="R559" s="5"/>
      <c r="S559" s="15">
        <v>1</v>
      </c>
      <c r="T559">
        <f t="shared" si="27"/>
        <v>8</v>
      </c>
    </row>
    <row r="560" spans="1:20" ht="45" customHeight="1">
      <c r="A560" s="7" t="s">
        <v>130</v>
      </c>
      <c r="B560" s="5" t="s">
        <v>92</v>
      </c>
      <c r="C560" s="4" t="s">
        <v>14</v>
      </c>
      <c r="D560" s="6" t="s">
        <v>15</v>
      </c>
      <c r="E560" s="4" t="s">
        <v>20</v>
      </c>
      <c r="F560" s="6" t="s">
        <v>19</v>
      </c>
      <c r="G560" s="4" t="s">
        <v>18</v>
      </c>
      <c r="H560" s="5">
        <v>1</v>
      </c>
      <c r="I560" s="5">
        <v>1</v>
      </c>
      <c r="J560" s="5"/>
      <c r="K560" s="5"/>
      <c r="L560" s="5"/>
      <c r="M560" s="5">
        <f t="shared" si="25"/>
        <v>2</v>
      </c>
      <c r="N560" s="4">
        <v>0</v>
      </c>
      <c r="O560" s="5"/>
      <c r="P560" s="5">
        <f t="shared" si="26"/>
        <v>2</v>
      </c>
      <c r="Q560" s="5">
        <v>0</v>
      </c>
      <c r="R560" s="5"/>
      <c r="S560" s="15">
        <v>1</v>
      </c>
      <c r="T560">
        <f t="shared" si="27"/>
        <v>2</v>
      </c>
    </row>
    <row r="561" spans="1:20" ht="45" customHeight="1">
      <c r="A561" s="7" t="s">
        <v>130</v>
      </c>
      <c r="B561" s="5" t="s">
        <v>92</v>
      </c>
      <c r="C561" s="4" t="s">
        <v>14</v>
      </c>
      <c r="D561" s="6" t="s">
        <v>21</v>
      </c>
      <c r="E561" s="4" t="s">
        <v>20</v>
      </c>
      <c r="F561" s="6" t="s">
        <v>17</v>
      </c>
      <c r="G561" s="4" t="s">
        <v>18</v>
      </c>
      <c r="H561" s="5">
        <v>5</v>
      </c>
      <c r="I561" s="5">
        <v>5</v>
      </c>
      <c r="J561" s="5"/>
      <c r="K561" s="5"/>
      <c r="L561" s="5"/>
      <c r="M561" s="5">
        <f t="shared" si="25"/>
        <v>10</v>
      </c>
      <c r="N561" s="4">
        <v>0</v>
      </c>
      <c r="O561" s="5"/>
      <c r="P561" s="5">
        <f t="shared" si="26"/>
        <v>10</v>
      </c>
      <c r="Q561" s="5">
        <v>0</v>
      </c>
      <c r="R561" s="5"/>
      <c r="S561" s="15">
        <v>1</v>
      </c>
      <c r="T561">
        <f t="shared" si="27"/>
        <v>10</v>
      </c>
    </row>
    <row r="562" spans="1:20" s="21" customFormat="1" ht="45" customHeight="1">
      <c r="A562" s="22" t="s">
        <v>131</v>
      </c>
      <c r="B562" s="17" t="s">
        <v>13</v>
      </c>
      <c r="C562" s="18" t="s">
        <v>14</v>
      </c>
      <c r="D562" s="19" t="s">
        <v>15</v>
      </c>
      <c r="E562" s="18" t="s">
        <v>16</v>
      </c>
      <c r="F562" s="19" t="s">
        <v>17</v>
      </c>
      <c r="G562" s="18" t="s">
        <v>18</v>
      </c>
      <c r="H562" s="17">
        <v>89</v>
      </c>
      <c r="I562" s="17">
        <v>88</v>
      </c>
      <c r="J562" s="17">
        <v>83</v>
      </c>
      <c r="K562" s="17">
        <v>80</v>
      </c>
      <c r="L562" s="17"/>
      <c r="M562" s="17">
        <f t="shared" si="25"/>
        <v>340</v>
      </c>
      <c r="N562" s="18">
        <v>80</v>
      </c>
      <c r="O562" s="17">
        <v>110</v>
      </c>
      <c r="P562" s="17">
        <f t="shared" si="26"/>
        <v>370</v>
      </c>
      <c r="Q562" s="17">
        <v>83</v>
      </c>
      <c r="R562" s="17"/>
      <c r="S562" s="20">
        <v>0.97261904761904761</v>
      </c>
      <c r="T562" s="21">
        <f t="shared" si="27"/>
        <v>332.95992063492059</v>
      </c>
    </row>
    <row r="563" spans="1:20" s="21" customFormat="1" ht="45" customHeight="1">
      <c r="A563" s="22" t="s">
        <v>131</v>
      </c>
      <c r="B563" s="17" t="s">
        <v>13</v>
      </c>
      <c r="C563" s="18" t="s">
        <v>14</v>
      </c>
      <c r="D563" s="19" t="s">
        <v>15</v>
      </c>
      <c r="E563" s="18" t="s">
        <v>16</v>
      </c>
      <c r="F563" s="19" t="s">
        <v>19</v>
      </c>
      <c r="G563" s="18" t="s">
        <v>18</v>
      </c>
      <c r="H563" s="17">
        <v>1</v>
      </c>
      <c r="I563" s="17"/>
      <c r="J563" s="17"/>
      <c r="K563" s="17"/>
      <c r="L563" s="17"/>
      <c r="M563" s="17">
        <f t="shared" si="25"/>
        <v>1</v>
      </c>
      <c r="N563" s="18">
        <v>0</v>
      </c>
      <c r="O563" s="17"/>
      <c r="P563" s="17">
        <f t="shared" si="26"/>
        <v>1</v>
      </c>
      <c r="Q563" s="17">
        <v>0</v>
      </c>
      <c r="R563" s="17"/>
      <c r="S563" s="20">
        <v>0.97261904761904761</v>
      </c>
      <c r="T563" s="21">
        <f t="shared" si="27"/>
        <v>0.97261904761904761</v>
      </c>
    </row>
    <row r="564" spans="1:20" s="21" customFormat="1" ht="45" customHeight="1">
      <c r="A564" s="22" t="s">
        <v>131</v>
      </c>
      <c r="B564" s="17" t="s">
        <v>13</v>
      </c>
      <c r="C564" s="18" t="s">
        <v>14</v>
      </c>
      <c r="D564" s="19" t="s">
        <v>21</v>
      </c>
      <c r="E564" s="18" t="s">
        <v>16</v>
      </c>
      <c r="F564" s="19" t="s">
        <v>17</v>
      </c>
      <c r="G564" s="18" t="s">
        <v>18</v>
      </c>
      <c r="H564" s="17">
        <v>11</v>
      </c>
      <c r="I564" s="17">
        <v>13</v>
      </c>
      <c r="J564" s="17">
        <v>11</v>
      </c>
      <c r="K564" s="17">
        <v>13</v>
      </c>
      <c r="L564" s="17"/>
      <c r="M564" s="17">
        <f t="shared" si="25"/>
        <v>48</v>
      </c>
      <c r="N564" s="18">
        <v>13</v>
      </c>
      <c r="O564" s="17">
        <v>15</v>
      </c>
      <c r="P564" s="17">
        <f t="shared" si="26"/>
        <v>50</v>
      </c>
      <c r="Q564" s="17">
        <v>11</v>
      </c>
      <c r="R564" s="17"/>
      <c r="S564" s="20">
        <v>0.97261904761904761</v>
      </c>
      <c r="T564" s="21">
        <f t="shared" si="27"/>
        <v>45.064682539682536</v>
      </c>
    </row>
    <row r="565" spans="1:20" s="21" customFormat="1" ht="45" customHeight="1">
      <c r="A565" s="22" t="s">
        <v>131</v>
      </c>
      <c r="B565" s="17" t="s">
        <v>13</v>
      </c>
      <c r="C565" s="18" t="s">
        <v>14</v>
      </c>
      <c r="D565" s="19" t="s">
        <v>21</v>
      </c>
      <c r="E565" s="18" t="s">
        <v>16</v>
      </c>
      <c r="F565" s="19" t="s">
        <v>19</v>
      </c>
      <c r="G565" s="18" t="s">
        <v>18</v>
      </c>
      <c r="H565" s="17">
        <v>1</v>
      </c>
      <c r="I565" s="17"/>
      <c r="J565" s="17"/>
      <c r="K565" s="17"/>
      <c r="L565" s="17"/>
      <c r="M565" s="17">
        <f t="shared" si="25"/>
        <v>1</v>
      </c>
      <c r="N565" s="18">
        <v>0</v>
      </c>
      <c r="O565" s="17"/>
      <c r="P565" s="17">
        <f t="shared" si="26"/>
        <v>1</v>
      </c>
      <c r="Q565" s="17">
        <v>0</v>
      </c>
      <c r="R565" s="17"/>
      <c r="S565" s="20">
        <v>0.97261904761904761</v>
      </c>
      <c r="T565" s="21">
        <f t="shared" si="27"/>
        <v>0.97261904761904761</v>
      </c>
    </row>
    <row r="566" spans="1:20" s="21" customFormat="1" ht="45" customHeight="1">
      <c r="A566" s="22" t="s">
        <v>131</v>
      </c>
      <c r="B566" s="17" t="s">
        <v>13</v>
      </c>
      <c r="C566" s="18" t="s">
        <v>14</v>
      </c>
      <c r="D566" s="19" t="s">
        <v>64</v>
      </c>
      <c r="E566" s="18" t="s">
        <v>16</v>
      </c>
      <c r="F566" s="19" t="s">
        <v>17</v>
      </c>
      <c r="G566" s="18" t="s">
        <v>18</v>
      </c>
      <c r="H566" s="17">
        <v>8</v>
      </c>
      <c r="I566" s="17">
        <v>7</v>
      </c>
      <c r="J566" s="17"/>
      <c r="K566" s="17"/>
      <c r="L566" s="17"/>
      <c r="M566" s="17">
        <f t="shared" si="25"/>
        <v>15</v>
      </c>
      <c r="N566" s="18">
        <v>0</v>
      </c>
      <c r="O566" s="17">
        <v>10</v>
      </c>
      <c r="P566" s="17">
        <f t="shared" si="26"/>
        <v>25</v>
      </c>
      <c r="Q566" s="17">
        <v>0</v>
      </c>
      <c r="R566" s="17"/>
      <c r="S566" s="20">
        <v>0.97261904761904761</v>
      </c>
      <c r="T566" s="21">
        <f t="shared" si="27"/>
        <v>24.31547619047619</v>
      </c>
    </row>
    <row r="567" spans="1:20" s="21" customFormat="1" ht="45" customHeight="1">
      <c r="A567" s="22" t="s">
        <v>131</v>
      </c>
      <c r="B567" s="17" t="s">
        <v>13</v>
      </c>
      <c r="C567" s="18" t="s">
        <v>14</v>
      </c>
      <c r="D567" s="19" t="s">
        <v>29</v>
      </c>
      <c r="E567" s="18" t="s">
        <v>16</v>
      </c>
      <c r="F567" s="19" t="s">
        <v>17</v>
      </c>
      <c r="G567" s="18" t="s">
        <v>18</v>
      </c>
      <c r="H567" s="17"/>
      <c r="I567" s="17"/>
      <c r="J567" s="17"/>
      <c r="K567" s="17"/>
      <c r="L567" s="17"/>
      <c r="M567" s="17">
        <f t="shared" si="25"/>
        <v>0</v>
      </c>
      <c r="N567" s="18">
        <v>0</v>
      </c>
      <c r="O567" s="17"/>
      <c r="P567" s="17">
        <f t="shared" si="26"/>
        <v>0</v>
      </c>
      <c r="Q567" s="17">
        <v>0</v>
      </c>
      <c r="R567" s="17">
        <v>165</v>
      </c>
      <c r="S567" s="20">
        <v>0.97261904761904761</v>
      </c>
      <c r="T567" s="21">
        <f t="shared" si="27"/>
        <v>55</v>
      </c>
    </row>
    <row r="568" spans="1:20" s="21" customFormat="1" ht="45" customHeight="1">
      <c r="A568" s="22" t="s">
        <v>131</v>
      </c>
      <c r="B568" s="17" t="s">
        <v>13</v>
      </c>
      <c r="C568" s="18" t="s">
        <v>14</v>
      </c>
      <c r="D568" s="19" t="s">
        <v>37</v>
      </c>
      <c r="E568" s="18" t="s">
        <v>16</v>
      </c>
      <c r="F568" s="19" t="s">
        <v>17</v>
      </c>
      <c r="G568" s="18" t="s">
        <v>18</v>
      </c>
      <c r="H568" s="17"/>
      <c r="I568" s="17"/>
      <c r="J568" s="17"/>
      <c r="K568" s="17"/>
      <c r="L568" s="17"/>
      <c r="M568" s="17">
        <f t="shared" si="25"/>
        <v>0</v>
      </c>
      <c r="N568" s="18">
        <v>0</v>
      </c>
      <c r="O568" s="17">
        <v>15</v>
      </c>
      <c r="P568" s="17">
        <f t="shared" si="26"/>
        <v>15</v>
      </c>
      <c r="Q568" s="17">
        <v>0</v>
      </c>
      <c r="R568" s="17"/>
      <c r="S568" s="20">
        <v>0.97261904761904761</v>
      </c>
      <c r="T568" s="21">
        <f t="shared" si="27"/>
        <v>14.589285714285714</v>
      </c>
    </row>
    <row r="569" spans="1:20" s="21" customFormat="1" ht="45" customHeight="1">
      <c r="A569" s="22" t="s">
        <v>131</v>
      </c>
      <c r="B569" s="17" t="s">
        <v>13</v>
      </c>
      <c r="C569" s="18" t="s">
        <v>24</v>
      </c>
      <c r="D569" s="19" t="s">
        <v>25</v>
      </c>
      <c r="E569" s="18" t="s">
        <v>16</v>
      </c>
      <c r="F569" s="19" t="s">
        <v>17</v>
      </c>
      <c r="G569" s="18" t="s">
        <v>18</v>
      </c>
      <c r="H569" s="17">
        <v>15</v>
      </c>
      <c r="I569" s="17">
        <v>14</v>
      </c>
      <c r="J569" s="17"/>
      <c r="K569" s="17"/>
      <c r="L569" s="17"/>
      <c r="M569" s="17">
        <f t="shared" si="25"/>
        <v>29</v>
      </c>
      <c r="N569" s="18">
        <v>14</v>
      </c>
      <c r="O569" s="17">
        <v>15</v>
      </c>
      <c r="P569" s="17">
        <f t="shared" si="26"/>
        <v>30</v>
      </c>
      <c r="Q569" s="17">
        <v>15</v>
      </c>
      <c r="R569" s="17"/>
      <c r="S569" s="17">
        <v>0.96875</v>
      </c>
      <c r="T569" s="21">
        <f t="shared" si="27"/>
        <v>24.21875</v>
      </c>
    </row>
    <row r="570" spans="1:20" s="21" customFormat="1" ht="45" customHeight="1">
      <c r="A570" s="22" t="s">
        <v>131</v>
      </c>
      <c r="B570" s="17" t="s">
        <v>13</v>
      </c>
      <c r="C570" s="18" t="s">
        <v>24</v>
      </c>
      <c r="D570" s="19" t="s">
        <v>29</v>
      </c>
      <c r="E570" s="18" t="s">
        <v>16</v>
      </c>
      <c r="F570" s="19" t="s">
        <v>17</v>
      </c>
      <c r="G570" s="18" t="s">
        <v>18</v>
      </c>
      <c r="H570" s="17"/>
      <c r="I570" s="17"/>
      <c r="J570" s="17"/>
      <c r="K570" s="17"/>
      <c r="L570" s="17"/>
      <c r="M570" s="17">
        <f t="shared" si="25"/>
        <v>0</v>
      </c>
      <c r="N570" s="18">
        <v>0</v>
      </c>
      <c r="O570" s="17"/>
      <c r="P570" s="17">
        <f t="shared" si="26"/>
        <v>0</v>
      </c>
      <c r="Q570" s="17">
        <v>0</v>
      </c>
      <c r="R570" s="17">
        <v>20</v>
      </c>
      <c r="S570" s="17">
        <v>0.96875</v>
      </c>
      <c r="T570" s="21">
        <f t="shared" si="27"/>
        <v>6.666666666666667</v>
      </c>
    </row>
    <row r="571" spans="1:20" ht="45" customHeight="1">
      <c r="A571" s="7" t="s">
        <v>131</v>
      </c>
      <c r="B571" s="5" t="s">
        <v>13</v>
      </c>
      <c r="C571" s="4" t="s">
        <v>14</v>
      </c>
      <c r="D571" s="6" t="s">
        <v>37</v>
      </c>
      <c r="E571" s="4" t="s">
        <v>20</v>
      </c>
      <c r="F571" s="6" t="s">
        <v>17</v>
      </c>
      <c r="G571" s="4" t="s">
        <v>18</v>
      </c>
      <c r="H571" s="5">
        <v>15</v>
      </c>
      <c r="I571" s="5"/>
      <c r="J571" s="5"/>
      <c r="K571" s="5"/>
      <c r="L571" s="5">
        <v>14</v>
      </c>
      <c r="M571" s="5">
        <f t="shared" si="25"/>
        <v>29</v>
      </c>
      <c r="N571" s="4">
        <v>14</v>
      </c>
      <c r="O571" s="5">
        <v>15</v>
      </c>
      <c r="P571" s="5">
        <f t="shared" si="26"/>
        <v>30</v>
      </c>
      <c r="Q571" s="5">
        <v>0</v>
      </c>
      <c r="R571" s="5"/>
      <c r="S571" s="15">
        <v>0.97352024922118385</v>
      </c>
      <c r="T571">
        <f t="shared" si="27"/>
        <v>29.20560747663551</v>
      </c>
    </row>
    <row r="572" spans="1:20" ht="45" customHeight="1">
      <c r="A572" s="7" t="s">
        <v>131</v>
      </c>
      <c r="B572" s="5" t="s">
        <v>13</v>
      </c>
      <c r="C572" s="4" t="s">
        <v>14</v>
      </c>
      <c r="D572" s="6" t="s">
        <v>15</v>
      </c>
      <c r="E572" s="4" t="s">
        <v>20</v>
      </c>
      <c r="F572" s="6" t="s">
        <v>17</v>
      </c>
      <c r="G572" s="4" t="s">
        <v>18</v>
      </c>
      <c r="H572" s="5">
        <v>42</v>
      </c>
      <c r="I572" s="5">
        <v>43</v>
      </c>
      <c r="J572" s="5">
        <v>46</v>
      </c>
      <c r="K572" s="5">
        <v>49</v>
      </c>
      <c r="L572" s="5">
        <v>60</v>
      </c>
      <c r="M572" s="5">
        <f t="shared" si="25"/>
        <v>240</v>
      </c>
      <c r="N572" s="4">
        <v>60</v>
      </c>
      <c r="O572" s="5">
        <v>39</v>
      </c>
      <c r="P572" s="5">
        <f t="shared" si="26"/>
        <v>219</v>
      </c>
      <c r="Q572" s="5">
        <v>49</v>
      </c>
      <c r="R572" s="5"/>
      <c r="S572" s="15">
        <v>0.97352024922118385</v>
      </c>
      <c r="T572">
        <f t="shared" si="27"/>
        <v>197.30010384215993</v>
      </c>
    </row>
    <row r="573" spans="1:20" ht="45" customHeight="1">
      <c r="A573" s="7" t="s">
        <v>131</v>
      </c>
      <c r="B573" s="5" t="s">
        <v>13</v>
      </c>
      <c r="C573" s="4" t="s">
        <v>14</v>
      </c>
      <c r="D573" s="6" t="s">
        <v>15</v>
      </c>
      <c r="E573" s="4" t="s">
        <v>20</v>
      </c>
      <c r="F573" s="6" t="s">
        <v>19</v>
      </c>
      <c r="G573" s="4" t="s">
        <v>18</v>
      </c>
      <c r="H573" s="5">
        <v>1</v>
      </c>
      <c r="I573" s="5"/>
      <c r="J573" s="5">
        <v>1</v>
      </c>
      <c r="K573" s="5"/>
      <c r="L573" s="5"/>
      <c r="M573" s="5">
        <f t="shared" si="25"/>
        <v>2</v>
      </c>
      <c r="N573" s="4">
        <v>0</v>
      </c>
      <c r="O573" s="5"/>
      <c r="P573" s="5">
        <f t="shared" si="26"/>
        <v>2</v>
      </c>
      <c r="Q573" s="5">
        <v>0</v>
      </c>
      <c r="R573" s="5"/>
      <c r="S573" s="15">
        <v>0.97352024922118385</v>
      </c>
      <c r="T573">
        <f t="shared" si="27"/>
        <v>1.9470404984423677</v>
      </c>
    </row>
    <row r="574" spans="1:20" ht="45" customHeight="1">
      <c r="A574" s="7" t="s">
        <v>131</v>
      </c>
      <c r="B574" s="5" t="s">
        <v>13</v>
      </c>
      <c r="C574" s="4" t="s">
        <v>14</v>
      </c>
      <c r="D574" s="6" t="s">
        <v>21</v>
      </c>
      <c r="E574" s="4" t="s">
        <v>20</v>
      </c>
      <c r="F574" s="6" t="s">
        <v>17</v>
      </c>
      <c r="G574" s="4" t="s">
        <v>18</v>
      </c>
      <c r="H574" s="5">
        <v>8</v>
      </c>
      <c r="I574" s="5">
        <v>9</v>
      </c>
      <c r="J574" s="5">
        <v>12</v>
      </c>
      <c r="K574" s="5">
        <v>10</v>
      </c>
      <c r="L574" s="5">
        <v>6</v>
      </c>
      <c r="M574" s="5">
        <f t="shared" si="25"/>
        <v>45</v>
      </c>
      <c r="N574" s="4">
        <v>6</v>
      </c>
      <c r="O574" s="5">
        <v>8</v>
      </c>
      <c r="P574" s="5">
        <f t="shared" si="26"/>
        <v>47</v>
      </c>
      <c r="Q574" s="5">
        <v>10</v>
      </c>
      <c r="R574" s="5"/>
      <c r="S574" s="15">
        <v>0.97352024922118385</v>
      </c>
      <c r="T574">
        <f t="shared" si="27"/>
        <v>42.510384215991699</v>
      </c>
    </row>
    <row r="575" spans="1:20" ht="45" customHeight="1">
      <c r="A575" s="7" t="s">
        <v>131</v>
      </c>
      <c r="B575" s="5" t="s">
        <v>13</v>
      </c>
      <c r="C575" s="4" t="s">
        <v>14</v>
      </c>
      <c r="D575" s="6" t="s">
        <v>21</v>
      </c>
      <c r="E575" s="4" t="s">
        <v>20</v>
      </c>
      <c r="F575" s="6" t="s">
        <v>19</v>
      </c>
      <c r="G575" s="4" t="s">
        <v>18</v>
      </c>
      <c r="H575" s="5"/>
      <c r="I575" s="5">
        <v>3</v>
      </c>
      <c r="J575" s="5">
        <v>2</v>
      </c>
      <c r="K575" s="5"/>
      <c r="L575" s="5">
        <v>1</v>
      </c>
      <c r="M575" s="5">
        <f t="shared" si="25"/>
        <v>6</v>
      </c>
      <c r="N575" s="4">
        <v>1</v>
      </c>
      <c r="O575" s="5"/>
      <c r="P575" s="5">
        <f t="shared" si="26"/>
        <v>5</v>
      </c>
      <c r="Q575" s="5">
        <v>0</v>
      </c>
      <c r="R575" s="5"/>
      <c r="S575" s="15">
        <v>0.97352024922118385</v>
      </c>
      <c r="T575">
        <f t="shared" si="27"/>
        <v>4.8676012461059193</v>
      </c>
    </row>
    <row r="576" spans="1:20" ht="45" customHeight="1">
      <c r="A576" s="7" t="s">
        <v>131</v>
      </c>
      <c r="B576" s="5" t="s">
        <v>13</v>
      </c>
      <c r="C576" s="4" t="s">
        <v>14</v>
      </c>
      <c r="D576" s="6" t="s">
        <v>64</v>
      </c>
      <c r="E576" s="4" t="s">
        <v>20</v>
      </c>
      <c r="F576" s="6" t="s">
        <v>17</v>
      </c>
      <c r="G576" s="4" t="s">
        <v>18</v>
      </c>
      <c r="H576" s="5">
        <v>8</v>
      </c>
      <c r="I576" s="5">
        <v>8</v>
      </c>
      <c r="J576" s="5"/>
      <c r="K576" s="5"/>
      <c r="L576" s="5"/>
      <c r="M576" s="5">
        <f t="shared" si="25"/>
        <v>16</v>
      </c>
      <c r="N576" s="4">
        <v>0</v>
      </c>
      <c r="O576" s="5">
        <v>8</v>
      </c>
      <c r="P576" s="5">
        <f t="shared" si="26"/>
        <v>24</v>
      </c>
      <c r="Q576" s="5">
        <v>0</v>
      </c>
      <c r="R576" s="5"/>
      <c r="S576" s="15">
        <v>0.97352024922118385</v>
      </c>
      <c r="T576">
        <f t="shared" si="27"/>
        <v>23.364485981308416</v>
      </c>
    </row>
    <row r="577" spans="1:20" ht="45" customHeight="1">
      <c r="A577" s="7" t="s">
        <v>131</v>
      </c>
      <c r="B577" s="5" t="s">
        <v>13</v>
      </c>
      <c r="C577" s="4" t="s">
        <v>14</v>
      </c>
      <c r="D577" s="6" t="s">
        <v>29</v>
      </c>
      <c r="E577" s="4" t="s">
        <v>20</v>
      </c>
      <c r="F577" s="6" t="s">
        <v>17</v>
      </c>
      <c r="G577" s="4" t="s">
        <v>18</v>
      </c>
      <c r="H577" s="5"/>
      <c r="I577" s="5"/>
      <c r="J577" s="5"/>
      <c r="K577" s="5"/>
      <c r="L577" s="5"/>
      <c r="M577" s="5">
        <f t="shared" si="25"/>
        <v>0</v>
      </c>
      <c r="N577" s="4">
        <v>0</v>
      </c>
      <c r="O577" s="5"/>
      <c r="P577" s="5">
        <f t="shared" si="26"/>
        <v>0</v>
      </c>
      <c r="Q577" s="5">
        <v>0</v>
      </c>
      <c r="R577" s="5">
        <v>115</v>
      </c>
      <c r="S577" s="15">
        <v>0.97352024922118385</v>
      </c>
      <c r="T577">
        <f t="shared" si="27"/>
        <v>38.333333333333336</v>
      </c>
    </row>
    <row r="578" spans="1:20" ht="45" customHeight="1">
      <c r="A578" s="7" t="s">
        <v>131</v>
      </c>
      <c r="B578" s="5" t="s">
        <v>13</v>
      </c>
      <c r="C578" s="4" t="s">
        <v>24</v>
      </c>
      <c r="D578" s="6" t="s">
        <v>25</v>
      </c>
      <c r="E578" s="4" t="s">
        <v>20</v>
      </c>
      <c r="F578" s="6" t="s">
        <v>17</v>
      </c>
      <c r="G578" s="4" t="s">
        <v>18</v>
      </c>
      <c r="H578" s="5">
        <v>15</v>
      </c>
      <c r="I578" s="5">
        <v>14</v>
      </c>
      <c r="J578" s="5">
        <v>7</v>
      </c>
      <c r="K578" s="5"/>
      <c r="L578" s="5"/>
      <c r="M578" s="5">
        <f t="shared" si="25"/>
        <v>36</v>
      </c>
      <c r="N578" s="4">
        <v>7</v>
      </c>
      <c r="O578" s="5">
        <v>15</v>
      </c>
      <c r="P578" s="5">
        <f t="shared" si="26"/>
        <v>44</v>
      </c>
      <c r="Q578" s="5">
        <v>14</v>
      </c>
      <c r="R578" s="5"/>
      <c r="S578" s="15">
        <v>0.97826086956521741</v>
      </c>
      <c r="T578">
        <f t="shared" si="27"/>
        <v>38.478260869565212</v>
      </c>
    </row>
    <row r="579" spans="1:20" ht="45" customHeight="1">
      <c r="A579" s="7" t="s">
        <v>131</v>
      </c>
      <c r="B579" s="5" t="s">
        <v>13</v>
      </c>
      <c r="C579" s="4" t="s">
        <v>24</v>
      </c>
      <c r="D579" s="6" t="s">
        <v>25</v>
      </c>
      <c r="E579" s="4" t="s">
        <v>20</v>
      </c>
      <c r="F579" s="6" t="s">
        <v>17</v>
      </c>
      <c r="G579" s="4" t="s">
        <v>18</v>
      </c>
      <c r="H579" s="5"/>
      <c r="I579" s="5">
        <v>1</v>
      </c>
      <c r="J579" s="5"/>
      <c r="K579" s="5"/>
      <c r="L579" s="5"/>
      <c r="M579" s="5">
        <f t="shared" ref="M579:M600" si="28">H579+I579+J579+K579+L579</f>
        <v>1</v>
      </c>
      <c r="N579" s="4">
        <v>0</v>
      </c>
      <c r="O579" s="5"/>
      <c r="P579" s="5">
        <f t="shared" ref="P579:P600" si="29">M579-N579+O579</f>
        <v>1</v>
      </c>
      <c r="Q579" s="5">
        <v>1</v>
      </c>
      <c r="R579" s="5"/>
      <c r="S579" s="15">
        <v>0.97826086956521741</v>
      </c>
      <c r="T579">
        <f t="shared" ref="T579:T600" si="30">(P579*S579*12+4*R579-Q579*4*S579)/12</f>
        <v>0.65217391304347838</v>
      </c>
    </row>
    <row r="580" spans="1:20" ht="45" customHeight="1">
      <c r="A580" s="7" t="s">
        <v>131</v>
      </c>
      <c r="B580" s="5" t="s">
        <v>13</v>
      </c>
      <c r="C580" s="4" t="s">
        <v>24</v>
      </c>
      <c r="D580" s="6" t="s">
        <v>29</v>
      </c>
      <c r="E580" s="4" t="s">
        <v>20</v>
      </c>
      <c r="F580" s="6" t="s">
        <v>17</v>
      </c>
      <c r="G580" s="4" t="s">
        <v>18</v>
      </c>
      <c r="H580" s="5"/>
      <c r="I580" s="5"/>
      <c r="J580" s="5"/>
      <c r="K580" s="5"/>
      <c r="L580" s="5"/>
      <c r="M580" s="5">
        <f t="shared" si="28"/>
        <v>0</v>
      </c>
      <c r="N580" s="4">
        <v>0</v>
      </c>
      <c r="O580" s="5"/>
      <c r="P580" s="5">
        <f t="shared" si="29"/>
        <v>0</v>
      </c>
      <c r="Q580" s="5">
        <v>0</v>
      </c>
      <c r="R580" s="5">
        <v>15</v>
      </c>
      <c r="S580" s="15">
        <v>0.97826086956521741</v>
      </c>
      <c r="T580">
        <f t="shared" si="30"/>
        <v>5</v>
      </c>
    </row>
    <row r="581" spans="1:20" s="21" customFormat="1" ht="45" customHeight="1">
      <c r="A581" s="22" t="s">
        <v>131</v>
      </c>
      <c r="B581" s="17" t="s">
        <v>13</v>
      </c>
      <c r="C581" s="18" t="s">
        <v>28</v>
      </c>
      <c r="D581" s="19" t="s">
        <v>71</v>
      </c>
      <c r="E581" s="18" t="s">
        <v>16</v>
      </c>
      <c r="F581" s="19" t="s">
        <v>17</v>
      </c>
      <c r="G581" s="18" t="s">
        <v>18</v>
      </c>
      <c r="H581" s="17">
        <v>2</v>
      </c>
      <c r="I581" s="17">
        <v>1</v>
      </c>
      <c r="J581" s="17">
        <v>2</v>
      </c>
      <c r="K581" s="17"/>
      <c r="L581" s="17"/>
      <c r="M581" s="17">
        <f t="shared" si="28"/>
        <v>5</v>
      </c>
      <c r="N581" s="18">
        <v>2</v>
      </c>
      <c r="O581" s="17">
        <v>2</v>
      </c>
      <c r="P581" s="17">
        <f t="shared" si="29"/>
        <v>5</v>
      </c>
      <c r="Q581" s="17">
        <v>1</v>
      </c>
      <c r="R581" s="17"/>
      <c r="S581" s="20">
        <v>1</v>
      </c>
      <c r="T581" s="21">
        <f t="shared" si="30"/>
        <v>4.666666666666667</v>
      </c>
    </row>
    <row r="582" spans="1:20" s="21" customFormat="1" ht="45" customHeight="1">
      <c r="A582" s="22" t="s">
        <v>131</v>
      </c>
      <c r="B582" s="17" t="s">
        <v>13</v>
      </c>
      <c r="C582" s="18" t="s">
        <v>28</v>
      </c>
      <c r="D582" s="19" t="s">
        <v>29</v>
      </c>
      <c r="E582" s="18" t="s">
        <v>16</v>
      </c>
      <c r="F582" s="19" t="s">
        <v>17</v>
      </c>
      <c r="G582" s="18" t="s">
        <v>18</v>
      </c>
      <c r="H582" s="17"/>
      <c r="I582" s="17"/>
      <c r="J582" s="17"/>
      <c r="K582" s="17"/>
      <c r="L582" s="17"/>
      <c r="M582" s="17">
        <f t="shared" si="28"/>
        <v>0</v>
      </c>
      <c r="N582" s="18">
        <v>0</v>
      </c>
      <c r="O582" s="17"/>
      <c r="P582" s="17">
        <f t="shared" si="29"/>
        <v>0</v>
      </c>
      <c r="Q582" s="17">
        <v>0</v>
      </c>
      <c r="R582" s="17">
        <v>2</v>
      </c>
      <c r="S582" s="20">
        <v>1</v>
      </c>
      <c r="T582" s="21">
        <f t="shared" si="30"/>
        <v>0.66666666666666663</v>
      </c>
    </row>
    <row r="583" spans="1:20" s="21" customFormat="1" ht="45" customHeight="1">
      <c r="A583" s="22" t="s">
        <v>132</v>
      </c>
      <c r="B583" s="17" t="s">
        <v>13</v>
      </c>
      <c r="C583" s="18" t="s">
        <v>14</v>
      </c>
      <c r="D583" s="19" t="s">
        <v>15</v>
      </c>
      <c r="E583" s="18" t="s">
        <v>16</v>
      </c>
      <c r="F583" s="19" t="s">
        <v>17</v>
      </c>
      <c r="G583" s="18" t="s">
        <v>18</v>
      </c>
      <c r="H583" s="17">
        <v>64</v>
      </c>
      <c r="I583" s="17">
        <v>64</v>
      </c>
      <c r="J583" s="17">
        <v>60</v>
      </c>
      <c r="K583" s="17">
        <v>56</v>
      </c>
      <c r="L583" s="17"/>
      <c r="M583" s="17">
        <f t="shared" si="28"/>
        <v>244</v>
      </c>
      <c r="N583" s="18">
        <v>56</v>
      </c>
      <c r="O583" s="17">
        <v>65</v>
      </c>
      <c r="P583" s="17">
        <f t="shared" si="29"/>
        <v>253</v>
      </c>
      <c r="Q583" s="17">
        <v>60</v>
      </c>
      <c r="R583" s="17"/>
      <c r="S583" s="20">
        <v>0.95629370629370625</v>
      </c>
      <c r="T583" s="21">
        <f t="shared" si="30"/>
        <v>222.81643356643357</v>
      </c>
    </row>
    <row r="584" spans="1:20" ht="45" customHeight="1">
      <c r="A584" s="7" t="s">
        <v>132</v>
      </c>
      <c r="B584" s="5" t="s">
        <v>13</v>
      </c>
      <c r="C584" s="4" t="s">
        <v>14</v>
      </c>
      <c r="D584" s="6" t="s">
        <v>15</v>
      </c>
      <c r="E584" s="4" t="s">
        <v>20</v>
      </c>
      <c r="F584" s="6" t="s">
        <v>17</v>
      </c>
      <c r="G584" s="4" t="s">
        <v>18</v>
      </c>
      <c r="H584" s="5">
        <v>35</v>
      </c>
      <c r="I584" s="5">
        <v>35</v>
      </c>
      <c r="J584" s="5">
        <v>31</v>
      </c>
      <c r="K584" s="5">
        <v>35</v>
      </c>
      <c r="L584" s="5">
        <v>25</v>
      </c>
      <c r="M584" s="5">
        <f t="shared" si="28"/>
        <v>161</v>
      </c>
      <c r="N584" s="4">
        <v>25</v>
      </c>
      <c r="O584" s="5">
        <v>30</v>
      </c>
      <c r="P584" s="5">
        <f t="shared" si="29"/>
        <v>166</v>
      </c>
      <c r="Q584" s="5">
        <v>35</v>
      </c>
      <c r="R584" s="5"/>
      <c r="S584" s="15">
        <v>1</v>
      </c>
      <c r="T584">
        <f t="shared" si="30"/>
        <v>154.33333333333334</v>
      </c>
    </row>
    <row r="585" spans="1:20" s="21" customFormat="1" ht="45" customHeight="1">
      <c r="A585" s="22" t="s">
        <v>132</v>
      </c>
      <c r="B585" s="17" t="s">
        <v>13</v>
      </c>
      <c r="C585" s="18" t="s">
        <v>14</v>
      </c>
      <c r="D585" s="19" t="s">
        <v>64</v>
      </c>
      <c r="E585" s="18" t="s">
        <v>16</v>
      </c>
      <c r="F585" s="19" t="s">
        <v>17</v>
      </c>
      <c r="G585" s="18" t="s">
        <v>18</v>
      </c>
      <c r="H585" s="17">
        <v>15</v>
      </c>
      <c r="I585" s="17">
        <v>15</v>
      </c>
      <c r="J585" s="17">
        <v>9</v>
      </c>
      <c r="K585" s="17"/>
      <c r="L585" s="17"/>
      <c r="M585" s="17">
        <f t="shared" si="28"/>
        <v>39</v>
      </c>
      <c r="N585" s="18">
        <v>0</v>
      </c>
      <c r="O585" s="17">
        <v>15</v>
      </c>
      <c r="P585" s="17">
        <f t="shared" si="29"/>
        <v>54</v>
      </c>
      <c r="Q585" s="17">
        <v>9</v>
      </c>
      <c r="R585" s="17"/>
      <c r="S585" s="20">
        <v>0.95629370629370625</v>
      </c>
      <c r="T585" s="21">
        <f t="shared" si="30"/>
        <v>48.77097902097902</v>
      </c>
    </row>
    <row r="586" spans="1:20" ht="45" customHeight="1">
      <c r="A586" s="7" t="s">
        <v>132</v>
      </c>
      <c r="B586" s="5" t="s">
        <v>13</v>
      </c>
      <c r="C586" s="4" t="s">
        <v>14</v>
      </c>
      <c r="D586" s="6" t="s">
        <v>64</v>
      </c>
      <c r="E586" s="4" t="s">
        <v>20</v>
      </c>
      <c r="F586" s="6" t="s">
        <v>17</v>
      </c>
      <c r="G586" s="4" t="s">
        <v>18</v>
      </c>
      <c r="H586" s="5">
        <v>6</v>
      </c>
      <c r="I586" s="5">
        <v>10</v>
      </c>
      <c r="J586" s="5"/>
      <c r="K586" s="5"/>
      <c r="L586" s="5"/>
      <c r="M586" s="5">
        <f t="shared" si="28"/>
        <v>16</v>
      </c>
      <c r="N586" s="4">
        <v>0</v>
      </c>
      <c r="O586" s="5">
        <v>10</v>
      </c>
      <c r="P586" s="5">
        <f t="shared" si="29"/>
        <v>26</v>
      </c>
      <c r="Q586" s="5">
        <v>0</v>
      </c>
      <c r="R586" s="5"/>
      <c r="S586" s="15">
        <v>1</v>
      </c>
      <c r="T586">
        <f t="shared" si="30"/>
        <v>26</v>
      </c>
    </row>
    <row r="587" spans="1:20" ht="45" customHeight="1">
      <c r="A587" s="7" t="s">
        <v>132</v>
      </c>
      <c r="B587" s="5" t="s">
        <v>13</v>
      </c>
      <c r="C587" s="4" t="s">
        <v>14</v>
      </c>
      <c r="D587" s="6" t="s">
        <v>23</v>
      </c>
      <c r="E587" s="4" t="s">
        <v>20</v>
      </c>
      <c r="F587" s="6" t="s">
        <v>17</v>
      </c>
      <c r="G587" s="4" t="s">
        <v>18</v>
      </c>
      <c r="H587" s="5"/>
      <c r="I587" s="5">
        <v>5</v>
      </c>
      <c r="J587" s="5"/>
      <c r="K587" s="5"/>
      <c r="L587" s="5"/>
      <c r="M587" s="5">
        <f t="shared" si="28"/>
        <v>5</v>
      </c>
      <c r="N587" s="4">
        <v>0</v>
      </c>
      <c r="O587" s="5"/>
      <c r="P587" s="5">
        <f t="shared" si="29"/>
        <v>5</v>
      </c>
      <c r="Q587" s="5">
        <v>0</v>
      </c>
      <c r="R587" s="5"/>
      <c r="S587" s="15">
        <v>1</v>
      </c>
      <c r="T587">
        <f t="shared" si="30"/>
        <v>5</v>
      </c>
    </row>
    <row r="588" spans="1:20" ht="45" customHeight="1">
      <c r="A588" s="7" t="s">
        <v>132</v>
      </c>
      <c r="B588" s="5" t="s">
        <v>13</v>
      </c>
      <c r="C588" s="4" t="s">
        <v>14</v>
      </c>
      <c r="D588" s="6" t="s">
        <v>37</v>
      </c>
      <c r="E588" s="4" t="s">
        <v>20</v>
      </c>
      <c r="F588" s="6" t="s">
        <v>17</v>
      </c>
      <c r="G588" s="4" t="s">
        <v>18</v>
      </c>
      <c r="H588" s="5"/>
      <c r="I588" s="5">
        <v>6</v>
      </c>
      <c r="J588" s="5"/>
      <c r="K588" s="5"/>
      <c r="L588" s="5"/>
      <c r="M588" s="5">
        <f t="shared" si="28"/>
        <v>6</v>
      </c>
      <c r="N588" s="4">
        <v>0</v>
      </c>
      <c r="O588" s="5"/>
      <c r="P588" s="5">
        <f t="shared" si="29"/>
        <v>6</v>
      </c>
      <c r="Q588" s="5">
        <v>0</v>
      </c>
      <c r="R588" s="5"/>
      <c r="S588" s="15">
        <v>1</v>
      </c>
      <c r="T588">
        <f t="shared" si="30"/>
        <v>6</v>
      </c>
    </row>
    <row r="589" spans="1:20" s="21" customFormat="1" ht="45" customHeight="1">
      <c r="A589" s="22" t="s">
        <v>132</v>
      </c>
      <c r="B589" s="17" t="s">
        <v>13</v>
      </c>
      <c r="C589" s="18" t="s">
        <v>24</v>
      </c>
      <c r="D589" s="19" t="s">
        <v>25</v>
      </c>
      <c r="E589" s="18" t="s">
        <v>16</v>
      </c>
      <c r="F589" s="19" t="s">
        <v>17</v>
      </c>
      <c r="G589" s="18" t="s">
        <v>18</v>
      </c>
      <c r="H589" s="17">
        <v>10</v>
      </c>
      <c r="I589" s="17">
        <v>10</v>
      </c>
      <c r="J589" s="17"/>
      <c r="K589" s="17"/>
      <c r="L589" s="17"/>
      <c r="M589" s="17">
        <f t="shared" si="28"/>
        <v>20</v>
      </c>
      <c r="N589" s="18">
        <v>10</v>
      </c>
      <c r="O589" s="17">
        <v>10</v>
      </c>
      <c r="P589" s="17">
        <f t="shared" si="29"/>
        <v>20</v>
      </c>
      <c r="Q589" s="17">
        <v>10</v>
      </c>
      <c r="R589" s="17"/>
      <c r="S589" s="20">
        <v>1</v>
      </c>
      <c r="T589" s="21">
        <f t="shared" si="30"/>
        <v>16.666666666666668</v>
      </c>
    </row>
    <row r="590" spans="1:20" ht="45" customHeight="1">
      <c r="A590" s="7" t="s">
        <v>132</v>
      </c>
      <c r="B590" s="5" t="s">
        <v>13</v>
      </c>
      <c r="C590" s="4" t="s">
        <v>24</v>
      </c>
      <c r="D590" s="6" t="s">
        <v>25</v>
      </c>
      <c r="E590" s="4" t="s">
        <v>20</v>
      </c>
      <c r="F590" s="6" t="s">
        <v>17</v>
      </c>
      <c r="G590" s="4" t="s">
        <v>18</v>
      </c>
      <c r="H590" s="5">
        <v>10</v>
      </c>
      <c r="I590" s="5"/>
      <c r="J590" s="5"/>
      <c r="K590" s="5"/>
      <c r="L590" s="5"/>
      <c r="M590" s="5">
        <f t="shared" si="28"/>
        <v>10</v>
      </c>
      <c r="N590" s="4">
        <v>0</v>
      </c>
      <c r="O590" s="5">
        <v>10</v>
      </c>
      <c r="P590" s="5">
        <f t="shared" si="29"/>
        <v>20</v>
      </c>
      <c r="Q590" s="5">
        <v>0</v>
      </c>
      <c r="R590" s="5"/>
      <c r="S590" s="15">
        <v>0.9</v>
      </c>
      <c r="T590">
        <f t="shared" si="30"/>
        <v>18</v>
      </c>
    </row>
    <row r="591" spans="1:20" ht="45" customHeight="1">
      <c r="A591" s="7" t="s">
        <v>132</v>
      </c>
      <c r="B591" s="5" t="s">
        <v>13</v>
      </c>
      <c r="C591" s="4" t="s">
        <v>14</v>
      </c>
      <c r="D591" s="6" t="s">
        <v>95</v>
      </c>
      <c r="E591" s="4" t="s">
        <v>20</v>
      </c>
      <c r="F591" s="6" t="s">
        <v>17</v>
      </c>
      <c r="G591" s="4" t="s">
        <v>18</v>
      </c>
      <c r="H591" s="5"/>
      <c r="I591" s="5"/>
      <c r="J591" s="5"/>
      <c r="K591" s="5"/>
      <c r="L591" s="5"/>
      <c r="M591" s="5">
        <f t="shared" si="28"/>
        <v>0</v>
      </c>
      <c r="N591" s="4">
        <v>0</v>
      </c>
      <c r="O591" s="5"/>
      <c r="P591" s="5">
        <f t="shared" si="29"/>
        <v>0</v>
      </c>
      <c r="Q591" s="5">
        <v>0</v>
      </c>
      <c r="R591" s="5">
        <v>10</v>
      </c>
      <c r="S591" s="15">
        <v>1</v>
      </c>
      <c r="T591">
        <f t="shared" si="30"/>
        <v>3.3333333333333335</v>
      </c>
    </row>
    <row r="592" spans="1:20" s="21" customFormat="1" ht="45" customHeight="1">
      <c r="A592" s="22" t="s">
        <v>132</v>
      </c>
      <c r="B592" s="17" t="s">
        <v>13</v>
      </c>
      <c r="C592" s="35" t="s">
        <v>14</v>
      </c>
      <c r="D592" s="36" t="s">
        <v>95</v>
      </c>
      <c r="E592" s="35" t="s">
        <v>16</v>
      </c>
      <c r="F592" s="36" t="s">
        <v>17</v>
      </c>
      <c r="G592" s="35" t="s">
        <v>18</v>
      </c>
      <c r="H592" s="37"/>
      <c r="I592" s="37"/>
      <c r="J592" s="37"/>
      <c r="K592" s="37"/>
      <c r="L592" s="37"/>
      <c r="M592" s="37">
        <f t="shared" si="28"/>
        <v>0</v>
      </c>
      <c r="N592" s="35">
        <v>0</v>
      </c>
      <c r="O592" s="37"/>
      <c r="P592" s="37">
        <f t="shared" si="29"/>
        <v>0</v>
      </c>
      <c r="Q592" s="37">
        <v>0</v>
      </c>
      <c r="R592" s="37">
        <v>10</v>
      </c>
      <c r="S592" s="20">
        <v>0.95629370629370625</v>
      </c>
      <c r="T592" s="21">
        <f t="shared" si="30"/>
        <v>3.3333333333333335</v>
      </c>
    </row>
    <row r="593" spans="1:20" s="21" customFormat="1" ht="45" customHeight="1">
      <c r="A593" s="22" t="s">
        <v>132</v>
      </c>
      <c r="B593" s="33" t="s">
        <v>13</v>
      </c>
      <c r="C593" s="18" t="s">
        <v>50</v>
      </c>
      <c r="D593" s="19" t="s">
        <v>34</v>
      </c>
      <c r="E593" s="18" t="s">
        <v>16</v>
      </c>
      <c r="F593" s="19" t="s">
        <v>17</v>
      </c>
      <c r="G593" s="18" t="s">
        <v>18</v>
      </c>
      <c r="H593" s="17"/>
      <c r="I593" s="17"/>
      <c r="J593" s="17"/>
      <c r="K593" s="17"/>
      <c r="L593" s="17"/>
      <c r="M593" s="17">
        <f t="shared" si="28"/>
        <v>0</v>
      </c>
      <c r="N593" s="18" t="s">
        <v>53</v>
      </c>
      <c r="O593" s="17"/>
      <c r="P593" s="17" t="e">
        <f t="shared" si="29"/>
        <v>#VALUE!</v>
      </c>
      <c r="Q593" s="17" t="s">
        <v>53</v>
      </c>
      <c r="R593" s="17">
        <v>20</v>
      </c>
      <c r="S593" s="17">
        <v>1</v>
      </c>
      <c r="T593" s="38" t="e">
        <f t="shared" si="30"/>
        <v>#VALUE!</v>
      </c>
    </row>
    <row r="594" spans="1:20" s="21" customFormat="1" ht="45" customHeight="1">
      <c r="A594" s="22" t="s">
        <v>132</v>
      </c>
      <c r="B594" s="33" t="s">
        <v>13</v>
      </c>
      <c r="C594" s="18" t="s">
        <v>14</v>
      </c>
      <c r="D594" s="19" t="s">
        <v>29</v>
      </c>
      <c r="E594" s="18" t="s">
        <v>16</v>
      </c>
      <c r="F594" s="19" t="s">
        <v>17</v>
      </c>
      <c r="G594" s="18" t="s">
        <v>18</v>
      </c>
      <c r="H594" s="17"/>
      <c r="I594" s="17"/>
      <c r="J594" s="17"/>
      <c r="K594" s="17"/>
      <c r="L594" s="17"/>
      <c r="M594" s="17">
        <f t="shared" si="28"/>
        <v>0</v>
      </c>
      <c r="N594" s="18">
        <v>0</v>
      </c>
      <c r="O594" s="17"/>
      <c r="P594" s="17">
        <f t="shared" si="29"/>
        <v>0</v>
      </c>
      <c r="Q594" s="17">
        <v>0</v>
      </c>
      <c r="R594" s="17">
        <v>80</v>
      </c>
      <c r="S594" s="20">
        <v>0.95629370629370625</v>
      </c>
      <c r="T594" s="38">
        <f t="shared" si="30"/>
        <v>26.666666666666668</v>
      </c>
    </row>
    <row r="595" spans="1:20" ht="45" customHeight="1">
      <c r="A595" s="7" t="s">
        <v>132</v>
      </c>
      <c r="B595" s="34" t="s">
        <v>13</v>
      </c>
      <c r="C595" s="4" t="s">
        <v>14</v>
      </c>
      <c r="D595" s="6" t="s">
        <v>29</v>
      </c>
      <c r="E595" s="4" t="s">
        <v>20</v>
      </c>
      <c r="F595" s="6" t="s">
        <v>17</v>
      </c>
      <c r="G595" s="4" t="s">
        <v>18</v>
      </c>
      <c r="H595" s="5"/>
      <c r="I595" s="5"/>
      <c r="J595" s="5"/>
      <c r="K595" s="5"/>
      <c r="L595" s="5"/>
      <c r="M595" s="5">
        <f t="shared" si="28"/>
        <v>0</v>
      </c>
      <c r="N595" s="4">
        <v>0</v>
      </c>
      <c r="O595" s="5"/>
      <c r="P595" s="5">
        <f t="shared" si="29"/>
        <v>0</v>
      </c>
      <c r="Q595" s="5">
        <v>0</v>
      </c>
      <c r="R595" s="5">
        <v>40</v>
      </c>
      <c r="S595" s="5">
        <v>1</v>
      </c>
      <c r="T595" s="39">
        <f t="shared" si="30"/>
        <v>13.333333333333334</v>
      </c>
    </row>
    <row r="596" spans="1:20" s="21" customFormat="1" ht="45" customHeight="1">
      <c r="A596" s="22" t="s">
        <v>132</v>
      </c>
      <c r="B596" s="33" t="s">
        <v>13</v>
      </c>
      <c r="C596" s="18" t="s">
        <v>14</v>
      </c>
      <c r="D596" s="19" t="s">
        <v>31</v>
      </c>
      <c r="E596" s="18" t="s">
        <v>16</v>
      </c>
      <c r="F596" s="19" t="s">
        <v>17</v>
      </c>
      <c r="G596" s="18" t="s">
        <v>18</v>
      </c>
      <c r="H596" s="17"/>
      <c r="I596" s="17"/>
      <c r="J596" s="17"/>
      <c r="K596" s="17"/>
      <c r="L596" s="17"/>
      <c r="M596" s="17">
        <f t="shared" si="28"/>
        <v>0</v>
      </c>
      <c r="N596" s="18">
        <v>0</v>
      </c>
      <c r="O596" s="17"/>
      <c r="P596" s="17">
        <f t="shared" si="29"/>
        <v>0</v>
      </c>
      <c r="Q596" s="17">
        <v>0</v>
      </c>
      <c r="R596" s="17">
        <v>20</v>
      </c>
      <c r="S596" s="20">
        <v>0.95629370629370625</v>
      </c>
      <c r="T596" s="38">
        <f t="shared" si="30"/>
        <v>6.666666666666667</v>
      </c>
    </row>
    <row r="597" spans="1:20" ht="45" customHeight="1">
      <c r="A597" s="7" t="s">
        <v>132</v>
      </c>
      <c r="B597" s="34" t="s">
        <v>13</v>
      </c>
      <c r="C597" s="4" t="s">
        <v>14</v>
      </c>
      <c r="D597" s="6" t="s">
        <v>31</v>
      </c>
      <c r="E597" s="4" t="s">
        <v>20</v>
      </c>
      <c r="F597" s="6" t="s">
        <v>17</v>
      </c>
      <c r="G597" s="4" t="s">
        <v>18</v>
      </c>
      <c r="H597" s="5"/>
      <c r="I597" s="5"/>
      <c r="J597" s="5"/>
      <c r="K597" s="5"/>
      <c r="L597" s="5"/>
      <c r="M597" s="5">
        <f t="shared" si="28"/>
        <v>0</v>
      </c>
      <c r="N597" s="4">
        <v>0</v>
      </c>
      <c r="O597" s="5"/>
      <c r="P597" s="5">
        <f t="shared" si="29"/>
        <v>0</v>
      </c>
      <c r="Q597" s="5">
        <v>0</v>
      </c>
      <c r="R597" s="5">
        <v>25</v>
      </c>
      <c r="S597" s="5">
        <v>1</v>
      </c>
      <c r="T597" s="39">
        <f t="shared" si="30"/>
        <v>8.3333333333333339</v>
      </c>
    </row>
    <row r="598" spans="1:20" s="21" customFormat="1" ht="45" customHeight="1">
      <c r="A598" s="22" t="s">
        <v>132</v>
      </c>
      <c r="B598" s="33" t="s">
        <v>13</v>
      </c>
      <c r="C598" s="18" t="s">
        <v>24</v>
      </c>
      <c r="D598" s="19" t="s">
        <v>29</v>
      </c>
      <c r="E598" s="18" t="s">
        <v>16</v>
      </c>
      <c r="F598" s="19" t="s">
        <v>17</v>
      </c>
      <c r="G598" s="18" t="s">
        <v>18</v>
      </c>
      <c r="H598" s="17"/>
      <c r="I598" s="17"/>
      <c r="J598" s="17"/>
      <c r="K598" s="17"/>
      <c r="L598" s="17"/>
      <c r="M598" s="17">
        <f t="shared" si="28"/>
        <v>0</v>
      </c>
      <c r="N598" s="18">
        <v>0</v>
      </c>
      <c r="O598" s="17"/>
      <c r="P598" s="17">
        <f t="shared" si="29"/>
        <v>0</v>
      </c>
      <c r="Q598" s="17">
        <v>0</v>
      </c>
      <c r="R598" s="17">
        <v>10</v>
      </c>
      <c r="S598" s="17">
        <v>1</v>
      </c>
      <c r="T598" s="38">
        <f t="shared" si="30"/>
        <v>3.3333333333333335</v>
      </c>
    </row>
    <row r="599" spans="1:20" ht="45" customHeight="1">
      <c r="A599" s="7" t="s">
        <v>132</v>
      </c>
      <c r="B599" s="34" t="s">
        <v>13</v>
      </c>
      <c r="C599" s="4" t="s">
        <v>24</v>
      </c>
      <c r="D599" s="6" t="s">
        <v>29</v>
      </c>
      <c r="E599" s="4" t="s">
        <v>20</v>
      </c>
      <c r="F599" s="6" t="s">
        <v>17</v>
      </c>
      <c r="G599" s="4" t="s">
        <v>18</v>
      </c>
      <c r="H599" s="5"/>
      <c r="I599" s="5"/>
      <c r="J599" s="5"/>
      <c r="K599" s="5"/>
      <c r="L599" s="5"/>
      <c r="M599" s="5">
        <f t="shared" si="28"/>
        <v>0</v>
      </c>
      <c r="N599" s="4">
        <v>0</v>
      </c>
      <c r="O599" s="5"/>
      <c r="P599" s="5">
        <f t="shared" si="29"/>
        <v>0</v>
      </c>
      <c r="Q599" s="5">
        <v>0</v>
      </c>
      <c r="R599" s="5">
        <v>10</v>
      </c>
      <c r="S599" s="15">
        <v>0.9</v>
      </c>
      <c r="T599" s="39">
        <f t="shared" si="30"/>
        <v>3.3333333333333335</v>
      </c>
    </row>
    <row r="600" spans="1:20" s="21" customFormat="1" ht="45" customHeight="1">
      <c r="A600" s="22" t="s">
        <v>132</v>
      </c>
      <c r="B600" s="33" t="s">
        <v>13</v>
      </c>
      <c r="C600" s="18" t="s">
        <v>14</v>
      </c>
      <c r="D600" s="19" t="s">
        <v>15</v>
      </c>
      <c r="E600" s="18" t="s">
        <v>16</v>
      </c>
      <c r="F600" s="19" t="s">
        <v>19</v>
      </c>
      <c r="G600" s="18" t="s">
        <v>18</v>
      </c>
      <c r="H600" s="17">
        <v>1</v>
      </c>
      <c r="I600" s="17">
        <v>1</v>
      </c>
      <c r="J600" s="17"/>
      <c r="K600" s="17">
        <v>1</v>
      </c>
      <c r="L600" s="17"/>
      <c r="M600" s="17">
        <f t="shared" si="28"/>
        <v>3</v>
      </c>
      <c r="N600" s="18">
        <v>1</v>
      </c>
      <c r="O600" s="17"/>
      <c r="P600" s="17">
        <f t="shared" si="29"/>
        <v>2</v>
      </c>
      <c r="Q600" s="17">
        <v>0</v>
      </c>
      <c r="R600" s="17"/>
      <c r="S600" s="20">
        <v>0.95629370629370625</v>
      </c>
      <c r="T600" s="38">
        <f t="shared" si="30"/>
        <v>1.9125874125874125</v>
      </c>
    </row>
  </sheetData>
  <dataValidations count="1">
    <dataValidation type="whole" allowBlank="1" showInputMessage="1" showErrorMessage="1" sqref="S2:S3 S277:S282 S180:S186 S30 S11:S12 S6:S8 S376 S371:S374 S378 S452:S457 S569:S570">
      <formula1>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03"/>
  <sheetViews>
    <sheetView topLeftCell="B1" zoomScale="70" zoomScaleNormal="70" workbookViewId="0">
      <pane ySplit="1" topLeftCell="A13" activePane="bottomLeft" state="frozen"/>
      <selection activeCell="C1" sqref="C1"/>
      <selection pane="bottomLeft" activeCell="Q29" sqref="Q29"/>
    </sheetView>
  </sheetViews>
  <sheetFormatPr defaultRowHeight="15"/>
  <cols>
    <col min="1" max="1" width="25.7109375" hidden="1" customWidth="1"/>
    <col min="2" max="2" width="30.140625" style="41" customWidth="1"/>
    <col min="3" max="3" width="22.28515625" style="2" customWidth="1"/>
    <col min="4" max="4" width="25.42578125" style="1" customWidth="1"/>
    <col min="5" max="5" width="27.7109375" style="3" customWidth="1"/>
    <col min="6" max="6" width="16.7109375" style="1" customWidth="1"/>
    <col min="7" max="7" width="14.7109375" style="3" customWidth="1"/>
    <col min="8" max="8" width="16.7109375" style="1" customWidth="1"/>
    <col min="9" max="14" width="8.85546875" style="2" hidden="1" customWidth="1"/>
    <col min="15" max="16" width="16.7109375" style="1" hidden="1" customWidth="1"/>
    <col min="17" max="17" width="16.7109375" style="58" customWidth="1"/>
    <col min="18" max="19" width="16.7109375" style="2" hidden="1" customWidth="1"/>
    <col min="20" max="20" width="16.7109375" style="58" customWidth="1"/>
    <col min="21" max="21" width="10.28515625" bestFit="1" customWidth="1"/>
  </cols>
  <sheetData>
    <row r="1" spans="1:23" s="10" customFormat="1" ht="64.5" customHeight="1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138</v>
      </c>
      <c r="P1" s="8" t="s">
        <v>141</v>
      </c>
      <c r="Q1" s="55" t="s">
        <v>137</v>
      </c>
      <c r="R1" s="12" t="s">
        <v>134</v>
      </c>
      <c r="S1" s="8" t="s">
        <v>135</v>
      </c>
      <c r="T1" s="55" t="s">
        <v>136</v>
      </c>
      <c r="U1" s="14" t="s">
        <v>139</v>
      </c>
      <c r="V1" s="13" t="s">
        <v>140</v>
      </c>
    </row>
    <row r="2" spans="1:23" s="47" customFormat="1" ht="45" customHeight="1">
      <c r="A2" s="47" t="s">
        <v>146</v>
      </c>
      <c r="B2" s="53" t="s">
        <v>12</v>
      </c>
      <c r="C2" s="43" t="s">
        <v>13</v>
      </c>
      <c r="D2" s="44" t="s">
        <v>14</v>
      </c>
      <c r="E2" s="45" t="s">
        <v>15</v>
      </c>
      <c r="F2" s="44" t="s">
        <v>16</v>
      </c>
      <c r="G2" s="45" t="s">
        <v>17</v>
      </c>
      <c r="H2" s="44" t="s">
        <v>18</v>
      </c>
      <c r="I2" s="43">
        <v>46</v>
      </c>
      <c r="J2" s="43">
        <v>44</v>
      </c>
      <c r="K2" s="43">
        <v>44</v>
      </c>
      <c r="L2" s="43">
        <v>50</v>
      </c>
      <c r="M2" s="43"/>
      <c r="N2" s="43">
        <f>I2+J2+K2+L2+M2</f>
        <v>184</v>
      </c>
      <c r="O2" s="44">
        <f>L2</f>
        <v>50</v>
      </c>
      <c r="P2" s="44">
        <f t="shared" ref="P2:P3" si="0">L2</f>
        <v>50</v>
      </c>
      <c r="Q2" s="43"/>
      <c r="R2" s="43">
        <f>N2-O2+Q2</f>
        <v>134</v>
      </c>
      <c r="S2" s="43">
        <f>K2</f>
        <v>44</v>
      </c>
      <c r="T2" s="43"/>
      <c r="U2" s="54">
        <v>0.98</v>
      </c>
      <c r="V2" s="47">
        <f>(R2*U2*12+4*T2-S2*4*U2)/12</f>
        <v>116.94666666666666</v>
      </c>
      <c r="W2" s="47">
        <f>R2*8/12+(R2-S2+T2)*4/12</f>
        <v>119.33333333333333</v>
      </c>
    </row>
    <row r="3" spans="1:23" s="21" customFormat="1" ht="45" customHeight="1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1</v>
      </c>
      <c r="J3" s="17"/>
      <c r="K3" s="17">
        <v>1</v>
      </c>
      <c r="L3" s="17">
        <v>1</v>
      </c>
      <c r="M3" s="17"/>
      <c r="N3" s="17">
        <f t="shared" ref="N3:N68" si="1">I3+J3+K3+L3+M3</f>
        <v>3</v>
      </c>
      <c r="O3" s="18">
        <v>1</v>
      </c>
      <c r="P3" s="18">
        <f t="shared" si="0"/>
        <v>1</v>
      </c>
      <c r="Q3" s="17"/>
      <c r="R3" s="17">
        <f t="shared" ref="R3:R68" si="2">N3-O3+Q3</f>
        <v>2</v>
      </c>
      <c r="S3" s="17">
        <v>1</v>
      </c>
      <c r="T3" s="17"/>
      <c r="U3" s="23">
        <v>0.9888157894736842</v>
      </c>
      <c r="V3" s="21">
        <f>(R3*U3*12+4*T3-S3*4*U3)/12</f>
        <v>1.6480263157894735</v>
      </c>
      <c r="W3" s="21">
        <f t="shared" ref="W3:W4" si="3">R3*8/12+(R3-S3+T3)*4/12</f>
        <v>1.6666666666666665</v>
      </c>
    </row>
    <row r="4" spans="1:23" s="47" customFormat="1" ht="45" customHeight="1">
      <c r="A4" s="47" t="s">
        <v>148</v>
      </c>
      <c r="B4" s="42" t="s">
        <v>12</v>
      </c>
      <c r="C4" s="43" t="s">
        <v>13</v>
      </c>
      <c r="D4" s="44" t="s">
        <v>14</v>
      </c>
      <c r="E4" s="45" t="s">
        <v>15</v>
      </c>
      <c r="F4" s="44" t="s">
        <v>20</v>
      </c>
      <c r="G4" s="45" t="s">
        <v>17</v>
      </c>
      <c r="H4" s="44" t="s">
        <v>18</v>
      </c>
      <c r="I4" s="43">
        <v>46</v>
      </c>
      <c r="J4" s="43">
        <v>44</v>
      </c>
      <c r="K4" s="43">
        <v>44</v>
      </c>
      <c r="L4" s="43">
        <v>50</v>
      </c>
      <c r="M4" s="43"/>
      <c r="N4" s="43">
        <f t="shared" si="1"/>
        <v>184</v>
      </c>
      <c r="O4" s="44">
        <v>50</v>
      </c>
      <c r="P4" s="44">
        <v>44</v>
      </c>
      <c r="Q4" s="43"/>
      <c r="R4" s="43">
        <f t="shared" si="2"/>
        <v>134</v>
      </c>
      <c r="S4" s="43">
        <v>44</v>
      </c>
      <c r="T4" s="43"/>
      <c r="U4" s="47">
        <v>0.98150000000000004</v>
      </c>
      <c r="V4" s="47">
        <f t="shared" ref="V4:V69" si="4">(R4*U4*12+4*T4-S4*4*U4)/12</f>
        <v>117.12566666666669</v>
      </c>
      <c r="W4" s="47">
        <f t="shared" si="3"/>
        <v>119.33333333333333</v>
      </c>
    </row>
    <row r="5" spans="1:23" ht="45" customHeight="1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/>
      <c r="J5" s="5"/>
      <c r="K5" s="5">
        <v>2</v>
      </c>
      <c r="L5" s="5"/>
      <c r="M5" s="5"/>
      <c r="N5" s="5">
        <f t="shared" si="1"/>
        <v>2</v>
      </c>
      <c r="O5" s="4">
        <v>0</v>
      </c>
      <c r="P5" s="4">
        <f t="shared" ref="P5" si="5">M5</f>
        <v>0</v>
      </c>
      <c r="Q5" s="5"/>
      <c r="R5" s="5">
        <f t="shared" si="2"/>
        <v>2</v>
      </c>
      <c r="S5" s="5">
        <v>0</v>
      </c>
      <c r="T5" s="5"/>
      <c r="U5" s="15">
        <v>0.98</v>
      </c>
      <c r="V5">
        <f t="shared" si="4"/>
        <v>1.96</v>
      </c>
    </row>
    <row r="6" spans="1:23" s="21" customFormat="1" ht="45" customHeight="1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15</v>
      </c>
      <c r="J6" s="17">
        <v>15</v>
      </c>
      <c r="K6" s="17">
        <v>12</v>
      </c>
      <c r="L6" s="17">
        <v>13</v>
      </c>
      <c r="M6" s="17"/>
      <c r="N6" s="17">
        <f t="shared" si="1"/>
        <v>55</v>
      </c>
      <c r="O6" s="18">
        <v>13</v>
      </c>
      <c r="P6" s="18">
        <f t="shared" ref="P6:P8" si="6">L6</f>
        <v>13</v>
      </c>
      <c r="Q6" s="17"/>
      <c r="R6" s="17">
        <f t="shared" si="2"/>
        <v>42</v>
      </c>
      <c r="S6" s="17">
        <v>12</v>
      </c>
      <c r="T6" s="17"/>
      <c r="U6" s="23">
        <v>0.9888157894736842</v>
      </c>
      <c r="V6" s="21">
        <f t="shared" si="4"/>
        <v>37.574999999999996</v>
      </c>
    </row>
    <row r="7" spans="1:23" s="21" customFormat="1" ht="45" customHeight="1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>
        <v>1</v>
      </c>
      <c r="J7" s="17"/>
      <c r="K7" s="17"/>
      <c r="L7" s="17"/>
      <c r="M7" s="17"/>
      <c r="N7" s="17">
        <f t="shared" si="1"/>
        <v>1</v>
      </c>
      <c r="O7" s="18"/>
      <c r="P7" s="18">
        <f t="shared" si="6"/>
        <v>0</v>
      </c>
      <c r="Q7" s="17"/>
      <c r="R7" s="17">
        <f t="shared" si="2"/>
        <v>1</v>
      </c>
      <c r="S7" s="17"/>
      <c r="T7" s="17"/>
      <c r="U7" s="23">
        <v>0.9888157894736842</v>
      </c>
      <c r="V7" s="21">
        <f t="shared" si="4"/>
        <v>0.98881578947368409</v>
      </c>
    </row>
    <row r="8" spans="1:23" s="21" customFormat="1" ht="45" customHeight="1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/>
      <c r="J8" s="17"/>
      <c r="K8" s="17"/>
      <c r="L8" s="17">
        <v>1</v>
      </c>
      <c r="M8" s="17"/>
      <c r="N8" s="17">
        <f t="shared" si="1"/>
        <v>1</v>
      </c>
      <c r="O8" s="18">
        <v>1</v>
      </c>
      <c r="P8" s="18">
        <f t="shared" si="6"/>
        <v>1</v>
      </c>
      <c r="Q8" s="17"/>
      <c r="R8" s="17">
        <f t="shared" si="2"/>
        <v>0</v>
      </c>
      <c r="S8" s="17">
        <v>0</v>
      </c>
      <c r="T8" s="17"/>
      <c r="U8" s="23">
        <v>0.9888157894736842</v>
      </c>
      <c r="V8" s="21">
        <f t="shared" si="4"/>
        <v>0</v>
      </c>
    </row>
    <row r="9" spans="1:23" ht="45" customHeight="1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14</v>
      </c>
      <c r="J9" s="5">
        <v>13</v>
      </c>
      <c r="K9" s="5">
        <v>12</v>
      </c>
      <c r="L9" s="5">
        <v>15</v>
      </c>
      <c r="M9" s="5">
        <v>9</v>
      </c>
      <c r="N9" s="5">
        <f t="shared" si="1"/>
        <v>63</v>
      </c>
      <c r="O9" s="4">
        <v>9</v>
      </c>
      <c r="P9" s="4">
        <f t="shared" ref="P9:P10" si="7">M9</f>
        <v>9</v>
      </c>
      <c r="Q9" s="5"/>
      <c r="R9" s="5">
        <f t="shared" si="2"/>
        <v>54</v>
      </c>
      <c r="S9" s="5">
        <v>15</v>
      </c>
      <c r="T9" s="5"/>
      <c r="U9" s="15">
        <v>0.98</v>
      </c>
      <c r="V9">
        <f t="shared" si="4"/>
        <v>48.02</v>
      </c>
    </row>
    <row r="10" spans="1:23" ht="45" customHeight="1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1</v>
      </c>
      <c r="J10" s="5">
        <v>2</v>
      </c>
      <c r="K10" s="5"/>
      <c r="L10" s="5"/>
      <c r="M10" s="5">
        <v>1</v>
      </c>
      <c r="N10" s="5">
        <f t="shared" si="1"/>
        <v>4</v>
      </c>
      <c r="O10" s="4">
        <v>1</v>
      </c>
      <c r="P10" s="4">
        <f t="shared" si="7"/>
        <v>1</v>
      </c>
      <c r="Q10" s="5"/>
      <c r="R10" s="5">
        <f t="shared" si="2"/>
        <v>3</v>
      </c>
      <c r="S10" s="5">
        <v>0</v>
      </c>
      <c r="T10" s="5"/>
      <c r="U10" s="15">
        <v>0.98</v>
      </c>
      <c r="V10">
        <f t="shared" si="4"/>
        <v>2.94</v>
      </c>
    </row>
    <row r="11" spans="1:23" s="21" customFormat="1" ht="45" customHeight="1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/>
      <c r="J11" s="17"/>
      <c r="K11" s="17"/>
      <c r="L11" s="17">
        <v>10</v>
      </c>
      <c r="M11" s="17"/>
      <c r="N11" s="17">
        <f t="shared" si="1"/>
        <v>10</v>
      </c>
      <c r="O11" s="18">
        <v>10</v>
      </c>
      <c r="P11" s="18">
        <f t="shared" ref="P11:P12" si="8">L11</f>
        <v>10</v>
      </c>
      <c r="Q11" s="17"/>
      <c r="R11" s="17">
        <f t="shared" si="2"/>
        <v>0</v>
      </c>
      <c r="S11" s="17">
        <v>0</v>
      </c>
      <c r="T11" s="17"/>
      <c r="U11" s="23">
        <v>0.9888157894736842</v>
      </c>
      <c r="V11" s="21">
        <f t="shared" si="4"/>
        <v>0</v>
      </c>
    </row>
    <row r="12" spans="1:23" s="21" customFormat="1" ht="45" customHeight="1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/>
      <c r="J12" s="17"/>
      <c r="K12" s="17"/>
      <c r="L12" s="17"/>
      <c r="M12" s="17"/>
      <c r="N12" s="17">
        <f t="shared" si="1"/>
        <v>0</v>
      </c>
      <c r="O12" s="18">
        <v>0</v>
      </c>
      <c r="P12" s="18">
        <f t="shared" si="8"/>
        <v>0</v>
      </c>
      <c r="Q12" s="17"/>
      <c r="R12" s="17">
        <f t="shared" si="2"/>
        <v>0</v>
      </c>
      <c r="S12" s="17">
        <v>0</v>
      </c>
      <c r="T12" s="17"/>
      <c r="U12" s="23">
        <v>0.9888157894736842</v>
      </c>
      <c r="V12" s="21">
        <f t="shared" si="4"/>
        <v>0</v>
      </c>
    </row>
    <row r="13" spans="1:23" s="21" customFormat="1" ht="45" customHeight="1">
      <c r="B13" s="7" t="s">
        <v>12</v>
      </c>
      <c r="C13" s="5" t="s">
        <v>13</v>
      </c>
      <c r="D13" s="4" t="s">
        <v>14</v>
      </c>
      <c r="E13" s="6" t="s">
        <v>31</v>
      </c>
      <c r="F13" s="4" t="s">
        <v>20</v>
      </c>
      <c r="G13" s="6" t="s">
        <v>17</v>
      </c>
      <c r="H13" s="4" t="s">
        <v>18</v>
      </c>
      <c r="I13" s="17"/>
      <c r="J13" s="17"/>
      <c r="K13" s="17"/>
      <c r="L13" s="17"/>
      <c r="M13" s="17"/>
      <c r="N13" s="17"/>
      <c r="O13" s="18"/>
      <c r="P13" s="18"/>
      <c r="Q13" s="56">
        <v>10</v>
      </c>
      <c r="R13" s="17"/>
      <c r="S13" s="17"/>
      <c r="T13" s="56"/>
      <c r="U13" s="52"/>
    </row>
    <row r="14" spans="1:23" ht="45" customHeight="1">
      <c r="A14" t="s">
        <v>162</v>
      </c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17</v>
      </c>
      <c r="H14" s="4" t="s">
        <v>18</v>
      </c>
      <c r="I14" s="5">
        <v>10</v>
      </c>
      <c r="J14" s="5"/>
      <c r="K14" s="5"/>
      <c r="L14" s="5">
        <v>1</v>
      </c>
      <c r="M14" s="5"/>
      <c r="N14" s="5">
        <f t="shared" si="1"/>
        <v>11</v>
      </c>
      <c r="O14" s="4">
        <v>0</v>
      </c>
      <c r="P14" s="4">
        <f t="shared" ref="P14:P15" si="9">M14</f>
        <v>0</v>
      </c>
      <c r="Q14" s="5"/>
      <c r="R14" s="5">
        <f t="shared" si="2"/>
        <v>11</v>
      </c>
      <c r="S14" s="5">
        <v>1</v>
      </c>
      <c r="T14" s="5"/>
      <c r="U14" s="15">
        <v>0.98</v>
      </c>
      <c r="V14">
        <f t="shared" si="4"/>
        <v>10.453333333333331</v>
      </c>
    </row>
    <row r="15" spans="1:23" ht="45" customHeight="1">
      <c r="B15" s="7" t="s">
        <v>12</v>
      </c>
      <c r="C15" s="5" t="s">
        <v>13</v>
      </c>
      <c r="D15" s="4" t="s">
        <v>14</v>
      </c>
      <c r="E15" s="6" t="s">
        <v>23</v>
      </c>
      <c r="F15" s="4" t="s">
        <v>20</v>
      </c>
      <c r="G15" s="6" t="s">
        <v>19</v>
      </c>
      <c r="H15" s="4" t="s">
        <v>18</v>
      </c>
      <c r="I15" s="5"/>
      <c r="J15" s="5"/>
      <c r="K15" s="5"/>
      <c r="L15" s="5"/>
      <c r="M15" s="5"/>
      <c r="N15" s="5">
        <f t="shared" si="1"/>
        <v>0</v>
      </c>
      <c r="O15" s="4">
        <v>0</v>
      </c>
      <c r="P15" s="4">
        <f t="shared" si="9"/>
        <v>0</v>
      </c>
      <c r="Q15" s="5"/>
      <c r="R15" s="5">
        <f t="shared" si="2"/>
        <v>0</v>
      </c>
      <c r="S15" s="5">
        <v>0</v>
      </c>
      <c r="T15" s="5"/>
      <c r="U15" s="15">
        <v>0.98</v>
      </c>
      <c r="V15">
        <f t="shared" si="4"/>
        <v>0</v>
      </c>
    </row>
    <row r="16" spans="1:23" s="21" customFormat="1" ht="45" customHeight="1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19</v>
      </c>
      <c r="H16" s="18" t="s">
        <v>18</v>
      </c>
      <c r="I16" s="17"/>
      <c r="J16" s="17"/>
      <c r="K16" s="17"/>
      <c r="L16" s="17"/>
      <c r="M16" s="17"/>
      <c r="N16" s="17">
        <f t="shared" si="1"/>
        <v>0</v>
      </c>
      <c r="O16" s="18">
        <v>0</v>
      </c>
      <c r="P16" s="18">
        <f t="shared" ref="P16:P17" si="10">J16</f>
        <v>0</v>
      </c>
      <c r="Q16" s="17"/>
      <c r="R16" s="17">
        <f t="shared" si="2"/>
        <v>0</v>
      </c>
      <c r="S16" s="17">
        <v>0</v>
      </c>
      <c r="T16" s="17"/>
      <c r="U16" s="24">
        <v>0.99</v>
      </c>
      <c r="V16" s="21">
        <f t="shared" si="4"/>
        <v>0</v>
      </c>
    </row>
    <row r="17" spans="1:22" s="21" customFormat="1" ht="45" customHeight="1">
      <c r="B17" s="22" t="s">
        <v>12</v>
      </c>
      <c r="C17" s="17" t="s">
        <v>13</v>
      </c>
      <c r="D17" s="18" t="s">
        <v>24</v>
      </c>
      <c r="E17" s="19" t="s">
        <v>25</v>
      </c>
      <c r="F17" s="18" t="s">
        <v>16</v>
      </c>
      <c r="G17" s="19" t="s">
        <v>17</v>
      </c>
      <c r="H17" s="18" t="s">
        <v>18</v>
      </c>
      <c r="I17" s="17">
        <v>10</v>
      </c>
      <c r="J17" s="17">
        <v>13</v>
      </c>
      <c r="K17" s="17"/>
      <c r="L17" s="17"/>
      <c r="M17" s="17"/>
      <c r="N17" s="17">
        <f t="shared" si="1"/>
        <v>23</v>
      </c>
      <c r="O17" s="18">
        <v>13</v>
      </c>
      <c r="P17" s="18">
        <f t="shared" si="10"/>
        <v>13</v>
      </c>
      <c r="Q17" s="17"/>
      <c r="R17" s="17">
        <f t="shared" si="2"/>
        <v>10</v>
      </c>
      <c r="S17" s="17">
        <v>10</v>
      </c>
      <c r="T17" s="17"/>
      <c r="U17" s="24">
        <v>0.99</v>
      </c>
      <c r="V17" s="21">
        <f t="shared" si="4"/>
        <v>6.6000000000000014</v>
      </c>
    </row>
    <row r="18" spans="1:22" ht="45" customHeight="1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17</v>
      </c>
      <c r="H18" s="4" t="s">
        <v>18</v>
      </c>
      <c r="I18" s="5">
        <v>10</v>
      </c>
      <c r="J18" s="5">
        <v>15</v>
      </c>
      <c r="K18" s="5">
        <v>10</v>
      </c>
      <c r="L18" s="5"/>
      <c r="M18" s="5"/>
      <c r="N18" s="5">
        <f t="shared" si="1"/>
        <v>35</v>
      </c>
      <c r="O18" s="4">
        <v>10</v>
      </c>
      <c r="P18" s="4">
        <f t="shared" ref="P18:P19" si="11">K18</f>
        <v>10</v>
      </c>
      <c r="Q18" s="5"/>
      <c r="R18" s="5">
        <f t="shared" si="2"/>
        <v>25</v>
      </c>
      <c r="S18" s="5">
        <v>15</v>
      </c>
      <c r="T18" s="5"/>
      <c r="U18" s="15">
        <v>0.74</v>
      </c>
      <c r="V18">
        <f t="shared" si="4"/>
        <v>14.799999999999999</v>
      </c>
    </row>
    <row r="19" spans="1:22" ht="45" customHeight="1">
      <c r="B19" s="7" t="s">
        <v>12</v>
      </c>
      <c r="C19" s="5" t="s">
        <v>13</v>
      </c>
      <c r="D19" s="4" t="s">
        <v>24</v>
      </c>
      <c r="E19" s="6" t="s">
        <v>25</v>
      </c>
      <c r="F19" s="4" t="s">
        <v>20</v>
      </c>
      <c r="G19" s="6" t="s">
        <v>19</v>
      </c>
      <c r="H19" s="4" t="s">
        <v>18</v>
      </c>
      <c r="I19" s="5"/>
      <c r="J19" s="5"/>
      <c r="K19" s="5"/>
      <c r="L19" s="5"/>
      <c r="M19" s="5"/>
      <c r="N19" s="5">
        <f t="shared" si="1"/>
        <v>0</v>
      </c>
      <c r="O19" s="4">
        <v>0</v>
      </c>
      <c r="P19" s="4">
        <f t="shared" si="11"/>
        <v>0</v>
      </c>
      <c r="Q19" s="5"/>
      <c r="R19" s="5">
        <f t="shared" si="2"/>
        <v>0</v>
      </c>
      <c r="S19" s="5">
        <v>0</v>
      </c>
      <c r="T19" s="5"/>
      <c r="U19" s="15">
        <v>0.74</v>
      </c>
      <c r="V19">
        <f t="shared" si="4"/>
        <v>0</v>
      </c>
    </row>
    <row r="20" spans="1:22" s="21" customFormat="1" ht="45" customHeight="1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17</v>
      </c>
      <c r="H20" s="18" t="s">
        <v>18</v>
      </c>
      <c r="I20" s="17">
        <v>5</v>
      </c>
      <c r="J20" s="17">
        <v>5</v>
      </c>
      <c r="K20" s="17"/>
      <c r="L20" s="17"/>
      <c r="M20" s="17"/>
      <c r="N20" s="17">
        <f t="shared" si="1"/>
        <v>10</v>
      </c>
      <c r="O20" s="18">
        <v>5</v>
      </c>
      <c r="P20" s="18">
        <f t="shared" ref="P20:P21" si="12">J20</f>
        <v>5</v>
      </c>
      <c r="Q20" s="17"/>
      <c r="R20" s="17">
        <f t="shared" si="2"/>
        <v>5</v>
      </c>
      <c r="S20" s="17">
        <v>5</v>
      </c>
      <c r="T20" s="17"/>
      <c r="U20" s="24">
        <v>0.99</v>
      </c>
      <c r="V20" s="21">
        <f t="shared" si="4"/>
        <v>3.3000000000000007</v>
      </c>
    </row>
    <row r="21" spans="1:22" s="21" customFormat="1" ht="45" customHeight="1">
      <c r="B21" s="22" t="s">
        <v>12</v>
      </c>
      <c r="C21" s="17" t="s">
        <v>13</v>
      </c>
      <c r="D21" s="18" t="s">
        <v>24</v>
      </c>
      <c r="E21" s="19" t="s">
        <v>26</v>
      </c>
      <c r="F21" s="18" t="s">
        <v>16</v>
      </c>
      <c r="G21" s="19" t="s">
        <v>19</v>
      </c>
      <c r="H21" s="18" t="s">
        <v>18</v>
      </c>
      <c r="I21" s="17"/>
      <c r="J21" s="17"/>
      <c r="K21" s="17"/>
      <c r="L21" s="17"/>
      <c r="M21" s="17"/>
      <c r="N21" s="17">
        <f t="shared" si="1"/>
        <v>0</v>
      </c>
      <c r="O21" s="18">
        <v>0</v>
      </c>
      <c r="P21" s="18">
        <f t="shared" si="12"/>
        <v>0</v>
      </c>
      <c r="Q21" s="17"/>
      <c r="R21" s="17">
        <f t="shared" si="2"/>
        <v>0</v>
      </c>
      <c r="S21" s="17">
        <v>0</v>
      </c>
      <c r="T21" s="17"/>
      <c r="U21" s="24">
        <v>0.99</v>
      </c>
      <c r="V21" s="21">
        <f t="shared" si="4"/>
        <v>0</v>
      </c>
    </row>
    <row r="22" spans="1:22" ht="45" customHeight="1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17</v>
      </c>
      <c r="H22" s="4" t="s">
        <v>18</v>
      </c>
      <c r="I22" s="5">
        <v>5</v>
      </c>
      <c r="J22" s="5">
        <v>5</v>
      </c>
      <c r="K22" s="5">
        <v>5</v>
      </c>
      <c r="L22" s="5"/>
      <c r="M22" s="5"/>
      <c r="N22" s="5">
        <f t="shared" si="1"/>
        <v>15</v>
      </c>
      <c r="O22" s="4">
        <v>5</v>
      </c>
      <c r="P22" s="4">
        <f t="shared" ref="P22:P23" si="13">K22</f>
        <v>5</v>
      </c>
      <c r="Q22" s="5"/>
      <c r="R22" s="5">
        <f t="shared" si="2"/>
        <v>10</v>
      </c>
      <c r="S22" s="5">
        <v>5</v>
      </c>
      <c r="T22" s="5"/>
      <c r="U22" s="15">
        <v>0.74</v>
      </c>
      <c r="V22">
        <f t="shared" si="4"/>
        <v>6.1666666666666679</v>
      </c>
    </row>
    <row r="23" spans="1:22" ht="45" customHeight="1">
      <c r="B23" s="7" t="s">
        <v>12</v>
      </c>
      <c r="C23" s="5" t="s">
        <v>13</v>
      </c>
      <c r="D23" s="4" t="s">
        <v>24</v>
      </c>
      <c r="E23" s="6" t="s">
        <v>26</v>
      </c>
      <c r="F23" s="4" t="s">
        <v>20</v>
      </c>
      <c r="G23" s="6" t="s">
        <v>19</v>
      </c>
      <c r="H23" s="4" t="s">
        <v>18</v>
      </c>
      <c r="I23" s="5"/>
      <c r="J23" s="5"/>
      <c r="K23" s="5"/>
      <c r="L23" s="5"/>
      <c r="M23" s="5"/>
      <c r="N23" s="5">
        <f t="shared" si="1"/>
        <v>0</v>
      </c>
      <c r="O23" s="4">
        <v>0</v>
      </c>
      <c r="P23" s="4">
        <f t="shared" si="13"/>
        <v>0</v>
      </c>
      <c r="Q23" s="5"/>
      <c r="R23" s="5">
        <f t="shared" si="2"/>
        <v>0</v>
      </c>
      <c r="S23" s="5">
        <v>0</v>
      </c>
      <c r="T23" s="5"/>
      <c r="U23" s="15">
        <v>0.74</v>
      </c>
      <c r="V23">
        <f t="shared" si="4"/>
        <v>0</v>
      </c>
    </row>
    <row r="24" spans="1:22" s="21" customFormat="1" ht="45" customHeight="1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17</v>
      </c>
      <c r="H24" s="18" t="s">
        <v>18</v>
      </c>
      <c r="I24" s="17">
        <v>32</v>
      </c>
      <c r="J24" s="17">
        <v>32</v>
      </c>
      <c r="K24" s="17"/>
      <c r="L24" s="17"/>
      <c r="M24" s="17"/>
      <c r="N24" s="17">
        <f t="shared" si="1"/>
        <v>64</v>
      </c>
      <c r="O24" s="18">
        <v>32</v>
      </c>
      <c r="P24" s="18">
        <f t="shared" ref="P24:P25" si="14">J24</f>
        <v>32</v>
      </c>
      <c r="Q24" s="17"/>
      <c r="R24" s="17">
        <f t="shared" si="2"/>
        <v>32</v>
      </c>
      <c r="S24" s="17">
        <v>32</v>
      </c>
      <c r="T24" s="17"/>
      <c r="U24" s="24">
        <v>0.99</v>
      </c>
      <c r="V24" s="21">
        <f t="shared" si="4"/>
        <v>21.119999999999997</v>
      </c>
    </row>
    <row r="25" spans="1:22" s="21" customFormat="1" ht="45" customHeight="1">
      <c r="B25" s="22" t="s">
        <v>12</v>
      </c>
      <c r="C25" s="17" t="s">
        <v>13</v>
      </c>
      <c r="D25" s="18" t="s">
        <v>24</v>
      </c>
      <c r="E25" s="19" t="s">
        <v>27</v>
      </c>
      <c r="F25" s="18" t="s">
        <v>16</v>
      </c>
      <c r="G25" s="19" t="s">
        <v>19</v>
      </c>
      <c r="H25" s="18" t="s">
        <v>18</v>
      </c>
      <c r="I25" s="17"/>
      <c r="J25" s="17"/>
      <c r="K25" s="17"/>
      <c r="L25" s="17"/>
      <c r="M25" s="17"/>
      <c r="N25" s="17">
        <f t="shared" si="1"/>
        <v>0</v>
      </c>
      <c r="O25" s="18">
        <v>0</v>
      </c>
      <c r="P25" s="18">
        <f t="shared" si="14"/>
        <v>0</v>
      </c>
      <c r="Q25" s="17"/>
      <c r="R25" s="17">
        <f t="shared" si="2"/>
        <v>0</v>
      </c>
      <c r="S25" s="17">
        <v>0</v>
      </c>
      <c r="T25" s="17"/>
      <c r="U25" s="24">
        <v>0.99</v>
      </c>
      <c r="V25" s="21">
        <f t="shared" si="4"/>
        <v>0</v>
      </c>
    </row>
    <row r="26" spans="1:22" ht="45" customHeight="1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17</v>
      </c>
      <c r="H26" s="4" t="s">
        <v>18</v>
      </c>
      <c r="I26" s="5">
        <v>15</v>
      </c>
      <c r="J26" s="5"/>
      <c r="K26" s="5"/>
      <c r="L26" s="5"/>
      <c r="M26" s="5"/>
      <c r="N26" s="5">
        <f t="shared" si="1"/>
        <v>15</v>
      </c>
      <c r="O26" s="4">
        <v>0</v>
      </c>
      <c r="P26" s="4">
        <f t="shared" ref="P26:P27" si="15">K26</f>
        <v>0</v>
      </c>
      <c r="Q26" s="5"/>
      <c r="R26" s="5">
        <f t="shared" si="2"/>
        <v>15</v>
      </c>
      <c r="S26" s="5">
        <v>0</v>
      </c>
      <c r="T26" s="5"/>
      <c r="U26" s="15">
        <v>0.74</v>
      </c>
      <c r="V26">
        <f t="shared" si="4"/>
        <v>11.1</v>
      </c>
    </row>
    <row r="27" spans="1:22" ht="45" customHeight="1">
      <c r="B27" s="7" t="s">
        <v>12</v>
      </c>
      <c r="C27" s="5" t="s">
        <v>13</v>
      </c>
      <c r="D27" s="4" t="s">
        <v>24</v>
      </c>
      <c r="E27" s="6" t="s">
        <v>27</v>
      </c>
      <c r="F27" s="4" t="s">
        <v>20</v>
      </c>
      <c r="G27" s="6" t="s">
        <v>19</v>
      </c>
      <c r="H27" s="4" t="s">
        <v>18</v>
      </c>
      <c r="I27" s="5"/>
      <c r="J27" s="5"/>
      <c r="K27" s="5"/>
      <c r="L27" s="5"/>
      <c r="M27" s="5"/>
      <c r="N27" s="5">
        <f t="shared" si="1"/>
        <v>0</v>
      </c>
      <c r="O27" s="4">
        <v>0</v>
      </c>
      <c r="P27" s="4">
        <f t="shared" si="15"/>
        <v>0</v>
      </c>
      <c r="Q27" s="5"/>
      <c r="R27" s="5">
        <f t="shared" si="2"/>
        <v>0</v>
      </c>
      <c r="S27" s="5">
        <v>0</v>
      </c>
      <c r="T27" s="5"/>
      <c r="U27" s="15">
        <v>0.74</v>
      </c>
      <c r="V27">
        <f t="shared" si="4"/>
        <v>0</v>
      </c>
    </row>
    <row r="28" spans="1:22" s="21" customFormat="1" ht="45" customHeight="1">
      <c r="B28" s="22" t="s">
        <v>12</v>
      </c>
      <c r="C28" s="17" t="s">
        <v>13</v>
      </c>
      <c r="D28" s="18" t="s">
        <v>28</v>
      </c>
      <c r="E28" s="19" t="s">
        <v>29</v>
      </c>
      <c r="F28" s="18" t="s">
        <v>16</v>
      </c>
      <c r="G28" s="19" t="s">
        <v>17</v>
      </c>
      <c r="H28" s="18" t="s">
        <v>18</v>
      </c>
      <c r="I28" s="17">
        <v>2</v>
      </c>
      <c r="J28" s="17">
        <v>3</v>
      </c>
      <c r="K28" s="17">
        <v>4</v>
      </c>
      <c r="L28" s="17"/>
      <c r="M28" s="17"/>
      <c r="N28" s="17">
        <f t="shared" si="1"/>
        <v>9</v>
      </c>
      <c r="O28" s="18">
        <v>4</v>
      </c>
      <c r="P28" s="18"/>
      <c r="Q28" s="56">
        <v>2</v>
      </c>
      <c r="R28" s="17">
        <f t="shared" si="2"/>
        <v>7</v>
      </c>
      <c r="S28" s="17">
        <v>3</v>
      </c>
      <c r="T28" s="56"/>
      <c r="U28" s="24">
        <v>1</v>
      </c>
      <c r="V28" s="21">
        <f t="shared" si="4"/>
        <v>6</v>
      </c>
    </row>
    <row r="29" spans="1:22" s="21" customFormat="1" ht="45" customHeight="1">
      <c r="B29" s="22" t="s">
        <v>12</v>
      </c>
      <c r="C29" s="17" t="s">
        <v>13</v>
      </c>
      <c r="D29" s="18" t="s">
        <v>28</v>
      </c>
      <c r="E29" s="19" t="s">
        <v>30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>
        <v>1</v>
      </c>
      <c r="M29" s="17"/>
      <c r="N29" s="17">
        <f t="shared" si="1"/>
        <v>1</v>
      </c>
      <c r="O29" s="18">
        <v>1</v>
      </c>
      <c r="P29" s="18"/>
      <c r="Q29" s="56"/>
      <c r="R29" s="17">
        <f t="shared" si="2"/>
        <v>0</v>
      </c>
      <c r="S29" s="17">
        <v>0</v>
      </c>
      <c r="T29" s="56"/>
      <c r="U29" s="24">
        <v>1</v>
      </c>
      <c r="V29" s="21">
        <f t="shared" si="4"/>
        <v>0</v>
      </c>
    </row>
    <row r="30" spans="1:22" ht="45" customHeight="1">
      <c r="B30" s="7" t="s">
        <v>12</v>
      </c>
      <c r="C30" s="5" t="s">
        <v>13</v>
      </c>
      <c r="D30" s="4" t="s">
        <v>14</v>
      </c>
      <c r="E30" s="6" t="s">
        <v>31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5"/>
      <c r="N30" s="5">
        <f t="shared" si="1"/>
        <v>0</v>
      </c>
      <c r="O30" s="4">
        <v>0</v>
      </c>
      <c r="P30" s="4">
        <f>M30</f>
        <v>0</v>
      </c>
      <c r="Q30" s="56"/>
      <c r="R30" s="5">
        <f t="shared" si="2"/>
        <v>0</v>
      </c>
      <c r="S30" s="5">
        <v>0</v>
      </c>
      <c r="T30" s="56">
        <v>10</v>
      </c>
      <c r="U30" s="15">
        <v>0.98</v>
      </c>
      <c r="V30">
        <f t="shared" si="4"/>
        <v>3.3333333333333335</v>
      </c>
    </row>
    <row r="31" spans="1:22" s="21" customFormat="1" ht="45" customHeight="1">
      <c r="A31" t="s">
        <v>155</v>
      </c>
      <c r="B31" s="22" t="s">
        <v>12</v>
      </c>
      <c r="C31" s="17" t="s">
        <v>13</v>
      </c>
      <c r="D31" s="18" t="s">
        <v>14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17"/>
      <c r="L31" s="17"/>
      <c r="M31" s="17"/>
      <c r="N31" s="17">
        <f t="shared" si="1"/>
        <v>0</v>
      </c>
      <c r="O31" s="18">
        <v>0</v>
      </c>
      <c r="P31" s="18">
        <f>L31</f>
        <v>0</v>
      </c>
      <c r="Q31" s="56">
        <v>185</v>
      </c>
      <c r="R31" s="17">
        <f t="shared" si="2"/>
        <v>185</v>
      </c>
      <c r="S31" s="17">
        <v>0</v>
      </c>
      <c r="T31" s="56">
        <v>185</v>
      </c>
      <c r="U31" s="23">
        <v>0.9888157894736842</v>
      </c>
      <c r="V31" s="21">
        <f t="shared" si="4"/>
        <v>244.59758771929828</v>
      </c>
    </row>
    <row r="32" spans="1:22" ht="45" customHeight="1">
      <c r="A32" t="s">
        <v>156</v>
      </c>
      <c r="B32" s="7" t="s">
        <v>12</v>
      </c>
      <c r="C32" s="5" t="s">
        <v>13</v>
      </c>
      <c r="D32" s="4" t="s">
        <v>14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5"/>
      <c r="L32" s="5"/>
      <c r="M32" s="5"/>
      <c r="N32" s="5">
        <f t="shared" si="1"/>
        <v>0</v>
      </c>
      <c r="O32" s="4">
        <v>0</v>
      </c>
      <c r="P32" s="4">
        <f>M32</f>
        <v>0</v>
      </c>
      <c r="Q32" s="56">
        <v>55</v>
      </c>
      <c r="R32" s="5">
        <f t="shared" si="2"/>
        <v>55</v>
      </c>
      <c r="S32" s="5">
        <v>0</v>
      </c>
      <c r="T32" s="56">
        <v>55</v>
      </c>
      <c r="U32" s="15">
        <v>0.98</v>
      </c>
      <c r="V32">
        <f t="shared" si="4"/>
        <v>72.233333333333334</v>
      </c>
    </row>
    <row r="33" spans="1:22" s="21" customFormat="1" ht="45" customHeight="1">
      <c r="A33" t="s">
        <v>160</v>
      </c>
      <c r="B33" s="22" t="s">
        <v>12</v>
      </c>
      <c r="C33" s="17" t="s">
        <v>13</v>
      </c>
      <c r="D33" s="18" t="s">
        <v>24</v>
      </c>
      <c r="E33" s="19" t="s">
        <v>29</v>
      </c>
      <c r="F33" s="18" t="s">
        <v>16</v>
      </c>
      <c r="G33" s="19" t="s">
        <v>17</v>
      </c>
      <c r="H33" s="18" t="s">
        <v>18</v>
      </c>
      <c r="I33" s="17"/>
      <c r="J33" s="17"/>
      <c r="K33" s="17"/>
      <c r="L33" s="17"/>
      <c r="M33" s="17"/>
      <c r="N33" s="17">
        <f t="shared" si="1"/>
        <v>0</v>
      </c>
      <c r="O33" s="18">
        <v>0</v>
      </c>
      <c r="P33" s="18">
        <f>J33</f>
        <v>0</v>
      </c>
      <c r="Q33" s="56">
        <v>45</v>
      </c>
      <c r="R33" s="17">
        <f t="shared" si="2"/>
        <v>45</v>
      </c>
      <c r="S33" s="17">
        <v>0</v>
      </c>
      <c r="T33" s="56">
        <v>45</v>
      </c>
      <c r="U33" s="24">
        <v>0.99</v>
      </c>
      <c r="V33" s="21">
        <f t="shared" si="4"/>
        <v>59.54999999999999</v>
      </c>
    </row>
    <row r="34" spans="1:22" ht="45" customHeight="1">
      <c r="B34" s="7" t="s">
        <v>12</v>
      </c>
      <c r="C34" s="5" t="s">
        <v>13</v>
      </c>
      <c r="D34" s="4" t="s">
        <v>24</v>
      </c>
      <c r="E34" s="6" t="s">
        <v>29</v>
      </c>
      <c r="F34" s="4" t="s">
        <v>20</v>
      </c>
      <c r="G34" s="6" t="s">
        <v>17</v>
      </c>
      <c r="H34" s="4" t="s">
        <v>18</v>
      </c>
      <c r="I34" s="5"/>
      <c r="J34" s="5"/>
      <c r="K34" s="5"/>
      <c r="L34" s="5"/>
      <c r="M34" s="5"/>
      <c r="N34" s="5">
        <f t="shared" si="1"/>
        <v>0</v>
      </c>
      <c r="O34" s="4">
        <v>0</v>
      </c>
      <c r="P34" s="4">
        <f>K34</f>
        <v>0</v>
      </c>
      <c r="Q34" s="56">
        <v>30</v>
      </c>
      <c r="R34" s="5">
        <f t="shared" si="2"/>
        <v>30</v>
      </c>
      <c r="S34" s="5">
        <v>0</v>
      </c>
      <c r="T34" s="56">
        <v>30</v>
      </c>
      <c r="U34" s="15">
        <v>0.74</v>
      </c>
      <c r="V34">
        <f t="shared" si="4"/>
        <v>32.199999999999996</v>
      </c>
    </row>
    <row r="35" spans="1:22" s="21" customFormat="1" ht="45" customHeight="1">
      <c r="B35" s="22" t="s">
        <v>12</v>
      </c>
      <c r="C35" s="17" t="s">
        <v>13</v>
      </c>
      <c r="D35" s="18" t="s">
        <v>28</v>
      </c>
      <c r="E35" s="19" t="s">
        <v>29</v>
      </c>
      <c r="F35" s="18" t="s">
        <v>16</v>
      </c>
      <c r="G35" s="19" t="s">
        <v>17</v>
      </c>
      <c r="H35" s="18" t="s">
        <v>18</v>
      </c>
      <c r="I35" s="17"/>
      <c r="J35" s="17"/>
      <c r="K35" s="17"/>
      <c r="L35" s="17"/>
      <c r="M35" s="17"/>
      <c r="N35" s="17">
        <f t="shared" si="1"/>
        <v>0</v>
      </c>
      <c r="O35" s="18">
        <v>0</v>
      </c>
      <c r="P35" s="18"/>
      <c r="Q35" s="56"/>
      <c r="R35" s="17">
        <f t="shared" si="2"/>
        <v>0</v>
      </c>
      <c r="S35" s="17">
        <v>0</v>
      </c>
      <c r="T35" s="56">
        <v>3</v>
      </c>
      <c r="U35" s="24">
        <v>1</v>
      </c>
      <c r="V35" s="21">
        <f t="shared" si="4"/>
        <v>1</v>
      </c>
    </row>
    <row r="36" spans="1:22" s="21" customFormat="1" ht="45" customHeight="1">
      <c r="B36" s="22" t="s">
        <v>32</v>
      </c>
      <c r="C36" s="17" t="s">
        <v>13</v>
      </c>
      <c r="D36" s="18" t="s">
        <v>14</v>
      </c>
      <c r="E36" s="19" t="s">
        <v>34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97</v>
      </c>
      <c r="L36" s="17">
        <v>96</v>
      </c>
      <c r="M36" s="17">
        <v>0</v>
      </c>
      <c r="N36" s="17">
        <f t="shared" si="1"/>
        <v>393</v>
      </c>
      <c r="O36" s="18">
        <v>96</v>
      </c>
      <c r="P36" s="18">
        <f t="shared" ref="P36:P39" si="16">L36</f>
        <v>96</v>
      </c>
      <c r="Q36" s="17">
        <v>100</v>
      </c>
      <c r="R36" s="17">
        <f t="shared" si="2"/>
        <v>397</v>
      </c>
      <c r="S36" s="17">
        <v>97</v>
      </c>
      <c r="T36" s="17"/>
      <c r="U36" s="20">
        <v>0.99</v>
      </c>
      <c r="V36" s="21">
        <f t="shared" si="4"/>
        <v>361.02</v>
      </c>
    </row>
    <row r="37" spans="1:22" s="21" customFormat="1" ht="45" customHeight="1">
      <c r="B37" s="22" t="s">
        <v>32</v>
      </c>
      <c r="C37" s="17" t="s">
        <v>13</v>
      </c>
      <c r="D37" s="18" t="s">
        <v>14</v>
      </c>
      <c r="E37" s="19" t="s">
        <v>34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f t="shared" si="1"/>
        <v>1</v>
      </c>
      <c r="O37" s="18">
        <v>1</v>
      </c>
      <c r="P37" s="18">
        <f t="shared" si="16"/>
        <v>1</v>
      </c>
      <c r="Q37" s="17"/>
      <c r="R37" s="17">
        <f t="shared" si="2"/>
        <v>0</v>
      </c>
      <c r="S37" s="17">
        <v>0</v>
      </c>
      <c r="T37" s="17"/>
      <c r="U37" s="20">
        <v>0.99</v>
      </c>
      <c r="V37" s="21">
        <f t="shared" si="4"/>
        <v>0</v>
      </c>
    </row>
    <row r="38" spans="1:22" s="21" customFormat="1" ht="45" customHeight="1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10</v>
      </c>
      <c r="M38" s="17">
        <v>0</v>
      </c>
      <c r="N38" s="17">
        <f t="shared" si="1"/>
        <v>53</v>
      </c>
      <c r="O38" s="18">
        <v>10</v>
      </c>
      <c r="P38" s="18">
        <f t="shared" si="16"/>
        <v>10</v>
      </c>
      <c r="Q38" s="17">
        <v>15</v>
      </c>
      <c r="R38" s="17">
        <f t="shared" si="2"/>
        <v>58</v>
      </c>
      <c r="S38" s="17">
        <v>13</v>
      </c>
      <c r="T38" s="17"/>
      <c r="U38" s="20">
        <v>0.99</v>
      </c>
      <c r="V38" s="21">
        <f t="shared" si="4"/>
        <v>53.129999999999995</v>
      </c>
    </row>
    <row r="39" spans="1:22" s="21" customFormat="1" ht="45" customHeight="1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3</v>
      </c>
      <c r="M39" s="17">
        <v>0</v>
      </c>
      <c r="N39" s="17">
        <f t="shared" si="1"/>
        <v>3</v>
      </c>
      <c r="O39" s="18">
        <v>3</v>
      </c>
      <c r="P39" s="18">
        <f t="shared" si="16"/>
        <v>3</v>
      </c>
      <c r="Q39" s="17"/>
      <c r="R39" s="17">
        <f t="shared" si="2"/>
        <v>0</v>
      </c>
      <c r="S39" s="17">
        <v>0</v>
      </c>
      <c r="T39" s="17"/>
      <c r="U39" s="20">
        <v>0.99</v>
      </c>
      <c r="V39" s="21">
        <f t="shared" si="4"/>
        <v>0</v>
      </c>
    </row>
    <row r="40" spans="1:22" ht="45" customHeight="1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>
        <v>68</v>
      </c>
      <c r="J40" s="5">
        <v>72</v>
      </c>
      <c r="K40" s="5">
        <v>73</v>
      </c>
      <c r="L40" s="5">
        <v>69</v>
      </c>
      <c r="M40" s="5">
        <v>63</v>
      </c>
      <c r="N40" s="5">
        <f t="shared" si="1"/>
        <v>345</v>
      </c>
      <c r="O40" s="4">
        <v>63</v>
      </c>
      <c r="P40" s="4">
        <f t="shared" ref="P40:P43" si="17">M40</f>
        <v>63</v>
      </c>
      <c r="Q40" s="5">
        <v>72</v>
      </c>
      <c r="R40" s="5">
        <f t="shared" si="2"/>
        <v>354</v>
      </c>
      <c r="S40" s="5">
        <v>74</v>
      </c>
      <c r="T40" s="5"/>
      <c r="U40" s="15">
        <v>0.99</v>
      </c>
      <c r="V40">
        <f t="shared" si="4"/>
        <v>326.03999999999996</v>
      </c>
    </row>
    <row r="41" spans="1:22" ht="45" customHeight="1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19</v>
      </c>
      <c r="H41" s="4" t="s">
        <v>18</v>
      </c>
      <c r="I41" s="5">
        <v>4</v>
      </c>
      <c r="J41" s="5">
        <v>1</v>
      </c>
      <c r="K41" s="5">
        <v>2</v>
      </c>
      <c r="L41" s="5">
        <v>1</v>
      </c>
      <c r="M41" s="5">
        <v>0</v>
      </c>
      <c r="N41" s="5">
        <f t="shared" si="1"/>
        <v>8</v>
      </c>
      <c r="O41" s="4">
        <v>0</v>
      </c>
      <c r="P41" s="4">
        <f t="shared" si="17"/>
        <v>0</v>
      </c>
      <c r="Q41" s="5"/>
      <c r="R41" s="5">
        <f t="shared" si="2"/>
        <v>8</v>
      </c>
      <c r="S41" s="5">
        <v>1</v>
      </c>
      <c r="T41" s="5"/>
      <c r="U41" s="15">
        <v>0.99</v>
      </c>
      <c r="V41">
        <f t="shared" si="4"/>
        <v>7.59</v>
      </c>
    </row>
    <row r="42" spans="1:22" ht="45" customHeight="1">
      <c r="A42" t="s">
        <v>151</v>
      </c>
      <c r="B42" s="7" t="s">
        <v>32</v>
      </c>
      <c r="C42" s="5" t="s">
        <v>13</v>
      </c>
      <c r="D42" s="4" t="s">
        <v>14</v>
      </c>
      <c r="E42" s="6" t="s">
        <v>21</v>
      </c>
      <c r="F42" s="4" t="s">
        <v>20</v>
      </c>
      <c r="G42" s="6" t="s">
        <v>17</v>
      </c>
      <c r="H42" s="4" t="s">
        <v>18</v>
      </c>
      <c r="I42" s="5">
        <v>8</v>
      </c>
      <c r="J42" s="5">
        <v>15</v>
      </c>
      <c r="K42" s="5">
        <v>10</v>
      </c>
      <c r="L42" s="5">
        <v>12</v>
      </c>
      <c r="M42" s="5">
        <v>15</v>
      </c>
      <c r="N42" s="5">
        <f t="shared" si="1"/>
        <v>60</v>
      </c>
      <c r="O42" s="4">
        <v>15</v>
      </c>
      <c r="P42" s="4">
        <f t="shared" si="17"/>
        <v>15</v>
      </c>
      <c r="Q42" s="5">
        <v>8</v>
      </c>
      <c r="R42" s="5">
        <f t="shared" si="2"/>
        <v>53</v>
      </c>
      <c r="S42" s="5">
        <v>13</v>
      </c>
      <c r="T42" s="5"/>
      <c r="U42" s="15">
        <v>0.99</v>
      </c>
      <c r="V42">
        <f t="shared" si="4"/>
        <v>48.18</v>
      </c>
    </row>
    <row r="43" spans="1:22" ht="45" customHeight="1">
      <c r="A43" t="s">
        <v>152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19</v>
      </c>
      <c r="H43" s="4" t="s">
        <v>18</v>
      </c>
      <c r="I43" s="5">
        <v>1</v>
      </c>
      <c r="J43" s="5">
        <v>0</v>
      </c>
      <c r="K43" s="5">
        <v>2</v>
      </c>
      <c r="L43" s="5">
        <v>2</v>
      </c>
      <c r="M43" s="5">
        <v>0</v>
      </c>
      <c r="N43" s="5">
        <f t="shared" si="1"/>
        <v>5</v>
      </c>
      <c r="O43" s="4">
        <v>0</v>
      </c>
      <c r="P43" s="4">
        <f t="shared" si="17"/>
        <v>0</v>
      </c>
      <c r="Q43" s="5"/>
      <c r="R43" s="5">
        <f t="shared" si="2"/>
        <v>5</v>
      </c>
      <c r="S43" s="5">
        <v>2</v>
      </c>
      <c r="T43" s="5"/>
      <c r="U43" s="15">
        <v>0.99</v>
      </c>
      <c r="V43">
        <f t="shared" si="4"/>
        <v>4.29</v>
      </c>
    </row>
    <row r="44" spans="1:22" s="21" customFormat="1" ht="45" customHeight="1">
      <c r="B44" s="22" t="s">
        <v>32</v>
      </c>
      <c r="C44" s="17" t="s">
        <v>13</v>
      </c>
      <c r="D44" s="18" t="s">
        <v>33</v>
      </c>
      <c r="E44" s="19" t="s">
        <v>34</v>
      </c>
      <c r="F44" s="18" t="s">
        <v>16</v>
      </c>
      <c r="G44" s="19" t="s">
        <v>17</v>
      </c>
      <c r="H44" s="18" t="s">
        <v>18</v>
      </c>
      <c r="I44" s="17">
        <v>20</v>
      </c>
      <c r="J44" s="17">
        <v>20</v>
      </c>
      <c r="K44" s="17">
        <v>0</v>
      </c>
      <c r="L44" s="17">
        <v>0</v>
      </c>
      <c r="M44" s="17">
        <v>0</v>
      </c>
      <c r="N44" s="17">
        <f t="shared" si="1"/>
        <v>40</v>
      </c>
      <c r="O44" s="18">
        <v>0</v>
      </c>
      <c r="P44" s="18"/>
      <c r="Q44" s="17">
        <v>0</v>
      </c>
      <c r="R44" s="17">
        <f t="shared" si="2"/>
        <v>40</v>
      </c>
      <c r="S44" s="17">
        <v>0</v>
      </c>
      <c r="T44" s="17"/>
      <c r="U44" s="20">
        <v>1</v>
      </c>
      <c r="V44" s="21">
        <f t="shared" si="4"/>
        <v>40</v>
      </c>
    </row>
    <row r="45" spans="1:22" s="21" customFormat="1" ht="45" customHeight="1">
      <c r="B45" s="22" t="s">
        <v>32</v>
      </c>
      <c r="C45" s="17" t="s">
        <v>13</v>
      </c>
      <c r="D45" s="18" t="s">
        <v>33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0</v>
      </c>
      <c r="L45" s="17">
        <v>0</v>
      </c>
      <c r="M45" s="17">
        <v>0</v>
      </c>
      <c r="N45" s="17">
        <f t="shared" si="1"/>
        <v>40</v>
      </c>
      <c r="O45" s="18">
        <v>0</v>
      </c>
      <c r="P45" s="18"/>
      <c r="Q45" s="17">
        <v>0</v>
      </c>
      <c r="R45" s="17">
        <f t="shared" si="2"/>
        <v>40</v>
      </c>
      <c r="S45" s="17">
        <v>0</v>
      </c>
      <c r="T45" s="17"/>
      <c r="U45" s="20">
        <v>1</v>
      </c>
      <c r="V45" s="21">
        <f t="shared" si="4"/>
        <v>40</v>
      </c>
    </row>
    <row r="46" spans="1:22" s="21" customFormat="1" ht="45" customHeight="1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17"/>
      <c r="N46" s="17">
        <f t="shared" si="1"/>
        <v>0</v>
      </c>
      <c r="O46" s="18"/>
      <c r="P46" s="18">
        <f>L46</f>
        <v>0</v>
      </c>
      <c r="Q46" s="56"/>
      <c r="R46" s="17">
        <f t="shared" si="2"/>
        <v>0</v>
      </c>
      <c r="S46" s="17"/>
      <c r="T46" s="56">
        <v>115</v>
      </c>
      <c r="U46" s="20">
        <v>0.99</v>
      </c>
      <c r="V46" s="21">
        <f t="shared" si="4"/>
        <v>38.333333333333336</v>
      </c>
    </row>
    <row r="47" spans="1:22" ht="45" customHeight="1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5"/>
      <c r="N47" s="5">
        <f t="shared" si="1"/>
        <v>0</v>
      </c>
      <c r="O47" s="4"/>
      <c r="P47" s="4">
        <f>M47</f>
        <v>0</v>
      </c>
      <c r="Q47" s="56"/>
      <c r="R47" s="5">
        <f t="shared" si="2"/>
        <v>0</v>
      </c>
      <c r="S47" s="5"/>
      <c r="T47" s="56">
        <v>90</v>
      </c>
      <c r="U47" s="15">
        <v>0.99</v>
      </c>
      <c r="V47">
        <f t="shared" si="4"/>
        <v>30</v>
      </c>
    </row>
    <row r="48" spans="1:22" s="21" customFormat="1" ht="45" customHeight="1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17"/>
      <c r="L48" s="17"/>
      <c r="M48" s="17"/>
      <c r="N48" s="17">
        <f t="shared" si="1"/>
        <v>0</v>
      </c>
      <c r="O48" s="18"/>
      <c r="P48" s="18">
        <f>J48</f>
        <v>0</v>
      </c>
      <c r="Q48" s="56"/>
      <c r="R48" s="17">
        <f t="shared" si="2"/>
        <v>0</v>
      </c>
      <c r="S48" s="17"/>
      <c r="T48" s="56">
        <v>30</v>
      </c>
      <c r="U48" s="20">
        <v>1</v>
      </c>
      <c r="V48" s="21">
        <f t="shared" si="4"/>
        <v>10</v>
      </c>
    </row>
    <row r="49" spans="1:22" ht="45" customHeight="1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5"/>
      <c r="L49" s="5"/>
      <c r="M49" s="5"/>
      <c r="N49" s="5">
        <f t="shared" si="1"/>
        <v>0</v>
      </c>
      <c r="O49" s="4"/>
      <c r="P49" s="4">
        <f>K49</f>
        <v>0</v>
      </c>
      <c r="Q49" s="56"/>
      <c r="R49" s="5">
        <f t="shared" si="2"/>
        <v>0</v>
      </c>
      <c r="S49" s="5"/>
      <c r="T49" s="56">
        <v>30</v>
      </c>
      <c r="U49" s="15">
        <v>1</v>
      </c>
      <c r="V49">
        <f t="shared" si="4"/>
        <v>10</v>
      </c>
    </row>
    <row r="50" spans="1:22" s="21" customFormat="1" ht="45" customHeight="1">
      <c r="B50" s="22" t="s">
        <v>32</v>
      </c>
      <c r="C50" s="17" t="s">
        <v>13</v>
      </c>
      <c r="D50" s="18" t="s">
        <v>33</v>
      </c>
      <c r="E50" s="19" t="s">
        <v>34</v>
      </c>
      <c r="F50" s="18" t="s">
        <v>16</v>
      </c>
      <c r="G50" s="19" t="s">
        <v>17</v>
      </c>
      <c r="H50" s="18" t="s">
        <v>18</v>
      </c>
      <c r="I50" s="17"/>
      <c r="J50" s="17"/>
      <c r="K50" s="17"/>
      <c r="L50" s="17"/>
      <c r="M50" s="17"/>
      <c r="N50" s="17">
        <f t="shared" si="1"/>
        <v>0</v>
      </c>
      <c r="O50" s="18"/>
      <c r="P50" s="18"/>
      <c r="Q50" s="17"/>
      <c r="R50" s="17">
        <f t="shared" si="2"/>
        <v>0</v>
      </c>
      <c r="S50" s="17"/>
      <c r="T50" s="17">
        <v>20</v>
      </c>
      <c r="U50" s="20">
        <v>1</v>
      </c>
      <c r="V50" s="21">
        <f t="shared" si="4"/>
        <v>6.666666666666667</v>
      </c>
    </row>
    <row r="51" spans="1:22" s="21" customFormat="1" ht="45" customHeight="1">
      <c r="B51" s="22" t="s">
        <v>32</v>
      </c>
      <c r="C51" s="17" t="s">
        <v>13</v>
      </c>
      <c r="D51" s="18" t="s">
        <v>33</v>
      </c>
      <c r="E51" s="19" t="s">
        <v>35</v>
      </c>
      <c r="F51" s="18" t="s">
        <v>16</v>
      </c>
      <c r="G51" s="19" t="s">
        <v>17</v>
      </c>
      <c r="H51" s="18" t="s">
        <v>18</v>
      </c>
      <c r="I51" s="17"/>
      <c r="J51" s="17"/>
      <c r="K51" s="17"/>
      <c r="L51" s="17"/>
      <c r="M51" s="17"/>
      <c r="N51" s="17">
        <f t="shared" si="1"/>
        <v>0</v>
      </c>
      <c r="O51" s="18"/>
      <c r="P51" s="18"/>
      <c r="Q51" s="37"/>
      <c r="R51" s="37">
        <f t="shared" si="2"/>
        <v>0</v>
      </c>
      <c r="S51" s="37"/>
      <c r="T51" s="37">
        <v>20</v>
      </c>
      <c r="U51" s="20">
        <v>1</v>
      </c>
      <c r="V51" s="21">
        <f t="shared" si="4"/>
        <v>6.666666666666667</v>
      </c>
    </row>
    <row r="52" spans="1:22" s="21" customFormat="1" ht="45" customHeight="1">
      <c r="A52" t="s">
        <v>149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17</v>
      </c>
      <c r="H52" s="18" t="s">
        <v>18</v>
      </c>
      <c r="I52" s="17">
        <v>15</v>
      </c>
      <c r="J52" s="17">
        <v>11</v>
      </c>
      <c r="K52" s="17">
        <v>8</v>
      </c>
      <c r="L52" s="17">
        <v>6</v>
      </c>
      <c r="M52" s="17"/>
      <c r="N52" s="17">
        <f t="shared" si="1"/>
        <v>40</v>
      </c>
      <c r="O52" s="18">
        <v>6</v>
      </c>
      <c r="P52" s="18">
        <f t="shared" ref="P52:P58" si="18">L52</f>
        <v>6</v>
      </c>
      <c r="Q52" s="17"/>
      <c r="R52" s="17">
        <f t="shared" si="2"/>
        <v>34</v>
      </c>
      <c r="S52" s="17">
        <v>8</v>
      </c>
      <c r="T52" s="17"/>
      <c r="U52" s="17">
        <v>0.96</v>
      </c>
      <c r="V52" s="17">
        <f t="shared" si="4"/>
        <v>30.080000000000002</v>
      </c>
    </row>
    <row r="53" spans="1:22" s="21" customFormat="1" ht="45" customHeight="1">
      <c r="A53" t="s">
        <v>150</v>
      </c>
      <c r="B53" s="22" t="s">
        <v>36</v>
      </c>
      <c r="C53" s="17" t="s">
        <v>13</v>
      </c>
      <c r="D53" s="18" t="s">
        <v>14</v>
      </c>
      <c r="E53" s="19" t="s">
        <v>21</v>
      </c>
      <c r="F53" s="18" t="s">
        <v>16</v>
      </c>
      <c r="G53" s="19" t="s">
        <v>19</v>
      </c>
      <c r="H53" s="18" t="s">
        <v>18</v>
      </c>
      <c r="I53" s="17"/>
      <c r="J53" s="17">
        <v>1</v>
      </c>
      <c r="K53" s="17"/>
      <c r="L53" s="17"/>
      <c r="M53" s="17"/>
      <c r="N53" s="17">
        <f t="shared" si="1"/>
        <v>1</v>
      </c>
      <c r="O53" s="18">
        <v>0</v>
      </c>
      <c r="P53" s="18">
        <f t="shared" si="18"/>
        <v>0</v>
      </c>
      <c r="Q53" s="17"/>
      <c r="R53" s="17">
        <f t="shared" si="2"/>
        <v>1</v>
      </c>
      <c r="S53" s="17">
        <v>0</v>
      </c>
      <c r="T53" s="17"/>
      <c r="U53" s="17">
        <v>0.96</v>
      </c>
      <c r="V53" s="17">
        <f t="shared" si="4"/>
        <v>0.96</v>
      </c>
    </row>
    <row r="54" spans="1:22" s="21" customFormat="1" ht="45" customHeight="1">
      <c r="A54" t="s">
        <v>146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17</v>
      </c>
      <c r="H54" s="18" t="s">
        <v>18</v>
      </c>
      <c r="I54" s="17">
        <v>85</v>
      </c>
      <c r="J54" s="17">
        <v>81</v>
      </c>
      <c r="K54" s="17">
        <v>56</v>
      </c>
      <c r="L54" s="17">
        <v>60</v>
      </c>
      <c r="M54" s="17"/>
      <c r="N54" s="17">
        <f t="shared" si="1"/>
        <v>282</v>
      </c>
      <c r="O54" s="18">
        <v>60</v>
      </c>
      <c r="P54" s="18">
        <f t="shared" si="18"/>
        <v>60</v>
      </c>
      <c r="Q54" s="17"/>
      <c r="R54" s="17">
        <f t="shared" si="2"/>
        <v>222</v>
      </c>
      <c r="S54" s="17">
        <v>56</v>
      </c>
      <c r="T54" s="17"/>
      <c r="U54" s="17">
        <v>0.96</v>
      </c>
      <c r="V54" s="17">
        <f t="shared" si="4"/>
        <v>195.20000000000002</v>
      </c>
    </row>
    <row r="55" spans="1:22" s="21" customFormat="1" ht="45" customHeight="1">
      <c r="A55" t="s">
        <v>147</v>
      </c>
      <c r="B55" s="22" t="s">
        <v>36</v>
      </c>
      <c r="C55" s="17" t="s">
        <v>13</v>
      </c>
      <c r="D55" s="18" t="s">
        <v>14</v>
      </c>
      <c r="E55" s="19" t="s">
        <v>15</v>
      </c>
      <c r="F55" s="18" t="s">
        <v>16</v>
      </c>
      <c r="G55" s="19" t="s">
        <v>19</v>
      </c>
      <c r="H55" s="18" t="s">
        <v>18</v>
      </c>
      <c r="I55" s="17"/>
      <c r="J55" s="17">
        <v>2</v>
      </c>
      <c r="K55" s="17">
        <v>5</v>
      </c>
      <c r="L55" s="17"/>
      <c r="M55" s="17"/>
      <c r="N55" s="17">
        <f t="shared" si="1"/>
        <v>7</v>
      </c>
      <c r="O55" s="18">
        <v>0</v>
      </c>
      <c r="P55" s="18">
        <f t="shared" si="18"/>
        <v>0</v>
      </c>
      <c r="Q55" s="17"/>
      <c r="R55" s="17">
        <f t="shared" si="2"/>
        <v>7</v>
      </c>
      <c r="S55" s="17">
        <v>5</v>
      </c>
      <c r="T55" s="17"/>
      <c r="U55" s="17">
        <v>0.96</v>
      </c>
      <c r="V55" s="17">
        <f t="shared" si="4"/>
        <v>5.12</v>
      </c>
    </row>
    <row r="56" spans="1:22" s="21" customFormat="1" ht="45" customHeight="1">
      <c r="B56" s="22" t="s">
        <v>36</v>
      </c>
      <c r="C56" s="17" t="s">
        <v>13</v>
      </c>
      <c r="D56" s="18" t="s">
        <v>14</v>
      </c>
      <c r="E56" s="19" t="s">
        <v>37</v>
      </c>
      <c r="F56" s="18" t="s">
        <v>16</v>
      </c>
      <c r="G56" s="19" t="s">
        <v>17</v>
      </c>
      <c r="H56" s="18" t="s">
        <v>18</v>
      </c>
      <c r="I56" s="17"/>
      <c r="J56" s="17"/>
      <c r="K56" s="17"/>
      <c r="L56" s="17">
        <v>14</v>
      </c>
      <c r="M56" s="17"/>
      <c r="N56" s="17">
        <f t="shared" si="1"/>
        <v>14</v>
      </c>
      <c r="O56" s="18">
        <v>14</v>
      </c>
      <c r="P56" s="18">
        <f t="shared" si="18"/>
        <v>14</v>
      </c>
      <c r="Q56" s="50">
        <v>11</v>
      </c>
      <c r="R56" s="50">
        <f t="shared" si="2"/>
        <v>11</v>
      </c>
      <c r="S56" s="50">
        <v>0</v>
      </c>
      <c r="T56" s="50"/>
      <c r="U56" s="20">
        <v>0.96</v>
      </c>
      <c r="V56" s="21">
        <f t="shared" si="4"/>
        <v>10.559999999999999</v>
      </c>
    </row>
    <row r="57" spans="1:22" s="21" customFormat="1" ht="45" customHeight="1">
      <c r="B57" s="22" t="s">
        <v>36</v>
      </c>
      <c r="C57" s="17" t="s">
        <v>13</v>
      </c>
      <c r="D57" s="18" t="s">
        <v>14</v>
      </c>
      <c r="E57" s="19" t="s">
        <v>67</v>
      </c>
      <c r="F57" s="18" t="s">
        <v>16</v>
      </c>
      <c r="G57" s="19" t="s">
        <v>17</v>
      </c>
      <c r="H57" s="18" t="s">
        <v>18</v>
      </c>
      <c r="I57" s="17"/>
      <c r="J57" s="17"/>
      <c r="K57" s="17"/>
      <c r="L57" s="17"/>
      <c r="M57" s="17"/>
      <c r="N57" s="17"/>
      <c r="O57" s="18"/>
      <c r="P57" s="18"/>
      <c r="Q57" s="56"/>
      <c r="R57" s="17">
        <f t="shared" si="2"/>
        <v>0</v>
      </c>
      <c r="S57" s="17"/>
      <c r="T57" s="56"/>
      <c r="U57" s="20">
        <v>0.96</v>
      </c>
      <c r="V57" s="21">
        <f t="shared" si="4"/>
        <v>0</v>
      </c>
    </row>
    <row r="58" spans="1:22" s="21" customFormat="1" ht="45" customHeight="1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/>
      <c r="J58" s="17">
        <v>11</v>
      </c>
      <c r="K58" s="37">
        <v>11</v>
      </c>
      <c r="L58" s="37"/>
      <c r="M58" s="37"/>
      <c r="N58" s="37">
        <f t="shared" si="1"/>
        <v>22</v>
      </c>
      <c r="O58" s="35">
        <v>0</v>
      </c>
      <c r="P58" s="35">
        <f t="shared" si="18"/>
        <v>0</v>
      </c>
      <c r="Q58" s="37"/>
      <c r="R58" s="37">
        <f t="shared" si="2"/>
        <v>22</v>
      </c>
      <c r="S58" s="37">
        <v>11</v>
      </c>
      <c r="T58" s="37"/>
      <c r="U58" s="20">
        <v>0.96</v>
      </c>
      <c r="V58" s="21">
        <f t="shared" si="4"/>
        <v>17.599999999999998</v>
      </c>
    </row>
    <row r="59" spans="1:22" s="21" customFormat="1" ht="45" customHeight="1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17"/>
      <c r="N59" s="17"/>
      <c r="O59" s="18"/>
      <c r="P59" s="18"/>
      <c r="Q59" s="56">
        <v>30</v>
      </c>
      <c r="R59" s="5">
        <f>N59-O59+Q59</f>
        <v>30</v>
      </c>
      <c r="S59" s="17"/>
      <c r="T59" s="56">
        <v>30</v>
      </c>
      <c r="U59" s="5">
        <v>1</v>
      </c>
      <c r="V59" s="5">
        <f>(R59*U59*12+4*T59-S59*4*U59)/12</f>
        <v>40</v>
      </c>
    </row>
    <row r="60" spans="1:22" ht="45" customHeight="1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26</v>
      </c>
      <c r="J60" s="5">
        <v>28</v>
      </c>
      <c r="K60" s="5">
        <v>27</v>
      </c>
      <c r="L60" s="5">
        <v>20</v>
      </c>
      <c r="M60" s="43">
        <f>23*2/12</f>
        <v>3.8333333333333335</v>
      </c>
      <c r="N60" s="5">
        <f t="shared" si="1"/>
        <v>104.83333333333333</v>
      </c>
      <c r="O60" s="4">
        <v>23</v>
      </c>
      <c r="P60" s="4">
        <f t="shared" ref="P60:P63" si="19">M60</f>
        <v>3.8333333333333335</v>
      </c>
      <c r="Q60" s="5"/>
      <c r="R60" s="5">
        <f>N60-O60+Q60</f>
        <v>81.833333333333329</v>
      </c>
      <c r="S60" s="5">
        <v>20</v>
      </c>
      <c r="T60" s="5"/>
      <c r="U60" s="5">
        <v>1</v>
      </c>
      <c r="V60" s="5">
        <f>(R60*U60*12+4*T60-S60*4*U60)/12</f>
        <v>75.166666666666671</v>
      </c>
    </row>
    <row r="61" spans="1:22" ht="45" customHeight="1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12</v>
      </c>
      <c r="J61" s="5">
        <v>12</v>
      </c>
      <c r="K61" s="48">
        <v>9</v>
      </c>
      <c r="L61" s="48">
        <v>11</v>
      </c>
      <c r="M61" s="48">
        <f>13*2/12</f>
        <v>2.1666666666666665</v>
      </c>
      <c r="N61" s="48">
        <f t="shared" si="1"/>
        <v>46.166666666666664</v>
      </c>
      <c r="O61" s="49">
        <v>13</v>
      </c>
      <c r="P61" s="49">
        <f t="shared" si="19"/>
        <v>2.1666666666666665</v>
      </c>
      <c r="Q61" s="48"/>
      <c r="R61" s="48">
        <f t="shared" si="2"/>
        <v>33.166666666666664</v>
      </c>
      <c r="S61" s="5">
        <v>11</v>
      </c>
      <c r="T61" s="5"/>
      <c r="U61" s="5">
        <v>1</v>
      </c>
      <c r="V61" s="5">
        <f t="shared" si="4"/>
        <v>29.5</v>
      </c>
    </row>
    <row r="62" spans="1:22" ht="45" customHeight="1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/>
      <c r="J62" s="5">
        <v>1</v>
      </c>
      <c r="K62" s="5"/>
      <c r="L62" s="5"/>
      <c r="M62" s="5">
        <v>1</v>
      </c>
      <c r="N62" s="5">
        <f t="shared" si="1"/>
        <v>2</v>
      </c>
      <c r="O62" s="4">
        <v>1</v>
      </c>
      <c r="P62" s="4">
        <f t="shared" si="19"/>
        <v>1</v>
      </c>
      <c r="Q62" s="5"/>
      <c r="R62" s="5">
        <f t="shared" si="2"/>
        <v>1</v>
      </c>
      <c r="S62" s="5">
        <v>0</v>
      </c>
      <c r="T62" s="5"/>
      <c r="U62" s="5">
        <v>1</v>
      </c>
      <c r="V62" s="5">
        <f t="shared" si="4"/>
        <v>1</v>
      </c>
    </row>
    <row r="63" spans="1:22" ht="45" customHeight="1">
      <c r="A63" t="s">
        <v>145</v>
      </c>
      <c r="B63" s="7" t="s">
        <v>36</v>
      </c>
      <c r="C63" s="5" t="s">
        <v>13</v>
      </c>
      <c r="D63" s="4" t="s">
        <v>14</v>
      </c>
      <c r="E63" s="6" t="s">
        <v>37</v>
      </c>
      <c r="F63" s="4" t="s">
        <v>20</v>
      </c>
      <c r="G63" s="6" t="s">
        <v>17</v>
      </c>
      <c r="H63" s="4" t="s">
        <v>18</v>
      </c>
      <c r="I63" s="5">
        <v>10</v>
      </c>
      <c r="J63" s="5"/>
      <c r="K63" s="5"/>
      <c r="L63" s="5"/>
      <c r="M63" s="5"/>
      <c r="N63" s="5">
        <f t="shared" si="1"/>
        <v>10</v>
      </c>
      <c r="O63" s="4">
        <v>0</v>
      </c>
      <c r="P63" s="4">
        <f t="shared" si="19"/>
        <v>0</v>
      </c>
      <c r="Q63" s="5"/>
      <c r="R63" s="5">
        <f t="shared" si="2"/>
        <v>10</v>
      </c>
      <c r="S63" s="48">
        <v>0</v>
      </c>
      <c r="T63" s="48"/>
      <c r="U63" s="15">
        <v>1</v>
      </c>
      <c r="V63" s="2">
        <f t="shared" si="4"/>
        <v>10</v>
      </c>
    </row>
    <row r="64" spans="1:22" s="21" customFormat="1" ht="45" customHeight="1">
      <c r="A64" t="s">
        <v>157</v>
      </c>
      <c r="B64" s="22" t="s">
        <v>36</v>
      </c>
      <c r="C64" s="17" t="s">
        <v>13</v>
      </c>
      <c r="D64" s="18" t="s">
        <v>24</v>
      </c>
      <c r="E64" s="19" t="s">
        <v>25</v>
      </c>
      <c r="F64" s="18" t="s">
        <v>16</v>
      </c>
      <c r="G64" s="19" t="s">
        <v>17</v>
      </c>
      <c r="H64" s="18" t="s">
        <v>18</v>
      </c>
      <c r="I64" s="17">
        <v>15</v>
      </c>
      <c r="J64" s="17">
        <v>15</v>
      </c>
      <c r="K64" s="17"/>
      <c r="L64" s="17"/>
      <c r="M64" s="17"/>
      <c r="N64" s="17">
        <f t="shared" si="1"/>
        <v>30</v>
      </c>
      <c r="O64" s="18">
        <v>15</v>
      </c>
      <c r="P64" s="18">
        <f t="shared" ref="P64:P66" si="20">J64</f>
        <v>15</v>
      </c>
      <c r="Q64" s="17"/>
      <c r="R64" s="17">
        <f t="shared" si="2"/>
        <v>15</v>
      </c>
      <c r="S64" s="17">
        <v>15</v>
      </c>
      <c r="T64" s="17"/>
      <c r="U64" s="20">
        <v>1</v>
      </c>
      <c r="V64" s="21">
        <f t="shared" si="4"/>
        <v>10</v>
      </c>
    </row>
    <row r="65" spans="1:22" s="21" customFormat="1" ht="45" customHeight="1">
      <c r="A65" t="s">
        <v>158</v>
      </c>
      <c r="B65" s="22" t="s">
        <v>36</v>
      </c>
      <c r="C65" s="17" t="s">
        <v>13</v>
      </c>
      <c r="D65" s="18" t="s">
        <v>24</v>
      </c>
      <c r="E65" s="19" t="s">
        <v>26</v>
      </c>
      <c r="F65" s="18" t="s">
        <v>16</v>
      </c>
      <c r="G65" s="19" t="s">
        <v>17</v>
      </c>
      <c r="H65" s="18" t="s">
        <v>18</v>
      </c>
      <c r="I65" s="17">
        <v>4</v>
      </c>
      <c r="J65" s="17">
        <v>5</v>
      </c>
      <c r="K65" s="17"/>
      <c r="L65" s="17"/>
      <c r="M65" s="17"/>
      <c r="N65" s="17">
        <f t="shared" si="1"/>
        <v>9</v>
      </c>
      <c r="O65" s="18">
        <v>5</v>
      </c>
      <c r="P65" s="18">
        <f t="shared" si="20"/>
        <v>5</v>
      </c>
      <c r="Q65" s="17"/>
      <c r="R65" s="17">
        <f t="shared" si="2"/>
        <v>4</v>
      </c>
      <c r="S65" s="17">
        <v>4</v>
      </c>
      <c r="T65" s="17"/>
      <c r="U65" s="20">
        <v>1</v>
      </c>
      <c r="V65" s="21">
        <f t="shared" si="4"/>
        <v>2.6666666666666665</v>
      </c>
    </row>
    <row r="66" spans="1:22" s="21" customFormat="1" ht="45" customHeight="1">
      <c r="A66" t="s">
        <v>159</v>
      </c>
      <c r="B66" s="22" t="s">
        <v>36</v>
      </c>
      <c r="C66" s="17" t="s">
        <v>13</v>
      </c>
      <c r="D66" s="18" t="s">
        <v>24</v>
      </c>
      <c r="E66" s="19" t="s">
        <v>27</v>
      </c>
      <c r="F66" s="18" t="s">
        <v>16</v>
      </c>
      <c r="G66" s="19" t="s">
        <v>17</v>
      </c>
      <c r="H66" s="18" t="s">
        <v>18</v>
      </c>
      <c r="I66" s="17">
        <v>12</v>
      </c>
      <c r="J66" s="17">
        <v>8</v>
      </c>
      <c r="K66" s="17"/>
      <c r="L66" s="17"/>
      <c r="M66" s="17"/>
      <c r="N66" s="17">
        <f t="shared" si="1"/>
        <v>20</v>
      </c>
      <c r="O66" s="18">
        <v>8</v>
      </c>
      <c r="P66" s="18">
        <f t="shared" si="20"/>
        <v>8</v>
      </c>
      <c r="Q66" s="17"/>
      <c r="R66" s="17">
        <f t="shared" si="2"/>
        <v>12</v>
      </c>
      <c r="S66" s="17">
        <v>12</v>
      </c>
      <c r="T66" s="17"/>
      <c r="U66" s="20">
        <v>1</v>
      </c>
      <c r="V66" s="21">
        <f t="shared" si="4"/>
        <v>8</v>
      </c>
    </row>
    <row r="67" spans="1:22" s="21" customFormat="1" ht="45" customHeight="1">
      <c r="B67" s="22" t="s">
        <v>36</v>
      </c>
      <c r="C67" s="17" t="s">
        <v>13</v>
      </c>
      <c r="D67" s="18" t="s">
        <v>28</v>
      </c>
      <c r="E67" s="19" t="s">
        <v>91</v>
      </c>
      <c r="F67" s="18" t="s">
        <v>16</v>
      </c>
      <c r="G67" s="19" t="s">
        <v>17</v>
      </c>
      <c r="H67" s="18" t="s">
        <v>18</v>
      </c>
      <c r="I67" s="17"/>
      <c r="J67" s="17"/>
      <c r="K67" s="17">
        <v>1</v>
      </c>
      <c r="L67" s="17">
        <v>1</v>
      </c>
      <c r="M67" s="17"/>
      <c r="N67" s="17">
        <f t="shared" si="1"/>
        <v>2</v>
      </c>
      <c r="O67" s="18">
        <v>1</v>
      </c>
      <c r="P67" s="18"/>
      <c r="Q67" s="17"/>
      <c r="R67" s="17">
        <f t="shared" si="2"/>
        <v>1</v>
      </c>
      <c r="S67" s="17">
        <v>0</v>
      </c>
      <c r="T67" s="17"/>
      <c r="U67" s="20">
        <v>0.94</v>
      </c>
      <c r="V67" s="21">
        <f t="shared" si="4"/>
        <v>0.94</v>
      </c>
    </row>
    <row r="68" spans="1:22" s="21" customFormat="1" ht="45" customHeight="1">
      <c r="B68" s="22" t="s">
        <v>36</v>
      </c>
      <c r="C68" s="17" t="s">
        <v>13</v>
      </c>
      <c r="D68" s="18" t="s">
        <v>28</v>
      </c>
      <c r="E68" s="19" t="s">
        <v>71</v>
      </c>
      <c r="F68" s="18" t="s">
        <v>16</v>
      </c>
      <c r="G68" s="19" t="s">
        <v>17</v>
      </c>
      <c r="H68" s="18" t="s">
        <v>18</v>
      </c>
      <c r="I68" s="17">
        <v>2</v>
      </c>
      <c r="J68" s="17">
        <v>2</v>
      </c>
      <c r="K68" s="17">
        <v>2</v>
      </c>
      <c r="L68" s="17"/>
      <c r="M68" s="17"/>
      <c r="N68" s="17">
        <f t="shared" si="1"/>
        <v>6</v>
      </c>
      <c r="O68" s="18">
        <v>2</v>
      </c>
      <c r="P68" s="18"/>
      <c r="Q68" s="17">
        <v>0</v>
      </c>
      <c r="R68" s="17">
        <f t="shared" si="2"/>
        <v>4</v>
      </c>
      <c r="S68" s="17">
        <v>2</v>
      </c>
      <c r="T68" s="17"/>
      <c r="U68" s="20">
        <v>0.94</v>
      </c>
      <c r="V68" s="21">
        <f t="shared" si="4"/>
        <v>3.1333333333333329</v>
      </c>
    </row>
    <row r="69" spans="1:22" s="21" customFormat="1" ht="45" customHeight="1">
      <c r="B69" s="22" t="s">
        <v>36</v>
      </c>
      <c r="C69" s="17" t="s">
        <v>13</v>
      </c>
      <c r="D69" s="18" t="s">
        <v>14</v>
      </c>
      <c r="E69" s="19" t="s">
        <v>67</v>
      </c>
      <c r="F69" s="18" t="s">
        <v>16</v>
      </c>
      <c r="G69" s="19" t="s">
        <v>17</v>
      </c>
      <c r="H69" s="18" t="s">
        <v>18</v>
      </c>
      <c r="I69" s="17"/>
      <c r="J69" s="17"/>
      <c r="K69" s="17"/>
      <c r="L69" s="17"/>
      <c r="M69" s="17"/>
      <c r="N69" s="17">
        <f t="shared" ref="N69:N131" si="21">I69+J69+K69+L69+M69</f>
        <v>0</v>
      </c>
      <c r="O69" s="18">
        <v>0</v>
      </c>
      <c r="P69" s="18">
        <f t="shared" ref="P69:P70" si="22">L69</f>
        <v>0</v>
      </c>
      <c r="Q69" s="56">
        <v>10</v>
      </c>
      <c r="R69" s="17">
        <f t="shared" ref="R69:R131" si="23">N69-O69+Q69</f>
        <v>10</v>
      </c>
      <c r="S69" s="17">
        <v>0</v>
      </c>
      <c r="T69" s="56">
        <v>15</v>
      </c>
      <c r="U69" s="20">
        <v>0.96</v>
      </c>
      <c r="V69" s="21">
        <f t="shared" si="4"/>
        <v>14.6</v>
      </c>
    </row>
    <row r="70" spans="1:22" s="21" customFormat="1" ht="45" customHeight="1">
      <c r="A70" t="s">
        <v>153</v>
      </c>
      <c r="B70" s="22" t="s">
        <v>36</v>
      </c>
      <c r="C70" s="17" t="s">
        <v>13</v>
      </c>
      <c r="D70" s="18" t="s">
        <v>14</v>
      </c>
      <c r="E70" s="19" t="s">
        <v>31</v>
      </c>
      <c r="F70" s="18" t="s">
        <v>16</v>
      </c>
      <c r="G70" s="19" t="s">
        <v>17</v>
      </c>
      <c r="H70" s="18" t="s">
        <v>18</v>
      </c>
      <c r="I70" s="17"/>
      <c r="J70" s="17"/>
      <c r="K70" s="17"/>
      <c r="L70" s="17"/>
      <c r="M70" s="17"/>
      <c r="N70" s="17">
        <f t="shared" si="21"/>
        <v>0</v>
      </c>
      <c r="O70" s="18">
        <v>0</v>
      </c>
      <c r="P70" s="18">
        <f t="shared" si="22"/>
        <v>0</v>
      </c>
      <c r="Q70" s="56">
        <v>10</v>
      </c>
      <c r="R70" s="17">
        <f t="shared" si="23"/>
        <v>10</v>
      </c>
      <c r="S70" s="17">
        <v>0</v>
      </c>
      <c r="T70" s="56">
        <v>10</v>
      </c>
      <c r="U70" s="20">
        <v>0.96</v>
      </c>
      <c r="V70" s="21">
        <f t="shared" ref="V70:V132" si="24">(R70*U70*12+4*T70-S70*4*U70)/12</f>
        <v>12.933333333333332</v>
      </c>
    </row>
    <row r="71" spans="1:22" ht="45" customHeight="1">
      <c r="A71" t="s">
        <v>154</v>
      </c>
      <c r="B71" s="7" t="s">
        <v>36</v>
      </c>
      <c r="C71" s="5" t="s">
        <v>13</v>
      </c>
      <c r="D71" s="4" t="s">
        <v>14</v>
      </c>
      <c r="E71" s="6" t="s">
        <v>31</v>
      </c>
      <c r="F71" s="4" t="s">
        <v>20</v>
      </c>
      <c r="G71" s="6" t="s">
        <v>17</v>
      </c>
      <c r="H71" s="4" t="s">
        <v>18</v>
      </c>
      <c r="I71" s="5"/>
      <c r="J71" s="5"/>
      <c r="K71" s="5"/>
      <c r="L71" s="5"/>
      <c r="M71" s="5"/>
      <c r="N71" s="5">
        <f t="shared" si="21"/>
        <v>0</v>
      </c>
      <c r="O71" s="4">
        <v>0</v>
      </c>
      <c r="P71" s="4">
        <f>M71</f>
        <v>0</v>
      </c>
      <c r="Q71" s="57">
        <v>10</v>
      </c>
      <c r="R71" s="51">
        <f t="shared" si="23"/>
        <v>10</v>
      </c>
      <c r="S71" s="51">
        <v>0</v>
      </c>
      <c r="T71" s="57">
        <v>10</v>
      </c>
      <c r="U71" s="15">
        <v>1</v>
      </c>
      <c r="V71">
        <f t="shared" si="24"/>
        <v>13.333333333333334</v>
      </c>
    </row>
    <row r="72" spans="1:22" s="21" customFormat="1" ht="45" customHeight="1">
      <c r="A72" t="s">
        <v>155</v>
      </c>
      <c r="B72" s="22" t="s">
        <v>36</v>
      </c>
      <c r="C72" s="17" t="s">
        <v>13</v>
      </c>
      <c r="D72" s="18" t="s">
        <v>14</v>
      </c>
      <c r="E72" s="19" t="s">
        <v>29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1"/>
        <v>0</v>
      </c>
      <c r="O72" s="18">
        <v>0</v>
      </c>
      <c r="P72" s="18">
        <f>L72</f>
        <v>0</v>
      </c>
      <c r="Q72" s="56">
        <v>100</v>
      </c>
      <c r="R72" s="17">
        <f t="shared" si="23"/>
        <v>100</v>
      </c>
      <c r="S72" s="17">
        <v>0</v>
      </c>
      <c r="T72" s="56">
        <v>100</v>
      </c>
      <c r="U72" s="17">
        <v>0.96</v>
      </c>
      <c r="V72" s="17">
        <f t="shared" si="24"/>
        <v>129.33333333333334</v>
      </c>
    </row>
    <row r="73" spans="1:22" s="21" customFormat="1" ht="45" customHeight="1">
      <c r="A73" t="s">
        <v>160</v>
      </c>
      <c r="B73" s="22" t="s">
        <v>36</v>
      </c>
      <c r="C73" s="17" t="s">
        <v>13</v>
      </c>
      <c r="D73" s="18" t="s">
        <v>24</v>
      </c>
      <c r="E73" s="19" t="s">
        <v>29</v>
      </c>
      <c r="F73" s="18" t="s">
        <v>16</v>
      </c>
      <c r="G73" s="19" t="s">
        <v>17</v>
      </c>
      <c r="H73" s="18" t="s">
        <v>18</v>
      </c>
      <c r="I73" s="17"/>
      <c r="J73" s="17"/>
      <c r="K73" s="17"/>
      <c r="L73" s="17"/>
      <c r="M73" s="17"/>
      <c r="N73" s="17">
        <f t="shared" si="21"/>
        <v>0</v>
      </c>
      <c r="O73" s="18">
        <v>0</v>
      </c>
      <c r="P73" s="18">
        <f>J73</f>
        <v>0</v>
      </c>
      <c r="Q73" s="56">
        <v>30</v>
      </c>
      <c r="R73" s="17">
        <f t="shared" si="23"/>
        <v>30</v>
      </c>
      <c r="S73" s="17">
        <v>0</v>
      </c>
      <c r="T73" s="56">
        <v>30</v>
      </c>
      <c r="U73" s="20">
        <v>1</v>
      </c>
      <c r="V73" s="21">
        <f t="shared" si="24"/>
        <v>40</v>
      </c>
    </row>
    <row r="74" spans="1:22" s="21" customFormat="1" ht="45" customHeight="1">
      <c r="B74" s="22" t="s">
        <v>36</v>
      </c>
      <c r="C74" s="17" t="s">
        <v>13</v>
      </c>
      <c r="D74" s="18" t="s">
        <v>28</v>
      </c>
      <c r="E74" s="19" t="s">
        <v>43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1"/>
        <v>0</v>
      </c>
      <c r="O74" s="18">
        <v>0</v>
      </c>
      <c r="P74" s="18"/>
      <c r="Q74" s="17">
        <v>1</v>
      </c>
      <c r="R74" s="17">
        <f t="shared" si="23"/>
        <v>1</v>
      </c>
      <c r="S74" s="17">
        <v>0</v>
      </c>
      <c r="T74" s="17">
        <v>1</v>
      </c>
      <c r="U74" s="20">
        <v>0.94</v>
      </c>
      <c r="V74" s="21">
        <f t="shared" si="24"/>
        <v>1.2733333333333332</v>
      </c>
    </row>
    <row r="75" spans="1:22" s="21" customFormat="1" ht="45" customHeight="1">
      <c r="B75" s="22" t="s">
        <v>36</v>
      </c>
      <c r="C75" s="17" t="s">
        <v>13</v>
      </c>
      <c r="D75" s="18" t="s">
        <v>28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17"/>
      <c r="L75" s="17"/>
      <c r="M75" s="17"/>
      <c r="N75" s="17">
        <f t="shared" si="21"/>
        <v>0</v>
      </c>
      <c r="O75" s="18">
        <v>0</v>
      </c>
      <c r="P75" s="18"/>
      <c r="Q75" s="56">
        <v>2</v>
      </c>
      <c r="R75" s="17">
        <f t="shared" si="23"/>
        <v>2</v>
      </c>
      <c r="S75" s="17">
        <v>0</v>
      </c>
      <c r="T75" s="56">
        <v>2</v>
      </c>
      <c r="U75" s="20">
        <v>0.94</v>
      </c>
      <c r="V75" s="21">
        <f t="shared" si="24"/>
        <v>2.5466666666666664</v>
      </c>
    </row>
    <row r="76" spans="1:22" s="21" customFormat="1" ht="45" customHeight="1">
      <c r="B76" s="22" t="s">
        <v>45</v>
      </c>
      <c r="C76" s="17" t="s">
        <v>13</v>
      </c>
      <c r="D76" s="18" t="s">
        <v>28</v>
      </c>
      <c r="E76" s="19" t="s">
        <v>29</v>
      </c>
      <c r="F76" s="18" t="s">
        <v>16</v>
      </c>
      <c r="G76" s="19" t="s">
        <v>17</v>
      </c>
      <c r="H76" s="18" t="s">
        <v>18</v>
      </c>
      <c r="I76" s="17">
        <v>4</v>
      </c>
      <c r="J76" s="17">
        <v>5</v>
      </c>
      <c r="K76" s="17">
        <v>3</v>
      </c>
      <c r="L76" s="17"/>
      <c r="M76" s="17"/>
      <c r="N76" s="17">
        <f t="shared" si="21"/>
        <v>12</v>
      </c>
      <c r="O76" s="18">
        <v>3</v>
      </c>
      <c r="P76" s="18"/>
      <c r="Q76" s="56">
        <v>3</v>
      </c>
      <c r="R76" s="17">
        <f t="shared" si="23"/>
        <v>12</v>
      </c>
      <c r="S76" s="17">
        <v>8</v>
      </c>
      <c r="T76" s="56">
        <v>7</v>
      </c>
      <c r="U76" s="20">
        <v>1</v>
      </c>
      <c r="V76" s="21">
        <f t="shared" si="24"/>
        <v>11.666666666666666</v>
      </c>
    </row>
    <row r="77" spans="1:22" ht="45" customHeight="1">
      <c r="B77" s="7" t="s">
        <v>45</v>
      </c>
      <c r="C77" s="5" t="s">
        <v>13</v>
      </c>
      <c r="D77" s="4" t="s">
        <v>28</v>
      </c>
      <c r="E77" s="6" t="s">
        <v>29</v>
      </c>
      <c r="F77" s="4" t="s">
        <v>20</v>
      </c>
      <c r="G77" s="6" t="s">
        <v>17</v>
      </c>
      <c r="H77" s="4" t="s">
        <v>18</v>
      </c>
      <c r="I77" s="5"/>
      <c r="J77" s="5"/>
      <c r="K77" s="5">
        <v>1</v>
      </c>
      <c r="L77" s="5"/>
      <c r="M77" s="5"/>
      <c r="N77" s="5">
        <f t="shared" si="21"/>
        <v>1</v>
      </c>
      <c r="O77" s="4">
        <v>1</v>
      </c>
      <c r="P77" s="4"/>
      <c r="Q77" s="56"/>
      <c r="R77" s="5">
        <f t="shared" si="23"/>
        <v>0</v>
      </c>
      <c r="S77" s="5"/>
      <c r="T77" s="56"/>
      <c r="U77" s="15">
        <v>1</v>
      </c>
      <c r="V77">
        <f t="shared" si="24"/>
        <v>0</v>
      </c>
    </row>
    <row r="78" spans="1:22" s="21" customFormat="1" ht="45" customHeight="1">
      <c r="B78" s="22" t="s">
        <v>45</v>
      </c>
      <c r="C78" s="17" t="s">
        <v>13</v>
      </c>
      <c r="D78" s="18" t="s">
        <v>28</v>
      </c>
      <c r="E78" s="19" t="s">
        <v>30</v>
      </c>
      <c r="F78" s="18" t="s">
        <v>16</v>
      </c>
      <c r="G78" s="19" t="s">
        <v>17</v>
      </c>
      <c r="H78" s="18" t="s">
        <v>18</v>
      </c>
      <c r="I78" s="17"/>
      <c r="J78" s="17">
        <v>1</v>
      </c>
      <c r="K78" s="17"/>
      <c r="L78" s="17"/>
      <c r="M78" s="17"/>
      <c r="N78" s="17">
        <f t="shared" si="21"/>
        <v>1</v>
      </c>
      <c r="O78" s="18">
        <v>0</v>
      </c>
      <c r="P78" s="18"/>
      <c r="Q78" s="56">
        <v>1</v>
      </c>
      <c r="R78" s="17">
        <f t="shared" si="23"/>
        <v>2</v>
      </c>
      <c r="S78" s="17">
        <v>0</v>
      </c>
      <c r="T78" s="56">
        <v>3</v>
      </c>
      <c r="U78" s="20">
        <v>1</v>
      </c>
      <c r="V78" s="21">
        <f t="shared" si="24"/>
        <v>3</v>
      </c>
    </row>
    <row r="79" spans="1:22" s="21" customFormat="1" ht="45" customHeight="1">
      <c r="B79" s="22" t="s">
        <v>45</v>
      </c>
      <c r="C79" s="17" t="s">
        <v>13</v>
      </c>
      <c r="D79" s="18" t="s">
        <v>28</v>
      </c>
      <c r="E79" s="19" t="s">
        <v>46</v>
      </c>
      <c r="F79" s="18" t="s">
        <v>16</v>
      </c>
      <c r="G79" s="19" t="s">
        <v>17</v>
      </c>
      <c r="H79" s="18" t="s">
        <v>18</v>
      </c>
      <c r="I79" s="17"/>
      <c r="J79" s="17"/>
      <c r="K79" s="17"/>
      <c r="L79" s="17"/>
      <c r="M79" s="17"/>
      <c r="N79" s="17">
        <f t="shared" si="21"/>
        <v>0</v>
      </c>
      <c r="O79" s="18"/>
      <c r="P79" s="18"/>
      <c r="Q79" s="17"/>
      <c r="R79" s="17">
        <f t="shared" si="23"/>
        <v>0</v>
      </c>
      <c r="S79" s="17"/>
      <c r="T79" s="17">
        <v>1</v>
      </c>
      <c r="U79" s="20">
        <v>1</v>
      </c>
      <c r="V79" s="21">
        <f t="shared" si="24"/>
        <v>0.33333333333333331</v>
      </c>
    </row>
    <row r="80" spans="1:22" s="21" customFormat="1" ht="45" customHeight="1">
      <c r="B80" s="22" t="s">
        <v>47</v>
      </c>
      <c r="C80" s="17" t="s">
        <v>48</v>
      </c>
      <c r="D80" s="18" t="s">
        <v>49</v>
      </c>
      <c r="E80" s="19" t="s">
        <v>34</v>
      </c>
      <c r="F80" s="18" t="s">
        <v>16</v>
      </c>
      <c r="G80" s="19" t="s">
        <v>17</v>
      </c>
      <c r="H80" s="18" t="s">
        <v>18</v>
      </c>
      <c r="I80" s="17">
        <v>40</v>
      </c>
      <c r="J80" s="17">
        <v>30</v>
      </c>
      <c r="K80" s="17">
        <v>27</v>
      </c>
      <c r="L80" s="17">
        <v>13</v>
      </c>
      <c r="M80" s="17">
        <v>15</v>
      </c>
      <c r="N80" s="17">
        <f t="shared" si="21"/>
        <v>125</v>
      </c>
      <c r="O80" s="18">
        <v>15</v>
      </c>
      <c r="P80" s="18"/>
      <c r="Q80" s="17">
        <v>60</v>
      </c>
      <c r="R80" s="17">
        <f t="shared" si="23"/>
        <v>170</v>
      </c>
      <c r="S80" s="17">
        <v>13</v>
      </c>
      <c r="T80" s="17">
        <v>50</v>
      </c>
      <c r="U80" s="20">
        <v>1</v>
      </c>
      <c r="V80" s="21">
        <f t="shared" si="24"/>
        <v>182.33333333333334</v>
      </c>
    </row>
    <row r="81" spans="2:22" s="21" customFormat="1" ht="45" customHeight="1">
      <c r="B81" s="22" t="s">
        <v>47</v>
      </c>
      <c r="C81" s="17" t="s">
        <v>48</v>
      </c>
      <c r="D81" s="18" t="s">
        <v>50</v>
      </c>
      <c r="E81" s="19" t="s">
        <v>34</v>
      </c>
      <c r="F81" s="18" t="s">
        <v>16</v>
      </c>
      <c r="G81" s="19" t="s">
        <v>17</v>
      </c>
      <c r="H81" s="18" t="s">
        <v>18</v>
      </c>
      <c r="I81" s="17"/>
      <c r="J81" s="17">
        <v>5</v>
      </c>
      <c r="K81" s="17">
        <v>8</v>
      </c>
      <c r="L81" s="17"/>
      <c r="M81" s="17"/>
      <c r="N81" s="17">
        <f t="shared" si="21"/>
        <v>13</v>
      </c>
      <c r="O81" s="18">
        <v>8</v>
      </c>
      <c r="P81" s="18"/>
      <c r="Q81" s="17"/>
      <c r="R81" s="17">
        <f t="shared" si="23"/>
        <v>5</v>
      </c>
      <c r="S81" s="17">
        <v>5</v>
      </c>
      <c r="T81" s="17"/>
      <c r="U81" s="20">
        <v>1</v>
      </c>
      <c r="V81" s="21">
        <f t="shared" si="24"/>
        <v>3.3333333333333335</v>
      </c>
    </row>
    <row r="82" spans="2:22" s="21" customFormat="1" ht="45" customHeight="1">
      <c r="B82" s="22" t="s">
        <v>51</v>
      </c>
      <c r="C82" s="17" t="s">
        <v>48</v>
      </c>
      <c r="D82" s="18" t="s">
        <v>52</v>
      </c>
      <c r="E82" s="19" t="s">
        <v>29</v>
      </c>
      <c r="F82" s="18" t="s">
        <v>16</v>
      </c>
      <c r="G82" s="19" t="s">
        <v>17</v>
      </c>
      <c r="H82" s="18" t="s">
        <v>18</v>
      </c>
      <c r="I82" s="17">
        <v>90</v>
      </c>
      <c r="J82" s="17">
        <v>57</v>
      </c>
      <c r="K82" s="17">
        <v>46</v>
      </c>
      <c r="L82" s="17">
        <v>58</v>
      </c>
      <c r="M82" s="17"/>
      <c r="N82" s="17">
        <f t="shared" si="21"/>
        <v>251</v>
      </c>
      <c r="O82" s="18">
        <v>55</v>
      </c>
      <c r="P82" s="18"/>
      <c r="Q82" s="56">
        <v>75</v>
      </c>
      <c r="R82" s="17">
        <f t="shared" si="23"/>
        <v>271</v>
      </c>
      <c r="S82" s="17">
        <v>51</v>
      </c>
      <c r="T82" s="56"/>
      <c r="U82" s="20">
        <v>0.97745901639344257</v>
      </c>
      <c r="V82" s="21">
        <f t="shared" si="24"/>
        <v>248.27459016393439</v>
      </c>
    </row>
    <row r="83" spans="2:22" s="21" customFormat="1" ht="45" customHeight="1">
      <c r="B83" s="22" t="s">
        <v>51</v>
      </c>
      <c r="C83" s="17" t="s">
        <v>48</v>
      </c>
      <c r="D83" s="18" t="s">
        <v>33</v>
      </c>
      <c r="E83" s="19" t="s">
        <v>29</v>
      </c>
      <c r="F83" s="18" t="s">
        <v>16</v>
      </c>
      <c r="G83" s="19" t="s">
        <v>17</v>
      </c>
      <c r="H83" s="18" t="s">
        <v>18</v>
      </c>
      <c r="I83" s="17">
        <v>0</v>
      </c>
      <c r="J83" s="17">
        <v>14</v>
      </c>
      <c r="K83" s="17">
        <v>8</v>
      </c>
      <c r="L83" s="17"/>
      <c r="M83" s="17"/>
      <c r="N83" s="17">
        <f t="shared" si="21"/>
        <v>22</v>
      </c>
      <c r="O83" s="18">
        <v>9</v>
      </c>
      <c r="P83" s="18"/>
      <c r="Q83" s="56"/>
      <c r="R83" s="17">
        <f t="shared" si="23"/>
        <v>13</v>
      </c>
      <c r="S83" s="17">
        <v>11</v>
      </c>
      <c r="T83" s="56"/>
      <c r="U83" s="20">
        <v>0.97745901639344257</v>
      </c>
      <c r="V83" s="21">
        <f t="shared" si="24"/>
        <v>9.1229508196721323</v>
      </c>
    </row>
    <row r="84" spans="2:22" s="21" customFormat="1" ht="45" customHeight="1">
      <c r="B84" s="22" t="s">
        <v>51</v>
      </c>
      <c r="C84" s="17" t="s">
        <v>48</v>
      </c>
      <c r="D84" s="18" t="s">
        <v>52</v>
      </c>
      <c r="E84" s="19" t="s">
        <v>35</v>
      </c>
      <c r="F84" s="18" t="s">
        <v>16</v>
      </c>
      <c r="G84" s="19" t="s">
        <v>17</v>
      </c>
      <c r="H84" s="18" t="s">
        <v>18</v>
      </c>
      <c r="I84" s="17">
        <v>19</v>
      </c>
      <c r="J84" s="17">
        <v>13</v>
      </c>
      <c r="K84" s="17">
        <v>14</v>
      </c>
      <c r="L84" s="17">
        <v>11</v>
      </c>
      <c r="M84" s="17"/>
      <c r="N84" s="17">
        <f t="shared" si="21"/>
        <v>57</v>
      </c>
      <c r="O84" s="18">
        <v>12</v>
      </c>
      <c r="P84" s="18"/>
      <c r="Q84" s="17">
        <v>20</v>
      </c>
      <c r="R84" s="17">
        <f t="shared" si="23"/>
        <v>65</v>
      </c>
      <c r="S84" s="17">
        <v>15</v>
      </c>
      <c r="T84" s="17"/>
      <c r="U84" s="20">
        <v>0.97745901639344257</v>
      </c>
      <c r="V84" s="21">
        <f t="shared" si="24"/>
        <v>58.647540983606554</v>
      </c>
    </row>
    <row r="85" spans="2:22" s="21" customFormat="1" ht="45" customHeight="1">
      <c r="B85" s="22" t="s">
        <v>51</v>
      </c>
      <c r="C85" s="17" t="s">
        <v>48</v>
      </c>
      <c r="D85" s="18" t="s">
        <v>33</v>
      </c>
      <c r="E85" s="19" t="s">
        <v>35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5</v>
      </c>
      <c r="K85" s="17">
        <v>2</v>
      </c>
      <c r="L85" s="17"/>
      <c r="M85" s="17"/>
      <c r="N85" s="17">
        <f t="shared" si="21"/>
        <v>7</v>
      </c>
      <c r="O85" s="18">
        <v>2</v>
      </c>
      <c r="P85" s="18"/>
      <c r="Q85" s="17"/>
      <c r="R85" s="17">
        <f t="shared" si="23"/>
        <v>5</v>
      </c>
      <c r="S85" s="17">
        <v>5</v>
      </c>
      <c r="T85" s="17"/>
      <c r="U85" s="20">
        <v>0.97745901639344257</v>
      </c>
      <c r="V85" s="21">
        <f t="shared" si="24"/>
        <v>3.2581967213114744</v>
      </c>
    </row>
    <row r="86" spans="2:22" s="21" customFormat="1" ht="45" customHeight="1">
      <c r="B86" s="22" t="s">
        <v>51</v>
      </c>
      <c r="C86" s="17" t="s">
        <v>48</v>
      </c>
      <c r="D86" s="18" t="s">
        <v>49</v>
      </c>
      <c r="E86" s="19" t="s">
        <v>34</v>
      </c>
      <c r="F86" s="18" t="s">
        <v>16</v>
      </c>
      <c r="G86" s="19" t="s">
        <v>17</v>
      </c>
      <c r="H86" s="18" t="s">
        <v>18</v>
      </c>
      <c r="I86" s="17">
        <v>24</v>
      </c>
      <c r="J86" s="17">
        <v>17</v>
      </c>
      <c r="K86" s="17">
        <v>21</v>
      </c>
      <c r="L86" s="17">
        <v>24</v>
      </c>
      <c r="M86" s="17">
        <v>14</v>
      </c>
      <c r="N86" s="17">
        <f t="shared" si="21"/>
        <v>100</v>
      </c>
      <c r="O86" s="18">
        <v>15</v>
      </c>
      <c r="P86" s="18"/>
      <c r="Q86" s="17">
        <v>25</v>
      </c>
      <c r="R86" s="17">
        <f t="shared" si="23"/>
        <v>110</v>
      </c>
      <c r="S86" s="17">
        <v>24</v>
      </c>
      <c r="T86" s="17"/>
      <c r="U86" s="20">
        <v>0.97745901639344257</v>
      </c>
      <c r="V86" s="21">
        <f t="shared" si="24"/>
        <v>99.700819672131161</v>
      </c>
    </row>
    <row r="87" spans="2:22" s="21" customFormat="1" ht="45" customHeight="1">
      <c r="B87" s="22" t="s">
        <v>51</v>
      </c>
      <c r="C87" s="17" t="s">
        <v>48</v>
      </c>
      <c r="D87" s="18" t="s">
        <v>50</v>
      </c>
      <c r="E87" s="19" t="s">
        <v>34</v>
      </c>
      <c r="F87" s="18" t="s">
        <v>16</v>
      </c>
      <c r="G87" s="19" t="s">
        <v>17</v>
      </c>
      <c r="H87" s="18" t="s">
        <v>18</v>
      </c>
      <c r="I87" s="17">
        <v>5</v>
      </c>
      <c r="J87" s="17">
        <v>6</v>
      </c>
      <c r="K87" s="17">
        <v>3</v>
      </c>
      <c r="L87" s="17"/>
      <c r="M87" s="17"/>
      <c r="N87" s="17">
        <f t="shared" si="21"/>
        <v>14</v>
      </c>
      <c r="O87" s="18">
        <v>3</v>
      </c>
      <c r="P87" s="18"/>
      <c r="Q87" s="17"/>
      <c r="R87" s="17">
        <f t="shared" si="23"/>
        <v>11</v>
      </c>
      <c r="S87" s="17">
        <v>6</v>
      </c>
      <c r="T87" s="17"/>
      <c r="U87" s="20">
        <v>0.97745901639344257</v>
      </c>
      <c r="V87" s="21">
        <f t="shared" si="24"/>
        <v>8.7971311475409824</v>
      </c>
    </row>
    <row r="88" spans="2:22" s="21" customFormat="1" ht="45" customHeight="1">
      <c r="B88" s="22" t="s">
        <v>51</v>
      </c>
      <c r="C88" s="17" t="s">
        <v>48</v>
      </c>
      <c r="D88" s="18" t="s">
        <v>52</v>
      </c>
      <c r="E88" s="19" t="s">
        <v>35</v>
      </c>
      <c r="F88" s="18" t="s">
        <v>16</v>
      </c>
      <c r="G88" s="19" t="s">
        <v>19</v>
      </c>
      <c r="H88" s="18" t="s">
        <v>18</v>
      </c>
      <c r="I88" s="17">
        <v>1</v>
      </c>
      <c r="J88" s="17">
        <v>1</v>
      </c>
      <c r="K88" s="17"/>
      <c r="L88" s="17"/>
      <c r="M88" s="17"/>
      <c r="N88" s="17">
        <f t="shared" si="21"/>
        <v>2</v>
      </c>
      <c r="O88" s="18" t="s">
        <v>53</v>
      </c>
      <c r="P88" s="18"/>
      <c r="Q88" s="17"/>
      <c r="R88" s="17" t="e">
        <f t="shared" si="23"/>
        <v>#VALUE!</v>
      </c>
      <c r="S88" s="17">
        <v>1</v>
      </c>
      <c r="T88" s="17"/>
      <c r="U88" s="20">
        <v>0.97745901639344257</v>
      </c>
      <c r="V88" s="21" t="e">
        <f t="shared" si="24"/>
        <v>#VALUE!</v>
      </c>
    </row>
    <row r="89" spans="2:22" s="21" customFormat="1" ht="45" customHeight="1">
      <c r="B89" s="22" t="s">
        <v>51</v>
      </c>
      <c r="C89" s="17" t="s">
        <v>48</v>
      </c>
      <c r="D89" s="18" t="s">
        <v>33</v>
      </c>
      <c r="E89" s="19" t="s">
        <v>35</v>
      </c>
      <c r="F89" s="18" t="s">
        <v>16</v>
      </c>
      <c r="G89" s="19" t="s">
        <v>19</v>
      </c>
      <c r="H89" s="18" t="s">
        <v>18</v>
      </c>
      <c r="I89" s="17"/>
      <c r="J89" s="17"/>
      <c r="K89" s="17">
        <v>2</v>
      </c>
      <c r="L89" s="17"/>
      <c r="M89" s="17"/>
      <c r="N89" s="17">
        <f t="shared" si="21"/>
        <v>2</v>
      </c>
      <c r="O89" s="18">
        <v>2</v>
      </c>
      <c r="P89" s="18"/>
      <c r="Q89" s="17"/>
      <c r="R89" s="17">
        <f t="shared" si="23"/>
        <v>0</v>
      </c>
      <c r="S89" s="17" t="s">
        <v>53</v>
      </c>
      <c r="T89" s="17"/>
      <c r="U89" s="20">
        <v>0.97745901639344257</v>
      </c>
      <c r="V89" s="21" t="e">
        <f t="shared" si="24"/>
        <v>#VALUE!</v>
      </c>
    </row>
    <row r="90" spans="2:22" s="21" customFormat="1" ht="45" customHeight="1">
      <c r="B90" s="22" t="s">
        <v>51</v>
      </c>
      <c r="C90" s="17" t="s">
        <v>48</v>
      </c>
      <c r="D90" s="18" t="s">
        <v>49</v>
      </c>
      <c r="E90" s="19" t="s">
        <v>34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>
        <v>4</v>
      </c>
      <c r="L90" s="17">
        <v>1</v>
      </c>
      <c r="M90" s="17">
        <v>2</v>
      </c>
      <c r="N90" s="17">
        <f t="shared" si="21"/>
        <v>9</v>
      </c>
      <c r="O90" s="18">
        <v>2</v>
      </c>
      <c r="P90" s="18"/>
      <c r="Q90" s="17"/>
      <c r="R90" s="17">
        <f t="shared" si="23"/>
        <v>7</v>
      </c>
      <c r="S90" s="17">
        <v>1</v>
      </c>
      <c r="T90" s="17"/>
      <c r="U90" s="20">
        <v>0.97745901639344257</v>
      </c>
      <c r="V90" s="21">
        <f t="shared" si="24"/>
        <v>6.5163934426229497</v>
      </c>
    </row>
    <row r="91" spans="2:22" s="21" customFormat="1" ht="45" customHeight="1">
      <c r="B91" s="22" t="s">
        <v>51</v>
      </c>
      <c r="C91" s="17" t="s">
        <v>48</v>
      </c>
      <c r="D91" s="18" t="s">
        <v>49</v>
      </c>
      <c r="E91" s="19" t="s">
        <v>29</v>
      </c>
      <c r="F91" s="18" t="s">
        <v>16</v>
      </c>
      <c r="G91" s="19" t="s">
        <v>17</v>
      </c>
      <c r="H91" s="18" t="s">
        <v>18</v>
      </c>
      <c r="I91" s="17"/>
      <c r="J91" s="17"/>
      <c r="K91" s="17"/>
      <c r="L91" s="17"/>
      <c r="M91" s="17"/>
      <c r="N91" s="17">
        <f t="shared" si="21"/>
        <v>0</v>
      </c>
      <c r="O91" s="18" t="s">
        <v>53</v>
      </c>
      <c r="P91" s="18"/>
      <c r="Q91" s="56"/>
      <c r="R91" s="17" t="e">
        <f t="shared" si="23"/>
        <v>#VALUE!</v>
      </c>
      <c r="S91" s="17" t="s">
        <v>53</v>
      </c>
      <c r="T91" s="56">
        <v>125</v>
      </c>
      <c r="U91" s="20">
        <v>0.97745901639344257</v>
      </c>
      <c r="V91" s="21" t="e">
        <f t="shared" si="24"/>
        <v>#VALUE!</v>
      </c>
    </row>
    <row r="92" spans="2:22" s="21" customFormat="1" ht="45" customHeight="1">
      <c r="B92" s="22" t="s">
        <v>54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17</v>
      </c>
      <c r="H92" s="18" t="s">
        <v>18</v>
      </c>
      <c r="I92" s="17">
        <v>35</v>
      </c>
      <c r="J92" s="17">
        <v>35</v>
      </c>
      <c r="K92" s="17">
        <v>30</v>
      </c>
      <c r="L92" s="17">
        <v>13</v>
      </c>
      <c r="M92" s="17"/>
      <c r="N92" s="17">
        <f t="shared" si="21"/>
        <v>113</v>
      </c>
      <c r="O92" s="18">
        <v>13</v>
      </c>
      <c r="P92" s="18"/>
      <c r="Q92" s="17">
        <v>35</v>
      </c>
      <c r="R92" s="17">
        <f t="shared" si="23"/>
        <v>135</v>
      </c>
      <c r="S92" s="17">
        <v>30</v>
      </c>
      <c r="T92" s="17">
        <v>35</v>
      </c>
      <c r="U92" s="20">
        <v>0.97745901639344257</v>
      </c>
      <c r="V92" s="21">
        <f t="shared" si="24"/>
        <v>133.84904371584699</v>
      </c>
    </row>
    <row r="93" spans="2:22" s="21" customFormat="1" ht="45" customHeight="1">
      <c r="B93" s="22" t="s">
        <v>54</v>
      </c>
      <c r="C93" s="17" t="s">
        <v>48</v>
      </c>
      <c r="D93" s="18" t="s">
        <v>50</v>
      </c>
      <c r="E93" s="19" t="s">
        <v>34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>
        <v>2</v>
      </c>
      <c r="M93" s="17"/>
      <c r="N93" s="17">
        <f t="shared" si="21"/>
        <v>2</v>
      </c>
      <c r="O93" s="18">
        <v>2</v>
      </c>
      <c r="P93" s="18"/>
      <c r="Q93" s="17"/>
      <c r="R93" s="17">
        <f t="shared" si="23"/>
        <v>0</v>
      </c>
      <c r="S93" s="17">
        <v>2</v>
      </c>
      <c r="T93" s="17"/>
      <c r="U93" s="20">
        <v>0.97745901639344257</v>
      </c>
      <c r="V93" s="21">
        <f t="shared" si="24"/>
        <v>-0.65163934426229508</v>
      </c>
    </row>
    <row r="94" spans="2:22" ht="45" customHeight="1">
      <c r="B94" s="7" t="s">
        <v>54</v>
      </c>
      <c r="C94" s="5" t="s">
        <v>48</v>
      </c>
      <c r="D94" s="4" t="s">
        <v>33</v>
      </c>
      <c r="E94" s="6" t="s">
        <v>34</v>
      </c>
      <c r="F94" s="4" t="s">
        <v>20</v>
      </c>
      <c r="G94" s="6" t="s">
        <v>17</v>
      </c>
      <c r="H94" s="4" t="s">
        <v>18</v>
      </c>
      <c r="I94" s="5">
        <v>20</v>
      </c>
      <c r="J94" s="5">
        <v>17</v>
      </c>
      <c r="K94" s="5">
        <v>16</v>
      </c>
      <c r="L94" s="5">
        <v>20</v>
      </c>
      <c r="M94" s="5"/>
      <c r="N94" s="5">
        <f t="shared" si="21"/>
        <v>73</v>
      </c>
      <c r="O94" s="4">
        <v>20</v>
      </c>
      <c r="P94" s="4"/>
      <c r="Q94" s="5">
        <v>20</v>
      </c>
      <c r="R94" s="5">
        <f t="shared" si="23"/>
        <v>73</v>
      </c>
      <c r="S94" s="5">
        <v>16</v>
      </c>
      <c r="T94" s="5">
        <v>20</v>
      </c>
      <c r="U94" s="15">
        <v>1</v>
      </c>
      <c r="V94">
        <f t="shared" si="24"/>
        <v>74.333333333333329</v>
      </c>
    </row>
    <row r="95" spans="2:22" ht="45" customHeight="1">
      <c r="B95" s="7" t="s">
        <v>54</v>
      </c>
      <c r="C95" s="5" t="s">
        <v>48</v>
      </c>
      <c r="D95" s="4" t="s">
        <v>33</v>
      </c>
      <c r="E95" s="6" t="s">
        <v>15</v>
      </c>
      <c r="F95" s="4" t="s">
        <v>20</v>
      </c>
      <c r="G95" s="6" t="s">
        <v>19</v>
      </c>
      <c r="H95" s="4" t="s">
        <v>18</v>
      </c>
      <c r="I95" s="5"/>
      <c r="J95" s="5"/>
      <c r="K95" s="5">
        <v>1</v>
      </c>
      <c r="L95" s="5"/>
      <c r="M95" s="5"/>
      <c r="N95" s="5">
        <f t="shared" si="21"/>
        <v>1</v>
      </c>
      <c r="O95" s="4" t="s">
        <v>53</v>
      </c>
      <c r="P95" s="4"/>
      <c r="Q95" s="5"/>
      <c r="R95" s="5" t="e">
        <f t="shared" si="23"/>
        <v>#VALUE!</v>
      </c>
      <c r="S95" s="5">
        <v>1</v>
      </c>
      <c r="T95" s="5"/>
      <c r="U95" s="15">
        <v>1</v>
      </c>
      <c r="V95" t="e">
        <f t="shared" si="24"/>
        <v>#VALUE!</v>
      </c>
    </row>
    <row r="96" spans="2:22" s="21" customFormat="1" ht="45" customHeight="1">
      <c r="B96" s="22" t="s">
        <v>54</v>
      </c>
      <c r="C96" s="17" t="s">
        <v>48</v>
      </c>
      <c r="D96" s="18" t="s">
        <v>52</v>
      </c>
      <c r="E96" s="19" t="s">
        <v>34</v>
      </c>
      <c r="F96" s="18" t="s">
        <v>16</v>
      </c>
      <c r="G96" s="19" t="s">
        <v>17</v>
      </c>
      <c r="H96" s="18" t="s">
        <v>18</v>
      </c>
      <c r="I96" s="17">
        <v>85</v>
      </c>
      <c r="J96" s="17">
        <v>75</v>
      </c>
      <c r="K96" s="17">
        <v>107</v>
      </c>
      <c r="L96" s="17">
        <v>104</v>
      </c>
      <c r="M96" s="17"/>
      <c r="N96" s="17">
        <f t="shared" si="21"/>
        <v>371</v>
      </c>
      <c r="O96" s="18">
        <v>95</v>
      </c>
      <c r="P96" s="18"/>
      <c r="Q96" s="17">
        <v>80</v>
      </c>
      <c r="R96" s="17">
        <f t="shared" si="23"/>
        <v>356</v>
      </c>
      <c r="S96" s="17">
        <v>102</v>
      </c>
      <c r="T96" s="17">
        <v>75</v>
      </c>
      <c r="U96" s="20">
        <v>0.97745901639344257</v>
      </c>
      <c r="V96" s="21">
        <f t="shared" si="24"/>
        <v>339.74180327868851</v>
      </c>
    </row>
    <row r="97" spans="2:22" s="21" customFormat="1" ht="45" customHeight="1">
      <c r="B97" s="22" t="s">
        <v>54</v>
      </c>
      <c r="C97" s="17" t="s">
        <v>48</v>
      </c>
      <c r="D97" s="18" t="s">
        <v>52</v>
      </c>
      <c r="E97" s="19" t="s">
        <v>34</v>
      </c>
      <c r="F97" s="18" t="s">
        <v>16</v>
      </c>
      <c r="G97" s="19" t="s">
        <v>19</v>
      </c>
      <c r="H97" s="18" t="s">
        <v>18</v>
      </c>
      <c r="I97" s="17"/>
      <c r="J97" s="17"/>
      <c r="K97" s="17">
        <v>3</v>
      </c>
      <c r="L97" s="17"/>
      <c r="M97" s="17"/>
      <c r="N97" s="17">
        <f t="shared" si="21"/>
        <v>3</v>
      </c>
      <c r="O97" s="18" t="s">
        <v>53</v>
      </c>
      <c r="P97" s="18"/>
      <c r="Q97" s="17"/>
      <c r="R97" s="17" t="e">
        <f t="shared" si="23"/>
        <v>#VALUE!</v>
      </c>
      <c r="S97" s="17">
        <v>3</v>
      </c>
      <c r="T97" s="17"/>
      <c r="U97" s="20">
        <v>0.97745901639344257</v>
      </c>
      <c r="V97" s="21" t="e">
        <f t="shared" si="24"/>
        <v>#VALUE!</v>
      </c>
    </row>
    <row r="98" spans="2:22" s="21" customFormat="1" ht="45" customHeight="1">
      <c r="B98" s="22" t="s">
        <v>55</v>
      </c>
      <c r="C98" s="17" t="s">
        <v>48</v>
      </c>
      <c r="D98" s="18" t="s">
        <v>50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25</v>
      </c>
      <c r="J98" s="17">
        <v>29</v>
      </c>
      <c r="K98" s="17">
        <v>27</v>
      </c>
      <c r="L98" s="17"/>
      <c r="M98" s="17"/>
      <c r="N98" s="17">
        <f t="shared" si="21"/>
        <v>81</v>
      </c>
      <c r="O98" s="18">
        <v>27</v>
      </c>
      <c r="P98" s="18"/>
      <c r="Q98" s="17">
        <v>20</v>
      </c>
      <c r="R98" s="17">
        <f t="shared" si="23"/>
        <v>74</v>
      </c>
      <c r="S98" s="17">
        <v>29</v>
      </c>
      <c r="T98" s="17">
        <v>25</v>
      </c>
      <c r="U98" s="20">
        <v>0.96470588235294119</v>
      </c>
      <c r="V98" s="21">
        <f t="shared" si="24"/>
        <v>70.396078431372558</v>
      </c>
    </row>
    <row r="99" spans="2:22" s="21" customFormat="1" ht="45" customHeight="1">
      <c r="B99" s="22" t="s">
        <v>56</v>
      </c>
      <c r="C99" s="17" t="s">
        <v>48</v>
      </c>
      <c r="D99" s="18" t="s">
        <v>49</v>
      </c>
      <c r="E99" s="19" t="s">
        <v>29</v>
      </c>
      <c r="F99" s="18" t="s">
        <v>16</v>
      </c>
      <c r="G99" s="19" t="s">
        <v>17</v>
      </c>
      <c r="H99" s="18" t="s">
        <v>18</v>
      </c>
      <c r="I99" s="17"/>
      <c r="J99" s="17"/>
      <c r="K99" s="17"/>
      <c r="L99" s="17"/>
      <c r="M99" s="17"/>
      <c r="N99" s="17">
        <f t="shared" si="21"/>
        <v>0</v>
      </c>
      <c r="O99" s="18" t="s">
        <v>53</v>
      </c>
      <c r="P99" s="18"/>
      <c r="Q99" s="56"/>
      <c r="R99" s="17" t="e">
        <f t="shared" si="23"/>
        <v>#VALUE!</v>
      </c>
      <c r="S99" s="17" t="s">
        <v>53</v>
      </c>
      <c r="T99" s="56">
        <v>35</v>
      </c>
      <c r="U99" s="20">
        <v>0.98692810457516345</v>
      </c>
      <c r="V99" s="21" t="e">
        <f t="shared" si="24"/>
        <v>#VALUE!</v>
      </c>
    </row>
    <row r="100" spans="2:22" s="21" customFormat="1" ht="45" customHeight="1">
      <c r="B100" s="22" t="s">
        <v>56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/>
      <c r="J100" s="17">
        <v>18</v>
      </c>
      <c r="K100" s="17">
        <v>8</v>
      </c>
      <c r="L100" s="17"/>
      <c r="M100" s="17"/>
      <c r="N100" s="17">
        <f t="shared" si="21"/>
        <v>26</v>
      </c>
      <c r="O100" s="18">
        <v>9</v>
      </c>
      <c r="P100" s="18"/>
      <c r="Q100" s="17"/>
      <c r="R100" s="17">
        <f t="shared" si="23"/>
        <v>17</v>
      </c>
      <c r="S100" s="17">
        <v>18</v>
      </c>
      <c r="T100" s="17"/>
      <c r="U100" s="20">
        <v>0.98692810457516345</v>
      </c>
      <c r="V100" s="21">
        <f t="shared" si="24"/>
        <v>10.856209150326798</v>
      </c>
    </row>
    <row r="101" spans="2:22" s="21" customFormat="1" ht="45" customHeight="1">
      <c r="B101" s="22" t="s">
        <v>56</v>
      </c>
      <c r="C101" s="17" t="s">
        <v>48</v>
      </c>
      <c r="D101" s="18" t="s">
        <v>49</v>
      </c>
      <c r="E101" s="19" t="s">
        <v>34</v>
      </c>
      <c r="F101" s="18" t="s">
        <v>16</v>
      </c>
      <c r="G101" s="19" t="s">
        <v>17</v>
      </c>
      <c r="H101" s="18" t="s">
        <v>18</v>
      </c>
      <c r="I101" s="17">
        <v>35</v>
      </c>
      <c r="J101" s="17">
        <v>22</v>
      </c>
      <c r="K101" s="17">
        <v>24</v>
      </c>
      <c r="L101" s="17">
        <v>27</v>
      </c>
      <c r="M101" s="17">
        <v>22</v>
      </c>
      <c r="N101" s="17">
        <f t="shared" si="21"/>
        <v>130</v>
      </c>
      <c r="O101" s="18">
        <v>21</v>
      </c>
      <c r="P101" s="18"/>
      <c r="Q101" s="17">
        <v>35</v>
      </c>
      <c r="R101" s="17">
        <f t="shared" si="23"/>
        <v>144</v>
      </c>
      <c r="S101" s="17">
        <v>25</v>
      </c>
      <c r="T101" s="17"/>
      <c r="U101" s="20">
        <v>0.98692810457516345</v>
      </c>
      <c r="V101" s="21">
        <f t="shared" si="24"/>
        <v>133.89324618736384</v>
      </c>
    </row>
    <row r="102" spans="2:22" s="21" customFormat="1" ht="45" customHeight="1">
      <c r="B102" s="22" t="s">
        <v>57</v>
      </c>
      <c r="C102" s="17" t="s">
        <v>48</v>
      </c>
      <c r="D102" s="18" t="s">
        <v>49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>
        <v>20</v>
      </c>
      <c r="J102" s="17">
        <v>23</v>
      </c>
      <c r="K102" s="17">
        <v>27</v>
      </c>
      <c r="L102" s="17">
        <v>22</v>
      </c>
      <c r="M102" s="17">
        <v>30</v>
      </c>
      <c r="N102" s="17">
        <f t="shared" si="21"/>
        <v>122</v>
      </c>
      <c r="O102" s="18">
        <v>30</v>
      </c>
      <c r="P102" s="18"/>
      <c r="Q102" s="17">
        <v>20</v>
      </c>
      <c r="R102" s="17">
        <f t="shared" si="23"/>
        <v>112</v>
      </c>
      <c r="S102" s="17">
        <v>22</v>
      </c>
      <c r="T102" s="17">
        <v>25</v>
      </c>
      <c r="U102" s="20">
        <v>1</v>
      </c>
      <c r="V102" s="21">
        <f t="shared" si="24"/>
        <v>113</v>
      </c>
    </row>
    <row r="103" spans="2:22" s="21" customFormat="1" ht="45" customHeight="1">
      <c r="B103" s="22" t="s">
        <v>57</v>
      </c>
      <c r="C103" s="17" t="s">
        <v>48</v>
      </c>
      <c r="D103" s="18" t="s">
        <v>33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10</v>
      </c>
      <c r="J103" s="17">
        <v>8</v>
      </c>
      <c r="K103" s="17">
        <v>6</v>
      </c>
      <c r="L103" s="17"/>
      <c r="M103" s="17"/>
      <c r="N103" s="17">
        <f t="shared" si="21"/>
        <v>24</v>
      </c>
      <c r="O103" s="18">
        <v>6</v>
      </c>
      <c r="P103" s="18"/>
      <c r="Q103" s="17">
        <v>10</v>
      </c>
      <c r="R103" s="17">
        <f t="shared" si="23"/>
        <v>28</v>
      </c>
      <c r="S103" s="17">
        <v>8</v>
      </c>
      <c r="T103" s="17">
        <v>10</v>
      </c>
      <c r="U103" s="20">
        <v>1</v>
      </c>
      <c r="V103" s="21">
        <f t="shared" si="24"/>
        <v>28.666666666666668</v>
      </c>
    </row>
    <row r="104" spans="2:22" s="21" customFormat="1" ht="45" customHeight="1">
      <c r="B104" s="22" t="s">
        <v>58</v>
      </c>
      <c r="C104" s="17" t="s">
        <v>48</v>
      </c>
      <c r="D104" s="18" t="s">
        <v>49</v>
      </c>
      <c r="E104" s="19" t="s">
        <v>29</v>
      </c>
      <c r="F104" s="18" t="s">
        <v>16</v>
      </c>
      <c r="G104" s="19" t="s">
        <v>17</v>
      </c>
      <c r="H104" s="18" t="s">
        <v>18</v>
      </c>
      <c r="I104" s="17">
        <v>0</v>
      </c>
      <c r="J104" s="17">
        <v>0</v>
      </c>
      <c r="K104" s="17">
        <v>0</v>
      </c>
      <c r="L104" s="17"/>
      <c r="M104" s="17"/>
      <c r="N104" s="17">
        <f t="shared" si="21"/>
        <v>0</v>
      </c>
      <c r="O104" s="18">
        <v>0</v>
      </c>
      <c r="P104" s="18"/>
      <c r="Q104" s="56"/>
      <c r="R104" s="17">
        <f t="shared" si="23"/>
        <v>0</v>
      </c>
      <c r="S104" s="17">
        <v>0</v>
      </c>
      <c r="T104" s="56"/>
      <c r="U104" s="20">
        <v>1</v>
      </c>
      <c r="V104" s="21">
        <f t="shared" si="24"/>
        <v>0</v>
      </c>
    </row>
    <row r="105" spans="2:22" s="21" customFormat="1" ht="45" customHeight="1">
      <c r="B105" s="22" t="s">
        <v>58</v>
      </c>
      <c r="C105" s="17" t="s">
        <v>48</v>
      </c>
      <c r="D105" s="18" t="s">
        <v>50</v>
      </c>
      <c r="E105" s="19" t="s">
        <v>29</v>
      </c>
      <c r="F105" s="18" t="s">
        <v>16</v>
      </c>
      <c r="G105" s="19" t="s">
        <v>17</v>
      </c>
      <c r="H105" s="18" t="s">
        <v>18</v>
      </c>
      <c r="I105" s="17">
        <v>40</v>
      </c>
      <c r="J105" s="17">
        <v>40</v>
      </c>
      <c r="K105" s="17">
        <v>30</v>
      </c>
      <c r="L105" s="17"/>
      <c r="M105" s="17"/>
      <c r="N105" s="17">
        <f t="shared" si="21"/>
        <v>110</v>
      </c>
      <c r="O105" s="18">
        <v>30</v>
      </c>
      <c r="P105" s="18"/>
      <c r="Q105" s="56">
        <v>40</v>
      </c>
      <c r="R105" s="17">
        <f t="shared" si="23"/>
        <v>120</v>
      </c>
      <c r="S105" s="17">
        <v>40</v>
      </c>
      <c r="T105" s="56">
        <v>40</v>
      </c>
      <c r="U105" s="20">
        <v>1</v>
      </c>
      <c r="V105" s="21">
        <f t="shared" si="24"/>
        <v>120</v>
      </c>
    </row>
    <row r="106" spans="2:22" s="21" customFormat="1" ht="45" customHeight="1">
      <c r="B106" s="22" t="s">
        <v>59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19</v>
      </c>
      <c r="J106" s="17">
        <v>25</v>
      </c>
      <c r="K106" s="17">
        <v>24</v>
      </c>
      <c r="L106" s="17">
        <v>17</v>
      </c>
      <c r="M106" s="17">
        <v>23</v>
      </c>
      <c r="N106" s="17">
        <f t="shared" si="21"/>
        <v>108</v>
      </c>
      <c r="O106" s="18">
        <v>22</v>
      </c>
      <c r="P106" s="18"/>
      <c r="Q106" s="56">
        <v>35</v>
      </c>
      <c r="R106" s="17">
        <f t="shared" si="23"/>
        <v>121</v>
      </c>
      <c r="S106" s="17">
        <v>16</v>
      </c>
      <c r="T106" s="56">
        <v>30</v>
      </c>
      <c r="U106" s="20">
        <v>1</v>
      </c>
      <c r="V106" s="21">
        <f t="shared" si="24"/>
        <v>125.66666666666667</v>
      </c>
    </row>
    <row r="107" spans="2:22" s="21" customFormat="1" ht="45" customHeight="1">
      <c r="B107" s="22" t="s">
        <v>59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1</v>
      </c>
      <c r="J107" s="17">
        <v>5</v>
      </c>
      <c r="K107" s="17">
        <v>7</v>
      </c>
      <c r="L107" s="17"/>
      <c r="M107" s="17"/>
      <c r="N107" s="17">
        <f t="shared" si="21"/>
        <v>13</v>
      </c>
      <c r="O107" s="18">
        <v>7</v>
      </c>
      <c r="P107" s="18"/>
      <c r="Q107" s="56"/>
      <c r="R107" s="17">
        <f t="shared" si="23"/>
        <v>6</v>
      </c>
      <c r="S107" s="17">
        <v>4</v>
      </c>
      <c r="T107" s="56"/>
      <c r="U107" s="20">
        <v>1</v>
      </c>
      <c r="V107" s="21">
        <f t="shared" si="24"/>
        <v>4.666666666666667</v>
      </c>
    </row>
    <row r="108" spans="2:22" s="21" customFormat="1" ht="45" customHeight="1">
      <c r="B108" s="22" t="s">
        <v>59</v>
      </c>
      <c r="C108" s="17" t="s">
        <v>48</v>
      </c>
      <c r="D108" s="18" t="s">
        <v>52</v>
      </c>
      <c r="E108" s="19" t="s">
        <v>29</v>
      </c>
      <c r="F108" s="18" t="s">
        <v>16</v>
      </c>
      <c r="G108" s="19" t="s">
        <v>19</v>
      </c>
      <c r="H108" s="18" t="s">
        <v>18</v>
      </c>
      <c r="I108" s="17"/>
      <c r="J108" s="17"/>
      <c r="K108" s="17">
        <v>1</v>
      </c>
      <c r="L108" s="17"/>
      <c r="M108" s="17"/>
      <c r="N108" s="17">
        <f t="shared" si="21"/>
        <v>1</v>
      </c>
      <c r="O108" s="18" t="s">
        <v>53</v>
      </c>
      <c r="P108" s="18"/>
      <c r="Q108" s="56"/>
      <c r="R108" s="17" t="e">
        <f t="shared" si="23"/>
        <v>#VALUE!</v>
      </c>
      <c r="S108" s="17" t="s">
        <v>53</v>
      </c>
      <c r="T108" s="56"/>
      <c r="U108" s="20">
        <v>1</v>
      </c>
      <c r="V108" s="21" t="e">
        <f t="shared" si="24"/>
        <v>#VALUE!</v>
      </c>
    </row>
    <row r="109" spans="2:22" s="21" customFormat="1" ht="45" customHeight="1">
      <c r="B109" s="22" t="s">
        <v>60</v>
      </c>
      <c r="C109" s="17" t="s">
        <v>48</v>
      </c>
      <c r="D109" s="18" t="s">
        <v>49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50</v>
      </c>
      <c r="J109" s="17">
        <v>50</v>
      </c>
      <c r="K109" s="17">
        <v>50</v>
      </c>
      <c r="L109" s="17">
        <v>51</v>
      </c>
      <c r="M109" s="17"/>
      <c r="N109" s="17">
        <f t="shared" si="21"/>
        <v>201</v>
      </c>
      <c r="O109" s="18">
        <v>51</v>
      </c>
      <c r="P109" s="18"/>
      <c r="Q109" s="56">
        <v>75</v>
      </c>
      <c r="R109" s="17">
        <f t="shared" si="23"/>
        <v>225</v>
      </c>
      <c r="S109" s="17">
        <v>50</v>
      </c>
      <c r="T109" s="56"/>
      <c r="U109" s="20">
        <v>1</v>
      </c>
      <c r="V109" s="21">
        <f t="shared" si="24"/>
        <v>208.33333333333334</v>
      </c>
    </row>
    <row r="110" spans="2:22" ht="45" customHeight="1">
      <c r="B110" s="7" t="s">
        <v>60</v>
      </c>
      <c r="C110" s="5" t="s">
        <v>48</v>
      </c>
      <c r="D110" s="4" t="s">
        <v>52</v>
      </c>
      <c r="E110" s="6" t="s">
        <v>34</v>
      </c>
      <c r="F110" s="4" t="s">
        <v>61</v>
      </c>
      <c r="G110" s="6" t="s">
        <v>17</v>
      </c>
      <c r="H110" s="4" t="s">
        <v>18</v>
      </c>
      <c r="I110" s="5"/>
      <c r="J110" s="5"/>
      <c r="K110" s="5"/>
      <c r="L110" s="5"/>
      <c r="M110" s="5"/>
      <c r="N110" s="5">
        <f t="shared" si="21"/>
        <v>0</v>
      </c>
      <c r="O110" s="4" t="s">
        <v>53</v>
      </c>
      <c r="P110" s="4"/>
      <c r="Q110" s="5">
        <v>25</v>
      </c>
      <c r="R110" s="5" t="e">
        <f t="shared" si="23"/>
        <v>#VALUE!</v>
      </c>
      <c r="S110" s="5" t="s">
        <v>53</v>
      </c>
      <c r="T110" s="5"/>
      <c r="U110" s="15">
        <v>1</v>
      </c>
      <c r="V110" t="e">
        <f t="shared" si="24"/>
        <v>#VALUE!</v>
      </c>
    </row>
    <row r="111" spans="2:22" s="21" customFormat="1" ht="45" customHeight="1">
      <c r="B111" s="22" t="s">
        <v>60</v>
      </c>
      <c r="C111" s="17" t="s">
        <v>48</v>
      </c>
      <c r="D111" s="18" t="s">
        <v>52</v>
      </c>
      <c r="E111" s="19" t="s">
        <v>35</v>
      </c>
      <c r="F111" s="18" t="s">
        <v>16</v>
      </c>
      <c r="G111" s="19" t="s">
        <v>17</v>
      </c>
      <c r="H111" s="18" t="s">
        <v>18</v>
      </c>
      <c r="I111" s="17"/>
      <c r="J111" s="17"/>
      <c r="K111" s="17"/>
      <c r="L111" s="17"/>
      <c r="M111" s="17"/>
      <c r="N111" s="17">
        <f t="shared" si="21"/>
        <v>0</v>
      </c>
      <c r="O111" s="18" t="s">
        <v>53</v>
      </c>
      <c r="P111" s="18"/>
      <c r="Q111" s="17"/>
      <c r="R111" s="17" t="e">
        <f t="shared" si="23"/>
        <v>#VALUE!</v>
      </c>
      <c r="S111" s="17" t="s">
        <v>53</v>
      </c>
      <c r="T111" s="17">
        <v>25</v>
      </c>
      <c r="U111" s="20">
        <v>1</v>
      </c>
      <c r="V111" s="21" t="e">
        <f t="shared" si="24"/>
        <v>#VALUE!</v>
      </c>
    </row>
    <row r="112" spans="2:22" s="21" customFormat="1" ht="45" customHeight="1">
      <c r="B112" s="22" t="s">
        <v>60</v>
      </c>
      <c r="C112" s="17" t="s">
        <v>48</v>
      </c>
      <c r="D112" s="18" t="s">
        <v>52</v>
      </c>
      <c r="E112" s="19" t="s">
        <v>34</v>
      </c>
      <c r="F112" s="18" t="s">
        <v>16</v>
      </c>
      <c r="G112" s="19" t="s">
        <v>17</v>
      </c>
      <c r="H112" s="18" t="s">
        <v>18</v>
      </c>
      <c r="I112" s="17"/>
      <c r="J112" s="17"/>
      <c r="K112" s="17"/>
      <c r="L112" s="17"/>
      <c r="M112" s="17"/>
      <c r="N112" s="17">
        <f t="shared" si="21"/>
        <v>0</v>
      </c>
      <c r="O112" s="18" t="s">
        <v>53</v>
      </c>
      <c r="P112" s="18"/>
      <c r="Q112" s="17"/>
      <c r="R112" s="17" t="e">
        <f t="shared" si="23"/>
        <v>#VALUE!</v>
      </c>
      <c r="S112" s="17" t="s">
        <v>53</v>
      </c>
      <c r="T112" s="17">
        <v>75</v>
      </c>
      <c r="U112" s="20">
        <v>1</v>
      </c>
      <c r="V112" s="21" t="e">
        <f t="shared" si="24"/>
        <v>#VALUE!</v>
      </c>
    </row>
    <row r="113" spans="1:22" s="47" customFormat="1" ht="45" customHeight="1">
      <c r="B113" s="42" t="s">
        <v>62</v>
      </c>
      <c r="C113" s="43" t="s">
        <v>48</v>
      </c>
      <c r="D113" s="44" t="s">
        <v>49</v>
      </c>
      <c r="E113" s="45" t="s">
        <v>34</v>
      </c>
      <c r="F113" s="44" t="s">
        <v>16</v>
      </c>
      <c r="G113" s="45" t="s">
        <v>17</v>
      </c>
      <c r="H113" s="44" t="s">
        <v>18</v>
      </c>
      <c r="I113" s="43">
        <v>20</v>
      </c>
      <c r="J113" s="43">
        <v>15</v>
      </c>
      <c r="K113" s="43">
        <v>15</v>
      </c>
      <c r="L113" s="43">
        <v>20</v>
      </c>
      <c r="M113" s="43"/>
      <c r="N113" s="43">
        <f t="shared" si="21"/>
        <v>70</v>
      </c>
      <c r="O113" s="44">
        <v>20</v>
      </c>
      <c r="P113" s="44"/>
      <c r="Q113" s="43">
        <v>20</v>
      </c>
      <c r="R113" s="43">
        <f t="shared" si="23"/>
        <v>70</v>
      </c>
      <c r="S113" s="43">
        <v>15</v>
      </c>
      <c r="T113" s="43">
        <v>25</v>
      </c>
      <c r="U113" s="46">
        <v>1</v>
      </c>
      <c r="V113" s="47">
        <f t="shared" si="24"/>
        <v>73.333333333333329</v>
      </c>
    </row>
    <row r="114" spans="1:22" s="47" customFormat="1" ht="45" customHeight="1">
      <c r="B114" s="42" t="s">
        <v>62</v>
      </c>
      <c r="C114" s="43" t="s">
        <v>48</v>
      </c>
      <c r="D114" s="44" t="s">
        <v>50</v>
      </c>
      <c r="E114" s="45" t="s">
        <v>34</v>
      </c>
      <c r="F114" s="44" t="s">
        <v>16</v>
      </c>
      <c r="G114" s="45" t="s">
        <v>17</v>
      </c>
      <c r="H114" s="44" t="s">
        <v>18</v>
      </c>
      <c r="I114" s="43">
        <v>10</v>
      </c>
      <c r="J114" s="43">
        <v>20</v>
      </c>
      <c r="K114" s="43">
        <v>34</v>
      </c>
      <c r="L114" s="43"/>
      <c r="M114" s="43"/>
      <c r="N114" s="43">
        <f t="shared" si="21"/>
        <v>64</v>
      </c>
      <c r="O114" s="44">
        <v>34</v>
      </c>
      <c r="P114" s="44"/>
      <c r="Q114" s="43">
        <v>10</v>
      </c>
      <c r="R114" s="43">
        <f t="shared" si="23"/>
        <v>40</v>
      </c>
      <c r="S114" s="43">
        <v>20</v>
      </c>
      <c r="T114" s="43">
        <v>15</v>
      </c>
      <c r="U114" s="46">
        <v>1</v>
      </c>
      <c r="V114" s="47">
        <f t="shared" si="24"/>
        <v>38.333333333333336</v>
      </c>
    </row>
    <row r="115" spans="1:22" s="21" customFormat="1" ht="45" customHeight="1">
      <c r="A115" s="21" t="s">
        <v>146</v>
      </c>
      <c r="B115" s="22" t="s">
        <v>63</v>
      </c>
      <c r="C115" s="17" t="s">
        <v>13</v>
      </c>
      <c r="D115" s="18" t="s">
        <v>14</v>
      </c>
      <c r="E115" s="19" t="s">
        <v>15</v>
      </c>
      <c r="F115" s="18" t="s">
        <v>16</v>
      </c>
      <c r="G115" s="19" t="s">
        <v>17</v>
      </c>
      <c r="H115" s="18" t="s">
        <v>18</v>
      </c>
      <c r="I115" s="17">
        <v>87</v>
      </c>
      <c r="J115" s="17">
        <v>92</v>
      </c>
      <c r="K115" s="17">
        <v>75</v>
      </c>
      <c r="L115" s="17">
        <v>83</v>
      </c>
      <c r="M115" s="17"/>
      <c r="N115" s="17">
        <f t="shared" si="21"/>
        <v>337</v>
      </c>
      <c r="O115" s="18">
        <v>83</v>
      </c>
      <c r="P115" s="18">
        <f t="shared" ref="P115:P120" si="25">L115</f>
        <v>83</v>
      </c>
      <c r="Q115" s="17">
        <v>90</v>
      </c>
      <c r="R115" s="17">
        <f t="shared" si="23"/>
        <v>344</v>
      </c>
      <c r="S115" s="17">
        <v>75</v>
      </c>
      <c r="T115" s="17"/>
      <c r="U115" s="20">
        <v>0.95</v>
      </c>
      <c r="V115" s="21">
        <f t="shared" si="24"/>
        <v>303.05</v>
      </c>
    </row>
    <row r="116" spans="1:22" s="21" customFormat="1" ht="45" customHeight="1">
      <c r="A116" s="21" t="s">
        <v>147</v>
      </c>
      <c r="B116" s="22" t="s">
        <v>63</v>
      </c>
      <c r="C116" s="17" t="s">
        <v>13</v>
      </c>
      <c r="D116" s="18" t="s">
        <v>14</v>
      </c>
      <c r="E116" s="19" t="s">
        <v>15</v>
      </c>
      <c r="F116" s="18" t="s">
        <v>16</v>
      </c>
      <c r="G116" s="19" t="s">
        <v>19</v>
      </c>
      <c r="H116" s="18" t="s">
        <v>18</v>
      </c>
      <c r="I116" s="17">
        <v>3</v>
      </c>
      <c r="J116" s="17">
        <v>2</v>
      </c>
      <c r="K116" s="17">
        <v>1</v>
      </c>
      <c r="L116" s="17">
        <v>1</v>
      </c>
      <c r="M116" s="17"/>
      <c r="N116" s="17">
        <f t="shared" si="21"/>
        <v>7</v>
      </c>
      <c r="O116" s="18">
        <v>1</v>
      </c>
      <c r="P116" s="18">
        <f t="shared" si="25"/>
        <v>1</v>
      </c>
      <c r="Q116" s="17"/>
      <c r="R116" s="17">
        <f t="shared" si="23"/>
        <v>6</v>
      </c>
      <c r="S116" s="17">
        <v>1</v>
      </c>
      <c r="T116" s="17"/>
      <c r="U116" s="20">
        <v>0.95</v>
      </c>
      <c r="V116" s="21">
        <f t="shared" si="24"/>
        <v>5.3833333333333329</v>
      </c>
    </row>
    <row r="117" spans="1:22" s="21" customFormat="1" ht="45" customHeight="1">
      <c r="A117" s="21" t="s">
        <v>149</v>
      </c>
      <c r="B117" s="22" t="s">
        <v>63</v>
      </c>
      <c r="C117" s="17" t="s">
        <v>13</v>
      </c>
      <c r="D117" s="18" t="s">
        <v>14</v>
      </c>
      <c r="E117" s="19" t="s">
        <v>21</v>
      </c>
      <c r="F117" s="18" t="s">
        <v>16</v>
      </c>
      <c r="G117" s="19" t="s">
        <v>17</v>
      </c>
      <c r="H117" s="18" t="s">
        <v>18</v>
      </c>
      <c r="I117" s="17">
        <v>8</v>
      </c>
      <c r="J117" s="17">
        <v>7</v>
      </c>
      <c r="K117" s="17">
        <v>7</v>
      </c>
      <c r="L117" s="17">
        <v>6</v>
      </c>
      <c r="M117" s="17"/>
      <c r="N117" s="17">
        <f t="shared" si="21"/>
        <v>28</v>
      </c>
      <c r="O117" s="18">
        <v>6</v>
      </c>
      <c r="P117" s="18">
        <f t="shared" si="25"/>
        <v>6</v>
      </c>
      <c r="Q117" s="17">
        <v>10</v>
      </c>
      <c r="R117" s="17">
        <f t="shared" si="23"/>
        <v>32</v>
      </c>
      <c r="S117" s="17">
        <v>7</v>
      </c>
      <c r="T117" s="17"/>
      <c r="U117" s="20">
        <v>0.95</v>
      </c>
      <c r="V117" s="21">
        <f t="shared" si="24"/>
        <v>28.183333333333326</v>
      </c>
    </row>
    <row r="118" spans="1:22" s="21" customFormat="1" ht="45" customHeight="1">
      <c r="A118" s="21" t="s">
        <v>150</v>
      </c>
      <c r="B118" s="22" t="s">
        <v>63</v>
      </c>
      <c r="C118" s="17" t="s">
        <v>13</v>
      </c>
      <c r="D118" s="18" t="s">
        <v>14</v>
      </c>
      <c r="E118" s="19" t="s">
        <v>21</v>
      </c>
      <c r="F118" s="18" t="s">
        <v>16</v>
      </c>
      <c r="G118" s="19" t="s">
        <v>19</v>
      </c>
      <c r="H118" s="18" t="s">
        <v>18</v>
      </c>
      <c r="I118" s="17">
        <v>2</v>
      </c>
      <c r="J118" s="17">
        <v>1</v>
      </c>
      <c r="K118" s="17"/>
      <c r="L118" s="17">
        <v>2</v>
      </c>
      <c r="M118" s="17"/>
      <c r="N118" s="17">
        <f t="shared" si="21"/>
        <v>5</v>
      </c>
      <c r="O118" s="18">
        <v>2</v>
      </c>
      <c r="P118" s="18">
        <f t="shared" si="25"/>
        <v>2</v>
      </c>
      <c r="Q118" s="17"/>
      <c r="R118" s="17">
        <f t="shared" si="23"/>
        <v>3</v>
      </c>
      <c r="S118" s="17">
        <v>0</v>
      </c>
      <c r="T118" s="17"/>
      <c r="U118" s="20">
        <v>0.95</v>
      </c>
      <c r="V118" s="21">
        <f t="shared" si="24"/>
        <v>2.8499999999999996</v>
      </c>
    </row>
    <row r="119" spans="1:22" s="21" customFormat="1" ht="45" customHeight="1">
      <c r="B119" s="22" t="s">
        <v>63</v>
      </c>
      <c r="C119" s="17" t="s">
        <v>13</v>
      </c>
      <c r="D119" s="18" t="s">
        <v>14</v>
      </c>
      <c r="E119" s="19" t="s">
        <v>64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10</v>
      </c>
      <c r="K119" s="17">
        <v>8</v>
      </c>
      <c r="L119" s="17">
        <v>7</v>
      </c>
      <c r="M119" s="17"/>
      <c r="N119" s="17">
        <f t="shared" si="21"/>
        <v>35</v>
      </c>
      <c r="O119" s="18">
        <v>7</v>
      </c>
      <c r="P119" s="18">
        <f t="shared" si="25"/>
        <v>7</v>
      </c>
      <c r="Q119" s="17">
        <v>10</v>
      </c>
      <c r="R119" s="17">
        <f t="shared" si="23"/>
        <v>38</v>
      </c>
      <c r="S119" s="17">
        <v>8</v>
      </c>
      <c r="T119" s="17"/>
      <c r="U119" s="20">
        <v>0.95</v>
      </c>
      <c r="V119" s="21">
        <f t="shared" si="24"/>
        <v>33.56666666666667</v>
      </c>
    </row>
    <row r="120" spans="1:22" s="21" customFormat="1" ht="45" customHeight="1">
      <c r="A120" s="21" t="s">
        <v>155</v>
      </c>
      <c r="B120" s="22" t="s">
        <v>63</v>
      </c>
      <c r="C120" s="17" t="s">
        <v>13</v>
      </c>
      <c r="D120" s="18" t="s">
        <v>14</v>
      </c>
      <c r="E120" s="19" t="s">
        <v>29</v>
      </c>
      <c r="F120" s="18" t="s">
        <v>16</v>
      </c>
      <c r="G120" s="19" t="s">
        <v>17</v>
      </c>
      <c r="H120" s="18" t="s">
        <v>18</v>
      </c>
      <c r="I120" s="17"/>
      <c r="J120" s="17"/>
      <c r="K120" s="17"/>
      <c r="L120" s="17"/>
      <c r="M120" s="17"/>
      <c r="N120" s="17">
        <f t="shared" si="21"/>
        <v>0</v>
      </c>
      <c r="O120" s="18">
        <v>0</v>
      </c>
      <c r="P120" s="18">
        <f t="shared" si="25"/>
        <v>0</v>
      </c>
      <c r="Q120" s="56"/>
      <c r="R120" s="17">
        <f t="shared" si="23"/>
        <v>0</v>
      </c>
      <c r="S120" s="17">
        <v>0</v>
      </c>
      <c r="T120" s="56">
        <v>110</v>
      </c>
      <c r="U120" s="20">
        <v>0.95</v>
      </c>
      <c r="V120" s="21">
        <f t="shared" si="24"/>
        <v>36.666666666666664</v>
      </c>
    </row>
    <row r="121" spans="1:22" ht="45" customHeight="1">
      <c r="A121" t="s">
        <v>148</v>
      </c>
      <c r="B121" s="7" t="s">
        <v>63</v>
      </c>
      <c r="C121" s="5" t="s">
        <v>13</v>
      </c>
      <c r="D121" s="4" t="s">
        <v>14</v>
      </c>
      <c r="E121" s="6" t="s">
        <v>15</v>
      </c>
      <c r="F121" s="4" t="s">
        <v>20</v>
      </c>
      <c r="G121" s="6" t="s">
        <v>17</v>
      </c>
      <c r="H121" s="4" t="s">
        <v>18</v>
      </c>
      <c r="I121" s="5">
        <v>30</v>
      </c>
      <c r="J121" s="5">
        <v>34</v>
      </c>
      <c r="K121" s="5">
        <v>35</v>
      </c>
      <c r="L121" s="5">
        <v>35</v>
      </c>
      <c r="M121" s="5">
        <v>28</v>
      </c>
      <c r="N121" s="5">
        <f t="shared" si="21"/>
        <v>162</v>
      </c>
      <c r="O121" s="4">
        <v>28</v>
      </c>
      <c r="P121" s="4">
        <f t="shared" ref="P121:P127" si="26">M121</f>
        <v>28</v>
      </c>
      <c r="Q121" s="5">
        <v>30</v>
      </c>
      <c r="R121" s="5">
        <f t="shared" si="23"/>
        <v>164</v>
      </c>
      <c r="S121" s="5">
        <v>35</v>
      </c>
      <c r="T121" s="5"/>
      <c r="U121" s="15">
        <v>0.98</v>
      </c>
      <c r="V121">
        <f t="shared" si="24"/>
        <v>149.28666666666666</v>
      </c>
    </row>
    <row r="122" spans="1:22" ht="45" customHeight="1">
      <c r="B122" s="7" t="s">
        <v>63</v>
      </c>
      <c r="C122" s="5" t="s">
        <v>13</v>
      </c>
      <c r="D122" s="4" t="s">
        <v>14</v>
      </c>
      <c r="E122" s="6" t="s">
        <v>15</v>
      </c>
      <c r="F122" s="4" t="s">
        <v>20</v>
      </c>
      <c r="G122" s="6" t="s">
        <v>19</v>
      </c>
      <c r="H122" s="4" t="s">
        <v>18</v>
      </c>
      <c r="I122" s="5"/>
      <c r="J122" s="5">
        <v>1</v>
      </c>
      <c r="K122" s="5">
        <v>1</v>
      </c>
      <c r="L122" s="5"/>
      <c r="M122" s="5"/>
      <c r="N122" s="5">
        <f t="shared" si="21"/>
        <v>2</v>
      </c>
      <c r="O122" s="4">
        <v>0</v>
      </c>
      <c r="P122" s="4">
        <f t="shared" si="26"/>
        <v>0</v>
      </c>
      <c r="Q122" s="5"/>
      <c r="R122" s="5">
        <f t="shared" si="23"/>
        <v>2</v>
      </c>
      <c r="S122" s="5">
        <v>0</v>
      </c>
      <c r="T122" s="5"/>
      <c r="U122" s="15">
        <v>0.98</v>
      </c>
      <c r="V122">
        <f t="shared" si="24"/>
        <v>1.96</v>
      </c>
    </row>
    <row r="123" spans="1:22" ht="45" customHeight="1">
      <c r="A123" t="s">
        <v>151</v>
      </c>
      <c r="B123" s="7" t="s">
        <v>63</v>
      </c>
      <c r="C123" s="5" t="s">
        <v>13</v>
      </c>
      <c r="D123" s="4" t="s">
        <v>14</v>
      </c>
      <c r="E123" s="6" t="s">
        <v>21</v>
      </c>
      <c r="F123" s="4" t="s">
        <v>20</v>
      </c>
      <c r="G123" s="6" t="s">
        <v>17</v>
      </c>
      <c r="H123" s="4" t="s">
        <v>18</v>
      </c>
      <c r="I123" s="5">
        <v>10</v>
      </c>
      <c r="J123" s="5">
        <v>7</v>
      </c>
      <c r="K123" s="5">
        <v>9</v>
      </c>
      <c r="L123" s="5">
        <v>9</v>
      </c>
      <c r="M123" s="5">
        <v>6</v>
      </c>
      <c r="N123" s="5">
        <f t="shared" si="21"/>
        <v>41</v>
      </c>
      <c r="O123" s="4">
        <v>6</v>
      </c>
      <c r="P123" s="4">
        <f t="shared" si="26"/>
        <v>6</v>
      </c>
      <c r="Q123" s="5"/>
      <c r="R123" s="5">
        <f t="shared" si="23"/>
        <v>35</v>
      </c>
      <c r="S123" s="5">
        <v>9</v>
      </c>
      <c r="T123" s="5"/>
      <c r="U123" s="15">
        <v>0.98</v>
      </c>
      <c r="V123">
        <f t="shared" si="24"/>
        <v>31.359999999999996</v>
      </c>
    </row>
    <row r="124" spans="1:22" ht="45" customHeight="1">
      <c r="A124" t="s">
        <v>151</v>
      </c>
      <c r="B124" s="7" t="s">
        <v>63</v>
      </c>
      <c r="C124" s="5" t="s">
        <v>13</v>
      </c>
      <c r="D124" s="4" t="s">
        <v>14</v>
      </c>
      <c r="E124" s="6" t="s">
        <v>21</v>
      </c>
      <c r="F124" s="4" t="s">
        <v>20</v>
      </c>
      <c r="G124" s="6" t="s">
        <v>17</v>
      </c>
      <c r="H124" s="4" t="s">
        <v>18</v>
      </c>
      <c r="I124" s="5"/>
      <c r="J124" s="5">
        <v>1</v>
      </c>
      <c r="K124" s="5">
        <v>1</v>
      </c>
      <c r="L124" s="5">
        <v>1</v>
      </c>
      <c r="M124" s="5"/>
      <c r="N124" s="5">
        <f t="shared" si="21"/>
        <v>3</v>
      </c>
      <c r="O124" s="4">
        <v>0</v>
      </c>
      <c r="P124" s="4">
        <f t="shared" si="26"/>
        <v>0</v>
      </c>
      <c r="Q124" s="5"/>
      <c r="R124" s="5">
        <f t="shared" si="23"/>
        <v>3</v>
      </c>
      <c r="S124" s="5">
        <v>1</v>
      </c>
      <c r="T124" s="5"/>
      <c r="U124" s="15">
        <v>0.98</v>
      </c>
      <c r="V124">
        <f t="shared" si="24"/>
        <v>2.6133333333333333</v>
      </c>
    </row>
    <row r="125" spans="1:22" ht="45" customHeight="1">
      <c r="B125" s="7" t="s">
        <v>63</v>
      </c>
      <c r="C125" s="5" t="s">
        <v>13</v>
      </c>
      <c r="D125" s="4" t="s">
        <v>14</v>
      </c>
      <c r="E125" s="6" t="s">
        <v>64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6</v>
      </c>
      <c r="K125" s="5">
        <v>9</v>
      </c>
      <c r="L125" s="5">
        <v>8</v>
      </c>
      <c r="M125" s="5">
        <v>0</v>
      </c>
      <c r="N125" s="5">
        <f t="shared" si="21"/>
        <v>33</v>
      </c>
      <c r="O125" s="4">
        <v>0</v>
      </c>
      <c r="P125" s="4">
        <f t="shared" si="26"/>
        <v>0</v>
      </c>
      <c r="Q125" s="5"/>
      <c r="R125" s="5">
        <f t="shared" si="23"/>
        <v>33</v>
      </c>
      <c r="S125" s="5">
        <v>8</v>
      </c>
      <c r="T125" s="5"/>
      <c r="U125" s="15">
        <v>0.98</v>
      </c>
      <c r="V125">
        <f t="shared" si="24"/>
        <v>29.726666666666659</v>
      </c>
    </row>
    <row r="126" spans="1:22" ht="45" customHeight="1">
      <c r="B126" s="7" t="s">
        <v>63</v>
      </c>
      <c r="C126" s="5" t="s">
        <v>13</v>
      </c>
      <c r="D126" s="4" t="s">
        <v>14</v>
      </c>
      <c r="E126" s="6" t="s">
        <v>64</v>
      </c>
      <c r="F126" s="4" t="s">
        <v>20</v>
      </c>
      <c r="G126" s="6" t="s">
        <v>19</v>
      </c>
      <c r="H126" s="4" t="s">
        <v>18</v>
      </c>
      <c r="I126" s="5"/>
      <c r="J126" s="5">
        <v>1</v>
      </c>
      <c r="K126" s="5"/>
      <c r="L126" s="5"/>
      <c r="M126" s="5"/>
      <c r="N126" s="5">
        <f t="shared" si="21"/>
        <v>1</v>
      </c>
      <c r="O126" s="4">
        <v>0</v>
      </c>
      <c r="P126" s="4">
        <f t="shared" si="26"/>
        <v>0</v>
      </c>
      <c r="Q126" s="5"/>
      <c r="R126" s="5">
        <f t="shared" si="23"/>
        <v>1</v>
      </c>
      <c r="S126" s="5">
        <v>0</v>
      </c>
      <c r="T126" s="5"/>
      <c r="U126" s="15">
        <v>0.98</v>
      </c>
      <c r="V126">
        <f t="shared" si="24"/>
        <v>0.98</v>
      </c>
    </row>
    <row r="127" spans="1:22" ht="45" customHeight="1">
      <c r="A127" t="s">
        <v>156</v>
      </c>
      <c r="B127" s="7" t="s">
        <v>63</v>
      </c>
      <c r="C127" s="5" t="s">
        <v>13</v>
      </c>
      <c r="D127" s="4" t="s">
        <v>14</v>
      </c>
      <c r="E127" s="6" t="s">
        <v>29</v>
      </c>
      <c r="F127" s="4" t="s">
        <v>20</v>
      </c>
      <c r="G127" s="6" t="s">
        <v>17</v>
      </c>
      <c r="H127" s="4" t="s">
        <v>18</v>
      </c>
      <c r="I127" s="5"/>
      <c r="J127" s="5"/>
      <c r="K127" s="5"/>
      <c r="L127" s="5"/>
      <c r="M127" s="5"/>
      <c r="N127" s="5">
        <f t="shared" si="21"/>
        <v>0</v>
      </c>
      <c r="O127" s="4">
        <v>0</v>
      </c>
      <c r="P127" s="4">
        <f t="shared" si="26"/>
        <v>0</v>
      </c>
      <c r="Q127" s="56"/>
      <c r="R127" s="5">
        <f t="shared" si="23"/>
        <v>0</v>
      </c>
      <c r="S127" s="5">
        <v>0</v>
      </c>
      <c r="T127" s="56">
        <v>50</v>
      </c>
      <c r="U127" s="15">
        <v>0.98</v>
      </c>
      <c r="V127">
        <f t="shared" si="24"/>
        <v>16.666666666666668</v>
      </c>
    </row>
    <row r="128" spans="1:22" s="21" customFormat="1" ht="45" customHeight="1">
      <c r="B128" s="22" t="s">
        <v>63</v>
      </c>
      <c r="C128" s="17" t="s">
        <v>13</v>
      </c>
      <c r="D128" s="18" t="s">
        <v>24</v>
      </c>
      <c r="E128" s="19" t="s">
        <v>25</v>
      </c>
      <c r="F128" s="18" t="s">
        <v>16</v>
      </c>
      <c r="G128" s="19" t="s">
        <v>17</v>
      </c>
      <c r="H128" s="18" t="s">
        <v>18</v>
      </c>
      <c r="I128" s="17">
        <v>15</v>
      </c>
      <c r="J128" s="17">
        <v>15</v>
      </c>
      <c r="K128" s="17"/>
      <c r="L128" s="17"/>
      <c r="M128" s="17"/>
      <c r="N128" s="17">
        <f t="shared" si="21"/>
        <v>30</v>
      </c>
      <c r="O128" s="18">
        <v>15</v>
      </c>
      <c r="P128" s="18">
        <f t="shared" ref="P128:P129" si="27">J128</f>
        <v>15</v>
      </c>
      <c r="Q128" s="17"/>
      <c r="R128" s="17">
        <f t="shared" si="23"/>
        <v>15</v>
      </c>
      <c r="S128" s="17">
        <v>15</v>
      </c>
      <c r="T128" s="17"/>
      <c r="U128" s="20">
        <v>0.98</v>
      </c>
      <c r="V128" s="21">
        <f t="shared" si="24"/>
        <v>9.7999999999999989</v>
      </c>
    </row>
    <row r="129" spans="1:22" s="21" customFormat="1" ht="45" customHeight="1">
      <c r="A129" s="21" t="s">
        <v>160</v>
      </c>
      <c r="B129" s="22" t="s">
        <v>63</v>
      </c>
      <c r="C129" s="17" t="s">
        <v>13</v>
      </c>
      <c r="D129" s="18" t="s">
        <v>24</v>
      </c>
      <c r="E129" s="19" t="s">
        <v>29</v>
      </c>
      <c r="F129" s="18" t="s">
        <v>16</v>
      </c>
      <c r="G129" s="19" t="s">
        <v>17</v>
      </c>
      <c r="H129" s="18" t="s">
        <v>18</v>
      </c>
      <c r="I129" s="17"/>
      <c r="J129" s="17"/>
      <c r="K129" s="17"/>
      <c r="L129" s="17"/>
      <c r="M129" s="17"/>
      <c r="N129" s="17">
        <f t="shared" si="21"/>
        <v>0</v>
      </c>
      <c r="O129" s="18">
        <v>0</v>
      </c>
      <c r="P129" s="18">
        <f t="shared" si="27"/>
        <v>0</v>
      </c>
      <c r="Q129" s="56"/>
      <c r="R129" s="17">
        <f t="shared" si="23"/>
        <v>0</v>
      </c>
      <c r="S129" s="17">
        <v>0</v>
      </c>
      <c r="T129" s="56">
        <v>15</v>
      </c>
      <c r="U129" s="20">
        <v>0.98</v>
      </c>
      <c r="V129" s="21">
        <f t="shared" si="24"/>
        <v>5</v>
      </c>
    </row>
    <row r="130" spans="1:22" ht="45" customHeight="1">
      <c r="B130" s="7" t="s">
        <v>63</v>
      </c>
      <c r="C130" s="5" t="s">
        <v>13</v>
      </c>
      <c r="D130" s="4" t="s">
        <v>24</v>
      </c>
      <c r="E130" s="6" t="s">
        <v>25</v>
      </c>
      <c r="F130" s="4" t="s">
        <v>20</v>
      </c>
      <c r="G130" s="6" t="s">
        <v>17</v>
      </c>
      <c r="H130" s="4" t="s">
        <v>18</v>
      </c>
      <c r="I130" s="5">
        <v>15</v>
      </c>
      <c r="J130" s="5">
        <v>15</v>
      </c>
      <c r="K130" s="5">
        <v>15</v>
      </c>
      <c r="L130" s="5"/>
      <c r="M130" s="5"/>
      <c r="N130" s="5">
        <f t="shared" si="21"/>
        <v>45</v>
      </c>
      <c r="O130" s="4">
        <v>15</v>
      </c>
      <c r="P130" s="4">
        <f t="shared" ref="P130:P131" si="28">K130</f>
        <v>15</v>
      </c>
      <c r="Q130" s="5"/>
      <c r="R130" s="5">
        <f t="shared" si="23"/>
        <v>30</v>
      </c>
      <c r="S130" s="5">
        <v>15</v>
      </c>
      <c r="T130" s="5"/>
      <c r="U130" s="15">
        <v>0.96</v>
      </c>
      <c r="V130">
        <f t="shared" si="24"/>
        <v>24</v>
      </c>
    </row>
    <row r="131" spans="1:22" ht="45" customHeight="1">
      <c r="B131" s="7" t="s">
        <v>63</v>
      </c>
      <c r="C131" s="5" t="s">
        <v>13</v>
      </c>
      <c r="D131" s="4" t="s">
        <v>24</v>
      </c>
      <c r="E131" s="6" t="s">
        <v>29</v>
      </c>
      <c r="F131" s="4" t="s">
        <v>20</v>
      </c>
      <c r="G131" s="6" t="s">
        <v>17</v>
      </c>
      <c r="H131" s="4" t="s">
        <v>18</v>
      </c>
      <c r="I131" s="5"/>
      <c r="J131" s="5"/>
      <c r="K131" s="5"/>
      <c r="L131" s="5"/>
      <c r="M131" s="5"/>
      <c r="N131" s="5">
        <f t="shared" si="21"/>
        <v>0</v>
      </c>
      <c r="O131" s="4">
        <v>0</v>
      </c>
      <c r="P131" s="4">
        <f t="shared" si="28"/>
        <v>0</v>
      </c>
      <c r="Q131" s="56"/>
      <c r="R131" s="5">
        <f t="shared" si="23"/>
        <v>0</v>
      </c>
      <c r="S131" s="5">
        <v>0</v>
      </c>
      <c r="T131" s="56">
        <v>15</v>
      </c>
      <c r="U131" s="15">
        <v>0.96</v>
      </c>
      <c r="V131">
        <f t="shared" si="24"/>
        <v>5</v>
      </c>
    </row>
    <row r="132" spans="1:22" s="21" customFormat="1" ht="45" customHeight="1">
      <c r="B132" s="22" t="s">
        <v>63</v>
      </c>
      <c r="C132" s="17" t="s">
        <v>13</v>
      </c>
      <c r="D132" s="18" t="s">
        <v>28</v>
      </c>
      <c r="E132" s="19" t="s">
        <v>31</v>
      </c>
      <c r="F132" s="18" t="s">
        <v>16</v>
      </c>
      <c r="G132" s="19" t="s">
        <v>17</v>
      </c>
      <c r="H132" s="18" t="s">
        <v>18</v>
      </c>
      <c r="I132" s="17"/>
      <c r="J132" s="17"/>
      <c r="K132" s="17">
        <v>2</v>
      </c>
      <c r="L132" s="17"/>
      <c r="M132" s="17"/>
      <c r="N132" s="17">
        <f t="shared" ref="N132:N195" si="29">I132+J132+K132+L132+M132</f>
        <v>2</v>
      </c>
      <c r="O132" s="18">
        <v>2</v>
      </c>
      <c r="P132" s="18"/>
      <c r="Q132" s="56">
        <v>0</v>
      </c>
      <c r="R132" s="17">
        <f t="shared" ref="R132:R195" si="30">N132-O132+Q132</f>
        <v>0</v>
      </c>
      <c r="S132" s="17">
        <v>0</v>
      </c>
      <c r="T132" s="56"/>
      <c r="U132" s="20">
        <v>1</v>
      </c>
      <c r="V132" s="21">
        <f t="shared" si="24"/>
        <v>0</v>
      </c>
    </row>
    <row r="133" spans="1:22" s="21" customFormat="1" ht="45" customHeight="1">
      <c r="B133" s="22" t="s">
        <v>63</v>
      </c>
      <c r="C133" s="17" t="s">
        <v>13</v>
      </c>
      <c r="D133" s="18" t="s">
        <v>28</v>
      </c>
      <c r="E133" s="19" t="s">
        <v>31</v>
      </c>
      <c r="F133" s="18" t="s">
        <v>16</v>
      </c>
      <c r="G133" s="19" t="s">
        <v>17</v>
      </c>
      <c r="H133" s="18" t="s">
        <v>18</v>
      </c>
      <c r="I133" s="17"/>
      <c r="J133" s="17"/>
      <c r="K133" s="17"/>
      <c r="L133" s="17"/>
      <c r="M133" s="17"/>
      <c r="N133" s="17">
        <f t="shared" si="29"/>
        <v>0</v>
      </c>
      <c r="O133" s="18">
        <v>0</v>
      </c>
      <c r="P133" s="18"/>
      <c r="Q133" s="56"/>
      <c r="R133" s="17">
        <f t="shared" si="30"/>
        <v>0</v>
      </c>
      <c r="S133" s="17">
        <v>0</v>
      </c>
      <c r="T133" s="56">
        <v>2</v>
      </c>
      <c r="U133" s="20">
        <v>1</v>
      </c>
      <c r="V133" s="21">
        <f t="shared" ref="V133:V196" si="31">(R133*U133*12+4*T133-S133*4*U133)/12</f>
        <v>0.66666666666666663</v>
      </c>
    </row>
    <row r="134" spans="1:22" s="21" customFormat="1" ht="45" customHeight="1">
      <c r="B134" s="22" t="s">
        <v>63</v>
      </c>
      <c r="C134" s="17" t="s">
        <v>13</v>
      </c>
      <c r="D134" s="18" t="s">
        <v>28</v>
      </c>
      <c r="E134" s="19" t="s">
        <v>29</v>
      </c>
      <c r="F134" s="18" t="s">
        <v>16</v>
      </c>
      <c r="G134" s="19" t="s">
        <v>17</v>
      </c>
      <c r="H134" s="18" t="s">
        <v>18</v>
      </c>
      <c r="I134" s="17">
        <v>4</v>
      </c>
      <c r="J134" s="17">
        <v>3</v>
      </c>
      <c r="K134" s="17">
        <v>5</v>
      </c>
      <c r="L134" s="17"/>
      <c r="M134" s="17"/>
      <c r="N134" s="17">
        <f t="shared" si="29"/>
        <v>12</v>
      </c>
      <c r="O134" s="18">
        <v>5</v>
      </c>
      <c r="P134" s="18"/>
      <c r="Q134" s="56">
        <v>4</v>
      </c>
      <c r="R134" s="17">
        <f t="shared" si="30"/>
        <v>11</v>
      </c>
      <c r="S134" s="17">
        <v>3</v>
      </c>
      <c r="T134" s="56"/>
      <c r="U134" s="20">
        <v>1</v>
      </c>
      <c r="V134" s="21">
        <f t="shared" si="31"/>
        <v>10</v>
      </c>
    </row>
    <row r="135" spans="1:22" s="21" customFormat="1" ht="45" customHeight="1">
      <c r="B135" s="22" t="s">
        <v>63</v>
      </c>
      <c r="C135" s="17" t="s">
        <v>13</v>
      </c>
      <c r="D135" s="18" t="s">
        <v>28</v>
      </c>
      <c r="E135" s="19" t="s">
        <v>29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17"/>
      <c r="M135" s="17"/>
      <c r="N135" s="17">
        <f t="shared" si="29"/>
        <v>0</v>
      </c>
      <c r="O135" s="18">
        <v>0</v>
      </c>
      <c r="P135" s="18"/>
      <c r="Q135" s="56"/>
      <c r="R135" s="17">
        <f t="shared" si="30"/>
        <v>0</v>
      </c>
      <c r="S135" s="17">
        <v>0</v>
      </c>
      <c r="T135" s="56">
        <v>5</v>
      </c>
      <c r="U135" s="20">
        <v>1</v>
      </c>
      <c r="V135" s="21">
        <f t="shared" si="31"/>
        <v>1.6666666666666667</v>
      </c>
    </row>
    <row r="136" spans="1:22" s="21" customFormat="1" ht="45" customHeight="1">
      <c r="B136" s="22" t="s">
        <v>65</v>
      </c>
      <c r="C136" s="17" t="s">
        <v>13</v>
      </c>
      <c r="D136" s="18" t="s">
        <v>14</v>
      </c>
      <c r="E136" s="19" t="s">
        <v>66</v>
      </c>
      <c r="F136" s="18" t="s">
        <v>16</v>
      </c>
      <c r="G136" s="19" t="s">
        <v>17</v>
      </c>
      <c r="H136" s="18" t="s">
        <v>18</v>
      </c>
      <c r="I136" s="17">
        <v>0</v>
      </c>
      <c r="J136" s="17">
        <v>0</v>
      </c>
      <c r="K136" s="17">
        <v>10</v>
      </c>
      <c r="L136" s="17">
        <v>10</v>
      </c>
      <c r="M136" s="17"/>
      <c r="N136" s="17">
        <f t="shared" si="29"/>
        <v>20</v>
      </c>
      <c r="O136" s="18">
        <v>10</v>
      </c>
      <c r="P136" s="18">
        <f t="shared" ref="P136:P139" si="32">L136</f>
        <v>10</v>
      </c>
      <c r="Q136" s="17"/>
      <c r="R136" s="17">
        <f t="shared" si="30"/>
        <v>10</v>
      </c>
      <c r="S136" s="17">
        <v>10</v>
      </c>
      <c r="T136" s="17"/>
      <c r="U136" s="20">
        <v>1</v>
      </c>
      <c r="V136" s="21">
        <f t="shared" si="31"/>
        <v>6.666666666666667</v>
      </c>
    </row>
    <row r="137" spans="1:22" s="21" customFormat="1" ht="45" customHeight="1">
      <c r="B137" s="22" t="s">
        <v>65</v>
      </c>
      <c r="C137" s="17" t="s">
        <v>13</v>
      </c>
      <c r="D137" s="18" t="s">
        <v>14</v>
      </c>
      <c r="E137" s="19" t="s">
        <v>67</v>
      </c>
      <c r="F137" s="18" t="s">
        <v>16</v>
      </c>
      <c r="G137" s="19" t="s">
        <v>17</v>
      </c>
      <c r="H137" s="18" t="s">
        <v>18</v>
      </c>
      <c r="I137" s="17"/>
      <c r="J137" s="17"/>
      <c r="K137" s="17"/>
      <c r="L137" s="17"/>
      <c r="M137" s="17"/>
      <c r="N137" s="17">
        <f t="shared" si="29"/>
        <v>0</v>
      </c>
      <c r="O137" s="18"/>
      <c r="P137" s="18">
        <f t="shared" si="32"/>
        <v>0</v>
      </c>
      <c r="Q137" s="56"/>
      <c r="R137" s="17">
        <f t="shared" si="30"/>
        <v>0</v>
      </c>
      <c r="S137" s="17"/>
      <c r="T137" s="56">
        <v>30</v>
      </c>
      <c r="U137" s="20">
        <v>1</v>
      </c>
      <c r="V137" s="21">
        <f t="shared" si="31"/>
        <v>10</v>
      </c>
    </row>
    <row r="138" spans="1:22" s="21" customFormat="1" ht="45" customHeight="1">
      <c r="B138" s="22" t="s">
        <v>65</v>
      </c>
      <c r="C138" s="17" t="s">
        <v>13</v>
      </c>
      <c r="D138" s="18" t="s">
        <v>14</v>
      </c>
      <c r="E138" s="19" t="s">
        <v>68</v>
      </c>
      <c r="F138" s="18" t="s">
        <v>16</v>
      </c>
      <c r="G138" s="19" t="s">
        <v>17</v>
      </c>
      <c r="H138" s="18" t="s">
        <v>18</v>
      </c>
      <c r="I138" s="17">
        <v>14</v>
      </c>
      <c r="J138" s="17">
        <v>32</v>
      </c>
      <c r="K138" s="17">
        <v>32</v>
      </c>
      <c r="L138" s="17">
        <v>25</v>
      </c>
      <c r="M138" s="17"/>
      <c r="N138" s="17">
        <f t="shared" si="29"/>
        <v>103</v>
      </c>
      <c r="O138" s="18">
        <v>25</v>
      </c>
      <c r="P138" s="18">
        <f t="shared" si="32"/>
        <v>25</v>
      </c>
      <c r="Q138" s="17">
        <v>10</v>
      </c>
      <c r="R138" s="17">
        <f t="shared" si="30"/>
        <v>88</v>
      </c>
      <c r="S138" s="17">
        <v>32</v>
      </c>
      <c r="T138" s="17"/>
      <c r="U138" s="20">
        <v>1</v>
      </c>
      <c r="V138" s="21">
        <f t="shared" si="31"/>
        <v>77.333333333333329</v>
      </c>
    </row>
    <row r="139" spans="1:22" s="21" customFormat="1" ht="45" customHeight="1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19</v>
      </c>
      <c r="H139" s="18" t="s">
        <v>18</v>
      </c>
      <c r="I139" s="17">
        <v>1</v>
      </c>
      <c r="J139" s="17">
        <v>0</v>
      </c>
      <c r="K139" s="17">
        <v>1</v>
      </c>
      <c r="L139" s="17">
        <v>2</v>
      </c>
      <c r="M139" s="17"/>
      <c r="N139" s="17">
        <f t="shared" si="29"/>
        <v>4</v>
      </c>
      <c r="O139" s="18">
        <v>2</v>
      </c>
      <c r="P139" s="18">
        <f t="shared" si="32"/>
        <v>2</v>
      </c>
      <c r="Q139" s="17"/>
      <c r="R139" s="17">
        <f t="shared" si="30"/>
        <v>2</v>
      </c>
      <c r="S139" s="17">
        <v>1</v>
      </c>
      <c r="T139" s="17"/>
      <c r="U139" s="20">
        <v>1</v>
      </c>
      <c r="V139" s="21">
        <f t="shared" si="31"/>
        <v>1.6666666666666667</v>
      </c>
    </row>
    <row r="140" spans="1:22" s="21" customFormat="1" ht="45" customHeight="1">
      <c r="B140" s="22" t="s">
        <v>65</v>
      </c>
      <c r="C140" s="17" t="s">
        <v>13</v>
      </c>
      <c r="D140" s="18" t="s">
        <v>69</v>
      </c>
      <c r="E140" s="19" t="s">
        <v>68</v>
      </c>
      <c r="F140" s="18" t="s">
        <v>16</v>
      </c>
      <c r="G140" s="19" t="s">
        <v>17</v>
      </c>
      <c r="H140" s="18" t="s">
        <v>18</v>
      </c>
      <c r="I140" s="17">
        <v>0</v>
      </c>
      <c r="J140" s="17">
        <v>3</v>
      </c>
      <c r="K140" s="17">
        <v>3</v>
      </c>
      <c r="L140" s="17">
        <v>0</v>
      </c>
      <c r="M140" s="17"/>
      <c r="N140" s="17">
        <f t="shared" si="29"/>
        <v>6</v>
      </c>
      <c r="O140" s="18">
        <v>3</v>
      </c>
      <c r="P140" s="18"/>
      <c r="Q140" s="17"/>
      <c r="R140" s="17">
        <f t="shared" si="30"/>
        <v>3</v>
      </c>
      <c r="S140" s="17">
        <v>3</v>
      </c>
      <c r="T140" s="17"/>
      <c r="U140" s="20">
        <v>1</v>
      </c>
      <c r="V140" s="21">
        <f t="shared" si="31"/>
        <v>2</v>
      </c>
    </row>
    <row r="141" spans="1:22" s="21" customFormat="1" ht="45" customHeight="1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19</v>
      </c>
      <c r="H141" s="18" t="s">
        <v>18</v>
      </c>
      <c r="I141" s="17">
        <v>0</v>
      </c>
      <c r="J141" s="17">
        <v>1</v>
      </c>
      <c r="K141" s="17">
        <v>0</v>
      </c>
      <c r="L141" s="17">
        <v>0</v>
      </c>
      <c r="M141" s="17"/>
      <c r="N141" s="17">
        <f t="shared" si="29"/>
        <v>1</v>
      </c>
      <c r="O141" s="18">
        <v>0</v>
      </c>
      <c r="P141" s="18"/>
      <c r="Q141" s="17"/>
      <c r="R141" s="17">
        <f t="shared" si="30"/>
        <v>1</v>
      </c>
      <c r="S141" s="17">
        <v>1</v>
      </c>
      <c r="T141" s="17"/>
      <c r="U141" s="20">
        <v>1</v>
      </c>
      <c r="V141" s="21">
        <f t="shared" si="31"/>
        <v>0.66666666666666663</v>
      </c>
    </row>
    <row r="142" spans="1:22" s="21" customFormat="1" ht="45" customHeight="1">
      <c r="B142" s="22" t="s">
        <v>65</v>
      </c>
      <c r="C142" s="17" t="s">
        <v>13</v>
      </c>
      <c r="D142" s="18" t="s">
        <v>14</v>
      </c>
      <c r="E142" s="19" t="s">
        <v>31</v>
      </c>
      <c r="F142" s="18" t="s">
        <v>16</v>
      </c>
      <c r="G142" s="19" t="s">
        <v>17</v>
      </c>
      <c r="H142" s="18" t="s">
        <v>18</v>
      </c>
      <c r="I142" s="17"/>
      <c r="J142" s="17"/>
      <c r="K142" s="17"/>
      <c r="L142" s="17"/>
      <c r="M142" s="17"/>
      <c r="N142" s="17">
        <f t="shared" si="29"/>
        <v>0</v>
      </c>
      <c r="O142" s="18"/>
      <c r="P142" s="18">
        <f t="shared" ref="P142:P148" si="33">L142</f>
        <v>0</v>
      </c>
      <c r="Q142" s="56"/>
      <c r="R142" s="17">
        <f t="shared" si="30"/>
        <v>0</v>
      </c>
      <c r="S142" s="17"/>
      <c r="T142" s="56">
        <v>30</v>
      </c>
      <c r="U142" s="20">
        <v>1</v>
      </c>
      <c r="V142" s="21">
        <f t="shared" si="31"/>
        <v>10</v>
      </c>
    </row>
    <row r="143" spans="1:22" s="21" customFormat="1" ht="45" customHeight="1">
      <c r="B143" s="22" t="s">
        <v>65</v>
      </c>
      <c r="C143" s="17" t="s">
        <v>13</v>
      </c>
      <c r="D143" s="18" t="s">
        <v>14</v>
      </c>
      <c r="E143" s="19" t="s">
        <v>37</v>
      </c>
      <c r="F143" s="18" t="s">
        <v>16</v>
      </c>
      <c r="G143" s="19" t="s">
        <v>17</v>
      </c>
      <c r="H143" s="18" t="s">
        <v>18</v>
      </c>
      <c r="I143" s="17">
        <v>0</v>
      </c>
      <c r="J143" s="17">
        <v>0</v>
      </c>
      <c r="K143" s="17">
        <v>0</v>
      </c>
      <c r="L143" s="17">
        <v>0</v>
      </c>
      <c r="M143" s="17"/>
      <c r="N143" s="17">
        <f t="shared" si="29"/>
        <v>0</v>
      </c>
      <c r="O143" s="18">
        <v>0</v>
      </c>
      <c r="P143" s="18">
        <f t="shared" si="33"/>
        <v>0</v>
      </c>
      <c r="Q143" s="17">
        <v>8</v>
      </c>
      <c r="R143" s="17">
        <f t="shared" si="30"/>
        <v>8</v>
      </c>
      <c r="S143" s="17">
        <v>0</v>
      </c>
      <c r="T143" s="17"/>
      <c r="U143" s="20">
        <v>1</v>
      </c>
      <c r="V143" s="21">
        <f t="shared" si="31"/>
        <v>8</v>
      </c>
    </row>
    <row r="144" spans="1:22" s="21" customFormat="1" ht="45" customHeight="1">
      <c r="B144" s="22" t="s">
        <v>65</v>
      </c>
      <c r="C144" s="17" t="s">
        <v>13</v>
      </c>
      <c r="D144" s="18" t="s">
        <v>14</v>
      </c>
      <c r="E144" s="19" t="s">
        <v>23</v>
      </c>
      <c r="F144" s="18" t="s">
        <v>16</v>
      </c>
      <c r="G144" s="19" t="s">
        <v>17</v>
      </c>
      <c r="H144" s="18" t="s">
        <v>18</v>
      </c>
      <c r="I144" s="17">
        <v>0</v>
      </c>
      <c r="J144" s="17">
        <v>1</v>
      </c>
      <c r="K144" s="17">
        <v>10</v>
      </c>
      <c r="L144" s="17">
        <v>12</v>
      </c>
      <c r="M144" s="17"/>
      <c r="N144" s="17">
        <f t="shared" si="29"/>
        <v>23</v>
      </c>
      <c r="O144" s="18">
        <v>12</v>
      </c>
      <c r="P144" s="18">
        <f t="shared" si="33"/>
        <v>12</v>
      </c>
      <c r="Q144" s="17">
        <v>8</v>
      </c>
      <c r="R144" s="17">
        <f t="shared" si="30"/>
        <v>19</v>
      </c>
      <c r="S144" s="17">
        <v>10</v>
      </c>
      <c r="T144" s="17"/>
      <c r="U144" s="20">
        <v>1</v>
      </c>
      <c r="V144" s="21">
        <f t="shared" si="31"/>
        <v>15.666666666666666</v>
      </c>
    </row>
    <row r="145" spans="1:22" s="21" customFormat="1" ht="45" customHeight="1">
      <c r="A145" s="21" t="s">
        <v>155</v>
      </c>
      <c r="B145" s="22" t="s">
        <v>65</v>
      </c>
      <c r="C145" s="17" t="s">
        <v>13</v>
      </c>
      <c r="D145" s="18" t="s">
        <v>14</v>
      </c>
      <c r="E145" s="19" t="s">
        <v>29</v>
      </c>
      <c r="F145" s="18" t="s">
        <v>16</v>
      </c>
      <c r="G145" s="19" t="s">
        <v>17</v>
      </c>
      <c r="H145" s="18" t="s">
        <v>18</v>
      </c>
      <c r="I145" s="17"/>
      <c r="J145" s="17"/>
      <c r="K145" s="17"/>
      <c r="L145" s="17"/>
      <c r="M145" s="17"/>
      <c r="N145" s="17">
        <f t="shared" si="29"/>
        <v>0</v>
      </c>
      <c r="O145" s="18"/>
      <c r="P145" s="18">
        <f t="shared" si="33"/>
        <v>0</v>
      </c>
      <c r="Q145" s="56"/>
      <c r="R145" s="17">
        <f t="shared" si="30"/>
        <v>0</v>
      </c>
      <c r="S145" s="17"/>
      <c r="T145" s="56">
        <v>350</v>
      </c>
      <c r="U145" s="20">
        <v>1</v>
      </c>
      <c r="V145" s="21">
        <f t="shared" si="31"/>
        <v>116.66666666666667</v>
      </c>
    </row>
    <row r="146" spans="1:22" s="21" customFormat="1" ht="45" customHeight="1">
      <c r="A146" s="21" t="s">
        <v>146</v>
      </c>
      <c r="B146" s="22" t="s">
        <v>65</v>
      </c>
      <c r="C146" s="17" t="s">
        <v>13</v>
      </c>
      <c r="D146" s="18" t="s">
        <v>14</v>
      </c>
      <c r="E146" s="19" t="s">
        <v>15</v>
      </c>
      <c r="F146" s="18" t="s">
        <v>16</v>
      </c>
      <c r="G146" s="19" t="s">
        <v>17</v>
      </c>
      <c r="H146" s="18" t="s">
        <v>18</v>
      </c>
      <c r="I146" s="17">
        <v>312</v>
      </c>
      <c r="J146" s="17">
        <v>319</v>
      </c>
      <c r="K146" s="17">
        <v>274</v>
      </c>
      <c r="L146" s="17">
        <v>254</v>
      </c>
      <c r="M146" s="17"/>
      <c r="N146" s="17">
        <f t="shared" si="29"/>
        <v>1159</v>
      </c>
      <c r="O146" s="18">
        <v>252</v>
      </c>
      <c r="P146" s="18">
        <f t="shared" si="33"/>
        <v>254</v>
      </c>
      <c r="Q146" s="17">
        <v>330</v>
      </c>
      <c r="R146" s="17">
        <f t="shared" si="30"/>
        <v>1237</v>
      </c>
      <c r="S146" s="17">
        <v>274</v>
      </c>
      <c r="T146" s="17"/>
      <c r="U146" s="20">
        <v>1</v>
      </c>
      <c r="V146" s="21">
        <f t="shared" si="31"/>
        <v>1145.6666666666667</v>
      </c>
    </row>
    <row r="147" spans="1:22" s="21" customFormat="1" ht="45" customHeight="1">
      <c r="A147" s="21" t="s">
        <v>146</v>
      </c>
      <c r="B147" s="22" t="s">
        <v>65</v>
      </c>
      <c r="C147" s="17" t="s">
        <v>13</v>
      </c>
      <c r="D147" s="18" t="s">
        <v>14</v>
      </c>
      <c r="E147" s="19" t="s">
        <v>15</v>
      </c>
      <c r="F147" s="18" t="s">
        <v>16</v>
      </c>
      <c r="G147" s="19" t="s">
        <v>17</v>
      </c>
      <c r="H147" s="18" t="s">
        <v>22</v>
      </c>
      <c r="I147" s="17">
        <v>0</v>
      </c>
      <c r="J147" s="17">
        <v>1</v>
      </c>
      <c r="K147" s="17">
        <v>2</v>
      </c>
      <c r="L147" s="17">
        <v>0</v>
      </c>
      <c r="M147" s="17"/>
      <c r="N147" s="17">
        <f t="shared" si="29"/>
        <v>3</v>
      </c>
      <c r="O147" s="18">
        <v>0</v>
      </c>
      <c r="P147" s="18">
        <f t="shared" si="33"/>
        <v>0</v>
      </c>
      <c r="Q147" s="17"/>
      <c r="R147" s="17">
        <f t="shared" si="30"/>
        <v>3</v>
      </c>
      <c r="S147" s="17">
        <v>2</v>
      </c>
      <c r="T147" s="17"/>
      <c r="U147" s="20">
        <v>1</v>
      </c>
      <c r="V147" s="21">
        <f t="shared" si="31"/>
        <v>2.3333333333333335</v>
      </c>
    </row>
    <row r="148" spans="1:22" s="21" customFormat="1" ht="45" customHeight="1">
      <c r="A148" s="21" t="s">
        <v>147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19</v>
      </c>
      <c r="H148" s="18" t="s">
        <v>18</v>
      </c>
      <c r="I148" s="17">
        <v>4</v>
      </c>
      <c r="J148" s="17">
        <v>1</v>
      </c>
      <c r="K148" s="17">
        <v>0</v>
      </c>
      <c r="L148" s="17">
        <v>0</v>
      </c>
      <c r="M148" s="17"/>
      <c r="N148" s="17">
        <f t="shared" si="29"/>
        <v>5</v>
      </c>
      <c r="O148" s="18">
        <v>0</v>
      </c>
      <c r="P148" s="18">
        <f t="shared" si="33"/>
        <v>0</v>
      </c>
      <c r="Q148" s="17"/>
      <c r="R148" s="17">
        <f t="shared" si="30"/>
        <v>5</v>
      </c>
      <c r="S148" s="17">
        <v>0</v>
      </c>
      <c r="T148" s="17"/>
      <c r="U148" s="20">
        <v>1</v>
      </c>
      <c r="V148" s="21">
        <f t="shared" si="31"/>
        <v>5</v>
      </c>
    </row>
    <row r="149" spans="1:22" s="21" customFormat="1" ht="45" customHeight="1">
      <c r="B149" s="22" t="s">
        <v>65</v>
      </c>
      <c r="C149" s="17" t="s">
        <v>13</v>
      </c>
      <c r="D149" s="18" t="s">
        <v>69</v>
      </c>
      <c r="E149" s="19" t="s">
        <v>15</v>
      </c>
      <c r="F149" s="18" t="s">
        <v>16</v>
      </c>
      <c r="G149" s="19" t="s">
        <v>17</v>
      </c>
      <c r="H149" s="18" t="s">
        <v>18</v>
      </c>
      <c r="I149" s="17">
        <v>21</v>
      </c>
      <c r="J149" s="17">
        <v>10</v>
      </c>
      <c r="K149" s="17">
        <v>18</v>
      </c>
      <c r="L149" s="17">
        <v>0</v>
      </c>
      <c r="M149" s="17"/>
      <c r="N149" s="17">
        <f t="shared" si="29"/>
        <v>49</v>
      </c>
      <c r="O149" s="18">
        <v>18</v>
      </c>
      <c r="P149" s="18"/>
      <c r="Q149" s="17"/>
      <c r="R149" s="17">
        <f t="shared" si="30"/>
        <v>31</v>
      </c>
      <c r="S149" s="17">
        <v>10</v>
      </c>
      <c r="T149" s="17"/>
      <c r="U149" s="20">
        <v>1</v>
      </c>
      <c r="V149" s="21">
        <f t="shared" si="31"/>
        <v>27.666666666666668</v>
      </c>
    </row>
    <row r="150" spans="1:22" s="21" customFormat="1" ht="45" customHeight="1">
      <c r="A150" s="21" t="s">
        <v>149</v>
      </c>
      <c r="B150" s="22" t="s">
        <v>65</v>
      </c>
      <c r="C150" s="17" t="s">
        <v>13</v>
      </c>
      <c r="D150" s="18" t="s">
        <v>14</v>
      </c>
      <c r="E150" s="19" t="s">
        <v>21</v>
      </c>
      <c r="F150" s="18" t="s">
        <v>16</v>
      </c>
      <c r="G150" s="19" t="s">
        <v>17</v>
      </c>
      <c r="H150" s="18" t="s">
        <v>18</v>
      </c>
      <c r="I150" s="17">
        <v>15</v>
      </c>
      <c r="J150" s="17">
        <v>15</v>
      </c>
      <c r="K150" s="17">
        <v>18</v>
      </c>
      <c r="L150" s="17">
        <v>20</v>
      </c>
      <c r="M150" s="17"/>
      <c r="N150" s="17">
        <f t="shared" si="29"/>
        <v>68</v>
      </c>
      <c r="O150" s="18">
        <v>20</v>
      </c>
      <c r="P150" s="18">
        <f t="shared" ref="P150:P151" si="34">L150</f>
        <v>20</v>
      </c>
      <c r="Q150" s="17">
        <v>20</v>
      </c>
      <c r="R150" s="17">
        <f t="shared" si="30"/>
        <v>68</v>
      </c>
      <c r="S150" s="17">
        <v>18</v>
      </c>
      <c r="T150" s="17"/>
      <c r="U150" s="20">
        <v>1</v>
      </c>
      <c r="V150" s="21">
        <f t="shared" si="31"/>
        <v>62</v>
      </c>
    </row>
    <row r="151" spans="1:22" s="21" customFormat="1" ht="45" customHeight="1">
      <c r="A151" s="21" t="s">
        <v>150</v>
      </c>
      <c r="B151" s="22" t="s">
        <v>65</v>
      </c>
      <c r="C151" s="17" t="s">
        <v>13</v>
      </c>
      <c r="D151" s="18" t="s">
        <v>14</v>
      </c>
      <c r="E151" s="19" t="s">
        <v>21</v>
      </c>
      <c r="F151" s="18" t="s">
        <v>16</v>
      </c>
      <c r="G151" s="19" t="s">
        <v>19</v>
      </c>
      <c r="H151" s="18" t="s">
        <v>18</v>
      </c>
      <c r="I151" s="17">
        <v>5</v>
      </c>
      <c r="J151" s="17">
        <v>1</v>
      </c>
      <c r="K151" s="17">
        <v>2</v>
      </c>
      <c r="L151" s="17">
        <v>1</v>
      </c>
      <c r="M151" s="17"/>
      <c r="N151" s="17">
        <f t="shared" si="29"/>
        <v>9</v>
      </c>
      <c r="O151" s="18">
        <v>1</v>
      </c>
      <c r="P151" s="18">
        <f t="shared" si="34"/>
        <v>1</v>
      </c>
      <c r="Q151" s="17"/>
      <c r="R151" s="17">
        <f t="shared" si="30"/>
        <v>8</v>
      </c>
      <c r="S151" s="17">
        <v>2</v>
      </c>
      <c r="T151" s="17"/>
      <c r="U151" s="20">
        <v>1</v>
      </c>
      <c r="V151" s="21">
        <f t="shared" si="31"/>
        <v>7.333333333333333</v>
      </c>
    </row>
    <row r="152" spans="1:22" s="21" customFormat="1" ht="45" customHeight="1">
      <c r="B152" s="22" t="s">
        <v>65</v>
      </c>
      <c r="C152" s="17" t="s">
        <v>13</v>
      </c>
      <c r="D152" s="18" t="s">
        <v>69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1</v>
      </c>
      <c r="J152" s="17">
        <v>2</v>
      </c>
      <c r="K152" s="17">
        <v>0</v>
      </c>
      <c r="L152" s="17">
        <v>0</v>
      </c>
      <c r="M152" s="17"/>
      <c r="N152" s="17">
        <f t="shared" si="29"/>
        <v>3</v>
      </c>
      <c r="O152" s="18">
        <v>0</v>
      </c>
      <c r="P152" s="18"/>
      <c r="Q152" s="17"/>
      <c r="R152" s="17">
        <f t="shared" si="30"/>
        <v>3</v>
      </c>
      <c r="S152" s="17">
        <v>0</v>
      </c>
      <c r="T152" s="17"/>
      <c r="U152" s="20">
        <v>1</v>
      </c>
      <c r="V152" s="21">
        <f t="shared" si="31"/>
        <v>3</v>
      </c>
    </row>
    <row r="153" spans="1:22" s="21" customFormat="1" ht="45" customHeight="1">
      <c r="B153" s="22" t="s">
        <v>65</v>
      </c>
      <c r="C153" s="17" t="s">
        <v>13</v>
      </c>
      <c r="D153" s="18" t="s">
        <v>69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0</v>
      </c>
      <c r="J153" s="17">
        <v>1</v>
      </c>
      <c r="K153" s="17">
        <v>0</v>
      </c>
      <c r="L153" s="17">
        <v>0</v>
      </c>
      <c r="M153" s="17"/>
      <c r="N153" s="17">
        <f t="shared" si="29"/>
        <v>1</v>
      </c>
      <c r="O153" s="18">
        <v>0</v>
      </c>
      <c r="P153" s="18"/>
      <c r="Q153" s="17"/>
      <c r="R153" s="17">
        <f t="shared" si="30"/>
        <v>1</v>
      </c>
      <c r="S153" s="17">
        <v>0</v>
      </c>
      <c r="T153" s="17"/>
      <c r="U153" s="20">
        <v>1</v>
      </c>
      <c r="V153" s="21">
        <f t="shared" si="31"/>
        <v>1</v>
      </c>
    </row>
    <row r="154" spans="1:22" s="21" customFormat="1" ht="45" customHeight="1">
      <c r="B154" s="22" t="s">
        <v>65</v>
      </c>
      <c r="C154" s="17" t="s">
        <v>13</v>
      </c>
      <c r="D154" s="18" t="s">
        <v>14</v>
      </c>
      <c r="E154" s="19" t="s">
        <v>70</v>
      </c>
      <c r="F154" s="18" t="s">
        <v>16</v>
      </c>
      <c r="G154" s="19" t="s">
        <v>17</v>
      </c>
      <c r="H154" s="18" t="s">
        <v>18</v>
      </c>
      <c r="I154" s="17">
        <v>10</v>
      </c>
      <c r="J154" s="17">
        <v>9</v>
      </c>
      <c r="K154" s="17">
        <v>11</v>
      </c>
      <c r="L154" s="17">
        <v>8</v>
      </c>
      <c r="M154" s="17"/>
      <c r="N154" s="17">
        <f t="shared" si="29"/>
        <v>38</v>
      </c>
      <c r="O154" s="18">
        <v>8</v>
      </c>
      <c r="P154" s="18">
        <f>L154</f>
        <v>8</v>
      </c>
      <c r="Q154" s="17">
        <v>10</v>
      </c>
      <c r="R154" s="17">
        <f t="shared" si="30"/>
        <v>40</v>
      </c>
      <c r="S154" s="17">
        <v>11</v>
      </c>
      <c r="T154" s="17">
        <v>15</v>
      </c>
      <c r="U154" s="20">
        <v>1</v>
      </c>
      <c r="V154" s="21">
        <f t="shared" si="31"/>
        <v>41.333333333333336</v>
      </c>
    </row>
    <row r="155" spans="1:22" ht="45" customHeight="1">
      <c r="B155" s="7" t="s">
        <v>65</v>
      </c>
      <c r="C155" s="5" t="s">
        <v>13</v>
      </c>
      <c r="D155" s="4" t="s">
        <v>14</v>
      </c>
      <c r="E155" s="6" t="s">
        <v>67</v>
      </c>
      <c r="F155" s="4" t="s">
        <v>20</v>
      </c>
      <c r="G155" s="6" t="s">
        <v>17</v>
      </c>
      <c r="H155" s="4" t="s">
        <v>18</v>
      </c>
      <c r="I155" s="5"/>
      <c r="J155" s="5"/>
      <c r="K155" s="5"/>
      <c r="L155" s="5"/>
      <c r="M155" s="5"/>
      <c r="N155" s="5">
        <f t="shared" si="29"/>
        <v>0</v>
      </c>
      <c r="O155" s="4"/>
      <c r="P155" s="4">
        <f t="shared" ref="P155:P156" si="35">M155</f>
        <v>0</v>
      </c>
      <c r="Q155" s="56"/>
      <c r="R155" s="5">
        <f t="shared" si="30"/>
        <v>0</v>
      </c>
      <c r="S155" s="5"/>
      <c r="T155" s="56">
        <v>30</v>
      </c>
      <c r="U155" s="15">
        <v>1</v>
      </c>
      <c r="V155">
        <f t="shared" si="31"/>
        <v>10</v>
      </c>
    </row>
    <row r="156" spans="1:22" ht="45" customHeight="1">
      <c r="B156" s="7" t="s">
        <v>65</v>
      </c>
      <c r="C156" s="5" t="s">
        <v>13</v>
      </c>
      <c r="D156" s="4" t="s">
        <v>14</v>
      </c>
      <c r="E156" s="6" t="s">
        <v>68</v>
      </c>
      <c r="F156" s="4" t="s">
        <v>20</v>
      </c>
      <c r="G156" s="6" t="s">
        <v>17</v>
      </c>
      <c r="H156" s="4" t="s">
        <v>18</v>
      </c>
      <c r="I156" s="5">
        <v>5</v>
      </c>
      <c r="J156" s="5">
        <v>16</v>
      </c>
      <c r="K156" s="5">
        <v>12</v>
      </c>
      <c r="L156" s="5">
        <v>18</v>
      </c>
      <c r="M156" s="5">
        <v>18</v>
      </c>
      <c r="N156" s="5">
        <f t="shared" si="29"/>
        <v>69</v>
      </c>
      <c r="O156" s="4">
        <v>18</v>
      </c>
      <c r="P156" s="4">
        <f t="shared" si="35"/>
        <v>18</v>
      </c>
      <c r="Q156" s="5">
        <v>32</v>
      </c>
      <c r="R156" s="5">
        <f t="shared" si="30"/>
        <v>83</v>
      </c>
      <c r="S156" s="5">
        <v>18</v>
      </c>
      <c r="T156" s="5"/>
      <c r="U156" s="15">
        <v>1</v>
      </c>
      <c r="V156">
        <f t="shared" si="31"/>
        <v>77</v>
      </c>
    </row>
    <row r="157" spans="1:22" ht="45" customHeight="1">
      <c r="B157" s="7" t="s">
        <v>65</v>
      </c>
      <c r="C157" s="5" t="s">
        <v>13</v>
      </c>
      <c r="D157" s="4" t="s">
        <v>69</v>
      </c>
      <c r="E157" s="6" t="s">
        <v>68</v>
      </c>
      <c r="F157" s="4" t="s">
        <v>20</v>
      </c>
      <c r="G157" s="6" t="s">
        <v>17</v>
      </c>
      <c r="H157" s="4" t="s">
        <v>18</v>
      </c>
      <c r="I157" s="5">
        <v>27</v>
      </c>
      <c r="J157" s="5">
        <v>17</v>
      </c>
      <c r="K157" s="5">
        <v>18</v>
      </c>
      <c r="L157" s="5">
        <v>10</v>
      </c>
      <c r="M157" s="5">
        <v>0</v>
      </c>
      <c r="N157" s="5">
        <f t="shared" si="29"/>
        <v>72</v>
      </c>
      <c r="O157" s="4">
        <v>10</v>
      </c>
      <c r="P157" s="4"/>
      <c r="Q157" s="5"/>
      <c r="R157" s="5">
        <f t="shared" si="30"/>
        <v>62</v>
      </c>
      <c r="S157" s="5">
        <v>18</v>
      </c>
      <c r="T157" s="5"/>
      <c r="U157" s="15">
        <v>1</v>
      </c>
      <c r="V157">
        <f t="shared" si="31"/>
        <v>56</v>
      </c>
    </row>
    <row r="158" spans="1:22" ht="45" customHeight="1">
      <c r="A158" t="s">
        <v>156</v>
      </c>
      <c r="B158" s="7" t="s">
        <v>65</v>
      </c>
      <c r="C158" s="5" t="s">
        <v>13</v>
      </c>
      <c r="D158" s="4" t="s">
        <v>14</v>
      </c>
      <c r="E158" s="6" t="s">
        <v>29</v>
      </c>
      <c r="F158" s="4" t="s">
        <v>20</v>
      </c>
      <c r="G158" s="6" t="s">
        <v>17</v>
      </c>
      <c r="H158" s="4" t="s">
        <v>18</v>
      </c>
      <c r="I158" s="5"/>
      <c r="J158" s="5"/>
      <c r="K158" s="5"/>
      <c r="L158" s="5"/>
      <c r="M158" s="5"/>
      <c r="N158" s="5">
        <f t="shared" si="29"/>
        <v>0</v>
      </c>
      <c r="O158" s="4"/>
      <c r="P158" s="4">
        <f t="shared" ref="P158:P160" si="36">M158</f>
        <v>0</v>
      </c>
      <c r="Q158" s="56"/>
      <c r="R158" s="5">
        <f t="shared" si="30"/>
        <v>0</v>
      </c>
      <c r="S158" s="5"/>
      <c r="T158" s="56">
        <v>170</v>
      </c>
      <c r="U158" s="15">
        <v>1</v>
      </c>
      <c r="V158">
        <f t="shared" si="31"/>
        <v>56.666666666666664</v>
      </c>
    </row>
    <row r="159" spans="1:22" ht="45" customHeight="1">
      <c r="A159" t="s">
        <v>148</v>
      </c>
      <c r="B159" s="7" t="s">
        <v>65</v>
      </c>
      <c r="C159" s="5" t="s">
        <v>13</v>
      </c>
      <c r="D159" s="4" t="s">
        <v>14</v>
      </c>
      <c r="E159" s="6" t="s">
        <v>15</v>
      </c>
      <c r="F159" s="4" t="s">
        <v>20</v>
      </c>
      <c r="G159" s="6" t="s">
        <v>17</v>
      </c>
      <c r="H159" s="4" t="s">
        <v>18</v>
      </c>
      <c r="I159" s="5">
        <v>119</v>
      </c>
      <c r="J159" s="5">
        <v>116</v>
      </c>
      <c r="K159" s="5">
        <v>89</v>
      </c>
      <c r="L159" s="5">
        <v>91</v>
      </c>
      <c r="M159" s="5">
        <v>93</v>
      </c>
      <c r="N159" s="5">
        <f t="shared" si="29"/>
        <v>508</v>
      </c>
      <c r="O159" s="4">
        <v>93</v>
      </c>
      <c r="P159" s="4">
        <f t="shared" si="36"/>
        <v>93</v>
      </c>
      <c r="Q159" s="5">
        <v>150</v>
      </c>
      <c r="R159" s="5">
        <f t="shared" si="30"/>
        <v>565</v>
      </c>
      <c r="S159" s="5">
        <v>91</v>
      </c>
      <c r="T159" s="5"/>
      <c r="U159" s="15">
        <v>1</v>
      </c>
      <c r="V159">
        <f t="shared" si="31"/>
        <v>534.66666666666663</v>
      </c>
    </row>
    <row r="160" spans="1:22" ht="45" customHeight="1">
      <c r="B160" s="7" t="s">
        <v>65</v>
      </c>
      <c r="C160" s="5" t="s">
        <v>13</v>
      </c>
      <c r="D160" s="4" t="s">
        <v>14</v>
      </c>
      <c r="E160" s="6" t="s">
        <v>15</v>
      </c>
      <c r="F160" s="4" t="s">
        <v>20</v>
      </c>
      <c r="G160" s="6" t="s">
        <v>19</v>
      </c>
      <c r="H160" s="4" t="s">
        <v>18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f t="shared" si="29"/>
        <v>2</v>
      </c>
      <c r="O160" s="4">
        <v>0</v>
      </c>
      <c r="P160" s="4">
        <f t="shared" si="36"/>
        <v>0</v>
      </c>
      <c r="Q160" s="5"/>
      <c r="R160" s="5">
        <f t="shared" si="30"/>
        <v>2</v>
      </c>
      <c r="S160" s="5">
        <v>0</v>
      </c>
      <c r="T160" s="5"/>
      <c r="U160" s="15">
        <v>1</v>
      </c>
      <c r="V160">
        <f t="shared" si="31"/>
        <v>2</v>
      </c>
    </row>
    <row r="161" spans="1:22" ht="45" customHeight="1">
      <c r="B161" s="7" t="s">
        <v>65</v>
      </c>
      <c r="C161" s="5" t="s">
        <v>13</v>
      </c>
      <c r="D161" s="4" t="s">
        <v>69</v>
      </c>
      <c r="E161" s="6" t="s">
        <v>15</v>
      </c>
      <c r="F161" s="4" t="s">
        <v>20</v>
      </c>
      <c r="G161" s="6" t="s">
        <v>17</v>
      </c>
      <c r="H161" s="4" t="s">
        <v>18</v>
      </c>
      <c r="I161" s="5">
        <v>49</v>
      </c>
      <c r="J161" s="5">
        <v>48</v>
      </c>
      <c r="K161" s="5">
        <v>47</v>
      </c>
      <c r="L161" s="5">
        <v>34</v>
      </c>
      <c r="M161" s="5">
        <v>0</v>
      </c>
      <c r="N161" s="5">
        <f t="shared" si="29"/>
        <v>178</v>
      </c>
      <c r="O161" s="4">
        <v>34</v>
      </c>
      <c r="P161" s="4"/>
      <c r="Q161" s="5"/>
      <c r="R161" s="5">
        <f t="shared" si="30"/>
        <v>144</v>
      </c>
      <c r="S161" s="5">
        <v>47</v>
      </c>
      <c r="T161" s="5"/>
      <c r="U161" s="15">
        <v>1</v>
      </c>
      <c r="V161">
        <f t="shared" si="31"/>
        <v>128.33333333333334</v>
      </c>
    </row>
    <row r="162" spans="1:22" ht="45" customHeight="1">
      <c r="A162" t="s">
        <v>151</v>
      </c>
      <c r="B162" s="7" t="s">
        <v>65</v>
      </c>
      <c r="C162" s="5" t="s">
        <v>13</v>
      </c>
      <c r="D162" s="4" t="s">
        <v>14</v>
      </c>
      <c r="E162" s="6" t="s">
        <v>21</v>
      </c>
      <c r="F162" s="4" t="s">
        <v>20</v>
      </c>
      <c r="G162" s="6" t="s">
        <v>17</v>
      </c>
      <c r="H162" s="4" t="s">
        <v>18</v>
      </c>
      <c r="I162" s="5">
        <v>10</v>
      </c>
      <c r="J162" s="5">
        <v>9</v>
      </c>
      <c r="K162" s="5">
        <v>10</v>
      </c>
      <c r="L162" s="5">
        <v>11</v>
      </c>
      <c r="M162" s="5">
        <v>5</v>
      </c>
      <c r="N162" s="5">
        <f t="shared" si="29"/>
        <v>45</v>
      </c>
      <c r="O162" s="4">
        <v>5</v>
      </c>
      <c r="P162" s="4">
        <f t="shared" ref="P162:P163" si="37">M162</f>
        <v>5</v>
      </c>
      <c r="Q162" s="5">
        <v>20</v>
      </c>
      <c r="R162" s="5">
        <f t="shared" si="30"/>
        <v>60</v>
      </c>
      <c r="S162" s="5">
        <v>11</v>
      </c>
      <c r="T162" s="5"/>
      <c r="U162" s="15">
        <v>1</v>
      </c>
      <c r="V162">
        <f t="shared" si="31"/>
        <v>56.333333333333336</v>
      </c>
    </row>
    <row r="163" spans="1:22" ht="45" customHeight="1">
      <c r="A163" t="s">
        <v>152</v>
      </c>
      <c r="B163" s="7" t="s">
        <v>65</v>
      </c>
      <c r="C163" s="5" t="s">
        <v>13</v>
      </c>
      <c r="D163" s="4" t="s">
        <v>14</v>
      </c>
      <c r="E163" s="6" t="s">
        <v>21</v>
      </c>
      <c r="F163" s="4" t="s">
        <v>20</v>
      </c>
      <c r="G163" s="6" t="s">
        <v>19</v>
      </c>
      <c r="H163" s="4" t="s">
        <v>18</v>
      </c>
      <c r="I163" s="5">
        <v>5</v>
      </c>
      <c r="J163" s="5">
        <v>5</v>
      </c>
      <c r="K163" s="5">
        <v>2</v>
      </c>
      <c r="L163" s="5">
        <v>3</v>
      </c>
      <c r="M163" s="5">
        <v>4</v>
      </c>
      <c r="N163" s="5">
        <f t="shared" si="29"/>
        <v>19</v>
      </c>
      <c r="O163" s="4">
        <v>4</v>
      </c>
      <c r="P163" s="4">
        <f t="shared" si="37"/>
        <v>4</v>
      </c>
      <c r="Q163" s="5"/>
      <c r="R163" s="5">
        <f t="shared" si="30"/>
        <v>15</v>
      </c>
      <c r="S163" s="5">
        <v>3</v>
      </c>
      <c r="T163" s="5"/>
      <c r="U163" s="15">
        <v>1</v>
      </c>
      <c r="V163">
        <f t="shared" si="31"/>
        <v>14</v>
      </c>
    </row>
    <row r="164" spans="1:22" ht="45" customHeight="1">
      <c r="B164" s="7" t="s">
        <v>65</v>
      </c>
      <c r="C164" s="5" t="s">
        <v>13</v>
      </c>
      <c r="D164" s="4" t="s">
        <v>69</v>
      </c>
      <c r="E164" s="6" t="s">
        <v>21</v>
      </c>
      <c r="F164" s="4" t="s">
        <v>20</v>
      </c>
      <c r="G164" s="6" t="s">
        <v>17</v>
      </c>
      <c r="H164" s="4" t="s">
        <v>18</v>
      </c>
      <c r="I164" s="5">
        <v>1</v>
      </c>
      <c r="J164" s="5">
        <v>0</v>
      </c>
      <c r="K164" s="5">
        <v>2</v>
      </c>
      <c r="L164" s="5">
        <v>0</v>
      </c>
      <c r="M164" s="5">
        <v>0</v>
      </c>
      <c r="N164" s="5">
        <f t="shared" si="29"/>
        <v>3</v>
      </c>
      <c r="O164" s="4">
        <v>0</v>
      </c>
      <c r="P164" s="4"/>
      <c r="Q164" s="5"/>
      <c r="R164" s="5">
        <f t="shared" si="30"/>
        <v>3</v>
      </c>
      <c r="S164" s="5">
        <v>2</v>
      </c>
      <c r="T164" s="5"/>
      <c r="U164" s="15">
        <v>1</v>
      </c>
      <c r="V164">
        <f t="shared" si="31"/>
        <v>2.3333333333333335</v>
      </c>
    </row>
    <row r="165" spans="1:22" ht="45" customHeight="1">
      <c r="B165" s="7" t="s">
        <v>65</v>
      </c>
      <c r="C165" s="5" t="s">
        <v>13</v>
      </c>
      <c r="D165" s="4" t="s">
        <v>14</v>
      </c>
      <c r="E165" s="6" t="s">
        <v>70</v>
      </c>
      <c r="F165" s="4" t="s">
        <v>20</v>
      </c>
      <c r="G165" s="6" t="s">
        <v>17</v>
      </c>
      <c r="H165" s="4" t="s">
        <v>18</v>
      </c>
      <c r="I165" s="5">
        <v>6</v>
      </c>
      <c r="J165" s="5">
        <v>6</v>
      </c>
      <c r="K165" s="5">
        <v>4</v>
      </c>
      <c r="L165" s="5">
        <v>4</v>
      </c>
      <c r="M165" s="5">
        <v>5</v>
      </c>
      <c r="N165" s="5">
        <f t="shared" si="29"/>
        <v>25</v>
      </c>
      <c r="O165" s="4">
        <v>5</v>
      </c>
      <c r="P165" s="4">
        <f>M165</f>
        <v>5</v>
      </c>
      <c r="Q165" s="5">
        <v>10</v>
      </c>
      <c r="R165" s="5">
        <f t="shared" si="30"/>
        <v>30</v>
      </c>
      <c r="S165" s="5">
        <v>4</v>
      </c>
      <c r="T165" s="5">
        <v>10</v>
      </c>
      <c r="U165" s="15">
        <v>1</v>
      </c>
      <c r="V165">
        <f t="shared" si="31"/>
        <v>32</v>
      </c>
    </row>
    <row r="166" spans="1:22" s="21" customFormat="1" ht="45" customHeight="1">
      <c r="A166" s="21" t="s">
        <v>160</v>
      </c>
      <c r="B166" s="22" t="s">
        <v>65</v>
      </c>
      <c r="C166" s="17" t="s">
        <v>13</v>
      </c>
      <c r="D166" s="18" t="s">
        <v>24</v>
      </c>
      <c r="E166" s="19" t="s">
        <v>29</v>
      </c>
      <c r="F166" s="18" t="s">
        <v>16</v>
      </c>
      <c r="G166" s="19" t="s">
        <v>17</v>
      </c>
      <c r="H166" s="18" t="s">
        <v>18</v>
      </c>
      <c r="I166" s="17"/>
      <c r="J166" s="17"/>
      <c r="K166" s="17"/>
      <c r="L166" s="17"/>
      <c r="M166" s="17"/>
      <c r="N166" s="17">
        <f t="shared" si="29"/>
        <v>0</v>
      </c>
      <c r="O166" s="18"/>
      <c r="P166" s="18">
        <f t="shared" ref="P166:P170" si="38">J166</f>
        <v>0</v>
      </c>
      <c r="Q166" s="56"/>
      <c r="R166" s="17">
        <f t="shared" si="30"/>
        <v>0</v>
      </c>
      <c r="S166" s="17"/>
      <c r="T166" s="56">
        <v>100</v>
      </c>
      <c r="U166" s="20">
        <v>1</v>
      </c>
      <c r="V166" s="21">
        <f t="shared" si="31"/>
        <v>33.333333333333336</v>
      </c>
    </row>
    <row r="167" spans="1:22" s="21" customFormat="1" ht="45" customHeight="1">
      <c r="B167" s="22" t="s">
        <v>65</v>
      </c>
      <c r="C167" s="17" t="s">
        <v>13</v>
      </c>
      <c r="D167" s="18" t="s">
        <v>24</v>
      </c>
      <c r="E167" s="19" t="s">
        <v>25</v>
      </c>
      <c r="F167" s="18" t="s">
        <v>16</v>
      </c>
      <c r="G167" s="19" t="s">
        <v>17</v>
      </c>
      <c r="H167" s="18" t="s">
        <v>18</v>
      </c>
      <c r="I167" s="17">
        <v>49</v>
      </c>
      <c r="J167" s="17">
        <v>53</v>
      </c>
      <c r="K167" s="17"/>
      <c r="L167" s="17"/>
      <c r="M167" s="17"/>
      <c r="N167" s="17">
        <f t="shared" si="29"/>
        <v>102</v>
      </c>
      <c r="O167" s="18">
        <v>48</v>
      </c>
      <c r="P167" s="18">
        <f t="shared" si="38"/>
        <v>53</v>
      </c>
      <c r="Q167" s="17">
        <v>50</v>
      </c>
      <c r="R167" s="17">
        <f t="shared" si="30"/>
        <v>104</v>
      </c>
      <c r="S167" s="17">
        <v>49</v>
      </c>
      <c r="T167" s="17"/>
      <c r="U167" s="20">
        <v>1</v>
      </c>
      <c r="V167" s="21">
        <f t="shared" si="31"/>
        <v>87.666666666666671</v>
      </c>
    </row>
    <row r="168" spans="1:22" s="21" customFormat="1" ht="45" customHeight="1">
      <c r="B168" s="22" t="s">
        <v>65</v>
      </c>
      <c r="C168" s="17" t="s">
        <v>13</v>
      </c>
      <c r="D168" s="18" t="s">
        <v>24</v>
      </c>
      <c r="E168" s="19" t="s">
        <v>25</v>
      </c>
      <c r="F168" s="18" t="s">
        <v>16</v>
      </c>
      <c r="G168" s="19" t="s">
        <v>19</v>
      </c>
      <c r="H168" s="18" t="s">
        <v>18</v>
      </c>
      <c r="I168" s="17">
        <v>1</v>
      </c>
      <c r="J168" s="17">
        <v>0</v>
      </c>
      <c r="K168" s="17"/>
      <c r="L168" s="17"/>
      <c r="M168" s="17"/>
      <c r="N168" s="17">
        <f t="shared" si="29"/>
        <v>1</v>
      </c>
      <c r="O168" s="18">
        <v>0</v>
      </c>
      <c r="P168" s="18">
        <f t="shared" si="38"/>
        <v>0</v>
      </c>
      <c r="Q168" s="17"/>
      <c r="R168" s="17">
        <f t="shared" si="30"/>
        <v>1</v>
      </c>
      <c r="S168" s="17">
        <v>1</v>
      </c>
      <c r="T168" s="17"/>
      <c r="U168" s="20">
        <v>1</v>
      </c>
      <c r="V168" s="21">
        <f t="shared" si="31"/>
        <v>0.66666666666666663</v>
      </c>
    </row>
    <row r="169" spans="1:22" s="21" customFormat="1" ht="45" customHeight="1">
      <c r="B169" s="22" t="s">
        <v>65</v>
      </c>
      <c r="C169" s="17" t="s">
        <v>13</v>
      </c>
      <c r="D169" s="18" t="s">
        <v>24</v>
      </c>
      <c r="E169" s="19" t="s">
        <v>27</v>
      </c>
      <c r="F169" s="18" t="s">
        <v>16</v>
      </c>
      <c r="G169" s="19" t="s">
        <v>17</v>
      </c>
      <c r="H169" s="18" t="s">
        <v>18</v>
      </c>
      <c r="I169" s="17">
        <v>18</v>
      </c>
      <c r="J169" s="17">
        <v>17</v>
      </c>
      <c r="K169" s="17"/>
      <c r="L169" s="17"/>
      <c r="M169" s="17"/>
      <c r="N169" s="17">
        <f t="shared" si="29"/>
        <v>35</v>
      </c>
      <c r="O169" s="18">
        <v>17</v>
      </c>
      <c r="P169" s="18">
        <f t="shared" si="38"/>
        <v>17</v>
      </c>
      <c r="Q169" s="17">
        <v>25</v>
      </c>
      <c r="R169" s="17">
        <f t="shared" si="30"/>
        <v>43</v>
      </c>
      <c r="S169" s="17">
        <v>18</v>
      </c>
      <c r="T169" s="17"/>
      <c r="U169" s="20">
        <v>1</v>
      </c>
      <c r="V169" s="21">
        <f t="shared" si="31"/>
        <v>37</v>
      </c>
    </row>
    <row r="170" spans="1:22" s="21" customFormat="1" ht="45" customHeight="1">
      <c r="B170" s="22" t="s">
        <v>65</v>
      </c>
      <c r="C170" s="17" t="s">
        <v>13</v>
      </c>
      <c r="D170" s="18" t="s">
        <v>24</v>
      </c>
      <c r="E170" s="19" t="s">
        <v>27</v>
      </c>
      <c r="F170" s="18" t="s">
        <v>16</v>
      </c>
      <c r="G170" s="19" t="s">
        <v>19</v>
      </c>
      <c r="H170" s="18" t="s">
        <v>18</v>
      </c>
      <c r="I170" s="17">
        <v>0</v>
      </c>
      <c r="J170" s="17">
        <v>1</v>
      </c>
      <c r="K170" s="17"/>
      <c r="L170" s="17"/>
      <c r="M170" s="17"/>
      <c r="N170" s="17">
        <f t="shared" si="29"/>
        <v>1</v>
      </c>
      <c r="O170" s="18">
        <v>1</v>
      </c>
      <c r="P170" s="18">
        <f t="shared" si="38"/>
        <v>1</v>
      </c>
      <c r="Q170" s="17"/>
      <c r="R170" s="17">
        <f t="shared" si="30"/>
        <v>0</v>
      </c>
      <c r="S170" s="17">
        <v>0</v>
      </c>
      <c r="T170" s="17"/>
      <c r="U170" s="20">
        <v>1</v>
      </c>
      <c r="V170" s="21">
        <f t="shared" si="31"/>
        <v>0</v>
      </c>
    </row>
    <row r="171" spans="1:22" ht="45" customHeight="1">
      <c r="B171" s="7" t="s">
        <v>65</v>
      </c>
      <c r="C171" s="5" t="s">
        <v>13</v>
      </c>
      <c r="D171" s="4" t="s">
        <v>24</v>
      </c>
      <c r="E171" s="6" t="s">
        <v>29</v>
      </c>
      <c r="F171" s="4" t="s">
        <v>20</v>
      </c>
      <c r="G171" s="6" t="s">
        <v>17</v>
      </c>
      <c r="H171" s="4" t="s">
        <v>18</v>
      </c>
      <c r="I171" s="5"/>
      <c r="J171" s="5"/>
      <c r="K171" s="5"/>
      <c r="L171" s="5"/>
      <c r="M171" s="5"/>
      <c r="N171" s="5">
        <f t="shared" si="29"/>
        <v>0</v>
      </c>
      <c r="O171" s="4"/>
      <c r="P171" s="4">
        <f t="shared" ref="P171:P173" si="39">K171</f>
        <v>0</v>
      </c>
      <c r="Q171" s="56"/>
      <c r="R171" s="5">
        <f t="shared" si="30"/>
        <v>0</v>
      </c>
      <c r="S171" s="5"/>
      <c r="T171" s="56">
        <v>25</v>
      </c>
      <c r="U171" s="15">
        <v>1</v>
      </c>
      <c r="V171">
        <f t="shared" si="31"/>
        <v>8.3333333333333339</v>
      </c>
    </row>
    <row r="172" spans="1:22" ht="45" customHeight="1">
      <c r="B172" s="7" t="s">
        <v>65</v>
      </c>
      <c r="C172" s="5" t="s">
        <v>13</v>
      </c>
      <c r="D172" s="4" t="s">
        <v>24</v>
      </c>
      <c r="E172" s="6" t="s">
        <v>25</v>
      </c>
      <c r="F172" s="4" t="s">
        <v>20</v>
      </c>
      <c r="G172" s="6" t="s">
        <v>17</v>
      </c>
      <c r="H172" s="4" t="s">
        <v>18</v>
      </c>
      <c r="I172" s="5">
        <v>21</v>
      </c>
      <c r="J172" s="5">
        <v>17</v>
      </c>
      <c r="K172" s="5">
        <v>9</v>
      </c>
      <c r="L172" s="5"/>
      <c r="M172" s="5"/>
      <c r="N172" s="5">
        <f t="shared" si="29"/>
        <v>47</v>
      </c>
      <c r="O172" s="4">
        <v>9</v>
      </c>
      <c r="P172" s="4">
        <f t="shared" si="39"/>
        <v>9</v>
      </c>
      <c r="Q172" s="5">
        <v>25</v>
      </c>
      <c r="R172" s="5">
        <f t="shared" si="30"/>
        <v>63</v>
      </c>
      <c r="S172" s="5">
        <v>17</v>
      </c>
      <c r="T172" s="5"/>
      <c r="U172" s="15">
        <v>1</v>
      </c>
      <c r="V172">
        <f t="shared" si="31"/>
        <v>57.333333333333336</v>
      </c>
    </row>
    <row r="173" spans="1:22" ht="45" customHeight="1">
      <c r="B173" s="7" t="s">
        <v>65</v>
      </c>
      <c r="C173" s="5" t="s">
        <v>13</v>
      </c>
      <c r="D173" s="4" t="s">
        <v>24</v>
      </c>
      <c r="E173" s="6" t="s">
        <v>25</v>
      </c>
      <c r="F173" s="4" t="s">
        <v>20</v>
      </c>
      <c r="G173" s="6" t="s">
        <v>19</v>
      </c>
      <c r="H173" s="4" t="s">
        <v>18</v>
      </c>
      <c r="I173" s="5">
        <v>0</v>
      </c>
      <c r="J173" s="5">
        <v>2</v>
      </c>
      <c r="K173" s="5">
        <v>0</v>
      </c>
      <c r="L173" s="5"/>
      <c r="M173" s="5"/>
      <c r="N173" s="5">
        <f t="shared" si="29"/>
        <v>2</v>
      </c>
      <c r="O173" s="4">
        <v>0</v>
      </c>
      <c r="P173" s="4">
        <f t="shared" si="39"/>
        <v>0</v>
      </c>
      <c r="Q173" s="5"/>
      <c r="R173" s="5">
        <f t="shared" si="30"/>
        <v>2</v>
      </c>
      <c r="S173" s="5">
        <v>2</v>
      </c>
      <c r="T173" s="5"/>
      <c r="U173" s="15">
        <v>1</v>
      </c>
      <c r="V173">
        <f t="shared" si="31"/>
        <v>1.3333333333333333</v>
      </c>
    </row>
    <row r="174" spans="1:22" s="21" customFormat="1" ht="45" customHeight="1">
      <c r="B174" s="22" t="s">
        <v>65</v>
      </c>
      <c r="C174" s="17" t="s">
        <v>13</v>
      </c>
      <c r="D174" s="18" t="s">
        <v>52</v>
      </c>
      <c r="E174" s="19" t="s">
        <v>34</v>
      </c>
      <c r="F174" s="18" t="s">
        <v>16</v>
      </c>
      <c r="G174" s="19" t="s">
        <v>17</v>
      </c>
      <c r="H174" s="18" t="s">
        <v>18</v>
      </c>
      <c r="I174" s="17">
        <v>65</v>
      </c>
      <c r="J174" s="17">
        <v>65</v>
      </c>
      <c r="K174" s="17">
        <v>65</v>
      </c>
      <c r="L174" s="17">
        <v>56</v>
      </c>
      <c r="M174" s="17"/>
      <c r="N174" s="17">
        <f t="shared" si="29"/>
        <v>251</v>
      </c>
      <c r="O174" s="18">
        <v>56</v>
      </c>
      <c r="P174" s="18"/>
      <c r="Q174" s="17">
        <v>65</v>
      </c>
      <c r="R174" s="17">
        <f t="shared" si="30"/>
        <v>260</v>
      </c>
      <c r="S174" s="17">
        <v>65</v>
      </c>
      <c r="T174" s="17">
        <v>65</v>
      </c>
      <c r="U174" s="20">
        <v>1</v>
      </c>
      <c r="V174" s="21">
        <f t="shared" si="31"/>
        <v>260</v>
      </c>
    </row>
    <row r="175" spans="1:22" s="21" customFormat="1" ht="45" customHeight="1">
      <c r="B175" s="22" t="s">
        <v>65</v>
      </c>
      <c r="C175" s="17" t="s">
        <v>13</v>
      </c>
      <c r="D175" s="18" t="s">
        <v>52</v>
      </c>
      <c r="E175" s="19" t="s">
        <v>34</v>
      </c>
      <c r="F175" s="18" t="s">
        <v>16</v>
      </c>
      <c r="G175" s="19" t="s">
        <v>19</v>
      </c>
      <c r="H175" s="18" t="s">
        <v>18</v>
      </c>
      <c r="I175" s="17">
        <v>1</v>
      </c>
      <c r="J175" s="17">
        <v>0</v>
      </c>
      <c r="K175" s="17">
        <v>0</v>
      </c>
      <c r="L175" s="17">
        <v>1</v>
      </c>
      <c r="M175" s="17"/>
      <c r="N175" s="17">
        <f t="shared" si="29"/>
        <v>2</v>
      </c>
      <c r="O175" s="18">
        <v>1</v>
      </c>
      <c r="P175" s="18"/>
      <c r="Q175" s="17"/>
      <c r="R175" s="17">
        <f t="shared" si="30"/>
        <v>1</v>
      </c>
      <c r="S175" s="17">
        <v>0</v>
      </c>
      <c r="T175" s="17"/>
      <c r="U175" s="20">
        <v>1</v>
      </c>
      <c r="V175" s="21">
        <f t="shared" si="31"/>
        <v>1</v>
      </c>
    </row>
    <row r="176" spans="1:22" s="21" customFormat="1" ht="45" customHeight="1">
      <c r="B176" s="22" t="s">
        <v>65</v>
      </c>
      <c r="C176" s="17" t="s">
        <v>13</v>
      </c>
      <c r="D176" s="18" t="s">
        <v>52</v>
      </c>
      <c r="E176" s="19" t="s">
        <v>35</v>
      </c>
      <c r="F176" s="18" t="s">
        <v>16</v>
      </c>
      <c r="G176" s="19" t="s">
        <v>17</v>
      </c>
      <c r="H176" s="18" t="s">
        <v>18</v>
      </c>
      <c r="I176" s="17">
        <v>15</v>
      </c>
      <c r="J176" s="17">
        <v>14</v>
      </c>
      <c r="K176" s="17">
        <v>17</v>
      </c>
      <c r="L176" s="17">
        <v>14</v>
      </c>
      <c r="M176" s="17"/>
      <c r="N176" s="17">
        <f t="shared" si="29"/>
        <v>60</v>
      </c>
      <c r="O176" s="18">
        <v>13</v>
      </c>
      <c r="P176" s="18"/>
      <c r="Q176" s="17">
        <v>15</v>
      </c>
      <c r="R176" s="17">
        <f t="shared" si="30"/>
        <v>62</v>
      </c>
      <c r="S176" s="17">
        <v>17</v>
      </c>
      <c r="T176" s="17">
        <v>15</v>
      </c>
      <c r="U176" s="20">
        <v>1</v>
      </c>
      <c r="V176" s="21">
        <f t="shared" si="31"/>
        <v>61.333333333333336</v>
      </c>
    </row>
    <row r="177" spans="1:22" s="21" customFormat="1" ht="45" customHeight="1">
      <c r="B177" s="22" t="s">
        <v>65</v>
      </c>
      <c r="C177" s="17" t="s">
        <v>13</v>
      </c>
      <c r="D177" s="18" t="s">
        <v>52</v>
      </c>
      <c r="E177" s="19" t="s">
        <v>35</v>
      </c>
      <c r="F177" s="18" t="s">
        <v>16</v>
      </c>
      <c r="G177" s="19" t="s">
        <v>19</v>
      </c>
      <c r="H177" s="18" t="s">
        <v>18</v>
      </c>
      <c r="I177" s="17">
        <v>0</v>
      </c>
      <c r="J177" s="17">
        <v>1</v>
      </c>
      <c r="K177" s="17">
        <v>1</v>
      </c>
      <c r="L177" s="17">
        <v>0</v>
      </c>
      <c r="M177" s="17"/>
      <c r="N177" s="17">
        <f t="shared" si="29"/>
        <v>2</v>
      </c>
      <c r="O177" s="18">
        <v>0</v>
      </c>
      <c r="P177" s="18"/>
      <c r="Q177" s="17"/>
      <c r="R177" s="17">
        <f t="shared" si="30"/>
        <v>2</v>
      </c>
      <c r="S177" s="17">
        <v>1</v>
      </c>
      <c r="T177" s="17"/>
      <c r="U177" s="20">
        <v>1</v>
      </c>
      <c r="V177" s="21">
        <f t="shared" si="31"/>
        <v>1.6666666666666667</v>
      </c>
    </row>
    <row r="178" spans="1:22" s="21" customFormat="1" ht="45" customHeight="1">
      <c r="B178" s="22" t="s">
        <v>65</v>
      </c>
      <c r="C178" s="17" t="s">
        <v>13</v>
      </c>
      <c r="D178" s="18" t="s">
        <v>52</v>
      </c>
      <c r="E178" s="19" t="s">
        <v>68</v>
      </c>
      <c r="F178" s="18" t="s">
        <v>16</v>
      </c>
      <c r="G178" s="19" t="s">
        <v>17</v>
      </c>
      <c r="H178" s="18" t="s">
        <v>18</v>
      </c>
      <c r="I178" s="17">
        <v>15</v>
      </c>
      <c r="J178" s="17">
        <v>15</v>
      </c>
      <c r="K178" s="17">
        <v>14</v>
      </c>
      <c r="L178" s="17"/>
      <c r="M178" s="17"/>
      <c r="N178" s="17">
        <f t="shared" si="29"/>
        <v>44</v>
      </c>
      <c r="O178" s="18">
        <v>14</v>
      </c>
      <c r="P178" s="18"/>
      <c r="Q178" s="17">
        <v>0</v>
      </c>
      <c r="R178" s="17">
        <f t="shared" si="30"/>
        <v>30</v>
      </c>
      <c r="S178" s="17">
        <v>15</v>
      </c>
      <c r="T178" s="17">
        <v>15</v>
      </c>
      <c r="U178" s="20">
        <v>1</v>
      </c>
      <c r="V178" s="21">
        <f t="shared" si="31"/>
        <v>30</v>
      </c>
    </row>
    <row r="179" spans="1:22" s="21" customFormat="1" ht="45" customHeight="1">
      <c r="B179" s="22" t="s">
        <v>65</v>
      </c>
      <c r="C179" s="17" t="s">
        <v>13</v>
      </c>
      <c r="D179" s="18" t="s">
        <v>50</v>
      </c>
      <c r="E179" s="19" t="s">
        <v>34</v>
      </c>
      <c r="F179" s="18" t="s">
        <v>16</v>
      </c>
      <c r="G179" s="19" t="s">
        <v>19</v>
      </c>
      <c r="H179" s="18" t="s">
        <v>18</v>
      </c>
      <c r="I179" s="17">
        <v>16</v>
      </c>
      <c r="J179" s="17">
        <v>18</v>
      </c>
      <c r="K179" s="17">
        <v>13</v>
      </c>
      <c r="L179" s="17"/>
      <c r="M179" s="17"/>
      <c r="N179" s="17">
        <f t="shared" si="29"/>
        <v>47</v>
      </c>
      <c r="O179" s="18">
        <v>13</v>
      </c>
      <c r="P179" s="18"/>
      <c r="Q179" s="17">
        <v>20</v>
      </c>
      <c r="R179" s="17">
        <f t="shared" si="30"/>
        <v>54</v>
      </c>
      <c r="S179" s="17">
        <v>18</v>
      </c>
      <c r="T179" s="17">
        <v>20</v>
      </c>
      <c r="U179" s="20">
        <v>1</v>
      </c>
      <c r="V179" s="21">
        <f t="shared" si="31"/>
        <v>54.666666666666664</v>
      </c>
    </row>
    <row r="180" spans="1:22" s="21" customFormat="1" ht="45" customHeight="1">
      <c r="B180" s="22" t="s">
        <v>65</v>
      </c>
      <c r="C180" s="17" t="s">
        <v>13</v>
      </c>
      <c r="D180" s="18" t="s">
        <v>50</v>
      </c>
      <c r="E180" s="19" t="s">
        <v>34</v>
      </c>
      <c r="F180" s="18" t="s">
        <v>16</v>
      </c>
      <c r="G180" s="19" t="s">
        <v>19</v>
      </c>
      <c r="H180" s="18" t="s">
        <v>18</v>
      </c>
      <c r="I180" s="17">
        <v>4</v>
      </c>
      <c r="J180" s="17">
        <v>4</v>
      </c>
      <c r="K180" s="17">
        <v>5</v>
      </c>
      <c r="L180" s="17"/>
      <c r="M180" s="17"/>
      <c r="N180" s="17">
        <f t="shared" si="29"/>
        <v>13</v>
      </c>
      <c r="O180" s="18">
        <v>5</v>
      </c>
      <c r="P180" s="18"/>
      <c r="Q180" s="17"/>
      <c r="R180" s="17">
        <f t="shared" si="30"/>
        <v>8</v>
      </c>
      <c r="S180" s="17">
        <v>4</v>
      </c>
      <c r="T180" s="17"/>
      <c r="U180" s="20">
        <v>1</v>
      </c>
      <c r="V180" s="21">
        <f t="shared" si="31"/>
        <v>6.666666666666667</v>
      </c>
    </row>
    <row r="181" spans="1:22" s="21" customFormat="1" ht="45" customHeight="1">
      <c r="B181" s="22" t="s">
        <v>65</v>
      </c>
      <c r="C181" s="17" t="s">
        <v>13</v>
      </c>
      <c r="D181" s="18" t="s">
        <v>28</v>
      </c>
      <c r="E181" s="19" t="s">
        <v>71</v>
      </c>
      <c r="F181" s="18" t="s">
        <v>16</v>
      </c>
      <c r="G181" s="19" t="s">
        <v>17</v>
      </c>
      <c r="H181" s="18" t="s">
        <v>18</v>
      </c>
      <c r="I181" s="17">
        <v>11</v>
      </c>
      <c r="J181" s="17">
        <v>13</v>
      </c>
      <c r="K181" s="17">
        <v>11</v>
      </c>
      <c r="L181" s="17"/>
      <c r="M181" s="17"/>
      <c r="N181" s="17">
        <f t="shared" si="29"/>
        <v>35</v>
      </c>
      <c r="O181" s="18">
        <v>11</v>
      </c>
      <c r="P181" s="18"/>
      <c r="Q181" s="17">
        <v>8</v>
      </c>
      <c r="R181" s="17">
        <f t="shared" si="30"/>
        <v>32</v>
      </c>
      <c r="S181" s="17">
        <v>13</v>
      </c>
      <c r="T181" s="17">
        <v>11</v>
      </c>
      <c r="U181" s="5">
        <v>0.98979591836734693</v>
      </c>
      <c r="V181" s="21">
        <f t="shared" si="31"/>
        <v>31.051020408163264</v>
      </c>
    </row>
    <row r="182" spans="1:22" s="21" customFormat="1" ht="45" customHeight="1">
      <c r="B182" s="22" t="s">
        <v>65</v>
      </c>
      <c r="C182" s="17" t="s">
        <v>13</v>
      </c>
      <c r="D182" s="18" t="s">
        <v>28</v>
      </c>
      <c r="E182" s="19" t="s">
        <v>71</v>
      </c>
      <c r="F182" s="18" t="s">
        <v>16</v>
      </c>
      <c r="G182" s="19" t="s">
        <v>17</v>
      </c>
      <c r="H182" s="18" t="s">
        <v>22</v>
      </c>
      <c r="I182" s="17">
        <v>1</v>
      </c>
      <c r="J182" s="17">
        <v>1</v>
      </c>
      <c r="K182" s="17">
        <v>0</v>
      </c>
      <c r="L182" s="17"/>
      <c r="M182" s="17"/>
      <c r="N182" s="17">
        <f t="shared" si="29"/>
        <v>2</v>
      </c>
      <c r="O182" s="18">
        <v>0</v>
      </c>
      <c r="P182" s="18"/>
      <c r="Q182" s="17"/>
      <c r="R182" s="17">
        <f t="shared" si="30"/>
        <v>2</v>
      </c>
      <c r="S182" s="17">
        <v>1</v>
      </c>
      <c r="T182" s="17"/>
      <c r="U182" s="5">
        <v>0.98979591836734693</v>
      </c>
      <c r="V182" s="21">
        <f t="shared" si="31"/>
        <v>1.6496598639455782</v>
      </c>
    </row>
    <row r="183" spans="1:22" s="21" customFormat="1" ht="45" customHeight="1">
      <c r="B183" s="22" t="s">
        <v>65</v>
      </c>
      <c r="C183" s="17" t="s">
        <v>13</v>
      </c>
      <c r="D183" s="18" t="s">
        <v>28</v>
      </c>
      <c r="E183" s="19" t="s">
        <v>72</v>
      </c>
      <c r="F183" s="18" t="s">
        <v>16</v>
      </c>
      <c r="G183" s="19" t="s">
        <v>17</v>
      </c>
      <c r="H183" s="18" t="s">
        <v>18</v>
      </c>
      <c r="I183" s="17">
        <v>0</v>
      </c>
      <c r="J183" s="17">
        <v>0</v>
      </c>
      <c r="K183" s="17">
        <v>1</v>
      </c>
      <c r="L183" s="17"/>
      <c r="M183" s="17"/>
      <c r="N183" s="17">
        <f t="shared" si="29"/>
        <v>1</v>
      </c>
      <c r="O183" s="18">
        <v>1</v>
      </c>
      <c r="P183" s="18"/>
      <c r="Q183" s="17"/>
      <c r="R183" s="17">
        <f t="shared" si="30"/>
        <v>0</v>
      </c>
      <c r="S183" s="17">
        <v>0</v>
      </c>
      <c r="T183" s="17"/>
      <c r="U183" s="5">
        <v>0.98979591836734693</v>
      </c>
      <c r="V183" s="21">
        <f t="shared" si="31"/>
        <v>0</v>
      </c>
    </row>
    <row r="184" spans="1:22" s="21" customFormat="1" ht="45" customHeight="1">
      <c r="B184" s="22" t="s">
        <v>65</v>
      </c>
      <c r="C184" s="17" t="s">
        <v>13</v>
      </c>
      <c r="D184" s="18" t="s">
        <v>28</v>
      </c>
      <c r="E184" s="19" t="s">
        <v>73</v>
      </c>
      <c r="F184" s="18" t="s">
        <v>16</v>
      </c>
      <c r="G184" s="19" t="s">
        <v>17</v>
      </c>
      <c r="H184" s="18" t="s">
        <v>18</v>
      </c>
      <c r="I184" s="17">
        <v>0</v>
      </c>
      <c r="J184" s="17">
        <v>0</v>
      </c>
      <c r="K184" s="17">
        <v>1</v>
      </c>
      <c r="L184" s="17"/>
      <c r="M184" s="17"/>
      <c r="N184" s="17">
        <f t="shared" si="29"/>
        <v>1</v>
      </c>
      <c r="O184" s="18">
        <v>1</v>
      </c>
      <c r="P184" s="18"/>
      <c r="Q184" s="17"/>
      <c r="R184" s="17">
        <f t="shared" si="30"/>
        <v>0</v>
      </c>
      <c r="S184" s="17">
        <v>0</v>
      </c>
      <c r="T184" s="17"/>
      <c r="U184" s="5">
        <v>0.98979591836734693</v>
      </c>
      <c r="V184" s="21">
        <f t="shared" si="31"/>
        <v>0</v>
      </c>
    </row>
    <row r="185" spans="1:22" s="21" customFormat="1" ht="45" customHeight="1">
      <c r="B185" s="22" t="s">
        <v>65</v>
      </c>
      <c r="C185" s="17" t="s">
        <v>13</v>
      </c>
      <c r="D185" s="18" t="s">
        <v>28</v>
      </c>
      <c r="E185" s="19" t="s">
        <v>74</v>
      </c>
      <c r="F185" s="18" t="s">
        <v>16</v>
      </c>
      <c r="G185" s="19" t="s">
        <v>17</v>
      </c>
      <c r="H185" s="18" t="s">
        <v>18</v>
      </c>
      <c r="I185" s="17">
        <v>0</v>
      </c>
      <c r="J185" s="17">
        <v>1</v>
      </c>
      <c r="K185" s="17">
        <v>1</v>
      </c>
      <c r="L185" s="17"/>
      <c r="M185" s="17"/>
      <c r="N185" s="17">
        <f t="shared" si="29"/>
        <v>2</v>
      </c>
      <c r="O185" s="18">
        <v>1</v>
      </c>
      <c r="P185" s="18"/>
      <c r="Q185" s="17"/>
      <c r="R185" s="17">
        <f t="shared" si="30"/>
        <v>1</v>
      </c>
      <c r="S185" s="17">
        <v>1</v>
      </c>
      <c r="T185" s="17"/>
      <c r="U185" s="5">
        <v>0.98979591836734693</v>
      </c>
      <c r="V185" s="21">
        <f t="shared" si="31"/>
        <v>0.65986394557823125</v>
      </c>
    </row>
    <row r="186" spans="1:22" s="21" customFormat="1" ht="45" customHeight="1">
      <c r="B186" s="22" t="s">
        <v>65</v>
      </c>
      <c r="C186" s="17" t="s">
        <v>13</v>
      </c>
      <c r="D186" s="18" t="s">
        <v>28</v>
      </c>
      <c r="E186" s="19" t="s">
        <v>75</v>
      </c>
      <c r="F186" s="18" t="s">
        <v>16</v>
      </c>
      <c r="G186" s="19" t="s">
        <v>17</v>
      </c>
      <c r="H186" s="18" t="s">
        <v>18</v>
      </c>
      <c r="I186" s="17">
        <v>0</v>
      </c>
      <c r="J186" s="17">
        <v>0</v>
      </c>
      <c r="K186" s="17">
        <v>1</v>
      </c>
      <c r="L186" s="17">
        <v>1</v>
      </c>
      <c r="M186" s="17"/>
      <c r="N186" s="17">
        <f t="shared" si="29"/>
        <v>2</v>
      </c>
      <c r="O186" s="18">
        <v>1</v>
      </c>
      <c r="P186" s="18"/>
      <c r="Q186" s="17"/>
      <c r="R186" s="17">
        <f t="shared" si="30"/>
        <v>1</v>
      </c>
      <c r="S186" s="17">
        <v>1</v>
      </c>
      <c r="T186" s="17">
        <v>3</v>
      </c>
      <c r="U186" s="5">
        <v>0.98979591836734693</v>
      </c>
      <c r="V186" s="21">
        <f t="shared" si="31"/>
        <v>1.6598639455782314</v>
      </c>
    </row>
    <row r="187" spans="1:22" s="21" customFormat="1" ht="45" customHeight="1">
      <c r="B187" s="22" t="s">
        <v>65</v>
      </c>
      <c r="C187" s="17" t="s">
        <v>13</v>
      </c>
      <c r="D187" s="18" t="s">
        <v>28</v>
      </c>
      <c r="E187" s="19" t="s">
        <v>75</v>
      </c>
      <c r="F187" s="18" t="s">
        <v>16</v>
      </c>
      <c r="G187" s="19" t="s">
        <v>19</v>
      </c>
      <c r="H187" s="18" t="s">
        <v>18</v>
      </c>
      <c r="I187" s="17">
        <v>0</v>
      </c>
      <c r="J187" s="17">
        <v>0</v>
      </c>
      <c r="K187" s="17">
        <v>1</v>
      </c>
      <c r="L187" s="17">
        <v>0</v>
      </c>
      <c r="M187" s="17"/>
      <c r="N187" s="17">
        <f t="shared" si="29"/>
        <v>1</v>
      </c>
      <c r="O187" s="18">
        <v>0</v>
      </c>
      <c r="P187" s="18"/>
      <c r="Q187" s="17"/>
      <c r="R187" s="17">
        <f t="shared" si="30"/>
        <v>1</v>
      </c>
      <c r="S187" s="17">
        <v>1</v>
      </c>
      <c r="T187" s="17"/>
      <c r="U187" s="5">
        <v>0.98979591836734693</v>
      </c>
      <c r="V187" s="21">
        <f t="shared" si="31"/>
        <v>0.65986394557823125</v>
      </c>
    </row>
    <row r="188" spans="1:22" ht="45" customHeight="1">
      <c r="B188" s="7" t="s">
        <v>65</v>
      </c>
      <c r="C188" s="5" t="s">
        <v>13</v>
      </c>
      <c r="D188" s="4" t="s">
        <v>28</v>
      </c>
      <c r="E188" s="6" t="s">
        <v>71</v>
      </c>
      <c r="F188" s="4" t="s">
        <v>20</v>
      </c>
      <c r="G188" s="6" t="s">
        <v>17</v>
      </c>
      <c r="H188" s="4" t="s">
        <v>18</v>
      </c>
      <c r="I188" s="5">
        <v>0</v>
      </c>
      <c r="J188" s="5">
        <v>0</v>
      </c>
      <c r="K188" s="5">
        <v>0</v>
      </c>
      <c r="L188" s="5">
        <v>1</v>
      </c>
      <c r="M188" s="5"/>
      <c r="N188" s="5">
        <f t="shared" si="29"/>
        <v>1</v>
      </c>
      <c r="O188" s="4">
        <v>1</v>
      </c>
      <c r="P188" s="4"/>
      <c r="Q188" s="5"/>
      <c r="R188" s="5">
        <f t="shared" si="30"/>
        <v>0</v>
      </c>
      <c r="S188" s="5">
        <v>0</v>
      </c>
      <c r="T188" s="5"/>
      <c r="U188" s="15">
        <v>0.83333333333333337</v>
      </c>
      <c r="V188">
        <f t="shared" si="31"/>
        <v>0</v>
      </c>
    </row>
    <row r="189" spans="1:22" ht="45" customHeight="1">
      <c r="B189" s="7" t="s">
        <v>65</v>
      </c>
      <c r="C189" s="5" t="s">
        <v>13</v>
      </c>
      <c r="D189" s="4" t="s">
        <v>28</v>
      </c>
      <c r="E189" s="6" t="s">
        <v>75</v>
      </c>
      <c r="F189" s="4" t="s">
        <v>20</v>
      </c>
      <c r="G189" s="6" t="s">
        <v>17</v>
      </c>
      <c r="H189" s="4" t="s">
        <v>18</v>
      </c>
      <c r="I189" s="5">
        <v>0</v>
      </c>
      <c r="J189" s="5">
        <v>0</v>
      </c>
      <c r="K189" s="5">
        <v>0</v>
      </c>
      <c r="L189" s="5">
        <v>0</v>
      </c>
      <c r="M189" s="5">
        <v>2</v>
      </c>
      <c r="N189" s="5">
        <f t="shared" si="29"/>
        <v>2</v>
      </c>
      <c r="O189" s="4">
        <v>2</v>
      </c>
      <c r="P189" s="4"/>
      <c r="Q189" s="5"/>
      <c r="R189" s="5">
        <f t="shared" si="30"/>
        <v>0</v>
      </c>
      <c r="S189" s="5">
        <v>0</v>
      </c>
      <c r="T189" s="5"/>
      <c r="U189" s="15">
        <v>0.83333333333333337</v>
      </c>
      <c r="V189">
        <f t="shared" si="31"/>
        <v>0</v>
      </c>
    </row>
    <row r="190" spans="1:22" s="21" customFormat="1" ht="45" customHeight="1">
      <c r="A190" s="21" t="s">
        <v>155</v>
      </c>
      <c r="B190" s="22" t="s">
        <v>76</v>
      </c>
      <c r="C190" s="17" t="s">
        <v>13</v>
      </c>
      <c r="D190" s="18" t="s">
        <v>14</v>
      </c>
      <c r="E190" s="19" t="s">
        <v>29</v>
      </c>
      <c r="F190" s="18" t="s">
        <v>16</v>
      </c>
      <c r="G190" s="19" t="s">
        <v>17</v>
      </c>
      <c r="H190" s="18" t="s">
        <v>18</v>
      </c>
      <c r="I190" s="17"/>
      <c r="J190" s="17"/>
      <c r="K190" s="17"/>
      <c r="L190" s="17"/>
      <c r="M190" s="17"/>
      <c r="N190" s="17">
        <f t="shared" si="29"/>
        <v>0</v>
      </c>
      <c r="O190" s="18">
        <v>0</v>
      </c>
      <c r="P190" s="18">
        <f t="shared" ref="P190:P197" si="40">L190</f>
        <v>0</v>
      </c>
      <c r="Q190" s="56"/>
      <c r="R190" s="17">
        <f t="shared" si="30"/>
        <v>0</v>
      </c>
      <c r="S190" s="17">
        <v>0</v>
      </c>
      <c r="T190" s="56">
        <v>180</v>
      </c>
      <c r="U190" s="20">
        <v>0.97668038408779101</v>
      </c>
      <c r="V190" s="21">
        <f t="shared" si="31"/>
        <v>60</v>
      </c>
    </row>
    <row r="191" spans="1:22" s="21" customFormat="1" ht="45" customHeight="1">
      <c r="A191" s="21" t="s">
        <v>146</v>
      </c>
      <c r="B191" s="22" t="s">
        <v>76</v>
      </c>
      <c r="C191" s="17" t="s">
        <v>13</v>
      </c>
      <c r="D191" s="18" t="s">
        <v>14</v>
      </c>
      <c r="E191" s="19" t="s">
        <v>15</v>
      </c>
      <c r="F191" s="18" t="s">
        <v>16</v>
      </c>
      <c r="G191" s="19" t="s">
        <v>17</v>
      </c>
      <c r="H191" s="18" t="s">
        <v>18</v>
      </c>
      <c r="I191" s="17">
        <v>154</v>
      </c>
      <c r="J191" s="17">
        <v>150</v>
      </c>
      <c r="K191" s="17">
        <v>145</v>
      </c>
      <c r="L191" s="17">
        <v>144</v>
      </c>
      <c r="M191" s="17"/>
      <c r="N191" s="17">
        <f t="shared" si="29"/>
        <v>593</v>
      </c>
      <c r="O191" s="18">
        <v>144</v>
      </c>
      <c r="P191" s="18">
        <f t="shared" si="40"/>
        <v>144</v>
      </c>
      <c r="Q191" s="17">
        <v>150</v>
      </c>
      <c r="R191" s="17">
        <f t="shared" si="30"/>
        <v>599</v>
      </c>
      <c r="S191" s="17">
        <v>145</v>
      </c>
      <c r="T191" s="17"/>
      <c r="U191" s="20">
        <v>0.97668038408779101</v>
      </c>
      <c r="V191" s="21">
        <f t="shared" si="31"/>
        <v>537.82533150434358</v>
      </c>
    </row>
    <row r="192" spans="1:22" s="21" customFormat="1" ht="45" customHeight="1">
      <c r="A192" s="21" t="s">
        <v>147</v>
      </c>
      <c r="B192" s="22" t="s">
        <v>76</v>
      </c>
      <c r="C192" s="17" t="s">
        <v>13</v>
      </c>
      <c r="D192" s="18" t="s">
        <v>14</v>
      </c>
      <c r="E192" s="19" t="s">
        <v>15</v>
      </c>
      <c r="F192" s="18" t="s">
        <v>16</v>
      </c>
      <c r="G192" s="19" t="s">
        <v>19</v>
      </c>
      <c r="H192" s="18" t="s">
        <v>18</v>
      </c>
      <c r="I192" s="17"/>
      <c r="J192" s="17"/>
      <c r="K192" s="17">
        <v>1</v>
      </c>
      <c r="L192" s="17">
        <v>1</v>
      </c>
      <c r="M192" s="17"/>
      <c r="N192" s="17">
        <f t="shared" si="29"/>
        <v>2</v>
      </c>
      <c r="O192" s="18">
        <v>1</v>
      </c>
      <c r="P192" s="18">
        <f t="shared" si="40"/>
        <v>1</v>
      </c>
      <c r="Q192" s="17"/>
      <c r="R192" s="17">
        <f t="shared" si="30"/>
        <v>1</v>
      </c>
      <c r="S192" s="17">
        <v>1</v>
      </c>
      <c r="T192" s="17"/>
      <c r="U192" s="20">
        <v>0.97668038408779101</v>
      </c>
      <c r="V192" s="21">
        <f t="shared" si="31"/>
        <v>0.65112025605852741</v>
      </c>
    </row>
    <row r="193" spans="1:22" s="21" customFormat="1" ht="45" customHeight="1">
      <c r="A193" s="21" t="s">
        <v>146</v>
      </c>
      <c r="B193" s="22" t="s">
        <v>76</v>
      </c>
      <c r="C193" s="17" t="s">
        <v>13</v>
      </c>
      <c r="D193" s="18" t="s">
        <v>14</v>
      </c>
      <c r="E193" s="19" t="s">
        <v>15</v>
      </c>
      <c r="F193" s="18" t="s">
        <v>16</v>
      </c>
      <c r="G193" s="19" t="s">
        <v>17</v>
      </c>
      <c r="H193" s="18" t="s">
        <v>22</v>
      </c>
      <c r="I193" s="17"/>
      <c r="J193" s="17">
        <v>1</v>
      </c>
      <c r="K193" s="17"/>
      <c r="L193" s="17"/>
      <c r="M193" s="17"/>
      <c r="N193" s="17">
        <f t="shared" si="29"/>
        <v>1</v>
      </c>
      <c r="O193" s="18">
        <v>0</v>
      </c>
      <c r="P193" s="18">
        <f t="shared" si="40"/>
        <v>0</v>
      </c>
      <c r="Q193" s="17"/>
      <c r="R193" s="17">
        <f t="shared" si="30"/>
        <v>1</v>
      </c>
      <c r="S193" s="17">
        <v>0</v>
      </c>
      <c r="T193" s="17"/>
      <c r="U193" s="20">
        <v>0.97668038408779101</v>
      </c>
      <c r="V193" s="21">
        <f t="shared" si="31"/>
        <v>0.97668038408779101</v>
      </c>
    </row>
    <row r="194" spans="1:22" s="21" customFormat="1" ht="45" customHeight="1">
      <c r="A194" s="21" t="s">
        <v>149</v>
      </c>
      <c r="B194" s="22" t="s">
        <v>76</v>
      </c>
      <c r="C194" s="17" t="s">
        <v>13</v>
      </c>
      <c r="D194" s="18" t="s">
        <v>14</v>
      </c>
      <c r="E194" s="19" t="s">
        <v>21</v>
      </c>
      <c r="F194" s="18" t="s">
        <v>16</v>
      </c>
      <c r="G194" s="19" t="s">
        <v>17</v>
      </c>
      <c r="H194" s="18" t="s">
        <v>18</v>
      </c>
      <c r="I194" s="17">
        <v>31</v>
      </c>
      <c r="J194" s="17">
        <v>33</v>
      </c>
      <c r="K194" s="17">
        <v>25</v>
      </c>
      <c r="L194" s="17">
        <v>27</v>
      </c>
      <c r="M194" s="17"/>
      <c r="N194" s="17">
        <f t="shared" si="29"/>
        <v>116</v>
      </c>
      <c r="O194" s="18">
        <v>27</v>
      </c>
      <c r="P194" s="18">
        <f t="shared" si="40"/>
        <v>27</v>
      </c>
      <c r="Q194" s="17">
        <v>30</v>
      </c>
      <c r="R194" s="17">
        <f t="shared" si="30"/>
        <v>119</v>
      </c>
      <c r="S194" s="17">
        <v>25</v>
      </c>
      <c r="T194" s="17"/>
      <c r="U194" s="20">
        <v>0.97668038408779101</v>
      </c>
      <c r="V194" s="21">
        <f t="shared" si="31"/>
        <v>108.08596250571554</v>
      </c>
    </row>
    <row r="195" spans="1:22" s="21" customFormat="1" ht="45" customHeight="1">
      <c r="B195" s="22" t="s">
        <v>76</v>
      </c>
      <c r="C195" s="17" t="s">
        <v>13</v>
      </c>
      <c r="D195" s="18" t="s">
        <v>14</v>
      </c>
      <c r="E195" s="19" t="s">
        <v>31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17"/>
      <c r="N195" s="17">
        <f t="shared" si="29"/>
        <v>0</v>
      </c>
      <c r="O195" s="18">
        <v>0</v>
      </c>
      <c r="P195" s="18">
        <f t="shared" si="40"/>
        <v>0</v>
      </c>
      <c r="Q195" s="56"/>
      <c r="R195" s="17">
        <f t="shared" si="30"/>
        <v>0</v>
      </c>
      <c r="S195" s="17">
        <v>0</v>
      </c>
      <c r="T195" s="56">
        <v>10</v>
      </c>
      <c r="U195" s="20">
        <v>0.97668038408779101</v>
      </c>
      <c r="V195" s="21">
        <f t="shared" si="31"/>
        <v>3.3333333333333335</v>
      </c>
    </row>
    <row r="196" spans="1:22" s="21" customFormat="1" ht="45" customHeight="1">
      <c r="B196" s="22" t="s">
        <v>76</v>
      </c>
      <c r="C196" s="17" t="s">
        <v>13</v>
      </c>
      <c r="D196" s="18" t="s">
        <v>14</v>
      </c>
      <c r="E196" s="19" t="s">
        <v>23</v>
      </c>
      <c r="F196" s="18" t="s">
        <v>16</v>
      </c>
      <c r="G196" s="19" t="s">
        <v>17</v>
      </c>
      <c r="H196" s="18" t="s">
        <v>18</v>
      </c>
      <c r="I196" s="17">
        <v>1</v>
      </c>
      <c r="J196" s="17"/>
      <c r="K196" s="17">
        <v>8</v>
      </c>
      <c r="L196" s="17">
        <v>7</v>
      </c>
      <c r="M196" s="17"/>
      <c r="N196" s="17">
        <f t="shared" ref="N196:N259" si="41">I196+J196+K196+L196+M196</f>
        <v>16</v>
      </c>
      <c r="O196" s="18">
        <v>7</v>
      </c>
      <c r="P196" s="18">
        <f t="shared" si="40"/>
        <v>7</v>
      </c>
      <c r="Q196" s="17">
        <v>10</v>
      </c>
      <c r="R196" s="17">
        <f t="shared" ref="R196:R259" si="42">N196-O196+Q196</f>
        <v>19</v>
      </c>
      <c r="S196" s="17">
        <v>8</v>
      </c>
      <c r="T196" s="17"/>
      <c r="U196" s="20">
        <v>0.97668038408779101</v>
      </c>
      <c r="V196" s="21">
        <f t="shared" si="31"/>
        <v>15.952446273433921</v>
      </c>
    </row>
    <row r="197" spans="1:22" s="21" customFormat="1" ht="45" customHeight="1">
      <c r="B197" s="22" t="s">
        <v>76</v>
      </c>
      <c r="C197" s="17" t="s">
        <v>13</v>
      </c>
      <c r="D197" s="18" t="s">
        <v>14</v>
      </c>
      <c r="E197" s="19" t="s">
        <v>23</v>
      </c>
      <c r="F197" s="18" t="s">
        <v>16</v>
      </c>
      <c r="G197" s="19" t="s">
        <v>19</v>
      </c>
      <c r="H197" s="18" t="s">
        <v>18</v>
      </c>
      <c r="I197" s="17"/>
      <c r="J197" s="17">
        <v>1</v>
      </c>
      <c r="K197" s="17"/>
      <c r="L197" s="17"/>
      <c r="M197" s="17"/>
      <c r="N197" s="17">
        <f t="shared" si="41"/>
        <v>1</v>
      </c>
      <c r="O197" s="18">
        <v>0</v>
      </c>
      <c r="P197" s="18">
        <f t="shared" si="40"/>
        <v>0</v>
      </c>
      <c r="Q197" s="17"/>
      <c r="R197" s="17">
        <f t="shared" si="42"/>
        <v>1</v>
      </c>
      <c r="S197" s="17">
        <v>0</v>
      </c>
      <c r="T197" s="17"/>
      <c r="U197" s="20">
        <v>0.97668038408779101</v>
      </c>
      <c r="V197" s="21">
        <f t="shared" ref="V197:V260" si="43">(R197*U197*12+4*T197-S197*4*U197)/12</f>
        <v>0.97668038408779101</v>
      </c>
    </row>
    <row r="198" spans="1:22" ht="45" customHeight="1">
      <c r="A198" t="s">
        <v>156</v>
      </c>
      <c r="B198" s="7" t="s">
        <v>76</v>
      </c>
      <c r="C198" s="5" t="s">
        <v>13</v>
      </c>
      <c r="D198" s="4" t="s">
        <v>14</v>
      </c>
      <c r="E198" s="6" t="s">
        <v>29</v>
      </c>
      <c r="F198" s="4" t="s">
        <v>20</v>
      </c>
      <c r="G198" s="6" t="s">
        <v>17</v>
      </c>
      <c r="H198" s="4" t="s">
        <v>18</v>
      </c>
      <c r="I198" s="5"/>
      <c r="J198" s="5"/>
      <c r="K198" s="5"/>
      <c r="L198" s="5"/>
      <c r="M198" s="5"/>
      <c r="N198" s="5">
        <f t="shared" si="41"/>
        <v>0</v>
      </c>
      <c r="O198" s="4">
        <v>0</v>
      </c>
      <c r="P198" s="4">
        <f t="shared" ref="P198:P202" si="44">M198</f>
        <v>0</v>
      </c>
      <c r="Q198" s="56"/>
      <c r="R198" s="5">
        <f t="shared" si="42"/>
        <v>0</v>
      </c>
      <c r="S198" s="5">
        <v>0</v>
      </c>
      <c r="T198" s="56">
        <v>90</v>
      </c>
      <c r="U198" s="15">
        <v>0.988416988416988</v>
      </c>
      <c r="V198">
        <f t="shared" si="43"/>
        <v>30</v>
      </c>
    </row>
    <row r="199" spans="1:22" ht="45" customHeight="1">
      <c r="B199" s="7" t="s">
        <v>76</v>
      </c>
      <c r="C199" s="5" t="s">
        <v>13</v>
      </c>
      <c r="D199" s="4" t="s">
        <v>14</v>
      </c>
      <c r="E199" s="6" t="s">
        <v>29</v>
      </c>
      <c r="F199" s="4" t="s">
        <v>20</v>
      </c>
      <c r="G199" s="6" t="s">
        <v>19</v>
      </c>
      <c r="H199" s="4" t="s">
        <v>18</v>
      </c>
      <c r="I199" s="5"/>
      <c r="J199" s="5"/>
      <c r="K199" s="5"/>
      <c r="L199" s="5"/>
      <c r="M199" s="5"/>
      <c r="N199" s="5">
        <f t="shared" si="41"/>
        <v>0</v>
      </c>
      <c r="O199" s="4">
        <v>0</v>
      </c>
      <c r="P199" s="4">
        <f t="shared" si="44"/>
        <v>0</v>
      </c>
      <c r="Q199" s="56"/>
      <c r="R199" s="5">
        <f t="shared" si="42"/>
        <v>0</v>
      </c>
      <c r="S199" s="5">
        <v>0</v>
      </c>
      <c r="T199" s="56">
        <v>10</v>
      </c>
      <c r="U199" s="15">
        <v>0.988416988416988</v>
      </c>
      <c r="V199">
        <f t="shared" si="43"/>
        <v>3.3333333333333335</v>
      </c>
    </row>
    <row r="200" spans="1:22" ht="45" customHeight="1">
      <c r="A200" t="s">
        <v>148</v>
      </c>
      <c r="B200" s="7" t="s">
        <v>76</v>
      </c>
      <c r="C200" s="5" t="s">
        <v>13</v>
      </c>
      <c r="D200" s="4" t="s">
        <v>14</v>
      </c>
      <c r="E200" s="6" t="s">
        <v>15</v>
      </c>
      <c r="F200" s="4" t="s">
        <v>20</v>
      </c>
      <c r="G200" s="6" t="s">
        <v>17</v>
      </c>
      <c r="H200" s="4" t="s">
        <v>18</v>
      </c>
      <c r="I200" s="5">
        <v>66</v>
      </c>
      <c r="J200" s="5">
        <v>70</v>
      </c>
      <c r="K200" s="5">
        <v>71</v>
      </c>
      <c r="L200" s="5">
        <v>73</v>
      </c>
      <c r="M200" s="5">
        <v>75</v>
      </c>
      <c r="N200" s="5">
        <f t="shared" si="41"/>
        <v>355</v>
      </c>
      <c r="O200" s="4">
        <v>75</v>
      </c>
      <c r="P200" s="4">
        <f t="shared" si="44"/>
        <v>75</v>
      </c>
      <c r="Q200" s="5">
        <v>66</v>
      </c>
      <c r="R200" s="5">
        <f t="shared" si="42"/>
        <v>346</v>
      </c>
      <c r="S200" s="5">
        <v>73</v>
      </c>
      <c r="T200" s="5"/>
      <c r="U200" s="15">
        <v>0.988416988416988</v>
      </c>
      <c r="V200">
        <f t="shared" si="43"/>
        <v>317.94079794079772</v>
      </c>
    </row>
    <row r="201" spans="1:22" ht="45" customHeight="1">
      <c r="A201" t="s">
        <v>151</v>
      </c>
      <c r="B201" s="7" t="s">
        <v>76</v>
      </c>
      <c r="C201" s="5" t="s">
        <v>13</v>
      </c>
      <c r="D201" s="4" t="s">
        <v>14</v>
      </c>
      <c r="E201" s="6" t="s">
        <v>21</v>
      </c>
      <c r="F201" s="4" t="s">
        <v>20</v>
      </c>
      <c r="G201" s="6" t="s">
        <v>17</v>
      </c>
      <c r="H201" s="4" t="s">
        <v>18</v>
      </c>
      <c r="I201" s="5">
        <v>16</v>
      </c>
      <c r="J201" s="5">
        <v>25</v>
      </c>
      <c r="K201" s="5">
        <v>23</v>
      </c>
      <c r="L201" s="5">
        <v>26</v>
      </c>
      <c r="M201" s="5">
        <v>21</v>
      </c>
      <c r="N201" s="5">
        <f t="shared" si="41"/>
        <v>111</v>
      </c>
      <c r="O201" s="4">
        <v>21</v>
      </c>
      <c r="P201" s="4">
        <f t="shared" si="44"/>
        <v>21</v>
      </c>
      <c r="Q201" s="5">
        <v>16</v>
      </c>
      <c r="R201" s="5">
        <f t="shared" si="42"/>
        <v>106</v>
      </c>
      <c r="S201" s="5">
        <v>26</v>
      </c>
      <c r="T201" s="5"/>
      <c r="U201" s="15">
        <v>0.988416988416988</v>
      </c>
      <c r="V201">
        <f t="shared" si="43"/>
        <v>96.205920205920165</v>
      </c>
    </row>
    <row r="202" spans="1:22" ht="45" customHeight="1">
      <c r="A202" t="s">
        <v>152</v>
      </c>
      <c r="B202" s="7" t="s">
        <v>76</v>
      </c>
      <c r="C202" s="5" t="s">
        <v>13</v>
      </c>
      <c r="D202" s="4" t="s">
        <v>14</v>
      </c>
      <c r="E202" s="6" t="s">
        <v>21</v>
      </c>
      <c r="F202" s="4" t="s">
        <v>20</v>
      </c>
      <c r="G202" s="6" t="s">
        <v>19</v>
      </c>
      <c r="H202" s="4" t="s">
        <v>18</v>
      </c>
      <c r="I202" s="5">
        <v>8</v>
      </c>
      <c r="J202" s="5">
        <v>11</v>
      </c>
      <c r="K202" s="5">
        <v>14</v>
      </c>
      <c r="L202" s="5">
        <v>11</v>
      </c>
      <c r="M202" s="5">
        <v>8</v>
      </c>
      <c r="N202" s="5">
        <f t="shared" si="41"/>
        <v>52</v>
      </c>
      <c r="O202" s="4">
        <v>8</v>
      </c>
      <c r="P202" s="4">
        <f t="shared" si="44"/>
        <v>8</v>
      </c>
      <c r="Q202" s="5">
        <v>8</v>
      </c>
      <c r="R202" s="5">
        <f t="shared" si="42"/>
        <v>52</v>
      </c>
      <c r="S202" s="5">
        <v>11</v>
      </c>
      <c r="T202" s="5"/>
      <c r="U202" s="15">
        <v>0.988416988416988</v>
      </c>
      <c r="V202">
        <f t="shared" si="43"/>
        <v>47.773487773487744</v>
      </c>
    </row>
    <row r="203" spans="1:22" s="21" customFormat="1" ht="45" customHeight="1">
      <c r="A203" s="21" t="s">
        <v>160</v>
      </c>
      <c r="B203" s="22" t="s">
        <v>76</v>
      </c>
      <c r="C203" s="17" t="s">
        <v>13</v>
      </c>
      <c r="D203" s="18" t="s">
        <v>24</v>
      </c>
      <c r="E203" s="19" t="s">
        <v>29</v>
      </c>
      <c r="F203" s="18" t="s">
        <v>16</v>
      </c>
      <c r="G203" s="19" t="s">
        <v>17</v>
      </c>
      <c r="H203" s="18" t="s">
        <v>18</v>
      </c>
      <c r="I203" s="17"/>
      <c r="J203" s="17"/>
      <c r="K203" s="17"/>
      <c r="L203" s="17"/>
      <c r="M203" s="17"/>
      <c r="N203" s="17">
        <f t="shared" si="41"/>
        <v>0</v>
      </c>
      <c r="O203" s="18">
        <v>0</v>
      </c>
      <c r="P203" s="18">
        <f t="shared" ref="P203:P205" si="45">J203</f>
        <v>0</v>
      </c>
      <c r="Q203" s="56"/>
      <c r="R203" s="17">
        <f t="shared" si="42"/>
        <v>0</v>
      </c>
      <c r="S203" s="17">
        <v>0</v>
      </c>
      <c r="T203" s="56">
        <v>56</v>
      </c>
      <c r="U203" s="20">
        <v>0.98989898989898994</v>
      </c>
      <c r="V203" s="21">
        <f t="shared" si="43"/>
        <v>18.666666666666668</v>
      </c>
    </row>
    <row r="204" spans="1:22" s="21" customFormat="1" ht="45" customHeight="1">
      <c r="B204" s="22" t="s">
        <v>76</v>
      </c>
      <c r="C204" s="17" t="s">
        <v>13</v>
      </c>
      <c r="D204" s="18" t="s">
        <v>24</v>
      </c>
      <c r="E204" s="19" t="s">
        <v>25</v>
      </c>
      <c r="F204" s="18" t="s">
        <v>16</v>
      </c>
      <c r="G204" s="19" t="s">
        <v>17</v>
      </c>
      <c r="H204" s="18" t="s">
        <v>18</v>
      </c>
      <c r="I204" s="17">
        <v>25</v>
      </c>
      <c r="J204" s="17">
        <v>24</v>
      </c>
      <c r="K204" s="17"/>
      <c r="L204" s="17"/>
      <c r="M204" s="17"/>
      <c r="N204" s="17">
        <f t="shared" si="41"/>
        <v>49</v>
      </c>
      <c r="O204" s="18">
        <v>24</v>
      </c>
      <c r="P204" s="18">
        <f t="shared" si="45"/>
        <v>24</v>
      </c>
      <c r="Q204" s="17">
        <v>24</v>
      </c>
      <c r="R204" s="17">
        <f t="shared" si="42"/>
        <v>49</v>
      </c>
      <c r="S204" s="17">
        <v>25</v>
      </c>
      <c r="T204" s="17"/>
      <c r="U204" s="20">
        <v>0.98989898989898994</v>
      </c>
      <c r="V204" s="21">
        <f t="shared" si="43"/>
        <v>40.255892255892256</v>
      </c>
    </row>
    <row r="205" spans="1:22" s="21" customFormat="1" ht="45" customHeight="1">
      <c r="B205" s="22" t="s">
        <v>76</v>
      </c>
      <c r="C205" s="17" t="s">
        <v>13</v>
      </c>
      <c r="D205" s="18" t="s">
        <v>24</v>
      </c>
      <c r="E205" s="19" t="s">
        <v>27</v>
      </c>
      <c r="F205" s="18" t="s">
        <v>16</v>
      </c>
      <c r="G205" s="19" t="s">
        <v>17</v>
      </c>
      <c r="H205" s="18" t="s">
        <v>18</v>
      </c>
      <c r="I205" s="17">
        <v>24</v>
      </c>
      <c r="J205" s="17">
        <v>26</v>
      </c>
      <c r="K205" s="17"/>
      <c r="L205" s="17"/>
      <c r="M205" s="17"/>
      <c r="N205" s="17">
        <f t="shared" si="41"/>
        <v>50</v>
      </c>
      <c r="O205" s="18">
        <v>26</v>
      </c>
      <c r="P205" s="18">
        <f t="shared" si="45"/>
        <v>26</v>
      </c>
      <c r="Q205" s="17">
        <v>24</v>
      </c>
      <c r="R205" s="17">
        <f t="shared" si="42"/>
        <v>48</v>
      </c>
      <c r="S205" s="17">
        <v>24</v>
      </c>
      <c r="T205" s="17"/>
      <c r="U205" s="20">
        <v>0.98989898989898994</v>
      </c>
      <c r="V205" s="21">
        <f t="shared" si="43"/>
        <v>39.595959595959606</v>
      </c>
    </row>
    <row r="206" spans="1:22" ht="45" customHeight="1">
      <c r="B206" s="7" t="s">
        <v>76</v>
      </c>
      <c r="C206" s="5" t="s">
        <v>13</v>
      </c>
      <c r="D206" s="4" t="s">
        <v>24</v>
      </c>
      <c r="E206" s="6" t="s">
        <v>29</v>
      </c>
      <c r="F206" s="4" t="s">
        <v>20</v>
      </c>
      <c r="G206" s="6" t="s">
        <v>17</v>
      </c>
      <c r="H206" s="4" t="s">
        <v>18</v>
      </c>
      <c r="I206" s="5"/>
      <c r="J206" s="5"/>
      <c r="K206" s="5"/>
      <c r="L206" s="5"/>
      <c r="M206" s="5"/>
      <c r="N206" s="5">
        <f t="shared" si="41"/>
        <v>0</v>
      </c>
      <c r="O206" s="4">
        <v>0</v>
      </c>
      <c r="P206" s="4">
        <f t="shared" ref="P206:P208" si="46">K206</f>
        <v>0</v>
      </c>
      <c r="Q206" s="56"/>
      <c r="R206" s="5">
        <f t="shared" si="42"/>
        <v>0</v>
      </c>
      <c r="S206" s="5">
        <v>0</v>
      </c>
      <c r="T206" s="56">
        <v>24</v>
      </c>
      <c r="U206" s="15">
        <v>1</v>
      </c>
      <c r="V206">
        <f t="shared" si="43"/>
        <v>8</v>
      </c>
    </row>
    <row r="207" spans="1:22" ht="45" customHeight="1">
      <c r="B207" s="7" t="s">
        <v>76</v>
      </c>
      <c r="C207" s="5" t="s">
        <v>13</v>
      </c>
      <c r="D207" s="4" t="s">
        <v>24</v>
      </c>
      <c r="E207" s="6" t="s">
        <v>25</v>
      </c>
      <c r="F207" s="4" t="s">
        <v>20</v>
      </c>
      <c r="G207" s="6" t="s">
        <v>17</v>
      </c>
      <c r="H207" s="4" t="s">
        <v>18</v>
      </c>
      <c r="I207" s="5">
        <v>10</v>
      </c>
      <c r="J207" s="5">
        <v>10</v>
      </c>
      <c r="K207" s="5">
        <v>6</v>
      </c>
      <c r="L207" s="5"/>
      <c r="M207" s="5"/>
      <c r="N207" s="5">
        <f t="shared" si="41"/>
        <v>26</v>
      </c>
      <c r="O207" s="4">
        <v>6</v>
      </c>
      <c r="P207" s="4">
        <f t="shared" si="46"/>
        <v>6</v>
      </c>
      <c r="Q207" s="5">
        <v>10</v>
      </c>
      <c r="R207" s="5">
        <f t="shared" si="42"/>
        <v>30</v>
      </c>
      <c r="S207" s="5">
        <v>10</v>
      </c>
      <c r="T207" s="5"/>
      <c r="U207" s="15">
        <v>1</v>
      </c>
      <c r="V207">
        <f t="shared" si="43"/>
        <v>26.666666666666668</v>
      </c>
    </row>
    <row r="208" spans="1:22" ht="45" customHeight="1">
      <c r="B208" s="27" t="s">
        <v>76</v>
      </c>
      <c r="C208" s="5" t="s">
        <v>13</v>
      </c>
      <c r="D208" s="28" t="s">
        <v>24</v>
      </c>
      <c r="E208" s="29" t="s">
        <v>27</v>
      </c>
      <c r="F208" s="28" t="s">
        <v>20</v>
      </c>
      <c r="G208" s="6" t="s">
        <v>17</v>
      </c>
      <c r="H208" s="4" t="s">
        <v>18</v>
      </c>
      <c r="I208" s="5">
        <v>10</v>
      </c>
      <c r="J208" s="5">
        <v>10</v>
      </c>
      <c r="K208" s="5"/>
      <c r="L208" s="5"/>
      <c r="M208" s="5"/>
      <c r="N208" s="5">
        <f t="shared" si="41"/>
        <v>20</v>
      </c>
      <c r="O208" s="4">
        <v>0</v>
      </c>
      <c r="P208" s="4">
        <f t="shared" si="46"/>
        <v>0</v>
      </c>
      <c r="Q208" s="5">
        <v>10</v>
      </c>
      <c r="R208" s="5">
        <f t="shared" si="42"/>
        <v>30</v>
      </c>
      <c r="S208" s="5">
        <v>10</v>
      </c>
      <c r="T208" s="5"/>
      <c r="U208" s="15">
        <v>1</v>
      </c>
      <c r="V208">
        <f t="shared" si="43"/>
        <v>26.666666666666668</v>
      </c>
    </row>
    <row r="209" spans="1:22" s="21" customFormat="1" ht="45" customHeight="1">
      <c r="B209" s="22" t="s">
        <v>76</v>
      </c>
      <c r="C209" s="25" t="s">
        <v>13</v>
      </c>
      <c r="D209" s="18" t="s">
        <v>28</v>
      </c>
      <c r="E209" s="19" t="s">
        <v>29</v>
      </c>
      <c r="F209" s="18" t="s">
        <v>16</v>
      </c>
      <c r="G209" s="26" t="s">
        <v>17</v>
      </c>
      <c r="H209" s="18" t="s">
        <v>18</v>
      </c>
      <c r="I209" s="17"/>
      <c r="J209" s="17"/>
      <c r="K209" s="17"/>
      <c r="L209" s="17"/>
      <c r="M209" s="17"/>
      <c r="N209" s="17">
        <f t="shared" si="41"/>
        <v>0</v>
      </c>
      <c r="O209" s="18">
        <v>0</v>
      </c>
      <c r="P209" s="18"/>
      <c r="Q209" s="56"/>
      <c r="R209" s="17">
        <f t="shared" si="42"/>
        <v>0</v>
      </c>
      <c r="S209" s="17">
        <v>0</v>
      </c>
      <c r="T209" s="56">
        <v>5</v>
      </c>
      <c r="U209" s="17">
        <v>0.85</v>
      </c>
      <c r="V209" s="17">
        <f t="shared" si="43"/>
        <v>1.6666666666666667</v>
      </c>
    </row>
    <row r="210" spans="1:22" s="21" customFormat="1" ht="45" customHeight="1">
      <c r="B210" s="22" t="s">
        <v>76</v>
      </c>
      <c r="C210" s="25" t="s">
        <v>13</v>
      </c>
      <c r="D210" s="18" t="s">
        <v>28</v>
      </c>
      <c r="E210" s="19" t="s">
        <v>71</v>
      </c>
      <c r="F210" s="18" t="s">
        <v>16</v>
      </c>
      <c r="G210" s="26" t="s">
        <v>17</v>
      </c>
      <c r="H210" s="18" t="s">
        <v>18</v>
      </c>
      <c r="I210" s="17">
        <v>4</v>
      </c>
      <c r="J210" s="17">
        <v>2</v>
      </c>
      <c r="K210" s="17">
        <v>4</v>
      </c>
      <c r="L210" s="17"/>
      <c r="M210" s="17"/>
      <c r="N210" s="17">
        <f t="shared" si="41"/>
        <v>10</v>
      </c>
      <c r="O210" s="18">
        <v>4</v>
      </c>
      <c r="P210" s="18"/>
      <c r="Q210" s="17">
        <v>4</v>
      </c>
      <c r="R210" s="17">
        <f t="shared" si="42"/>
        <v>10</v>
      </c>
      <c r="S210" s="17">
        <v>2</v>
      </c>
      <c r="T210" s="17"/>
      <c r="U210" s="17">
        <v>0.85</v>
      </c>
      <c r="V210" s="17">
        <f t="shared" si="43"/>
        <v>7.9333333333333336</v>
      </c>
    </row>
    <row r="211" spans="1:22" s="21" customFormat="1" ht="45" customHeight="1">
      <c r="B211" s="30" t="s">
        <v>77</v>
      </c>
      <c r="C211" s="17" t="s">
        <v>13</v>
      </c>
      <c r="D211" s="31" t="s">
        <v>14</v>
      </c>
      <c r="E211" s="32" t="s">
        <v>78</v>
      </c>
      <c r="F211" s="31" t="s">
        <v>16</v>
      </c>
      <c r="G211" s="19" t="s">
        <v>17</v>
      </c>
      <c r="H211" s="18" t="s">
        <v>18</v>
      </c>
      <c r="I211" s="17"/>
      <c r="J211" s="17"/>
      <c r="K211" s="17"/>
      <c r="L211" s="17">
        <v>1</v>
      </c>
      <c r="M211" s="17"/>
      <c r="N211" s="17">
        <f t="shared" si="41"/>
        <v>1</v>
      </c>
      <c r="O211" s="18">
        <v>1</v>
      </c>
      <c r="P211" s="18">
        <f t="shared" ref="P211:P220" si="47">L211</f>
        <v>1</v>
      </c>
      <c r="Q211" s="17">
        <v>0</v>
      </c>
      <c r="R211" s="17">
        <f t="shared" si="42"/>
        <v>0</v>
      </c>
      <c r="S211" s="17">
        <v>0</v>
      </c>
      <c r="T211" s="17">
        <v>0</v>
      </c>
      <c r="U211" s="20">
        <v>0.96153846153846201</v>
      </c>
      <c r="V211" s="21">
        <f t="shared" si="43"/>
        <v>0</v>
      </c>
    </row>
    <row r="212" spans="1:22" s="21" customFormat="1" ht="45" customHeight="1">
      <c r="B212" s="22" t="s">
        <v>77</v>
      </c>
      <c r="C212" s="17" t="s">
        <v>13</v>
      </c>
      <c r="D212" s="18" t="s">
        <v>14</v>
      </c>
      <c r="E212" s="19" t="s">
        <v>68</v>
      </c>
      <c r="F212" s="18" t="s">
        <v>16</v>
      </c>
      <c r="G212" s="19" t="s">
        <v>17</v>
      </c>
      <c r="H212" s="18" t="s">
        <v>18</v>
      </c>
      <c r="I212" s="17"/>
      <c r="J212" s="17"/>
      <c r="K212" s="17">
        <v>8</v>
      </c>
      <c r="L212" s="17"/>
      <c r="M212" s="17"/>
      <c r="N212" s="17">
        <f t="shared" si="41"/>
        <v>8</v>
      </c>
      <c r="O212" s="18">
        <v>0</v>
      </c>
      <c r="P212" s="18">
        <f t="shared" si="47"/>
        <v>0</v>
      </c>
      <c r="Q212" s="17">
        <v>0</v>
      </c>
      <c r="R212" s="17">
        <f t="shared" si="42"/>
        <v>8</v>
      </c>
      <c r="S212" s="17">
        <v>8</v>
      </c>
      <c r="T212" s="17">
        <v>0</v>
      </c>
      <c r="U212" s="20">
        <v>0.96153846153846201</v>
      </c>
      <c r="V212" s="21">
        <f t="shared" si="43"/>
        <v>5.1282051282051304</v>
      </c>
    </row>
    <row r="213" spans="1:22" s="21" customFormat="1" ht="45" customHeight="1">
      <c r="B213" s="22" t="s">
        <v>77</v>
      </c>
      <c r="C213" s="17" t="s">
        <v>13</v>
      </c>
      <c r="D213" s="18" t="s">
        <v>14</v>
      </c>
      <c r="E213" s="19" t="s">
        <v>37</v>
      </c>
      <c r="F213" s="18" t="s">
        <v>16</v>
      </c>
      <c r="G213" s="19" t="s">
        <v>17</v>
      </c>
      <c r="H213" s="18" t="s">
        <v>18</v>
      </c>
      <c r="I213" s="17"/>
      <c r="J213" s="17"/>
      <c r="K213" s="17">
        <v>9</v>
      </c>
      <c r="L213" s="17">
        <v>10</v>
      </c>
      <c r="M213" s="17"/>
      <c r="N213" s="17">
        <f t="shared" si="41"/>
        <v>19</v>
      </c>
      <c r="O213" s="18">
        <v>10</v>
      </c>
      <c r="P213" s="18">
        <f t="shared" si="47"/>
        <v>10</v>
      </c>
      <c r="Q213" s="17">
        <v>0</v>
      </c>
      <c r="R213" s="17">
        <f t="shared" si="42"/>
        <v>9</v>
      </c>
      <c r="S213" s="17">
        <v>9</v>
      </c>
      <c r="T213" s="17">
        <v>0</v>
      </c>
      <c r="U213" s="20">
        <v>0.96153846153846201</v>
      </c>
      <c r="V213" s="21">
        <f t="shared" si="43"/>
        <v>5.7692307692307709</v>
      </c>
    </row>
    <row r="214" spans="1:22" s="21" customFormat="1" ht="45" customHeight="1">
      <c r="B214" s="22" t="s">
        <v>77</v>
      </c>
      <c r="C214" s="17" t="s">
        <v>13</v>
      </c>
      <c r="D214" s="18" t="s">
        <v>14</v>
      </c>
      <c r="E214" s="19" t="s">
        <v>23</v>
      </c>
      <c r="F214" s="18" t="s">
        <v>16</v>
      </c>
      <c r="G214" s="19" t="s">
        <v>17</v>
      </c>
      <c r="H214" s="18" t="s">
        <v>18</v>
      </c>
      <c r="I214" s="17"/>
      <c r="J214" s="17"/>
      <c r="K214" s="17">
        <v>6</v>
      </c>
      <c r="L214" s="17">
        <v>11</v>
      </c>
      <c r="M214" s="17"/>
      <c r="N214" s="17">
        <f t="shared" si="41"/>
        <v>17</v>
      </c>
      <c r="O214" s="18">
        <v>11</v>
      </c>
      <c r="P214" s="18">
        <f t="shared" si="47"/>
        <v>11</v>
      </c>
      <c r="Q214" s="17">
        <v>0</v>
      </c>
      <c r="R214" s="17">
        <f t="shared" si="42"/>
        <v>6</v>
      </c>
      <c r="S214" s="17">
        <v>6</v>
      </c>
      <c r="T214" s="17">
        <v>0</v>
      </c>
      <c r="U214" s="20">
        <v>0.96153846153846201</v>
      </c>
      <c r="V214" s="21">
        <f t="shared" si="43"/>
        <v>3.8461538461538471</v>
      </c>
    </row>
    <row r="215" spans="1:22" s="21" customFormat="1" ht="45" customHeight="1">
      <c r="B215" s="22" t="s">
        <v>77</v>
      </c>
      <c r="C215" s="17" t="s">
        <v>13</v>
      </c>
      <c r="D215" s="18" t="s">
        <v>14</v>
      </c>
      <c r="E215" s="19" t="s">
        <v>23</v>
      </c>
      <c r="F215" s="18" t="s">
        <v>16</v>
      </c>
      <c r="G215" s="19" t="s">
        <v>19</v>
      </c>
      <c r="H215" s="18" t="s">
        <v>18</v>
      </c>
      <c r="I215" s="17"/>
      <c r="J215" s="17"/>
      <c r="K215" s="17">
        <v>1</v>
      </c>
      <c r="L215" s="17"/>
      <c r="M215" s="17"/>
      <c r="N215" s="17">
        <f t="shared" si="41"/>
        <v>1</v>
      </c>
      <c r="O215" s="18">
        <v>0</v>
      </c>
      <c r="P215" s="18">
        <f t="shared" si="47"/>
        <v>0</v>
      </c>
      <c r="Q215" s="17">
        <v>0</v>
      </c>
      <c r="R215" s="17">
        <f t="shared" si="42"/>
        <v>1</v>
      </c>
      <c r="S215" s="17">
        <v>1</v>
      </c>
      <c r="T215" s="17">
        <v>0</v>
      </c>
      <c r="U215" s="20">
        <v>0.96153846153846201</v>
      </c>
      <c r="V215" s="21">
        <f t="shared" si="43"/>
        <v>0.6410256410256413</v>
      </c>
    </row>
    <row r="216" spans="1:22" s="21" customFormat="1" ht="45" customHeight="1">
      <c r="A216" s="21" t="s">
        <v>146</v>
      </c>
      <c r="B216" s="22" t="s">
        <v>77</v>
      </c>
      <c r="C216" s="17" t="s">
        <v>13</v>
      </c>
      <c r="D216" s="18" t="s">
        <v>14</v>
      </c>
      <c r="E216" s="19" t="s">
        <v>15</v>
      </c>
      <c r="F216" s="18" t="s">
        <v>16</v>
      </c>
      <c r="G216" s="19" t="s">
        <v>17</v>
      </c>
      <c r="H216" s="18" t="s">
        <v>18</v>
      </c>
      <c r="I216" s="17">
        <v>575</v>
      </c>
      <c r="J216" s="17">
        <v>572</v>
      </c>
      <c r="K216" s="17">
        <v>513</v>
      </c>
      <c r="L216" s="17">
        <v>420</v>
      </c>
      <c r="M216" s="17"/>
      <c r="N216" s="17">
        <f t="shared" si="41"/>
        <v>2080</v>
      </c>
      <c r="O216" s="18">
        <v>420</v>
      </c>
      <c r="P216" s="18">
        <f t="shared" si="47"/>
        <v>420</v>
      </c>
      <c r="Q216" s="17">
        <v>600</v>
      </c>
      <c r="R216" s="17">
        <f t="shared" si="42"/>
        <v>2260</v>
      </c>
      <c r="S216" s="17">
        <v>513</v>
      </c>
      <c r="T216" s="17">
        <v>600</v>
      </c>
      <c r="U216" s="20">
        <v>0.96153846153846201</v>
      </c>
      <c r="V216" s="21">
        <f t="shared" si="43"/>
        <v>2208.6538461538471</v>
      </c>
    </row>
    <row r="217" spans="1:22" s="21" customFormat="1" ht="45" customHeight="1">
      <c r="A217" s="21" t="s">
        <v>147</v>
      </c>
      <c r="B217" s="22" t="s">
        <v>77</v>
      </c>
      <c r="C217" s="17" t="s">
        <v>13</v>
      </c>
      <c r="D217" s="18" t="s">
        <v>14</v>
      </c>
      <c r="E217" s="19" t="s">
        <v>15</v>
      </c>
      <c r="F217" s="18" t="s">
        <v>16</v>
      </c>
      <c r="G217" s="19" t="s">
        <v>19</v>
      </c>
      <c r="H217" s="18" t="s">
        <v>18</v>
      </c>
      <c r="I217" s="17">
        <v>1</v>
      </c>
      <c r="J217" s="17"/>
      <c r="K217" s="17">
        <v>1</v>
      </c>
      <c r="L217" s="17">
        <v>1</v>
      </c>
      <c r="M217" s="17"/>
      <c r="N217" s="17">
        <f t="shared" si="41"/>
        <v>3</v>
      </c>
      <c r="O217" s="18">
        <v>1</v>
      </c>
      <c r="P217" s="18">
        <f t="shared" si="47"/>
        <v>1</v>
      </c>
      <c r="Q217" s="17"/>
      <c r="R217" s="17">
        <f t="shared" si="42"/>
        <v>2</v>
      </c>
      <c r="S217" s="17">
        <v>1</v>
      </c>
      <c r="T217" s="17"/>
      <c r="U217" s="20">
        <v>0.96153846153846201</v>
      </c>
      <c r="V217" s="21">
        <f t="shared" si="43"/>
        <v>1.6025641025641033</v>
      </c>
    </row>
    <row r="218" spans="1:22" s="21" customFormat="1" ht="45" customHeight="1">
      <c r="A218" s="21" t="s">
        <v>146</v>
      </c>
      <c r="B218" s="22" t="s">
        <v>77</v>
      </c>
      <c r="C218" s="17" t="s">
        <v>13</v>
      </c>
      <c r="D218" s="18" t="s">
        <v>14</v>
      </c>
      <c r="E218" s="19" t="s">
        <v>15</v>
      </c>
      <c r="F218" s="18" t="s">
        <v>16</v>
      </c>
      <c r="G218" s="19" t="s">
        <v>17</v>
      </c>
      <c r="H218" s="18" t="s">
        <v>22</v>
      </c>
      <c r="I218" s="17"/>
      <c r="J218" s="17">
        <v>2</v>
      </c>
      <c r="K218" s="17"/>
      <c r="L218" s="17"/>
      <c r="M218" s="17"/>
      <c r="N218" s="17">
        <f t="shared" si="41"/>
        <v>2</v>
      </c>
      <c r="O218" s="18">
        <v>0</v>
      </c>
      <c r="P218" s="18">
        <f t="shared" si="47"/>
        <v>0</v>
      </c>
      <c r="Q218" s="17"/>
      <c r="R218" s="17">
        <f t="shared" si="42"/>
        <v>2</v>
      </c>
      <c r="S218" s="17">
        <v>0</v>
      </c>
      <c r="T218" s="17"/>
      <c r="U218" s="20">
        <v>0.96153846153846201</v>
      </c>
      <c r="V218" s="21">
        <f t="shared" si="43"/>
        <v>1.923076923076924</v>
      </c>
    </row>
    <row r="219" spans="1:22" s="21" customFormat="1" ht="45" customHeight="1">
      <c r="A219" s="21" t="s">
        <v>149</v>
      </c>
      <c r="B219" s="22" t="s">
        <v>77</v>
      </c>
      <c r="C219" s="17" t="s">
        <v>13</v>
      </c>
      <c r="D219" s="18" t="s">
        <v>14</v>
      </c>
      <c r="E219" s="19" t="s">
        <v>21</v>
      </c>
      <c r="F219" s="18" t="s">
        <v>16</v>
      </c>
      <c r="G219" s="19" t="s">
        <v>17</v>
      </c>
      <c r="H219" s="18" t="s">
        <v>18</v>
      </c>
      <c r="I219" s="17">
        <v>24</v>
      </c>
      <c r="J219" s="17">
        <v>23</v>
      </c>
      <c r="K219" s="17">
        <v>27</v>
      </c>
      <c r="L219" s="17">
        <v>25</v>
      </c>
      <c r="M219" s="17"/>
      <c r="N219" s="17">
        <f t="shared" si="41"/>
        <v>99</v>
      </c>
      <c r="O219" s="18">
        <v>25</v>
      </c>
      <c r="P219" s="18">
        <f t="shared" si="47"/>
        <v>25</v>
      </c>
      <c r="Q219" s="17">
        <v>25</v>
      </c>
      <c r="R219" s="17">
        <f t="shared" si="42"/>
        <v>99</v>
      </c>
      <c r="S219" s="17">
        <v>27</v>
      </c>
      <c r="T219" s="17">
        <v>25</v>
      </c>
      <c r="U219" s="20">
        <v>0.96153846153846201</v>
      </c>
      <c r="V219" s="21">
        <f t="shared" si="43"/>
        <v>94.871794871794918</v>
      </c>
    </row>
    <row r="220" spans="1:22" s="21" customFormat="1" ht="45" customHeight="1">
      <c r="A220" s="21" t="s">
        <v>150</v>
      </c>
      <c r="B220" s="22" t="s">
        <v>77</v>
      </c>
      <c r="C220" s="17" t="s">
        <v>13</v>
      </c>
      <c r="D220" s="18" t="s">
        <v>14</v>
      </c>
      <c r="E220" s="19" t="s">
        <v>21</v>
      </c>
      <c r="F220" s="18" t="s">
        <v>16</v>
      </c>
      <c r="G220" s="19" t="s">
        <v>19</v>
      </c>
      <c r="H220" s="18" t="s">
        <v>18</v>
      </c>
      <c r="I220" s="17">
        <v>1</v>
      </c>
      <c r="J220" s="17">
        <v>3</v>
      </c>
      <c r="K220" s="17">
        <v>3</v>
      </c>
      <c r="L220" s="17">
        <v>2</v>
      </c>
      <c r="M220" s="17"/>
      <c r="N220" s="17">
        <f t="shared" si="41"/>
        <v>9</v>
      </c>
      <c r="O220" s="18">
        <v>2</v>
      </c>
      <c r="P220" s="18">
        <f t="shared" si="47"/>
        <v>2</v>
      </c>
      <c r="Q220" s="17"/>
      <c r="R220" s="17">
        <f t="shared" si="42"/>
        <v>7</v>
      </c>
      <c r="S220" s="17">
        <v>3</v>
      </c>
      <c r="T220" s="17"/>
      <c r="U220" s="20">
        <v>0.96153846153846201</v>
      </c>
      <c r="V220" s="21">
        <f t="shared" si="43"/>
        <v>5.7692307692307727</v>
      </c>
    </row>
    <row r="221" spans="1:22" ht="45" customHeight="1">
      <c r="A221" t="s">
        <v>148</v>
      </c>
      <c r="B221" s="7" t="s">
        <v>77</v>
      </c>
      <c r="C221" s="5" t="s">
        <v>13</v>
      </c>
      <c r="D221" s="4" t="s">
        <v>14</v>
      </c>
      <c r="E221" s="6" t="s">
        <v>15</v>
      </c>
      <c r="F221" s="4" t="s">
        <v>20</v>
      </c>
      <c r="G221" s="6" t="s">
        <v>17</v>
      </c>
      <c r="H221" s="4" t="s">
        <v>18</v>
      </c>
      <c r="I221" s="5">
        <v>181</v>
      </c>
      <c r="J221" s="5">
        <v>186</v>
      </c>
      <c r="K221" s="5">
        <v>182</v>
      </c>
      <c r="L221" s="5">
        <v>148</v>
      </c>
      <c r="M221" s="5">
        <v>139</v>
      </c>
      <c r="N221" s="5">
        <f t="shared" si="41"/>
        <v>836</v>
      </c>
      <c r="O221" s="4">
        <v>139</v>
      </c>
      <c r="P221" s="4">
        <f t="shared" ref="P221:P224" si="48">M221</f>
        <v>139</v>
      </c>
      <c r="Q221" s="5">
        <v>180</v>
      </c>
      <c r="R221" s="5">
        <f t="shared" si="42"/>
        <v>877</v>
      </c>
      <c r="S221" s="5">
        <v>148</v>
      </c>
      <c r="T221" s="5">
        <v>180</v>
      </c>
      <c r="U221" s="15">
        <v>1</v>
      </c>
      <c r="V221">
        <f t="shared" si="43"/>
        <v>887.66666666666663</v>
      </c>
    </row>
    <row r="222" spans="1:22" ht="45" customHeight="1">
      <c r="B222" s="7" t="s">
        <v>77</v>
      </c>
      <c r="C222" s="5" t="s">
        <v>13</v>
      </c>
      <c r="D222" s="4" t="s">
        <v>14</v>
      </c>
      <c r="E222" s="6" t="s">
        <v>15</v>
      </c>
      <c r="F222" s="4" t="s">
        <v>20</v>
      </c>
      <c r="G222" s="6" t="s">
        <v>19</v>
      </c>
      <c r="H222" s="4" t="s">
        <v>18</v>
      </c>
      <c r="I222" s="5"/>
      <c r="J222" s="5"/>
      <c r="K222" s="5">
        <v>1</v>
      </c>
      <c r="L222" s="5"/>
      <c r="M222" s="5"/>
      <c r="N222" s="5">
        <f t="shared" si="41"/>
        <v>1</v>
      </c>
      <c r="O222" s="4">
        <v>0</v>
      </c>
      <c r="P222" s="4">
        <f t="shared" si="48"/>
        <v>0</v>
      </c>
      <c r="Q222" s="5"/>
      <c r="R222" s="5">
        <f t="shared" si="42"/>
        <v>1</v>
      </c>
      <c r="S222" s="5">
        <v>0</v>
      </c>
      <c r="T222" s="5"/>
      <c r="U222" s="15">
        <v>1</v>
      </c>
      <c r="V222">
        <f t="shared" si="43"/>
        <v>1</v>
      </c>
    </row>
    <row r="223" spans="1:22" ht="45" customHeight="1">
      <c r="A223" t="s">
        <v>151</v>
      </c>
      <c r="B223" s="7" t="s">
        <v>77</v>
      </c>
      <c r="C223" s="5" t="s">
        <v>13</v>
      </c>
      <c r="D223" s="4" t="s">
        <v>14</v>
      </c>
      <c r="E223" s="6" t="s">
        <v>21</v>
      </c>
      <c r="F223" s="4" t="s">
        <v>20</v>
      </c>
      <c r="G223" s="6" t="s">
        <v>17</v>
      </c>
      <c r="H223" s="4" t="s">
        <v>18</v>
      </c>
      <c r="I223" s="5">
        <v>21</v>
      </c>
      <c r="J223" s="5">
        <v>22</v>
      </c>
      <c r="K223" s="5">
        <v>17</v>
      </c>
      <c r="L223" s="5">
        <v>17</v>
      </c>
      <c r="M223" s="5">
        <v>21</v>
      </c>
      <c r="N223" s="5">
        <f t="shared" si="41"/>
        <v>98</v>
      </c>
      <c r="O223" s="4">
        <v>21</v>
      </c>
      <c r="P223" s="4">
        <f t="shared" si="48"/>
        <v>21</v>
      </c>
      <c r="Q223" s="5">
        <v>25</v>
      </c>
      <c r="R223" s="5">
        <f t="shared" si="42"/>
        <v>102</v>
      </c>
      <c r="S223" s="5">
        <v>17</v>
      </c>
      <c r="T223" s="5">
        <v>25</v>
      </c>
      <c r="U223" s="15">
        <v>1</v>
      </c>
      <c r="V223">
        <f t="shared" si="43"/>
        <v>104.66666666666667</v>
      </c>
    </row>
    <row r="224" spans="1:22" ht="45" customHeight="1">
      <c r="B224" s="7" t="s">
        <v>77</v>
      </c>
      <c r="C224" s="5" t="s">
        <v>13</v>
      </c>
      <c r="D224" s="4" t="s">
        <v>14</v>
      </c>
      <c r="E224" s="6" t="s">
        <v>15</v>
      </c>
      <c r="F224" s="4" t="s">
        <v>20</v>
      </c>
      <c r="G224" s="6" t="s">
        <v>19</v>
      </c>
      <c r="H224" s="4" t="s">
        <v>18</v>
      </c>
      <c r="I224" s="5">
        <v>4</v>
      </c>
      <c r="J224" s="5">
        <v>4</v>
      </c>
      <c r="K224" s="5">
        <v>11</v>
      </c>
      <c r="L224" s="5">
        <v>5</v>
      </c>
      <c r="M224" s="5"/>
      <c r="N224" s="5">
        <f t="shared" si="41"/>
        <v>24</v>
      </c>
      <c r="O224" s="4">
        <v>0</v>
      </c>
      <c r="P224" s="4">
        <f t="shared" si="48"/>
        <v>0</v>
      </c>
      <c r="Q224" s="5"/>
      <c r="R224" s="5">
        <f t="shared" si="42"/>
        <v>24</v>
      </c>
      <c r="S224" s="5">
        <v>5</v>
      </c>
      <c r="T224" s="5"/>
      <c r="U224" s="15">
        <v>1</v>
      </c>
      <c r="V224">
        <f t="shared" si="43"/>
        <v>22.333333333333332</v>
      </c>
    </row>
    <row r="225" spans="2:22" s="21" customFormat="1" ht="45" customHeight="1">
      <c r="B225" s="22" t="s">
        <v>77</v>
      </c>
      <c r="C225" s="17" t="s">
        <v>13</v>
      </c>
      <c r="D225" s="18" t="s">
        <v>24</v>
      </c>
      <c r="E225" s="19" t="s">
        <v>79</v>
      </c>
      <c r="F225" s="18" t="s">
        <v>16</v>
      </c>
      <c r="G225" s="19" t="s">
        <v>17</v>
      </c>
      <c r="H225" s="18" t="s">
        <v>18</v>
      </c>
      <c r="I225" s="17"/>
      <c r="J225" s="17"/>
      <c r="K225" s="17"/>
      <c r="L225" s="17"/>
      <c r="M225" s="17"/>
      <c r="N225" s="17">
        <f t="shared" si="41"/>
        <v>0</v>
      </c>
      <c r="O225" s="18">
        <v>0</v>
      </c>
      <c r="P225" s="18">
        <f t="shared" ref="P225:P231" si="49">J225</f>
        <v>0</v>
      </c>
      <c r="Q225" s="17">
        <v>5</v>
      </c>
      <c r="R225" s="17">
        <f t="shared" si="42"/>
        <v>5</v>
      </c>
      <c r="S225" s="17">
        <v>0</v>
      </c>
      <c r="T225" s="17">
        <v>5</v>
      </c>
      <c r="U225" s="20">
        <v>0.95958083832335295</v>
      </c>
      <c r="V225" s="21">
        <f t="shared" si="43"/>
        <v>6.4645708582834311</v>
      </c>
    </row>
    <row r="226" spans="2:22" s="21" customFormat="1" ht="45" customHeight="1">
      <c r="B226" s="22" t="s">
        <v>77</v>
      </c>
      <c r="C226" s="17" t="s">
        <v>13</v>
      </c>
      <c r="D226" s="18" t="s">
        <v>24</v>
      </c>
      <c r="E226" s="19" t="s">
        <v>80</v>
      </c>
      <c r="F226" s="18" t="s">
        <v>16</v>
      </c>
      <c r="G226" s="19" t="s">
        <v>17</v>
      </c>
      <c r="H226" s="18" t="s">
        <v>18</v>
      </c>
      <c r="I226" s="17">
        <v>5</v>
      </c>
      <c r="J226" s="17">
        <v>5</v>
      </c>
      <c r="K226" s="17"/>
      <c r="L226" s="17"/>
      <c r="M226" s="17"/>
      <c r="N226" s="17">
        <f t="shared" si="41"/>
        <v>10</v>
      </c>
      <c r="O226" s="18">
        <v>5</v>
      </c>
      <c r="P226" s="18">
        <f t="shared" si="49"/>
        <v>5</v>
      </c>
      <c r="Q226" s="17">
        <v>5</v>
      </c>
      <c r="R226" s="17">
        <f t="shared" si="42"/>
        <v>10</v>
      </c>
      <c r="S226" s="17">
        <v>5</v>
      </c>
      <c r="T226" s="17">
        <v>5</v>
      </c>
      <c r="U226" s="20">
        <v>0.95958083832335295</v>
      </c>
      <c r="V226" s="21">
        <f t="shared" si="43"/>
        <v>9.6631736526946082</v>
      </c>
    </row>
    <row r="227" spans="2:22" s="21" customFormat="1" ht="45" customHeight="1">
      <c r="B227" s="22" t="s">
        <v>77</v>
      </c>
      <c r="C227" s="17" t="s">
        <v>13</v>
      </c>
      <c r="D227" s="18" t="s">
        <v>24</v>
      </c>
      <c r="E227" s="19" t="s">
        <v>81</v>
      </c>
      <c r="F227" s="18" t="s">
        <v>16</v>
      </c>
      <c r="G227" s="19" t="s">
        <v>17</v>
      </c>
      <c r="H227" s="18" t="s">
        <v>18</v>
      </c>
      <c r="I227" s="17">
        <v>5</v>
      </c>
      <c r="J227" s="17">
        <v>5</v>
      </c>
      <c r="K227" s="17"/>
      <c r="L227" s="17"/>
      <c r="M227" s="17"/>
      <c r="N227" s="17">
        <f t="shared" si="41"/>
        <v>10</v>
      </c>
      <c r="O227" s="18">
        <v>5</v>
      </c>
      <c r="P227" s="18">
        <f t="shared" si="49"/>
        <v>5</v>
      </c>
      <c r="Q227" s="17">
        <v>5</v>
      </c>
      <c r="R227" s="17">
        <f t="shared" si="42"/>
        <v>10</v>
      </c>
      <c r="S227" s="17">
        <v>5</v>
      </c>
      <c r="T227" s="17">
        <v>5</v>
      </c>
      <c r="U227" s="20">
        <v>0.95958083832335295</v>
      </c>
      <c r="V227" s="21">
        <f t="shared" si="43"/>
        <v>9.6631736526946082</v>
      </c>
    </row>
    <row r="228" spans="2:22" s="21" customFormat="1" ht="45" customHeight="1">
      <c r="B228" s="22" t="s">
        <v>77</v>
      </c>
      <c r="C228" s="17" t="s">
        <v>13</v>
      </c>
      <c r="D228" s="18" t="s">
        <v>24</v>
      </c>
      <c r="E228" s="19" t="s">
        <v>25</v>
      </c>
      <c r="F228" s="18" t="s">
        <v>16</v>
      </c>
      <c r="G228" s="19" t="s">
        <v>17</v>
      </c>
      <c r="H228" s="18" t="s">
        <v>18</v>
      </c>
      <c r="I228" s="17">
        <v>200</v>
      </c>
      <c r="J228" s="17">
        <v>147</v>
      </c>
      <c r="K228" s="17"/>
      <c r="L228" s="17"/>
      <c r="M228" s="17"/>
      <c r="N228" s="17">
        <f t="shared" si="41"/>
        <v>347</v>
      </c>
      <c r="O228" s="18">
        <v>147</v>
      </c>
      <c r="P228" s="18">
        <f t="shared" si="49"/>
        <v>147</v>
      </c>
      <c r="Q228" s="17">
        <v>200</v>
      </c>
      <c r="R228" s="17">
        <f t="shared" si="42"/>
        <v>400</v>
      </c>
      <c r="S228" s="17">
        <v>200</v>
      </c>
      <c r="T228" s="17">
        <v>200</v>
      </c>
      <c r="U228" s="20">
        <v>0.95958083832335295</v>
      </c>
      <c r="V228" s="21">
        <f t="shared" si="43"/>
        <v>386.52694610778423</v>
      </c>
    </row>
    <row r="229" spans="2:22" s="21" customFormat="1" ht="45" customHeight="1">
      <c r="B229" s="22" t="s">
        <v>77</v>
      </c>
      <c r="C229" s="17" t="s">
        <v>13</v>
      </c>
      <c r="D229" s="18" t="s">
        <v>24</v>
      </c>
      <c r="E229" s="19" t="s">
        <v>26</v>
      </c>
      <c r="F229" s="18" t="s">
        <v>16</v>
      </c>
      <c r="G229" s="19" t="s">
        <v>17</v>
      </c>
      <c r="H229" s="18" t="s">
        <v>18</v>
      </c>
      <c r="I229" s="17">
        <v>19</v>
      </c>
      <c r="J229" s="17">
        <v>14</v>
      </c>
      <c r="K229" s="17"/>
      <c r="L229" s="17"/>
      <c r="M229" s="17"/>
      <c r="N229" s="17">
        <f t="shared" si="41"/>
        <v>33</v>
      </c>
      <c r="O229" s="18">
        <v>14</v>
      </c>
      <c r="P229" s="18">
        <f t="shared" si="49"/>
        <v>14</v>
      </c>
      <c r="Q229" s="17">
        <v>20</v>
      </c>
      <c r="R229" s="17">
        <f t="shared" si="42"/>
        <v>39</v>
      </c>
      <c r="S229" s="17">
        <v>19</v>
      </c>
      <c r="T229" s="17">
        <v>20</v>
      </c>
      <c r="U229" s="20">
        <v>0.95958083832335295</v>
      </c>
      <c r="V229" s="21">
        <f t="shared" si="43"/>
        <v>38.012974051896194</v>
      </c>
    </row>
    <row r="230" spans="2:22" s="21" customFormat="1" ht="45" customHeight="1">
      <c r="B230" s="22" t="s">
        <v>77</v>
      </c>
      <c r="C230" s="17" t="s">
        <v>13</v>
      </c>
      <c r="D230" s="18" t="s">
        <v>24</v>
      </c>
      <c r="E230" s="19" t="s">
        <v>26</v>
      </c>
      <c r="F230" s="18" t="s">
        <v>16</v>
      </c>
      <c r="G230" s="19" t="s">
        <v>19</v>
      </c>
      <c r="H230" s="18" t="s">
        <v>18</v>
      </c>
      <c r="I230" s="17">
        <v>1</v>
      </c>
      <c r="J230" s="17">
        <v>1</v>
      </c>
      <c r="K230" s="17"/>
      <c r="L230" s="17"/>
      <c r="M230" s="17"/>
      <c r="N230" s="17">
        <f t="shared" si="41"/>
        <v>2</v>
      </c>
      <c r="O230" s="18">
        <v>1</v>
      </c>
      <c r="P230" s="18">
        <f t="shared" si="49"/>
        <v>1</v>
      </c>
      <c r="Q230" s="17"/>
      <c r="R230" s="17">
        <f t="shared" si="42"/>
        <v>1</v>
      </c>
      <c r="S230" s="17">
        <v>1</v>
      </c>
      <c r="T230" s="17"/>
      <c r="U230" s="20">
        <v>0.95958083832335295</v>
      </c>
      <c r="V230" s="21">
        <f t="shared" si="43"/>
        <v>0.63972055888223534</v>
      </c>
    </row>
    <row r="231" spans="2:22" s="21" customFormat="1" ht="45" customHeight="1">
      <c r="B231" s="22" t="s">
        <v>77</v>
      </c>
      <c r="C231" s="17" t="s">
        <v>13</v>
      </c>
      <c r="D231" s="18" t="s">
        <v>24</v>
      </c>
      <c r="E231" s="19" t="s">
        <v>27</v>
      </c>
      <c r="F231" s="18" t="s">
        <v>16</v>
      </c>
      <c r="G231" s="19" t="s">
        <v>17</v>
      </c>
      <c r="H231" s="18" t="s">
        <v>18</v>
      </c>
      <c r="I231" s="17">
        <v>20</v>
      </c>
      <c r="J231" s="17">
        <v>10</v>
      </c>
      <c r="K231" s="17"/>
      <c r="L231" s="17"/>
      <c r="M231" s="17"/>
      <c r="N231" s="17">
        <f t="shared" si="41"/>
        <v>30</v>
      </c>
      <c r="O231" s="18">
        <v>10</v>
      </c>
      <c r="P231" s="18">
        <f t="shared" si="49"/>
        <v>10</v>
      </c>
      <c r="Q231" s="17">
        <v>20</v>
      </c>
      <c r="R231" s="17">
        <f t="shared" si="42"/>
        <v>40</v>
      </c>
      <c r="S231" s="17">
        <v>20</v>
      </c>
      <c r="T231" s="17">
        <v>20</v>
      </c>
      <c r="U231" s="20">
        <v>0.95958083832335295</v>
      </c>
      <c r="V231" s="21">
        <f t="shared" si="43"/>
        <v>38.652694610778433</v>
      </c>
    </row>
    <row r="232" spans="2:22" ht="45" customHeight="1">
      <c r="B232" s="7" t="s">
        <v>77</v>
      </c>
      <c r="C232" s="5" t="s">
        <v>13</v>
      </c>
      <c r="D232" s="4" t="s">
        <v>24</v>
      </c>
      <c r="E232" s="6" t="s">
        <v>79</v>
      </c>
      <c r="F232" s="4" t="s">
        <v>20</v>
      </c>
      <c r="G232" s="6" t="s">
        <v>17</v>
      </c>
      <c r="H232" s="4" t="s">
        <v>18</v>
      </c>
      <c r="I232" s="5">
        <v>6</v>
      </c>
      <c r="J232" s="5"/>
      <c r="K232" s="5"/>
      <c r="L232" s="5"/>
      <c r="M232" s="5"/>
      <c r="N232" s="5">
        <f t="shared" si="41"/>
        <v>6</v>
      </c>
      <c r="O232" s="4">
        <v>0</v>
      </c>
      <c r="P232" s="4">
        <f t="shared" ref="P232:P233" si="50">K232</f>
        <v>0</v>
      </c>
      <c r="Q232" s="5">
        <v>0</v>
      </c>
      <c r="R232" s="5">
        <f t="shared" si="42"/>
        <v>6</v>
      </c>
      <c r="S232" s="5">
        <v>0</v>
      </c>
      <c r="T232" s="5">
        <v>0</v>
      </c>
      <c r="U232" s="15">
        <v>0.98224852071005897</v>
      </c>
      <c r="V232">
        <f t="shared" si="43"/>
        <v>5.893491124260354</v>
      </c>
    </row>
    <row r="233" spans="2:22" ht="45" customHeight="1">
      <c r="B233" s="7" t="s">
        <v>77</v>
      </c>
      <c r="C233" s="5" t="s">
        <v>13</v>
      </c>
      <c r="D233" s="4" t="s">
        <v>24</v>
      </c>
      <c r="E233" s="6" t="s">
        <v>82</v>
      </c>
      <c r="F233" s="4" t="s">
        <v>20</v>
      </c>
      <c r="G233" s="6" t="s">
        <v>17</v>
      </c>
      <c r="H233" s="4" t="s">
        <v>18</v>
      </c>
      <c r="I233" s="5"/>
      <c r="J233" s="5"/>
      <c r="K233" s="5"/>
      <c r="L233" s="5"/>
      <c r="M233" s="5"/>
      <c r="N233" s="5">
        <f t="shared" si="41"/>
        <v>0</v>
      </c>
      <c r="O233" s="4">
        <v>0</v>
      </c>
      <c r="P233" s="4">
        <f t="shared" si="50"/>
        <v>0</v>
      </c>
      <c r="Q233" s="5">
        <v>5</v>
      </c>
      <c r="R233" s="5">
        <f t="shared" si="42"/>
        <v>5</v>
      </c>
      <c r="S233" s="5">
        <v>0</v>
      </c>
      <c r="T233" s="5">
        <v>5</v>
      </c>
      <c r="U233" s="15">
        <v>0.98224852071005897</v>
      </c>
      <c r="V233">
        <f t="shared" si="43"/>
        <v>6.5779092702169608</v>
      </c>
    </row>
    <row r="234" spans="2:22" s="21" customFormat="1" ht="45" customHeight="1">
      <c r="B234" s="22" t="s">
        <v>77</v>
      </c>
      <c r="C234" s="17" t="s">
        <v>13</v>
      </c>
      <c r="D234" s="18" t="s">
        <v>24</v>
      </c>
      <c r="E234" s="19" t="s">
        <v>23</v>
      </c>
      <c r="F234" s="18" t="s">
        <v>16</v>
      </c>
      <c r="G234" s="19" t="s">
        <v>17</v>
      </c>
      <c r="H234" s="18" t="s">
        <v>18</v>
      </c>
      <c r="I234" s="17"/>
      <c r="J234" s="17"/>
      <c r="K234" s="17"/>
      <c r="L234" s="17"/>
      <c r="M234" s="17"/>
      <c r="N234" s="17">
        <f t="shared" si="41"/>
        <v>0</v>
      </c>
      <c r="O234" s="18">
        <v>0</v>
      </c>
      <c r="P234" s="18">
        <f>J234</f>
        <v>0</v>
      </c>
      <c r="Q234" s="17">
        <v>5</v>
      </c>
      <c r="R234" s="17">
        <f t="shared" si="42"/>
        <v>5</v>
      </c>
      <c r="S234" s="17">
        <v>0</v>
      </c>
      <c r="T234" s="17">
        <v>5</v>
      </c>
      <c r="U234" s="20">
        <v>0.95958083832335295</v>
      </c>
      <c r="V234" s="21">
        <f t="shared" si="43"/>
        <v>6.4645708582834311</v>
      </c>
    </row>
    <row r="235" spans="2:22" ht="45" customHeight="1">
      <c r="B235" s="7" t="s">
        <v>77</v>
      </c>
      <c r="C235" s="5" t="s">
        <v>13</v>
      </c>
      <c r="D235" s="4" t="s">
        <v>24</v>
      </c>
      <c r="E235" s="6" t="s">
        <v>23</v>
      </c>
      <c r="F235" s="4" t="s">
        <v>20</v>
      </c>
      <c r="G235" s="6" t="s">
        <v>17</v>
      </c>
      <c r="H235" s="4" t="s">
        <v>18</v>
      </c>
      <c r="I235" s="5"/>
      <c r="J235" s="5"/>
      <c r="K235" s="5"/>
      <c r="L235" s="5"/>
      <c r="M235" s="5"/>
      <c r="N235" s="5">
        <f t="shared" si="41"/>
        <v>0</v>
      </c>
      <c r="O235" s="4">
        <v>0</v>
      </c>
      <c r="P235" s="4">
        <f t="shared" ref="P235:P239" si="51">K235</f>
        <v>0</v>
      </c>
      <c r="Q235" s="5">
        <v>5</v>
      </c>
      <c r="R235" s="5">
        <f t="shared" si="42"/>
        <v>5</v>
      </c>
      <c r="S235" s="5">
        <v>0</v>
      </c>
      <c r="T235" s="5">
        <v>5</v>
      </c>
      <c r="U235" s="15">
        <v>0.98224852071005897</v>
      </c>
      <c r="V235">
        <f t="shared" si="43"/>
        <v>6.5779092702169608</v>
      </c>
    </row>
    <row r="236" spans="2:22" ht="45" customHeight="1">
      <c r="B236" s="7" t="s">
        <v>77</v>
      </c>
      <c r="C236" s="5" t="s">
        <v>13</v>
      </c>
      <c r="D236" s="4" t="s">
        <v>24</v>
      </c>
      <c r="E236" s="6" t="s">
        <v>25</v>
      </c>
      <c r="F236" s="4" t="s">
        <v>20</v>
      </c>
      <c r="G236" s="6" t="s">
        <v>17</v>
      </c>
      <c r="H236" s="4" t="s">
        <v>18</v>
      </c>
      <c r="I236" s="5">
        <v>70</v>
      </c>
      <c r="J236" s="5">
        <v>50</v>
      </c>
      <c r="K236" s="5">
        <v>32</v>
      </c>
      <c r="L236" s="5"/>
      <c r="M236" s="5"/>
      <c r="N236" s="5">
        <f t="shared" si="41"/>
        <v>152</v>
      </c>
      <c r="O236" s="4">
        <v>32</v>
      </c>
      <c r="P236" s="4">
        <f t="shared" si="51"/>
        <v>32</v>
      </c>
      <c r="Q236" s="5">
        <v>70</v>
      </c>
      <c r="R236" s="5">
        <f t="shared" si="42"/>
        <v>190</v>
      </c>
      <c r="S236" s="5">
        <v>50</v>
      </c>
      <c r="T236" s="5">
        <v>70</v>
      </c>
      <c r="U236" s="15">
        <v>0.98224852071005897</v>
      </c>
      <c r="V236">
        <f t="shared" si="43"/>
        <v>193.58974358974356</v>
      </c>
    </row>
    <row r="237" spans="2:22" ht="45" customHeight="1">
      <c r="B237" s="7" t="s">
        <v>77</v>
      </c>
      <c r="C237" s="5" t="s">
        <v>13</v>
      </c>
      <c r="D237" s="4" t="s">
        <v>24</v>
      </c>
      <c r="E237" s="6" t="s">
        <v>26</v>
      </c>
      <c r="F237" s="4" t="s">
        <v>20</v>
      </c>
      <c r="G237" s="6" t="s">
        <v>17</v>
      </c>
      <c r="H237" s="4" t="s">
        <v>18</v>
      </c>
      <c r="I237" s="5">
        <v>20</v>
      </c>
      <c r="J237" s="5">
        <v>10</v>
      </c>
      <c r="K237" s="5">
        <v>15</v>
      </c>
      <c r="L237" s="5"/>
      <c r="M237" s="5"/>
      <c r="N237" s="5">
        <f t="shared" si="41"/>
        <v>45</v>
      </c>
      <c r="O237" s="4">
        <v>15</v>
      </c>
      <c r="P237" s="4">
        <f t="shared" si="51"/>
        <v>15</v>
      </c>
      <c r="Q237" s="5">
        <v>20</v>
      </c>
      <c r="R237" s="5">
        <f t="shared" si="42"/>
        <v>50</v>
      </c>
      <c r="S237" s="5">
        <v>10</v>
      </c>
      <c r="T237" s="5">
        <v>20</v>
      </c>
      <c r="U237" s="15">
        <v>0.98224852071005897</v>
      </c>
      <c r="V237">
        <f t="shared" si="43"/>
        <v>52.504930966469423</v>
      </c>
    </row>
    <row r="238" spans="2:22" ht="45" customHeight="1">
      <c r="B238" s="7" t="s">
        <v>77</v>
      </c>
      <c r="C238" s="5" t="s">
        <v>13</v>
      </c>
      <c r="D238" s="4" t="s">
        <v>24</v>
      </c>
      <c r="E238" s="6" t="s">
        <v>26</v>
      </c>
      <c r="F238" s="4" t="s">
        <v>20</v>
      </c>
      <c r="G238" s="6" t="s">
        <v>19</v>
      </c>
      <c r="H238" s="4" t="s">
        <v>18</v>
      </c>
      <c r="I238" s="5"/>
      <c r="J238" s="5">
        <v>4</v>
      </c>
      <c r="K238" s="5"/>
      <c r="L238" s="5"/>
      <c r="M238" s="5"/>
      <c r="N238" s="5">
        <f t="shared" si="41"/>
        <v>4</v>
      </c>
      <c r="O238" s="4">
        <v>0</v>
      </c>
      <c r="P238" s="4">
        <f t="shared" si="51"/>
        <v>0</v>
      </c>
      <c r="Q238" s="5"/>
      <c r="R238" s="5">
        <f t="shared" si="42"/>
        <v>4</v>
      </c>
      <c r="S238" s="5">
        <v>4</v>
      </c>
      <c r="T238" s="5"/>
      <c r="U238" s="15">
        <v>0.98224852071005897</v>
      </c>
      <c r="V238">
        <f t="shared" si="43"/>
        <v>2.6193293885601574</v>
      </c>
    </row>
    <row r="239" spans="2:22" ht="45" customHeight="1">
      <c r="B239" s="7" t="s">
        <v>77</v>
      </c>
      <c r="C239" s="5" t="s">
        <v>13</v>
      </c>
      <c r="D239" s="4" t="s">
        <v>24</v>
      </c>
      <c r="E239" s="6" t="s">
        <v>27</v>
      </c>
      <c r="F239" s="4" t="s">
        <v>20</v>
      </c>
      <c r="G239" s="6" t="s">
        <v>17</v>
      </c>
      <c r="H239" s="4" t="s">
        <v>18</v>
      </c>
      <c r="I239" s="5">
        <v>10</v>
      </c>
      <c r="J239" s="5">
        <v>5</v>
      </c>
      <c r="K239" s="5"/>
      <c r="L239" s="5"/>
      <c r="M239" s="5"/>
      <c r="N239" s="5">
        <f t="shared" si="41"/>
        <v>15</v>
      </c>
      <c r="O239" s="4">
        <v>0</v>
      </c>
      <c r="P239" s="4">
        <f t="shared" si="51"/>
        <v>0</v>
      </c>
      <c r="Q239" s="5">
        <v>10</v>
      </c>
      <c r="R239" s="5">
        <f t="shared" si="42"/>
        <v>25</v>
      </c>
      <c r="S239" s="5">
        <v>5</v>
      </c>
      <c r="T239" s="5">
        <v>10</v>
      </c>
      <c r="U239" s="15">
        <v>0.98224852071005897</v>
      </c>
      <c r="V239">
        <f t="shared" si="43"/>
        <v>26.252465483234712</v>
      </c>
    </row>
    <row r="240" spans="2:22" s="21" customFormat="1" ht="45" customHeight="1">
      <c r="B240" s="22" t="s">
        <v>77</v>
      </c>
      <c r="C240" s="17" t="s">
        <v>13</v>
      </c>
      <c r="D240" s="18" t="s">
        <v>28</v>
      </c>
      <c r="E240" s="19" t="s">
        <v>30</v>
      </c>
      <c r="F240" s="18" t="s">
        <v>16</v>
      </c>
      <c r="G240" s="19" t="s">
        <v>17</v>
      </c>
      <c r="H240" s="18" t="s">
        <v>18</v>
      </c>
      <c r="I240" s="17"/>
      <c r="J240" s="17"/>
      <c r="K240" s="17">
        <v>1</v>
      </c>
      <c r="L240" s="17">
        <v>1</v>
      </c>
      <c r="M240" s="17"/>
      <c r="N240" s="17">
        <f t="shared" si="41"/>
        <v>2</v>
      </c>
      <c r="O240" s="18">
        <v>1</v>
      </c>
      <c r="P240" s="18"/>
      <c r="Q240" s="56">
        <v>1</v>
      </c>
      <c r="R240" s="17">
        <f t="shared" si="42"/>
        <v>2</v>
      </c>
      <c r="S240" s="17">
        <v>0</v>
      </c>
      <c r="T240" s="56">
        <v>1</v>
      </c>
      <c r="U240" s="20">
        <v>1</v>
      </c>
      <c r="V240" s="21">
        <f t="shared" si="43"/>
        <v>2.3333333333333335</v>
      </c>
    </row>
    <row r="241" spans="1:22" s="21" customFormat="1" ht="45" customHeight="1">
      <c r="B241" s="22" t="s">
        <v>77</v>
      </c>
      <c r="C241" s="17" t="s">
        <v>13</v>
      </c>
      <c r="D241" s="18" t="s">
        <v>28</v>
      </c>
      <c r="E241" s="19" t="s">
        <v>83</v>
      </c>
      <c r="F241" s="18" t="s">
        <v>16</v>
      </c>
      <c r="G241" s="19" t="s">
        <v>17</v>
      </c>
      <c r="H241" s="18" t="s">
        <v>18</v>
      </c>
      <c r="I241" s="17"/>
      <c r="J241" s="17">
        <v>1</v>
      </c>
      <c r="K241" s="17">
        <v>3</v>
      </c>
      <c r="L241" s="17"/>
      <c r="M241" s="17"/>
      <c r="N241" s="17">
        <f t="shared" si="41"/>
        <v>4</v>
      </c>
      <c r="O241" s="18">
        <v>3</v>
      </c>
      <c r="P241" s="18"/>
      <c r="Q241" s="17">
        <v>0</v>
      </c>
      <c r="R241" s="17">
        <f t="shared" si="42"/>
        <v>1</v>
      </c>
      <c r="S241" s="17">
        <v>1</v>
      </c>
      <c r="T241" s="17">
        <v>1</v>
      </c>
      <c r="U241" s="20">
        <v>1</v>
      </c>
      <c r="V241" s="21">
        <f t="shared" si="43"/>
        <v>1</v>
      </c>
    </row>
    <row r="242" spans="1:22" s="21" customFormat="1" ht="45" customHeight="1">
      <c r="B242" s="22" t="s">
        <v>77</v>
      </c>
      <c r="C242" s="17" t="s">
        <v>13</v>
      </c>
      <c r="D242" s="18" t="s">
        <v>28</v>
      </c>
      <c r="E242" s="19" t="s">
        <v>84</v>
      </c>
      <c r="F242" s="18" t="s">
        <v>16</v>
      </c>
      <c r="G242" s="19" t="s">
        <v>17</v>
      </c>
      <c r="H242" s="18" t="s">
        <v>18</v>
      </c>
      <c r="I242" s="17"/>
      <c r="J242" s="17"/>
      <c r="K242" s="17">
        <v>1</v>
      </c>
      <c r="L242" s="17"/>
      <c r="M242" s="17"/>
      <c r="N242" s="17">
        <f t="shared" si="41"/>
        <v>1</v>
      </c>
      <c r="O242" s="18">
        <v>1</v>
      </c>
      <c r="P242" s="18"/>
      <c r="Q242" s="17">
        <v>0</v>
      </c>
      <c r="R242" s="17">
        <f t="shared" si="42"/>
        <v>0</v>
      </c>
      <c r="S242" s="17">
        <v>0</v>
      </c>
      <c r="T242" s="17">
        <v>1</v>
      </c>
      <c r="U242" s="20">
        <v>1</v>
      </c>
      <c r="V242" s="21">
        <f t="shared" si="43"/>
        <v>0.33333333333333331</v>
      </c>
    </row>
    <row r="243" spans="1:22" s="21" customFormat="1" ht="45" customHeight="1">
      <c r="B243" s="22" t="s">
        <v>77</v>
      </c>
      <c r="C243" s="17" t="s">
        <v>13</v>
      </c>
      <c r="D243" s="18" t="s">
        <v>28</v>
      </c>
      <c r="E243" s="19" t="s">
        <v>72</v>
      </c>
      <c r="F243" s="18" t="s">
        <v>16</v>
      </c>
      <c r="G243" s="19" t="s">
        <v>17</v>
      </c>
      <c r="H243" s="18" t="s">
        <v>18</v>
      </c>
      <c r="I243" s="17"/>
      <c r="J243" s="17"/>
      <c r="K243" s="17">
        <v>3</v>
      </c>
      <c r="L243" s="17"/>
      <c r="M243" s="17"/>
      <c r="N243" s="17">
        <f t="shared" si="41"/>
        <v>3</v>
      </c>
      <c r="O243" s="18">
        <v>3</v>
      </c>
      <c r="P243" s="18"/>
      <c r="Q243" s="17">
        <v>0</v>
      </c>
      <c r="R243" s="17">
        <f t="shared" si="42"/>
        <v>0</v>
      </c>
      <c r="S243" s="17">
        <v>0</v>
      </c>
      <c r="T243" s="17">
        <v>1</v>
      </c>
      <c r="U243" s="20">
        <v>1</v>
      </c>
      <c r="V243" s="21">
        <f t="shared" si="43"/>
        <v>0.33333333333333331</v>
      </c>
    </row>
    <row r="244" spans="1:22" s="21" customFormat="1" ht="45" customHeight="1">
      <c r="B244" s="22" t="s">
        <v>77</v>
      </c>
      <c r="C244" s="17" t="s">
        <v>13</v>
      </c>
      <c r="D244" s="18" t="s">
        <v>28</v>
      </c>
      <c r="E244" s="19" t="s">
        <v>71</v>
      </c>
      <c r="F244" s="18" t="s">
        <v>16</v>
      </c>
      <c r="G244" s="19" t="s">
        <v>17</v>
      </c>
      <c r="H244" s="18" t="s">
        <v>18</v>
      </c>
      <c r="I244" s="17">
        <v>16</v>
      </c>
      <c r="J244" s="17">
        <v>17</v>
      </c>
      <c r="K244" s="17">
        <v>12</v>
      </c>
      <c r="L244" s="17"/>
      <c r="M244" s="17"/>
      <c r="N244" s="17">
        <f t="shared" si="41"/>
        <v>45</v>
      </c>
      <c r="O244" s="18">
        <v>12</v>
      </c>
      <c r="P244" s="18"/>
      <c r="Q244" s="17">
        <v>12</v>
      </c>
      <c r="R244" s="17">
        <f t="shared" si="42"/>
        <v>45</v>
      </c>
      <c r="S244" s="17">
        <v>17</v>
      </c>
      <c r="T244" s="17">
        <v>12</v>
      </c>
      <c r="U244" s="20">
        <v>1</v>
      </c>
      <c r="V244" s="21">
        <f t="shared" si="43"/>
        <v>43.333333333333336</v>
      </c>
    </row>
    <row r="245" spans="1:22" ht="45" customHeight="1">
      <c r="B245" s="7" t="s">
        <v>77</v>
      </c>
      <c r="C245" s="5" t="s">
        <v>13</v>
      </c>
      <c r="D245" s="4" t="s">
        <v>28</v>
      </c>
      <c r="E245" s="6" t="s">
        <v>71</v>
      </c>
      <c r="F245" s="4" t="s">
        <v>20</v>
      </c>
      <c r="G245" s="6" t="s">
        <v>17</v>
      </c>
      <c r="H245" s="4" t="s">
        <v>18</v>
      </c>
      <c r="I245" s="5"/>
      <c r="J245" s="5"/>
      <c r="K245" s="5"/>
      <c r="L245" s="5">
        <v>3</v>
      </c>
      <c r="M245" s="5"/>
      <c r="N245" s="5">
        <f t="shared" si="41"/>
        <v>3</v>
      </c>
      <c r="O245" s="4">
        <v>3</v>
      </c>
      <c r="P245" s="4"/>
      <c r="Q245" s="5"/>
      <c r="R245" s="5">
        <f t="shared" si="42"/>
        <v>0</v>
      </c>
      <c r="S245" s="5">
        <v>0</v>
      </c>
      <c r="T245" s="5"/>
      <c r="U245" s="15">
        <v>1</v>
      </c>
      <c r="V245">
        <f t="shared" si="43"/>
        <v>0</v>
      </c>
    </row>
    <row r="246" spans="1:22" s="21" customFormat="1" ht="45" customHeight="1">
      <c r="B246" s="22" t="s">
        <v>85</v>
      </c>
      <c r="C246" s="17" t="s">
        <v>13</v>
      </c>
      <c r="D246" s="18" t="s">
        <v>14</v>
      </c>
      <c r="E246" s="19" t="s">
        <v>86</v>
      </c>
      <c r="F246" s="18" t="s">
        <v>16</v>
      </c>
      <c r="G246" s="19" t="s">
        <v>17</v>
      </c>
      <c r="H246" s="18" t="s">
        <v>18</v>
      </c>
      <c r="I246" s="17">
        <v>0</v>
      </c>
      <c r="J246" s="17">
        <v>0</v>
      </c>
      <c r="K246" s="17">
        <v>19</v>
      </c>
      <c r="L246" s="17">
        <v>21</v>
      </c>
      <c r="M246" s="17"/>
      <c r="N246" s="17">
        <f t="shared" si="41"/>
        <v>40</v>
      </c>
      <c r="O246" s="18">
        <v>21</v>
      </c>
      <c r="P246" s="18">
        <f t="shared" ref="P246:P263" si="52">L246</f>
        <v>21</v>
      </c>
      <c r="Q246" s="17">
        <v>0</v>
      </c>
      <c r="R246" s="17">
        <f t="shared" si="42"/>
        <v>19</v>
      </c>
      <c r="S246" s="17">
        <v>19</v>
      </c>
      <c r="T246" s="17">
        <v>0</v>
      </c>
      <c r="U246" s="20">
        <v>0.989815404201146</v>
      </c>
      <c r="V246" s="21">
        <f t="shared" si="43"/>
        <v>12.537661786547849</v>
      </c>
    </row>
    <row r="247" spans="1:22" s="21" customFormat="1" ht="45" customHeight="1">
      <c r="B247" s="22" t="s">
        <v>85</v>
      </c>
      <c r="C247" s="17" t="s">
        <v>13</v>
      </c>
      <c r="D247" s="18" t="s">
        <v>14</v>
      </c>
      <c r="E247" s="19" t="s">
        <v>67</v>
      </c>
      <c r="F247" s="18" t="s">
        <v>16</v>
      </c>
      <c r="G247" s="19" t="s">
        <v>17</v>
      </c>
      <c r="H247" s="18" t="s">
        <v>18</v>
      </c>
      <c r="I247" s="17"/>
      <c r="J247" s="17"/>
      <c r="K247" s="17"/>
      <c r="L247" s="17"/>
      <c r="M247" s="17"/>
      <c r="N247" s="17">
        <f t="shared" si="41"/>
        <v>0</v>
      </c>
      <c r="O247" s="18"/>
      <c r="P247" s="18">
        <f t="shared" si="52"/>
        <v>0</v>
      </c>
      <c r="Q247" s="56"/>
      <c r="R247" s="17">
        <f t="shared" si="42"/>
        <v>0</v>
      </c>
      <c r="S247" s="17"/>
      <c r="T247" s="56">
        <v>75</v>
      </c>
      <c r="U247" s="20">
        <v>0.989815404201146</v>
      </c>
      <c r="V247" s="21">
        <f t="shared" si="43"/>
        <v>25</v>
      </c>
    </row>
    <row r="248" spans="1:22" s="21" customFormat="1" ht="45" customHeight="1">
      <c r="B248" s="22" t="s">
        <v>85</v>
      </c>
      <c r="C248" s="17" t="s">
        <v>13</v>
      </c>
      <c r="D248" s="18" t="s">
        <v>14</v>
      </c>
      <c r="E248" s="19" t="s">
        <v>38</v>
      </c>
      <c r="F248" s="18" t="s">
        <v>16</v>
      </c>
      <c r="G248" s="19" t="s">
        <v>17</v>
      </c>
      <c r="H248" s="18" t="s">
        <v>18</v>
      </c>
      <c r="I248" s="17">
        <v>5</v>
      </c>
      <c r="J248" s="17">
        <v>14</v>
      </c>
      <c r="K248" s="17">
        <v>20</v>
      </c>
      <c r="L248" s="17">
        <v>18</v>
      </c>
      <c r="M248" s="17"/>
      <c r="N248" s="17">
        <f t="shared" si="41"/>
        <v>57</v>
      </c>
      <c r="O248" s="18">
        <v>18</v>
      </c>
      <c r="P248" s="18">
        <f t="shared" si="52"/>
        <v>18</v>
      </c>
      <c r="Q248" s="17">
        <v>5</v>
      </c>
      <c r="R248" s="17">
        <f t="shared" si="42"/>
        <v>44</v>
      </c>
      <c r="S248" s="17">
        <v>20</v>
      </c>
      <c r="T248" s="17"/>
      <c r="U248" s="20">
        <v>0.989815404201146</v>
      </c>
      <c r="V248" s="21">
        <f t="shared" si="43"/>
        <v>36.953108423509455</v>
      </c>
    </row>
    <row r="249" spans="1:22" s="21" customFormat="1" ht="45" customHeight="1">
      <c r="B249" s="22" t="s">
        <v>85</v>
      </c>
      <c r="C249" s="17" t="s">
        <v>13</v>
      </c>
      <c r="D249" s="18" t="s">
        <v>14</v>
      </c>
      <c r="E249" s="19" t="s">
        <v>38</v>
      </c>
      <c r="F249" s="18" t="s">
        <v>16</v>
      </c>
      <c r="G249" s="19" t="s">
        <v>19</v>
      </c>
      <c r="H249" s="18" t="s">
        <v>18</v>
      </c>
      <c r="I249" s="17">
        <v>0</v>
      </c>
      <c r="J249" s="17">
        <v>1</v>
      </c>
      <c r="K249" s="17">
        <v>0</v>
      </c>
      <c r="L249" s="17">
        <v>1</v>
      </c>
      <c r="M249" s="17"/>
      <c r="N249" s="17">
        <f t="shared" si="41"/>
        <v>2</v>
      </c>
      <c r="O249" s="18">
        <v>1</v>
      </c>
      <c r="P249" s="18">
        <f t="shared" si="52"/>
        <v>1</v>
      </c>
      <c r="Q249" s="17">
        <v>0</v>
      </c>
      <c r="R249" s="17">
        <f t="shared" si="42"/>
        <v>1</v>
      </c>
      <c r="S249" s="17">
        <v>0</v>
      </c>
      <c r="T249" s="17"/>
      <c r="U249" s="20">
        <v>0.989815404201146</v>
      </c>
      <c r="V249" s="21">
        <f t="shared" si="43"/>
        <v>0.989815404201146</v>
      </c>
    </row>
    <row r="250" spans="1:22" s="21" customFormat="1" ht="45" customHeight="1">
      <c r="B250" s="22" t="s">
        <v>85</v>
      </c>
      <c r="C250" s="17" t="s">
        <v>13</v>
      </c>
      <c r="D250" s="18" t="s">
        <v>14</v>
      </c>
      <c r="E250" s="19" t="s">
        <v>68</v>
      </c>
      <c r="F250" s="18" t="s">
        <v>16</v>
      </c>
      <c r="G250" s="19" t="s">
        <v>17</v>
      </c>
      <c r="H250" s="18" t="s">
        <v>18</v>
      </c>
      <c r="I250" s="17">
        <v>5</v>
      </c>
      <c r="J250" s="17">
        <v>15</v>
      </c>
      <c r="K250" s="17">
        <v>5</v>
      </c>
      <c r="L250" s="17">
        <v>14</v>
      </c>
      <c r="M250" s="17"/>
      <c r="N250" s="17">
        <f t="shared" si="41"/>
        <v>39</v>
      </c>
      <c r="O250" s="18">
        <v>14</v>
      </c>
      <c r="P250" s="18">
        <f t="shared" si="52"/>
        <v>14</v>
      </c>
      <c r="Q250" s="17">
        <v>5</v>
      </c>
      <c r="R250" s="17">
        <f t="shared" si="42"/>
        <v>30</v>
      </c>
      <c r="S250" s="17">
        <v>5</v>
      </c>
      <c r="T250" s="17"/>
      <c r="U250" s="20">
        <v>0.989815404201146</v>
      </c>
      <c r="V250" s="21">
        <f t="shared" si="43"/>
        <v>28.044769785699135</v>
      </c>
    </row>
    <row r="251" spans="1:22" s="21" customFormat="1" ht="45" customHeight="1">
      <c r="B251" s="22" t="s">
        <v>85</v>
      </c>
      <c r="C251" s="17" t="s">
        <v>13</v>
      </c>
      <c r="D251" s="18" t="s">
        <v>14</v>
      </c>
      <c r="E251" s="19" t="s">
        <v>68</v>
      </c>
      <c r="F251" s="18" t="s">
        <v>16</v>
      </c>
      <c r="G251" s="19" t="s">
        <v>19</v>
      </c>
      <c r="H251" s="18" t="s">
        <v>18</v>
      </c>
      <c r="I251" s="17">
        <v>0</v>
      </c>
      <c r="J251" s="17">
        <v>0</v>
      </c>
      <c r="K251" s="17">
        <v>0</v>
      </c>
      <c r="L251" s="17">
        <v>1</v>
      </c>
      <c r="M251" s="17"/>
      <c r="N251" s="17">
        <f t="shared" si="41"/>
        <v>1</v>
      </c>
      <c r="O251" s="18">
        <v>1</v>
      </c>
      <c r="P251" s="18">
        <f t="shared" si="52"/>
        <v>1</v>
      </c>
      <c r="Q251" s="17">
        <v>0</v>
      </c>
      <c r="R251" s="17">
        <f t="shared" si="42"/>
        <v>0</v>
      </c>
      <c r="S251" s="17">
        <v>0</v>
      </c>
      <c r="T251" s="17"/>
      <c r="U251" s="20">
        <v>0.989815404201146</v>
      </c>
      <c r="V251" s="21">
        <f t="shared" si="43"/>
        <v>0</v>
      </c>
    </row>
    <row r="252" spans="1:22" s="21" customFormat="1" ht="45" customHeight="1">
      <c r="B252" s="22" t="s">
        <v>85</v>
      </c>
      <c r="C252" s="17" t="s">
        <v>13</v>
      </c>
      <c r="D252" s="18" t="s">
        <v>14</v>
      </c>
      <c r="E252" s="19" t="s">
        <v>68</v>
      </c>
      <c r="F252" s="18" t="s">
        <v>16</v>
      </c>
      <c r="G252" s="19" t="s">
        <v>17</v>
      </c>
      <c r="H252" s="18" t="s">
        <v>22</v>
      </c>
      <c r="I252" s="17">
        <v>1</v>
      </c>
      <c r="J252" s="17">
        <v>1</v>
      </c>
      <c r="K252" s="17">
        <v>0</v>
      </c>
      <c r="L252" s="17">
        <v>0</v>
      </c>
      <c r="M252" s="17"/>
      <c r="N252" s="17">
        <f t="shared" si="41"/>
        <v>2</v>
      </c>
      <c r="O252" s="18">
        <v>0</v>
      </c>
      <c r="P252" s="18">
        <f t="shared" si="52"/>
        <v>0</v>
      </c>
      <c r="Q252" s="17">
        <v>0</v>
      </c>
      <c r="R252" s="17">
        <f t="shared" si="42"/>
        <v>2</v>
      </c>
      <c r="S252" s="17">
        <v>0</v>
      </c>
      <c r="T252" s="17"/>
      <c r="U252" s="20">
        <v>0.989815404201146</v>
      </c>
      <c r="V252" s="21">
        <f t="shared" si="43"/>
        <v>1.979630808402292</v>
      </c>
    </row>
    <row r="253" spans="1:22" s="21" customFormat="1" ht="45" customHeight="1">
      <c r="B253" s="22" t="s">
        <v>85</v>
      </c>
      <c r="C253" s="17" t="s">
        <v>13</v>
      </c>
      <c r="D253" s="18" t="s">
        <v>14</v>
      </c>
      <c r="E253" s="19" t="s">
        <v>87</v>
      </c>
      <c r="F253" s="18" t="s">
        <v>16</v>
      </c>
      <c r="G253" s="19" t="s">
        <v>17</v>
      </c>
      <c r="H253" s="18" t="s">
        <v>18</v>
      </c>
      <c r="I253" s="17">
        <v>4</v>
      </c>
      <c r="J253" s="17">
        <v>15</v>
      </c>
      <c r="K253" s="17">
        <v>20</v>
      </c>
      <c r="L253" s="17">
        <v>19</v>
      </c>
      <c r="M253" s="17"/>
      <c r="N253" s="17">
        <f t="shared" si="41"/>
        <v>58</v>
      </c>
      <c r="O253" s="18">
        <v>19</v>
      </c>
      <c r="P253" s="18">
        <f t="shared" si="52"/>
        <v>19</v>
      </c>
      <c r="Q253" s="17">
        <v>5</v>
      </c>
      <c r="R253" s="17">
        <f t="shared" si="42"/>
        <v>44</v>
      </c>
      <c r="S253" s="17">
        <v>20</v>
      </c>
      <c r="T253" s="17"/>
      <c r="U253" s="20">
        <v>0.989815404201146</v>
      </c>
      <c r="V253" s="21">
        <f t="shared" si="43"/>
        <v>36.953108423509455</v>
      </c>
    </row>
    <row r="254" spans="1:22" s="21" customFormat="1" ht="45" customHeight="1">
      <c r="B254" s="22" t="s">
        <v>85</v>
      </c>
      <c r="C254" s="17" t="s">
        <v>13</v>
      </c>
      <c r="D254" s="18" t="s">
        <v>14</v>
      </c>
      <c r="E254" s="19" t="s">
        <v>87</v>
      </c>
      <c r="F254" s="18" t="s">
        <v>16</v>
      </c>
      <c r="G254" s="19" t="s">
        <v>19</v>
      </c>
      <c r="H254" s="18" t="s">
        <v>18</v>
      </c>
      <c r="I254" s="17">
        <v>0</v>
      </c>
      <c r="J254" s="17">
        <v>0</v>
      </c>
      <c r="K254" s="17">
        <v>0</v>
      </c>
      <c r="L254" s="17">
        <v>1</v>
      </c>
      <c r="M254" s="17"/>
      <c r="N254" s="17">
        <f t="shared" si="41"/>
        <v>1</v>
      </c>
      <c r="O254" s="18">
        <v>1</v>
      </c>
      <c r="P254" s="18">
        <f t="shared" si="52"/>
        <v>1</v>
      </c>
      <c r="Q254" s="17">
        <v>0</v>
      </c>
      <c r="R254" s="17">
        <f t="shared" si="42"/>
        <v>0</v>
      </c>
      <c r="S254" s="17">
        <v>0</v>
      </c>
      <c r="T254" s="17"/>
      <c r="U254" s="20">
        <v>0.989815404201146</v>
      </c>
      <c r="V254" s="21">
        <f t="shared" si="43"/>
        <v>0</v>
      </c>
    </row>
    <row r="255" spans="1:22" s="21" customFormat="1" ht="45" customHeight="1">
      <c r="A255" s="21" t="s">
        <v>155</v>
      </c>
      <c r="B255" s="22" t="s">
        <v>85</v>
      </c>
      <c r="C255" s="17" t="s">
        <v>13</v>
      </c>
      <c r="D255" s="18" t="s">
        <v>14</v>
      </c>
      <c r="E255" s="19" t="s">
        <v>29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17"/>
      <c r="M255" s="17"/>
      <c r="N255" s="17">
        <f t="shared" si="41"/>
        <v>0</v>
      </c>
      <c r="O255" s="18"/>
      <c r="P255" s="18">
        <f t="shared" si="52"/>
        <v>0</v>
      </c>
      <c r="Q255" s="56"/>
      <c r="R255" s="17">
        <f t="shared" si="42"/>
        <v>0</v>
      </c>
      <c r="S255" s="17"/>
      <c r="T255" s="56">
        <v>525</v>
      </c>
      <c r="U255" s="20">
        <v>0.989815404201146</v>
      </c>
      <c r="V255" s="21">
        <f t="shared" si="43"/>
        <v>175</v>
      </c>
    </row>
    <row r="256" spans="1:22" s="21" customFormat="1" ht="45" customHeight="1">
      <c r="A256" s="21" t="s">
        <v>146</v>
      </c>
      <c r="B256" s="22" t="s">
        <v>85</v>
      </c>
      <c r="C256" s="17" t="s">
        <v>13</v>
      </c>
      <c r="D256" s="18" t="s">
        <v>14</v>
      </c>
      <c r="E256" s="19" t="s">
        <v>15</v>
      </c>
      <c r="F256" s="18" t="s">
        <v>16</v>
      </c>
      <c r="G256" s="19" t="s">
        <v>17</v>
      </c>
      <c r="H256" s="18" t="s">
        <v>18</v>
      </c>
      <c r="I256" s="17">
        <v>379</v>
      </c>
      <c r="J256" s="17">
        <v>342</v>
      </c>
      <c r="K256" s="17">
        <v>310</v>
      </c>
      <c r="L256" s="17">
        <v>268</v>
      </c>
      <c r="M256" s="17"/>
      <c r="N256" s="17">
        <f t="shared" si="41"/>
        <v>1299</v>
      </c>
      <c r="O256" s="18">
        <v>268</v>
      </c>
      <c r="P256" s="18">
        <f t="shared" si="52"/>
        <v>268</v>
      </c>
      <c r="Q256" s="17">
        <v>440</v>
      </c>
      <c r="R256" s="17">
        <f t="shared" si="42"/>
        <v>1471</v>
      </c>
      <c r="S256" s="17">
        <v>310</v>
      </c>
      <c r="T256" s="17"/>
      <c r="U256" s="20">
        <v>0.989815404201146</v>
      </c>
      <c r="V256" s="21">
        <f t="shared" si="43"/>
        <v>1353.7375344791008</v>
      </c>
    </row>
    <row r="257" spans="1:22" s="21" customFormat="1" ht="45" customHeight="1">
      <c r="A257" s="21" t="s">
        <v>147</v>
      </c>
      <c r="B257" s="22" t="s">
        <v>85</v>
      </c>
      <c r="C257" s="17" t="s">
        <v>13</v>
      </c>
      <c r="D257" s="18" t="s">
        <v>14</v>
      </c>
      <c r="E257" s="19" t="s">
        <v>15</v>
      </c>
      <c r="F257" s="18" t="s">
        <v>16</v>
      </c>
      <c r="G257" s="19" t="s">
        <v>19</v>
      </c>
      <c r="H257" s="18" t="s">
        <v>18</v>
      </c>
      <c r="I257" s="17">
        <v>0</v>
      </c>
      <c r="J257" s="17">
        <v>2</v>
      </c>
      <c r="K257" s="17">
        <v>1</v>
      </c>
      <c r="L257" s="17">
        <v>2</v>
      </c>
      <c r="M257" s="17"/>
      <c r="N257" s="17">
        <f t="shared" si="41"/>
        <v>5</v>
      </c>
      <c r="O257" s="18">
        <v>2</v>
      </c>
      <c r="P257" s="18">
        <f t="shared" si="52"/>
        <v>2</v>
      </c>
      <c r="Q257" s="17">
        <v>0</v>
      </c>
      <c r="R257" s="17">
        <f t="shared" si="42"/>
        <v>3</v>
      </c>
      <c r="S257" s="17">
        <v>1</v>
      </c>
      <c r="T257" s="17"/>
      <c r="U257" s="20">
        <v>0.989815404201146</v>
      </c>
      <c r="V257" s="21">
        <f t="shared" si="43"/>
        <v>2.6395077445363895</v>
      </c>
    </row>
    <row r="258" spans="1:22" s="21" customFormat="1" ht="45" customHeight="1">
      <c r="A258" s="21" t="s">
        <v>146</v>
      </c>
      <c r="B258" s="22" t="s">
        <v>85</v>
      </c>
      <c r="C258" s="17" t="s">
        <v>13</v>
      </c>
      <c r="D258" s="18" t="s">
        <v>14</v>
      </c>
      <c r="E258" s="19" t="s">
        <v>15</v>
      </c>
      <c r="F258" s="18" t="s">
        <v>16</v>
      </c>
      <c r="G258" s="19" t="s">
        <v>17</v>
      </c>
      <c r="H258" s="18" t="s">
        <v>22</v>
      </c>
      <c r="I258" s="17">
        <v>1</v>
      </c>
      <c r="J258" s="17">
        <v>2</v>
      </c>
      <c r="K258" s="17">
        <v>1</v>
      </c>
      <c r="L258" s="17">
        <v>0</v>
      </c>
      <c r="M258" s="17"/>
      <c r="N258" s="17">
        <f t="shared" si="41"/>
        <v>4</v>
      </c>
      <c r="O258" s="18">
        <v>0</v>
      </c>
      <c r="P258" s="18">
        <f t="shared" si="52"/>
        <v>0</v>
      </c>
      <c r="Q258" s="17">
        <v>0</v>
      </c>
      <c r="R258" s="17">
        <f t="shared" si="42"/>
        <v>4</v>
      </c>
      <c r="S258" s="17">
        <v>1</v>
      </c>
      <c r="T258" s="17"/>
      <c r="U258" s="20">
        <v>0.989815404201146</v>
      </c>
      <c r="V258" s="21">
        <f t="shared" si="43"/>
        <v>3.6293231487375355</v>
      </c>
    </row>
    <row r="259" spans="1:22" s="21" customFormat="1" ht="45" customHeight="1">
      <c r="A259" s="21" t="s">
        <v>149</v>
      </c>
      <c r="B259" s="22" t="s">
        <v>85</v>
      </c>
      <c r="C259" s="17" t="s">
        <v>13</v>
      </c>
      <c r="D259" s="18" t="s">
        <v>14</v>
      </c>
      <c r="E259" s="19" t="s">
        <v>21</v>
      </c>
      <c r="F259" s="18" t="s">
        <v>16</v>
      </c>
      <c r="G259" s="19" t="s">
        <v>17</v>
      </c>
      <c r="H259" s="18" t="s">
        <v>18</v>
      </c>
      <c r="I259" s="17">
        <v>25</v>
      </c>
      <c r="J259" s="17">
        <v>23</v>
      </c>
      <c r="K259" s="17">
        <v>18</v>
      </c>
      <c r="L259" s="17">
        <v>19</v>
      </c>
      <c r="M259" s="17"/>
      <c r="N259" s="17">
        <f t="shared" si="41"/>
        <v>85</v>
      </c>
      <c r="O259" s="18">
        <v>19</v>
      </c>
      <c r="P259" s="18">
        <f t="shared" si="52"/>
        <v>19</v>
      </c>
      <c r="Q259" s="17">
        <v>40</v>
      </c>
      <c r="R259" s="17">
        <f t="shared" si="42"/>
        <v>106</v>
      </c>
      <c r="S259" s="17">
        <v>18</v>
      </c>
      <c r="T259" s="17"/>
      <c r="U259" s="20">
        <v>0.989815404201146</v>
      </c>
      <c r="V259" s="21">
        <f t="shared" si="43"/>
        <v>98.981540420114598</v>
      </c>
    </row>
    <row r="260" spans="1:22" s="21" customFormat="1" ht="45" customHeight="1">
      <c r="A260" s="21" t="s">
        <v>150</v>
      </c>
      <c r="B260" s="22" t="s">
        <v>85</v>
      </c>
      <c r="C260" s="17" t="s">
        <v>13</v>
      </c>
      <c r="D260" s="18" t="s">
        <v>14</v>
      </c>
      <c r="E260" s="19" t="s">
        <v>21</v>
      </c>
      <c r="F260" s="18" t="s">
        <v>16</v>
      </c>
      <c r="G260" s="19" t="s">
        <v>19</v>
      </c>
      <c r="H260" s="18" t="s">
        <v>18</v>
      </c>
      <c r="I260" s="17">
        <v>0</v>
      </c>
      <c r="J260" s="17">
        <v>3</v>
      </c>
      <c r="K260" s="17">
        <v>0</v>
      </c>
      <c r="L260" s="17">
        <v>1</v>
      </c>
      <c r="M260" s="17"/>
      <c r="N260" s="17">
        <f t="shared" ref="N260:N323" si="53">I260+J260+K260+L260+M260</f>
        <v>4</v>
      </c>
      <c r="O260" s="18">
        <v>1</v>
      </c>
      <c r="P260" s="18">
        <f t="shared" si="52"/>
        <v>1</v>
      </c>
      <c r="Q260" s="17">
        <v>0</v>
      </c>
      <c r="R260" s="17">
        <f t="shared" ref="R260:R323" si="54">N260-O260+Q260</f>
        <v>3</v>
      </c>
      <c r="S260" s="17">
        <v>0</v>
      </c>
      <c r="T260" s="17"/>
      <c r="U260" s="20">
        <v>0.989815404201146</v>
      </c>
      <c r="V260" s="21">
        <f t="shared" si="43"/>
        <v>2.969446212603438</v>
      </c>
    </row>
    <row r="261" spans="1:22" s="21" customFormat="1" ht="45" customHeight="1">
      <c r="B261" s="22" t="s">
        <v>85</v>
      </c>
      <c r="C261" s="17" t="s">
        <v>13</v>
      </c>
      <c r="D261" s="18" t="s">
        <v>14</v>
      </c>
      <c r="E261" s="19" t="s">
        <v>64</v>
      </c>
      <c r="F261" s="18" t="s">
        <v>16</v>
      </c>
      <c r="G261" s="19" t="s">
        <v>17</v>
      </c>
      <c r="H261" s="18" t="s">
        <v>18</v>
      </c>
      <c r="I261" s="17">
        <v>25</v>
      </c>
      <c r="J261" s="17">
        <v>26</v>
      </c>
      <c r="K261" s="17">
        <v>20</v>
      </c>
      <c r="L261" s="17">
        <v>20</v>
      </c>
      <c r="M261" s="17"/>
      <c r="N261" s="17">
        <f t="shared" si="53"/>
        <v>91</v>
      </c>
      <c r="O261" s="18">
        <v>20</v>
      </c>
      <c r="P261" s="18">
        <f t="shared" si="52"/>
        <v>20</v>
      </c>
      <c r="Q261" s="17">
        <v>25</v>
      </c>
      <c r="R261" s="17">
        <f t="shared" si="54"/>
        <v>96</v>
      </c>
      <c r="S261" s="17">
        <v>20</v>
      </c>
      <c r="T261" s="17"/>
      <c r="U261" s="20">
        <v>0.989815404201146</v>
      </c>
      <c r="V261" s="21">
        <f t="shared" ref="V261:V324" si="55">(R261*U261*12+4*T261-S261*4*U261)/12</f>
        <v>88.423509441969031</v>
      </c>
    </row>
    <row r="262" spans="1:22" s="21" customFormat="1" ht="45" customHeight="1">
      <c r="B262" s="22" t="s">
        <v>85</v>
      </c>
      <c r="C262" s="17" t="s">
        <v>13</v>
      </c>
      <c r="D262" s="18" t="s">
        <v>14</v>
      </c>
      <c r="E262" s="19" t="s">
        <v>31</v>
      </c>
      <c r="F262" s="18" t="s">
        <v>16</v>
      </c>
      <c r="G262" s="19" t="s">
        <v>17</v>
      </c>
      <c r="H262" s="18" t="s">
        <v>18</v>
      </c>
      <c r="I262" s="17"/>
      <c r="J262" s="17"/>
      <c r="K262" s="17"/>
      <c r="L262" s="17"/>
      <c r="M262" s="17"/>
      <c r="N262" s="17">
        <f t="shared" si="53"/>
        <v>0</v>
      </c>
      <c r="O262" s="18"/>
      <c r="P262" s="18">
        <f t="shared" si="52"/>
        <v>0</v>
      </c>
      <c r="Q262" s="56"/>
      <c r="R262" s="17">
        <f t="shared" si="54"/>
        <v>0</v>
      </c>
      <c r="S262" s="17"/>
      <c r="T262" s="56">
        <v>25</v>
      </c>
      <c r="U262" s="20">
        <v>0.989815404201146</v>
      </c>
      <c r="V262" s="21">
        <f t="shared" si="55"/>
        <v>8.3333333333333339</v>
      </c>
    </row>
    <row r="263" spans="1:22" s="21" customFormat="1" ht="45" customHeight="1">
      <c r="B263" s="22" t="s">
        <v>85</v>
      </c>
      <c r="C263" s="17" t="s">
        <v>13</v>
      </c>
      <c r="D263" s="18" t="s">
        <v>14</v>
      </c>
      <c r="E263" s="19" t="s">
        <v>37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0</v>
      </c>
      <c r="M263" s="17"/>
      <c r="N263" s="17">
        <f t="shared" si="53"/>
        <v>0</v>
      </c>
      <c r="O263" s="18">
        <v>0</v>
      </c>
      <c r="P263" s="18">
        <f t="shared" si="52"/>
        <v>0</v>
      </c>
      <c r="Q263" s="17">
        <v>16</v>
      </c>
      <c r="R263" s="17">
        <f t="shared" si="54"/>
        <v>16</v>
      </c>
      <c r="S263" s="17">
        <v>0</v>
      </c>
      <c r="T263" s="17"/>
      <c r="U263" s="20">
        <v>0.989815404201146</v>
      </c>
      <c r="V263" s="21">
        <f t="shared" si="55"/>
        <v>15.837046467218336</v>
      </c>
    </row>
    <row r="264" spans="1:22" s="21" customFormat="1" ht="45" customHeight="1">
      <c r="A264" s="21" t="s">
        <v>160</v>
      </c>
      <c r="B264" s="22" t="s">
        <v>85</v>
      </c>
      <c r="C264" s="17" t="s">
        <v>13</v>
      </c>
      <c r="D264" s="18" t="s">
        <v>24</v>
      </c>
      <c r="E264" s="19" t="s">
        <v>29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17"/>
      <c r="N264" s="17">
        <f t="shared" si="53"/>
        <v>0</v>
      </c>
      <c r="O264" s="18"/>
      <c r="P264" s="18">
        <f t="shared" ref="P264:P271" si="56">J264</f>
        <v>0</v>
      </c>
      <c r="Q264" s="56"/>
      <c r="R264" s="17">
        <f t="shared" si="54"/>
        <v>0</v>
      </c>
      <c r="S264" s="17"/>
      <c r="T264" s="56">
        <v>170</v>
      </c>
      <c r="U264" s="20">
        <v>0.99068322981366497</v>
      </c>
      <c r="V264" s="21">
        <f t="shared" si="55"/>
        <v>56.666666666666664</v>
      </c>
    </row>
    <row r="265" spans="1:22" s="21" customFormat="1" ht="45" customHeight="1">
      <c r="B265" s="22" t="s">
        <v>85</v>
      </c>
      <c r="C265" s="17" t="s">
        <v>13</v>
      </c>
      <c r="D265" s="18" t="s">
        <v>24</v>
      </c>
      <c r="E265" s="19" t="s">
        <v>25</v>
      </c>
      <c r="F265" s="18" t="s">
        <v>16</v>
      </c>
      <c r="G265" s="19" t="s">
        <v>17</v>
      </c>
      <c r="H265" s="18" t="s">
        <v>18</v>
      </c>
      <c r="I265" s="17">
        <v>41</v>
      </c>
      <c r="J265" s="17">
        <v>57</v>
      </c>
      <c r="K265" s="17"/>
      <c r="L265" s="17"/>
      <c r="M265" s="17"/>
      <c r="N265" s="17">
        <f t="shared" si="53"/>
        <v>98</v>
      </c>
      <c r="O265" s="18">
        <v>57</v>
      </c>
      <c r="P265" s="18">
        <f t="shared" si="56"/>
        <v>57</v>
      </c>
      <c r="Q265" s="17">
        <v>50</v>
      </c>
      <c r="R265" s="17">
        <f t="shared" si="54"/>
        <v>91</v>
      </c>
      <c r="S265" s="17">
        <v>41</v>
      </c>
      <c r="T265" s="17"/>
      <c r="U265" s="20">
        <v>0.99068322981366497</v>
      </c>
      <c r="V265" s="21">
        <f t="shared" si="55"/>
        <v>76.612836438923424</v>
      </c>
    </row>
    <row r="266" spans="1:22" s="21" customFormat="1" ht="45" customHeight="1">
      <c r="B266" s="22" t="s">
        <v>85</v>
      </c>
      <c r="C266" s="17" t="s">
        <v>13</v>
      </c>
      <c r="D266" s="18" t="s">
        <v>24</v>
      </c>
      <c r="E266" s="19" t="s">
        <v>26</v>
      </c>
      <c r="F266" s="18" t="s">
        <v>16</v>
      </c>
      <c r="G266" s="19" t="s">
        <v>17</v>
      </c>
      <c r="H266" s="18" t="s">
        <v>18</v>
      </c>
      <c r="I266" s="17">
        <v>10</v>
      </c>
      <c r="J266" s="17"/>
      <c r="K266" s="17"/>
      <c r="L266" s="17"/>
      <c r="M266" s="17"/>
      <c r="N266" s="17">
        <f t="shared" si="53"/>
        <v>10</v>
      </c>
      <c r="O266" s="18">
        <v>0</v>
      </c>
      <c r="P266" s="18">
        <f t="shared" si="56"/>
        <v>0</v>
      </c>
      <c r="Q266" s="17">
        <v>15</v>
      </c>
      <c r="R266" s="17">
        <f t="shared" si="54"/>
        <v>25</v>
      </c>
      <c r="S266" s="17">
        <v>10</v>
      </c>
      <c r="T266" s="17"/>
      <c r="U266" s="20">
        <v>0.99068322981366497</v>
      </c>
      <c r="V266" s="21">
        <f t="shared" si="55"/>
        <v>21.46480331262941</v>
      </c>
    </row>
    <row r="267" spans="1:22" s="21" customFormat="1" ht="45" customHeight="1">
      <c r="B267" s="22" t="s">
        <v>85</v>
      </c>
      <c r="C267" s="17" t="s">
        <v>13</v>
      </c>
      <c r="D267" s="18" t="s">
        <v>24</v>
      </c>
      <c r="E267" s="19" t="s">
        <v>27</v>
      </c>
      <c r="F267" s="18" t="s">
        <v>16</v>
      </c>
      <c r="G267" s="19" t="s">
        <v>17</v>
      </c>
      <c r="H267" s="18" t="s">
        <v>18</v>
      </c>
      <c r="I267" s="17">
        <v>75</v>
      </c>
      <c r="J267" s="17">
        <v>40</v>
      </c>
      <c r="K267" s="17"/>
      <c r="L267" s="17"/>
      <c r="M267" s="17"/>
      <c r="N267" s="17">
        <f t="shared" si="53"/>
        <v>115</v>
      </c>
      <c r="O267" s="18">
        <v>40</v>
      </c>
      <c r="P267" s="18">
        <f t="shared" si="56"/>
        <v>40</v>
      </c>
      <c r="Q267" s="17">
        <v>85</v>
      </c>
      <c r="R267" s="17">
        <f t="shared" si="54"/>
        <v>160</v>
      </c>
      <c r="S267" s="17">
        <v>75</v>
      </c>
      <c r="T267" s="17"/>
      <c r="U267" s="20">
        <v>0.99068322981366497</v>
      </c>
      <c r="V267" s="21">
        <f t="shared" si="55"/>
        <v>133.74223602484474</v>
      </c>
    </row>
    <row r="268" spans="1:22" s="21" customFormat="1" ht="45" customHeight="1">
      <c r="B268" s="22" t="s">
        <v>85</v>
      </c>
      <c r="C268" s="17" t="s">
        <v>13</v>
      </c>
      <c r="D268" s="18" t="s">
        <v>24</v>
      </c>
      <c r="E268" s="19" t="s">
        <v>67</v>
      </c>
      <c r="F268" s="18" t="s">
        <v>16</v>
      </c>
      <c r="G268" s="19" t="s">
        <v>17</v>
      </c>
      <c r="H268" s="18" t="s">
        <v>18</v>
      </c>
      <c r="I268" s="17">
        <v>0</v>
      </c>
      <c r="J268" s="17">
        <v>0</v>
      </c>
      <c r="K268" s="17"/>
      <c r="L268" s="17"/>
      <c r="M268" s="17"/>
      <c r="N268" s="17">
        <f t="shared" si="53"/>
        <v>0</v>
      </c>
      <c r="O268" s="18">
        <v>0</v>
      </c>
      <c r="P268" s="18">
        <f t="shared" si="56"/>
        <v>0</v>
      </c>
      <c r="Q268" s="56">
        <v>0</v>
      </c>
      <c r="R268" s="17">
        <f t="shared" si="54"/>
        <v>0</v>
      </c>
      <c r="S268" s="17">
        <v>0</v>
      </c>
      <c r="T268" s="56">
        <v>30</v>
      </c>
      <c r="U268" s="20">
        <v>0.99068322981366497</v>
      </c>
      <c r="V268" s="21">
        <f t="shared" si="55"/>
        <v>10</v>
      </c>
    </row>
    <row r="269" spans="1:22" s="21" customFormat="1" ht="45" customHeight="1">
      <c r="B269" s="22" t="s">
        <v>85</v>
      </c>
      <c r="C269" s="17" t="s">
        <v>13</v>
      </c>
      <c r="D269" s="18" t="s">
        <v>24</v>
      </c>
      <c r="E269" s="19" t="s">
        <v>89</v>
      </c>
      <c r="F269" s="18" t="s">
        <v>16</v>
      </c>
      <c r="G269" s="19" t="s">
        <v>17</v>
      </c>
      <c r="H269" s="18" t="s">
        <v>18</v>
      </c>
      <c r="I269" s="17">
        <v>0</v>
      </c>
      <c r="J269" s="17">
        <v>0</v>
      </c>
      <c r="K269" s="17"/>
      <c r="L269" s="17"/>
      <c r="M269" s="17"/>
      <c r="N269" s="17">
        <f t="shared" si="53"/>
        <v>0</v>
      </c>
      <c r="O269" s="18">
        <v>0</v>
      </c>
      <c r="P269" s="18">
        <f t="shared" si="56"/>
        <v>0</v>
      </c>
      <c r="Q269" s="17">
        <v>5</v>
      </c>
      <c r="R269" s="17">
        <f t="shared" si="54"/>
        <v>5</v>
      </c>
      <c r="S269" s="17">
        <v>0</v>
      </c>
      <c r="T269" s="17"/>
      <c r="U269" s="20">
        <v>0.99068322981366497</v>
      </c>
      <c r="V269" s="21">
        <f t="shared" si="55"/>
        <v>4.9534161490683246</v>
      </c>
    </row>
    <row r="270" spans="1:22" s="21" customFormat="1" ht="45" customHeight="1">
      <c r="B270" s="22" t="s">
        <v>85</v>
      </c>
      <c r="C270" s="17" t="s">
        <v>13</v>
      </c>
      <c r="D270" s="18" t="s">
        <v>24</v>
      </c>
      <c r="E270" s="19" t="s">
        <v>81</v>
      </c>
      <c r="F270" s="18" t="s">
        <v>16</v>
      </c>
      <c r="G270" s="19" t="s">
        <v>17</v>
      </c>
      <c r="H270" s="18" t="s">
        <v>18</v>
      </c>
      <c r="I270" s="17">
        <v>0</v>
      </c>
      <c r="J270" s="17">
        <v>0</v>
      </c>
      <c r="K270" s="17"/>
      <c r="L270" s="17"/>
      <c r="M270" s="17"/>
      <c r="N270" s="17">
        <f t="shared" si="53"/>
        <v>0</v>
      </c>
      <c r="O270" s="18">
        <v>0</v>
      </c>
      <c r="P270" s="18">
        <f t="shared" si="56"/>
        <v>0</v>
      </c>
      <c r="Q270" s="17">
        <v>6</v>
      </c>
      <c r="R270" s="17">
        <f t="shared" si="54"/>
        <v>6</v>
      </c>
      <c r="S270" s="17">
        <v>0</v>
      </c>
      <c r="T270" s="17"/>
      <c r="U270" s="20">
        <v>0.99068322981366497</v>
      </c>
      <c r="V270" s="21">
        <f t="shared" si="55"/>
        <v>5.9440993788819902</v>
      </c>
    </row>
    <row r="271" spans="1:22" s="21" customFormat="1" ht="45" customHeight="1">
      <c r="B271" s="22" t="s">
        <v>85</v>
      </c>
      <c r="C271" s="17" t="s">
        <v>13</v>
      </c>
      <c r="D271" s="18" t="s">
        <v>24</v>
      </c>
      <c r="E271" s="19" t="s">
        <v>31</v>
      </c>
      <c r="F271" s="18" t="s">
        <v>16</v>
      </c>
      <c r="G271" s="19" t="s">
        <v>17</v>
      </c>
      <c r="H271" s="18" t="s">
        <v>18</v>
      </c>
      <c r="I271" s="17">
        <v>0</v>
      </c>
      <c r="J271" s="17">
        <v>0</v>
      </c>
      <c r="K271" s="17">
        <v>0</v>
      </c>
      <c r="L271" s="17">
        <v>0</v>
      </c>
      <c r="M271" s="17"/>
      <c r="N271" s="17">
        <f t="shared" si="53"/>
        <v>0</v>
      </c>
      <c r="O271" s="18">
        <v>0</v>
      </c>
      <c r="P271" s="18">
        <f t="shared" si="56"/>
        <v>0</v>
      </c>
      <c r="Q271" s="56">
        <v>0</v>
      </c>
      <c r="R271" s="17">
        <f t="shared" si="54"/>
        <v>0</v>
      </c>
      <c r="S271" s="17">
        <v>0</v>
      </c>
      <c r="T271" s="56">
        <v>15</v>
      </c>
      <c r="U271" s="20">
        <v>0.99068322981366497</v>
      </c>
      <c r="V271" s="21">
        <f t="shared" si="55"/>
        <v>5</v>
      </c>
    </row>
    <row r="272" spans="1:22" ht="45" customHeight="1">
      <c r="A272" t="s">
        <v>156</v>
      </c>
      <c r="B272" s="7" t="s">
        <v>85</v>
      </c>
      <c r="C272" s="5" t="s">
        <v>13</v>
      </c>
      <c r="D272" s="4" t="s">
        <v>14</v>
      </c>
      <c r="E272" s="19" t="s">
        <v>29</v>
      </c>
      <c r="F272" s="4" t="s">
        <v>20</v>
      </c>
      <c r="G272" s="6" t="s">
        <v>17</v>
      </c>
      <c r="H272" s="4" t="s">
        <v>18</v>
      </c>
      <c r="I272" s="5"/>
      <c r="J272" s="5"/>
      <c r="K272" s="5"/>
      <c r="L272" s="5"/>
      <c r="M272" s="5"/>
      <c r="N272" s="5">
        <f t="shared" si="53"/>
        <v>0</v>
      </c>
      <c r="O272" s="4"/>
      <c r="P272" s="4">
        <f t="shared" ref="P272:P275" si="57">M272</f>
        <v>0</v>
      </c>
      <c r="Q272" s="56"/>
      <c r="R272" s="5">
        <f t="shared" si="54"/>
        <v>0</v>
      </c>
      <c r="S272" s="5"/>
      <c r="T272" s="56">
        <v>70</v>
      </c>
      <c r="U272" s="15">
        <v>1</v>
      </c>
      <c r="V272">
        <f t="shared" si="55"/>
        <v>23.333333333333332</v>
      </c>
    </row>
    <row r="273" spans="1:22" ht="45" customHeight="1">
      <c r="A273" t="s">
        <v>148</v>
      </c>
      <c r="B273" s="7" t="s">
        <v>85</v>
      </c>
      <c r="C273" s="5" t="s">
        <v>13</v>
      </c>
      <c r="D273" s="4" t="s">
        <v>14</v>
      </c>
      <c r="E273" s="6" t="s">
        <v>15</v>
      </c>
      <c r="F273" s="4" t="s">
        <v>20</v>
      </c>
      <c r="G273" s="6" t="s">
        <v>17</v>
      </c>
      <c r="H273" s="4" t="s">
        <v>18</v>
      </c>
      <c r="I273" s="5">
        <v>49</v>
      </c>
      <c r="J273" s="5">
        <v>52</v>
      </c>
      <c r="K273" s="5">
        <v>46</v>
      </c>
      <c r="L273" s="5">
        <v>53</v>
      </c>
      <c r="M273" s="5">
        <v>59</v>
      </c>
      <c r="N273" s="5">
        <f t="shared" si="53"/>
        <v>259</v>
      </c>
      <c r="O273" s="4">
        <v>59</v>
      </c>
      <c r="P273" s="4">
        <f t="shared" si="57"/>
        <v>59</v>
      </c>
      <c r="Q273" s="5">
        <v>40</v>
      </c>
      <c r="R273" s="5">
        <f t="shared" si="54"/>
        <v>240</v>
      </c>
      <c r="S273" s="5">
        <v>53</v>
      </c>
      <c r="T273" s="5">
        <v>0</v>
      </c>
      <c r="U273" s="15">
        <v>1</v>
      </c>
      <c r="V273">
        <f t="shared" si="55"/>
        <v>222.33333333333334</v>
      </c>
    </row>
    <row r="274" spans="1:22" ht="45" customHeight="1">
      <c r="A274" t="s">
        <v>151</v>
      </c>
      <c r="B274" s="7" t="s">
        <v>85</v>
      </c>
      <c r="C274" s="5" t="s">
        <v>13</v>
      </c>
      <c r="D274" s="4" t="s">
        <v>14</v>
      </c>
      <c r="E274" s="6" t="s">
        <v>21</v>
      </c>
      <c r="F274" s="4" t="s">
        <v>20</v>
      </c>
      <c r="G274" s="6" t="s">
        <v>17</v>
      </c>
      <c r="H274" s="4" t="s">
        <v>18</v>
      </c>
      <c r="I274" s="5">
        <v>9</v>
      </c>
      <c r="J274" s="5">
        <v>10</v>
      </c>
      <c r="K274" s="5">
        <v>9</v>
      </c>
      <c r="L274" s="5">
        <v>10</v>
      </c>
      <c r="M274" s="5">
        <v>10</v>
      </c>
      <c r="N274" s="5">
        <f t="shared" si="53"/>
        <v>48</v>
      </c>
      <c r="O274" s="4">
        <v>10</v>
      </c>
      <c r="P274" s="4">
        <f t="shared" si="57"/>
        <v>10</v>
      </c>
      <c r="Q274" s="5">
        <v>10</v>
      </c>
      <c r="R274" s="5">
        <f t="shared" si="54"/>
        <v>48</v>
      </c>
      <c r="S274" s="5">
        <v>10</v>
      </c>
      <c r="T274" s="5">
        <v>0</v>
      </c>
      <c r="U274" s="15">
        <v>1</v>
      </c>
      <c r="V274">
        <f t="shared" si="55"/>
        <v>44.666666666666664</v>
      </c>
    </row>
    <row r="275" spans="1:22" ht="45" customHeight="1">
      <c r="A275" t="s">
        <v>152</v>
      </c>
      <c r="B275" s="7" t="s">
        <v>85</v>
      </c>
      <c r="C275" s="5" t="s">
        <v>13</v>
      </c>
      <c r="D275" s="4" t="s">
        <v>14</v>
      </c>
      <c r="E275" s="6" t="s">
        <v>21</v>
      </c>
      <c r="F275" s="4" t="s">
        <v>20</v>
      </c>
      <c r="G275" s="6" t="s">
        <v>19</v>
      </c>
      <c r="H275" s="4" t="s">
        <v>18</v>
      </c>
      <c r="I275" s="5">
        <v>1</v>
      </c>
      <c r="J275" s="5">
        <v>0</v>
      </c>
      <c r="K275" s="5">
        <v>1</v>
      </c>
      <c r="L275" s="5">
        <v>0</v>
      </c>
      <c r="M275" s="5">
        <v>0</v>
      </c>
      <c r="N275" s="5">
        <f t="shared" si="53"/>
        <v>2</v>
      </c>
      <c r="O275" s="4">
        <v>0</v>
      </c>
      <c r="P275" s="4">
        <f t="shared" si="57"/>
        <v>0</v>
      </c>
      <c r="Q275" s="5">
        <v>0</v>
      </c>
      <c r="R275" s="5">
        <f t="shared" si="54"/>
        <v>2</v>
      </c>
      <c r="S275" s="5">
        <v>0</v>
      </c>
      <c r="T275" s="5"/>
      <c r="U275" s="15">
        <v>1</v>
      </c>
      <c r="V275">
        <f t="shared" si="55"/>
        <v>2</v>
      </c>
    </row>
    <row r="276" spans="1:22" ht="45" customHeight="1">
      <c r="B276" s="7" t="s">
        <v>85</v>
      </c>
      <c r="C276" s="5" t="s">
        <v>13</v>
      </c>
      <c r="D276" s="4" t="s">
        <v>24</v>
      </c>
      <c r="E276" s="6" t="s">
        <v>25</v>
      </c>
      <c r="F276" s="4" t="s">
        <v>20</v>
      </c>
      <c r="G276" s="6" t="s">
        <v>17</v>
      </c>
      <c r="H276" s="4" t="s">
        <v>18</v>
      </c>
      <c r="I276" s="5">
        <v>0</v>
      </c>
      <c r="J276" s="5">
        <v>0</v>
      </c>
      <c r="K276" s="5"/>
      <c r="L276" s="5"/>
      <c r="M276" s="5"/>
      <c r="N276" s="5">
        <f t="shared" si="53"/>
        <v>0</v>
      </c>
      <c r="O276" s="4">
        <v>0</v>
      </c>
      <c r="P276" s="4">
        <f t="shared" ref="P276:P277" si="58">K276</f>
        <v>0</v>
      </c>
      <c r="Q276" s="5">
        <v>25</v>
      </c>
      <c r="R276" s="5">
        <f t="shared" si="54"/>
        <v>25</v>
      </c>
      <c r="S276" s="5">
        <v>0</v>
      </c>
      <c r="T276" s="5"/>
      <c r="U276" s="15">
        <v>1</v>
      </c>
      <c r="V276">
        <f t="shared" si="55"/>
        <v>25</v>
      </c>
    </row>
    <row r="277" spans="1:22" ht="45" customHeight="1">
      <c r="B277" s="7" t="s">
        <v>85</v>
      </c>
      <c r="C277" s="5" t="s">
        <v>13</v>
      </c>
      <c r="D277" s="4" t="s">
        <v>24</v>
      </c>
      <c r="E277" s="19" t="s">
        <v>29</v>
      </c>
      <c r="F277" s="4" t="s">
        <v>20</v>
      </c>
      <c r="G277" s="6" t="s">
        <v>17</v>
      </c>
      <c r="H277" s="4" t="s">
        <v>18</v>
      </c>
      <c r="I277" s="5"/>
      <c r="J277" s="5"/>
      <c r="K277" s="5"/>
      <c r="L277" s="5"/>
      <c r="M277" s="5"/>
      <c r="N277" s="5">
        <f t="shared" si="53"/>
        <v>0</v>
      </c>
      <c r="O277" s="4"/>
      <c r="P277" s="4">
        <f t="shared" si="58"/>
        <v>0</v>
      </c>
      <c r="Q277" s="56"/>
      <c r="R277" s="5">
        <f t="shared" si="54"/>
        <v>0</v>
      </c>
      <c r="S277" s="5"/>
      <c r="T277" s="56">
        <v>50</v>
      </c>
      <c r="U277" s="15">
        <v>1</v>
      </c>
      <c r="V277">
        <f t="shared" si="55"/>
        <v>16.666666666666668</v>
      </c>
    </row>
    <row r="278" spans="1:22" s="21" customFormat="1" ht="45" customHeight="1">
      <c r="B278" s="22" t="s">
        <v>85</v>
      </c>
      <c r="C278" s="17" t="s">
        <v>13</v>
      </c>
      <c r="D278" s="18" t="s">
        <v>28</v>
      </c>
      <c r="E278" s="19" t="s">
        <v>30</v>
      </c>
      <c r="F278" s="18" t="s">
        <v>16</v>
      </c>
      <c r="G278" s="19" t="s">
        <v>17</v>
      </c>
      <c r="H278" s="18" t="s">
        <v>18</v>
      </c>
      <c r="I278" s="17"/>
      <c r="J278" s="17"/>
      <c r="K278" s="17"/>
      <c r="L278" s="17"/>
      <c r="M278" s="17"/>
      <c r="N278" s="17">
        <f t="shared" si="53"/>
        <v>0</v>
      </c>
      <c r="O278" s="18"/>
      <c r="P278" s="18"/>
      <c r="Q278" s="56"/>
      <c r="R278" s="17">
        <f t="shared" si="54"/>
        <v>0</v>
      </c>
      <c r="S278" s="17"/>
      <c r="T278" s="56">
        <v>1</v>
      </c>
      <c r="U278" s="5">
        <v>1</v>
      </c>
      <c r="V278" s="21">
        <f t="shared" si="55"/>
        <v>0.33333333333333331</v>
      </c>
    </row>
    <row r="279" spans="1:22" s="21" customFormat="1" ht="45" customHeight="1">
      <c r="B279" s="22" t="s">
        <v>85</v>
      </c>
      <c r="C279" s="17" t="s">
        <v>13</v>
      </c>
      <c r="D279" s="18" t="s">
        <v>28</v>
      </c>
      <c r="E279" s="19" t="s">
        <v>91</v>
      </c>
      <c r="F279" s="18" t="s">
        <v>16</v>
      </c>
      <c r="G279" s="19" t="s">
        <v>17</v>
      </c>
      <c r="H279" s="18" t="s">
        <v>18</v>
      </c>
      <c r="I279" s="17">
        <v>0</v>
      </c>
      <c r="J279" s="17">
        <v>2</v>
      </c>
      <c r="K279" s="17">
        <v>1</v>
      </c>
      <c r="L279" s="17">
        <v>1</v>
      </c>
      <c r="M279" s="17"/>
      <c r="N279" s="17">
        <f t="shared" si="53"/>
        <v>4</v>
      </c>
      <c r="O279" s="18">
        <v>1</v>
      </c>
      <c r="P279" s="18"/>
      <c r="Q279" s="17">
        <v>1</v>
      </c>
      <c r="R279" s="17">
        <f t="shared" si="54"/>
        <v>4</v>
      </c>
      <c r="S279" s="17">
        <v>1</v>
      </c>
      <c r="T279" s="17">
        <v>0</v>
      </c>
      <c r="U279" s="5">
        <v>1</v>
      </c>
      <c r="V279" s="21">
        <f t="shared" si="55"/>
        <v>3.6666666666666665</v>
      </c>
    </row>
    <row r="280" spans="1:22" s="21" customFormat="1" ht="45" customHeight="1">
      <c r="B280" s="22" t="s">
        <v>85</v>
      </c>
      <c r="C280" s="17" t="s">
        <v>13</v>
      </c>
      <c r="D280" s="18" t="s">
        <v>28</v>
      </c>
      <c r="E280" s="19" t="s">
        <v>44</v>
      </c>
      <c r="F280" s="18" t="s">
        <v>16</v>
      </c>
      <c r="G280" s="19" t="s">
        <v>17</v>
      </c>
      <c r="H280" s="18" t="s">
        <v>18</v>
      </c>
      <c r="I280" s="17"/>
      <c r="J280" s="17"/>
      <c r="K280" s="17"/>
      <c r="L280" s="17"/>
      <c r="M280" s="17"/>
      <c r="N280" s="17">
        <f t="shared" si="53"/>
        <v>0</v>
      </c>
      <c r="O280" s="18"/>
      <c r="P280" s="18"/>
      <c r="Q280" s="17"/>
      <c r="R280" s="17">
        <f t="shared" si="54"/>
        <v>0</v>
      </c>
      <c r="S280" s="17"/>
      <c r="T280" s="17">
        <v>4</v>
      </c>
      <c r="U280" s="5">
        <v>1</v>
      </c>
      <c r="V280" s="21">
        <f t="shared" si="55"/>
        <v>1.3333333333333333</v>
      </c>
    </row>
    <row r="281" spans="1:22" s="21" customFormat="1" ht="45" customHeight="1">
      <c r="B281" s="22" t="s">
        <v>85</v>
      </c>
      <c r="C281" s="17" t="s">
        <v>13</v>
      </c>
      <c r="D281" s="18" t="s">
        <v>28</v>
      </c>
      <c r="E281" s="19" t="s">
        <v>71</v>
      </c>
      <c r="F281" s="18" t="s">
        <v>16</v>
      </c>
      <c r="G281" s="19" t="s">
        <v>17</v>
      </c>
      <c r="H281" s="18" t="s">
        <v>18</v>
      </c>
      <c r="I281" s="17">
        <v>4</v>
      </c>
      <c r="J281" s="17">
        <v>5</v>
      </c>
      <c r="K281" s="17">
        <v>6</v>
      </c>
      <c r="L281" s="17">
        <v>0</v>
      </c>
      <c r="M281" s="17"/>
      <c r="N281" s="17">
        <f t="shared" si="53"/>
        <v>15</v>
      </c>
      <c r="O281" s="18">
        <v>6</v>
      </c>
      <c r="P281" s="18"/>
      <c r="Q281" s="17">
        <v>4</v>
      </c>
      <c r="R281" s="17">
        <f t="shared" si="54"/>
        <v>13</v>
      </c>
      <c r="S281" s="17">
        <v>5</v>
      </c>
      <c r="T281" s="17">
        <v>0</v>
      </c>
      <c r="U281" s="5">
        <v>1</v>
      </c>
      <c r="V281" s="21">
        <f t="shared" si="55"/>
        <v>11.333333333333334</v>
      </c>
    </row>
    <row r="282" spans="1:22" s="21" customFormat="1" ht="45" customHeight="1">
      <c r="B282" s="22" t="s">
        <v>85</v>
      </c>
      <c r="C282" s="17" t="s">
        <v>13</v>
      </c>
      <c r="D282" s="18" t="s">
        <v>28</v>
      </c>
      <c r="E282" s="19" t="s">
        <v>71</v>
      </c>
      <c r="F282" s="18" t="s">
        <v>16</v>
      </c>
      <c r="G282" s="19" t="s">
        <v>17</v>
      </c>
      <c r="H282" s="18" t="s">
        <v>22</v>
      </c>
      <c r="I282" s="17">
        <v>1</v>
      </c>
      <c r="J282" s="17">
        <v>1</v>
      </c>
      <c r="K282" s="17">
        <v>0</v>
      </c>
      <c r="L282" s="17">
        <v>0</v>
      </c>
      <c r="M282" s="17"/>
      <c r="N282" s="17">
        <f t="shared" si="53"/>
        <v>2</v>
      </c>
      <c r="O282" s="18">
        <v>0</v>
      </c>
      <c r="P282" s="18"/>
      <c r="Q282" s="17">
        <v>0</v>
      </c>
      <c r="R282" s="17">
        <f t="shared" si="54"/>
        <v>2</v>
      </c>
      <c r="S282" s="17">
        <v>1</v>
      </c>
      <c r="T282" s="17"/>
      <c r="U282" s="5">
        <v>1</v>
      </c>
      <c r="V282" s="21">
        <f t="shared" si="55"/>
        <v>1.6666666666666667</v>
      </c>
    </row>
    <row r="283" spans="1:22" ht="45" customHeight="1">
      <c r="B283" s="7" t="s">
        <v>85</v>
      </c>
      <c r="C283" s="5" t="s">
        <v>13</v>
      </c>
      <c r="D283" s="4" t="s">
        <v>28</v>
      </c>
      <c r="E283" s="6" t="s">
        <v>71</v>
      </c>
      <c r="F283" s="4" t="s">
        <v>20</v>
      </c>
      <c r="G283" s="6" t="s">
        <v>17</v>
      </c>
      <c r="H283" s="4" t="s">
        <v>18</v>
      </c>
      <c r="I283" s="5">
        <v>0</v>
      </c>
      <c r="J283" s="5">
        <v>0</v>
      </c>
      <c r="K283" s="5">
        <v>1</v>
      </c>
      <c r="L283" s="5">
        <v>0</v>
      </c>
      <c r="M283" s="5"/>
      <c r="N283" s="5">
        <f t="shared" si="53"/>
        <v>1</v>
      </c>
      <c r="O283" s="4">
        <v>0</v>
      </c>
      <c r="P283" s="4"/>
      <c r="Q283" s="5">
        <v>0</v>
      </c>
      <c r="R283" s="5">
        <f t="shared" si="54"/>
        <v>1</v>
      </c>
      <c r="S283" s="5">
        <v>1</v>
      </c>
      <c r="T283" s="5"/>
      <c r="U283" s="17">
        <v>0.875</v>
      </c>
      <c r="V283">
        <f t="shared" si="55"/>
        <v>0.58333333333333337</v>
      </c>
    </row>
    <row r="284" spans="1:22" s="21" customFormat="1" ht="45" customHeight="1">
      <c r="B284" s="22" t="s">
        <v>85</v>
      </c>
      <c r="C284" s="17" t="s">
        <v>92</v>
      </c>
      <c r="D284" s="18" t="s">
        <v>52</v>
      </c>
      <c r="E284" s="19" t="s">
        <v>34</v>
      </c>
      <c r="F284" s="18" t="s">
        <v>16</v>
      </c>
      <c r="G284" s="19" t="s">
        <v>17</v>
      </c>
      <c r="H284" s="18" t="s">
        <v>18</v>
      </c>
      <c r="I284" s="17">
        <v>0</v>
      </c>
      <c r="J284" s="17">
        <v>0</v>
      </c>
      <c r="K284" s="17">
        <v>20</v>
      </c>
      <c r="L284" s="17">
        <v>20</v>
      </c>
      <c r="M284" s="17"/>
      <c r="N284" s="17">
        <f t="shared" si="53"/>
        <v>40</v>
      </c>
      <c r="O284" s="18">
        <v>20</v>
      </c>
      <c r="P284" s="18"/>
      <c r="Q284" s="17">
        <v>0</v>
      </c>
      <c r="R284" s="17">
        <f t="shared" si="54"/>
        <v>20</v>
      </c>
      <c r="S284" s="17">
        <v>20</v>
      </c>
      <c r="T284" s="17">
        <v>0</v>
      </c>
      <c r="U284" s="20">
        <v>1</v>
      </c>
      <c r="V284" s="21">
        <f t="shared" si="55"/>
        <v>13.333333333333334</v>
      </c>
    </row>
    <row r="285" spans="1:22" s="21" customFormat="1" ht="45" customHeight="1">
      <c r="B285" s="22" t="s">
        <v>85</v>
      </c>
      <c r="C285" s="17" t="s">
        <v>92</v>
      </c>
      <c r="D285" s="18" t="s">
        <v>52</v>
      </c>
      <c r="E285" s="19" t="s">
        <v>35</v>
      </c>
      <c r="F285" s="18" t="s">
        <v>16</v>
      </c>
      <c r="G285" s="19" t="s">
        <v>17</v>
      </c>
      <c r="H285" s="18" t="s">
        <v>18</v>
      </c>
      <c r="I285" s="17">
        <v>0</v>
      </c>
      <c r="J285" s="17">
        <v>0</v>
      </c>
      <c r="K285" s="17">
        <v>18</v>
      </c>
      <c r="L285" s="17">
        <v>20</v>
      </c>
      <c r="M285" s="17"/>
      <c r="N285" s="17">
        <f t="shared" si="53"/>
        <v>38</v>
      </c>
      <c r="O285" s="18">
        <v>20</v>
      </c>
      <c r="P285" s="18"/>
      <c r="Q285" s="17">
        <v>0</v>
      </c>
      <c r="R285" s="17">
        <f t="shared" si="54"/>
        <v>18</v>
      </c>
      <c r="S285" s="17">
        <v>18</v>
      </c>
      <c r="T285" s="17">
        <v>0</v>
      </c>
      <c r="U285" s="20">
        <v>1</v>
      </c>
      <c r="V285" s="21">
        <f t="shared" si="55"/>
        <v>12</v>
      </c>
    </row>
    <row r="286" spans="1:22" s="21" customFormat="1" ht="45" customHeight="1">
      <c r="B286" s="22" t="s">
        <v>93</v>
      </c>
      <c r="C286" s="17" t="s">
        <v>13</v>
      </c>
      <c r="D286" s="18" t="s">
        <v>14</v>
      </c>
      <c r="E286" s="19" t="s">
        <v>94</v>
      </c>
      <c r="F286" s="18" t="s">
        <v>16</v>
      </c>
      <c r="G286" s="19" t="s">
        <v>17</v>
      </c>
      <c r="H286" s="18" t="s">
        <v>18</v>
      </c>
      <c r="I286" s="17"/>
      <c r="J286" s="17"/>
      <c r="K286" s="17"/>
      <c r="L286" s="17"/>
      <c r="M286" s="17"/>
      <c r="N286" s="17">
        <f t="shared" si="53"/>
        <v>0</v>
      </c>
      <c r="O286" s="18">
        <v>0</v>
      </c>
      <c r="P286" s="18">
        <f t="shared" ref="P286:P289" si="59">L286</f>
        <v>0</v>
      </c>
      <c r="Q286" s="17">
        <v>10</v>
      </c>
      <c r="R286" s="17">
        <f t="shared" si="54"/>
        <v>10</v>
      </c>
      <c r="S286" s="17">
        <v>0</v>
      </c>
      <c r="T286" s="17"/>
      <c r="U286" s="20">
        <v>0.981121898597627</v>
      </c>
      <c r="V286" s="21">
        <f t="shared" si="55"/>
        <v>9.8112189859762697</v>
      </c>
    </row>
    <row r="287" spans="1:22" s="21" customFormat="1" ht="45" customHeight="1">
      <c r="B287" s="22" t="s">
        <v>93</v>
      </c>
      <c r="C287" s="17" t="s">
        <v>13</v>
      </c>
      <c r="D287" s="18" t="s">
        <v>14</v>
      </c>
      <c r="E287" s="19" t="s">
        <v>86</v>
      </c>
      <c r="F287" s="18" t="s">
        <v>16</v>
      </c>
      <c r="G287" s="19" t="s">
        <v>17</v>
      </c>
      <c r="H287" s="18" t="s">
        <v>18</v>
      </c>
      <c r="I287" s="17"/>
      <c r="J287" s="17"/>
      <c r="K287" s="17"/>
      <c r="L287" s="17"/>
      <c r="M287" s="17"/>
      <c r="N287" s="17">
        <f t="shared" si="53"/>
        <v>0</v>
      </c>
      <c r="O287" s="18">
        <v>0</v>
      </c>
      <c r="P287" s="18">
        <f t="shared" si="59"/>
        <v>0</v>
      </c>
      <c r="Q287" s="17">
        <v>10</v>
      </c>
      <c r="R287" s="17">
        <f t="shared" si="54"/>
        <v>10</v>
      </c>
      <c r="S287" s="17">
        <v>0</v>
      </c>
      <c r="T287" s="17"/>
      <c r="U287" s="20">
        <v>0.981121898597627</v>
      </c>
      <c r="V287" s="21">
        <f t="shared" si="55"/>
        <v>9.8112189859762697</v>
      </c>
    </row>
    <row r="288" spans="1:22" s="21" customFormat="1" ht="45" customHeight="1">
      <c r="B288" s="22" t="s">
        <v>93</v>
      </c>
      <c r="C288" s="17" t="s">
        <v>13</v>
      </c>
      <c r="D288" s="18" t="s">
        <v>14</v>
      </c>
      <c r="E288" s="19" t="s">
        <v>95</v>
      </c>
      <c r="F288" s="18" t="s">
        <v>16</v>
      </c>
      <c r="G288" s="19" t="s">
        <v>17</v>
      </c>
      <c r="H288" s="18" t="s">
        <v>18</v>
      </c>
      <c r="I288" s="17">
        <v>14</v>
      </c>
      <c r="J288" s="17">
        <v>15</v>
      </c>
      <c r="K288" s="17">
        <v>20</v>
      </c>
      <c r="L288" s="17">
        <v>9</v>
      </c>
      <c r="M288" s="17"/>
      <c r="N288" s="17">
        <f t="shared" si="53"/>
        <v>58</v>
      </c>
      <c r="O288" s="18">
        <v>9</v>
      </c>
      <c r="P288" s="18">
        <f t="shared" si="59"/>
        <v>9</v>
      </c>
      <c r="Q288" s="17">
        <v>16</v>
      </c>
      <c r="R288" s="17">
        <f t="shared" si="54"/>
        <v>65</v>
      </c>
      <c r="S288" s="17">
        <v>20</v>
      </c>
      <c r="T288" s="17"/>
      <c r="U288" s="20">
        <v>0.981121898597627</v>
      </c>
      <c r="V288" s="21">
        <f t="shared" si="55"/>
        <v>57.232110751528239</v>
      </c>
    </row>
    <row r="289" spans="1:22" s="21" customFormat="1" ht="45" customHeight="1">
      <c r="B289" s="22" t="s">
        <v>93</v>
      </c>
      <c r="C289" s="17" t="s">
        <v>13</v>
      </c>
      <c r="D289" s="18" t="s">
        <v>14</v>
      </c>
      <c r="E289" s="19" t="s">
        <v>95</v>
      </c>
      <c r="F289" s="18" t="s">
        <v>16</v>
      </c>
      <c r="G289" s="19" t="s">
        <v>19</v>
      </c>
      <c r="H289" s="18" t="s">
        <v>18</v>
      </c>
      <c r="I289" s="17"/>
      <c r="J289" s="17"/>
      <c r="K289" s="17"/>
      <c r="L289" s="17">
        <v>1</v>
      </c>
      <c r="M289" s="17"/>
      <c r="N289" s="17">
        <f t="shared" si="53"/>
        <v>1</v>
      </c>
      <c r="O289" s="18">
        <v>1</v>
      </c>
      <c r="P289" s="18">
        <f t="shared" si="59"/>
        <v>1</v>
      </c>
      <c r="Q289" s="17"/>
      <c r="R289" s="17">
        <f t="shared" si="54"/>
        <v>0</v>
      </c>
      <c r="S289" s="17">
        <v>0</v>
      </c>
      <c r="T289" s="17"/>
      <c r="U289" s="20">
        <v>0.981121898597627</v>
      </c>
      <c r="V289" s="21">
        <f t="shared" si="55"/>
        <v>0</v>
      </c>
    </row>
    <row r="290" spans="1:22" ht="45" customHeight="1">
      <c r="B290" s="7" t="s">
        <v>93</v>
      </c>
      <c r="C290" s="5" t="s">
        <v>13</v>
      </c>
      <c r="D290" s="4" t="s">
        <v>14</v>
      </c>
      <c r="E290" s="6" t="s">
        <v>95</v>
      </c>
      <c r="F290" s="4" t="s">
        <v>20</v>
      </c>
      <c r="G290" s="6" t="s">
        <v>17</v>
      </c>
      <c r="H290" s="4" t="s">
        <v>18</v>
      </c>
      <c r="I290" s="5"/>
      <c r="J290" s="5"/>
      <c r="K290" s="5"/>
      <c r="L290" s="5">
        <v>1</v>
      </c>
      <c r="M290" s="5"/>
      <c r="N290" s="5">
        <f t="shared" si="53"/>
        <v>1</v>
      </c>
      <c r="O290" s="4">
        <v>0</v>
      </c>
      <c r="P290" s="4">
        <f>M290</f>
        <v>0</v>
      </c>
      <c r="Q290" s="5"/>
      <c r="R290" s="5">
        <f t="shared" si="54"/>
        <v>1</v>
      </c>
      <c r="S290" s="5">
        <v>1</v>
      </c>
      <c r="T290" s="5"/>
      <c r="U290" s="15">
        <v>0.98318240620957298</v>
      </c>
      <c r="V290">
        <f t="shared" si="55"/>
        <v>0.65545493747304873</v>
      </c>
    </row>
    <row r="291" spans="1:22" s="21" customFormat="1" ht="45" customHeight="1">
      <c r="B291" s="22" t="s">
        <v>93</v>
      </c>
      <c r="C291" s="17" t="s">
        <v>13</v>
      </c>
      <c r="D291" s="18" t="s">
        <v>14</v>
      </c>
      <c r="E291" s="19" t="s">
        <v>96</v>
      </c>
      <c r="F291" s="18" t="s">
        <v>16</v>
      </c>
      <c r="G291" s="19" t="s">
        <v>17</v>
      </c>
      <c r="H291" s="18" t="s">
        <v>18</v>
      </c>
      <c r="I291" s="17"/>
      <c r="J291" s="17"/>
      <c r="K291" s="17"/>
      <c r="L291" s="17"/>
      <c r="M291" s="17"/>
      <c r="N291" s="17">
        <f t="shared" si="53"/>
        <v>0</v>
      </c>
      <c r="O291" s="18">
        <v>0</v>
      </c>
      <c r="P291" s="18">
        <f>L291</f>
        <v>0</v>
      </c>
      <c r="Q291" s="17">
        <v>5</v>
      </c>
      <c r="R291" s="17">
        <f t="shared" si="54"/>
        <v>5</v>
      </c>
      <c r="S291" s="17">
        <v>0</v>
      </c>
      <c r="T291" s="17"/>
      <c r="U291" s="20">
        <v>0.981121898597627</v>
      </c>
      <c r="V291" s="21">
        <f t="shared" si="55"/>
        <v>4.9056094929881349</v>
      </c>
    </row>
    <row r="292" spans="1:22" ht="45" customHeight="1">
      <c r="B292" s="7" t="s">
        <v>93</v>
      </c>
      <c r="C292" s="5" t="s">
        <v>13</v>
      </c>
      <c r="D292" s="4" t="s">
        <v>14</v>
      </c>
      <c r="E292" s="6" t="s">
        <v>97</v>
      </c>
      <c r="F292" s="4" t="s">
        <v>20</v>
      </c>
      <c r="G292" s="6" t="s">
        <v>17</v>
      </c>
      <c r="H292" s="4" t="s">
        <v>18</v>
      </c>
      <c r="I292" s="5">
        <v>10</v>
      </c>
      <c r="J292" s="5"/>
      <c r="K292" s="5"/>
      <c r="L292" s="5"/>
      <c r="M292" s="5">
        <v>1</v>
      </c>
      <c r="N292" s="5">
        <f t="shared" si="53"/>
        <v>11</v>
      </c>
      <c r="O292" s="4">
        <v>1</v>
      </c>
      <c r="P292" s="4">
        <f>M292</f>
        <v>1</v>
      </c>
      <c r="Q292" s="5"/>
      <c r="R292" s="5">
        <f t="shared" si="54"/>
        <v>10</v>
      </c>
      <c r="S292" s="5">
        <v>0</v>
      </c>
      <c r="T292" s="5"/>
      <c r="U292" s="15">
        <v>0.98318240620957298</v>
      </c>
      <c r="V292">
        <f t="shared" si="55"/>
        <v>9.8318240620957305</v>
      </c>
    </row>
    <row r="293" spans="1:22" s="21" customFormat="1" ht="45" customHeight="1">
      <c r="B293" s="22" t="s">
        <v>93</v>
      </c>
      <c r="C293" s="17" t="s">
        <v>13</v>
      </c>
      <c r="D293" s="18" t="s">
        <v>14</v>
      </c>
      <c r="E293" s="19" t="s">
        <v>68</v>
      </c>
      <c r="F293" s="18" t="s">
        <v>16</v>
      </c>
      <c r="G293" s="19" t="s">
        <v>17</v>
      </c>
      <c r="H293" s="18" t="s">
        <v>18</v>
      </c>
      <c r="I293" s="17"/>
      <c r="J293" s="17"/>
      <c r="K293" s="17"/>
      <c r="L293" s="17">
        <v>10</v>
      </c>
      <c r="M293" s="17"/>
      <c r="N293" s="17">
        <f t="shared" si="53"/>
        <v>10</v>
      </c>
      <c r="O293" s="18">
        <v>10</v>
      </c>
      <c r="P293" s="18">
        <f>L293</f>
        <v>10</v>
      </c>
      <c r="Q293" s="17"/>
      <c r="R293" s="17">
        <f t="shared" si="54"/>
        <v>0</v>
      </c>
      <c r="S293" s="17">
        <v>0</v>
      </c>
      <c r="T293" s="17"/>
      <c r="U293" s="20">
        <v>0.981121898597627</v>
      </c>
      <c r="V293" s="21">
        <f t="shared" si="55"/>
        <v>0</v>
      </c>
    </row>
    <row r="294" spans="1:22" ht="45" customHeight="1">
      <c r="B294" s="7" t="s">
        <v>93</v>
      </c>
      <c r="C294" s="5" t="s">
        <v>13</v>
      </c>
      <c r="D294" s="4" t="s">
        <v>14</v>
      </c>
      <c r="E294" s="6" t="s">
        <v>68</v>
      </c>
      <c r="F294" s="4" t="s">
        <v>20</v>
      </c>
      <c r="G294" s="6" t="s">
        <v>17</v>
      </c>
      <c r="H294" s="4" t="s">
        <v>18</v>
      </c>
      <c r="I294" s="5">
        <v>9</v>
      </c>
      <c r="J294" s="5"/>
      <c r="K294" s="5"/>
      <c r="L294" s="5"/>
      <c r="M294" s="5"/>
      <c r="N294" s="5">
        <f t="shared" si="53"/>
        <v>9</v>
      </c>
      <c r="O294" s="4">
        <v>0</v>
      </c>
      <c r="P294" s="4">
        <f t="shared" ref="P294:P295" si="60">M294</f>
        <v>0</v>
      </c>
      <c r="Q294" s="5">
        <v>9</v>
      </c>
      <c r="R294" s="5">
        <f t="shared" si="54"/>
        <v>18</v>
      </c>
      <c r="S294" s="5">
        <v>0</v>
      </c>
      <c r="T294" s="5"/>
      <c r="U294" s="15">
        <v>0.98318240620957298</v>
      </c>
      <c r="V294">
        <f t="shared" si="55"/>
        <v>17.697283311772313</v>
      </c>
    </row>
    <row r="295" spans="1:22" ht="45" customHeight="1">
      <c r="B295" s="7" t="s">
        <v>93</v>
      </c>
      <c r="C295" s="5" t="s">
        <v>13</v>
      </c>
      <c r="D295" s="4" t="s">
        <v>14</v>
      </c>
      <c r="E295" s="6" t="s">
        <v>87</v>
      </c>
      <c r="F295" s="4" t="s">
        <v>20</v>
      </c>
      <c r="G295" s="6" t="s">
        <v>17</v>
      </c>
      <c r="H295" s="4" t="s">
        <v>18</v>
      </c>
      <c r="I295" s="5">
        <v>8</v>
      </c>
      <c r="J295" s="5"/>
      <c r="K295" s="5"/>
      <c r="L295" s="5"/>
      <c r="M295" s="5"/>
      <c r="N295" s="5">
        <f t="shared" si="53"/>
        <v>8</v>
      </c>
      <c r="O295" s="4">
        <v>0</v>
      </c>
      <c r="P295" s="4">
        <f t="shared" si="60"/>
        <v>0</v>
      </c>
      <c r="Q295" s="5">
        <v>10</v>
      </c>
      <c r="R295" s="5">
        <f t="shared" si="54"/>
        <v>18</v>
      </c>
      <c r="S295" s="5">
        <v>0</v>
      </c>
      <c r="T295" s="5"/>
      <c r="U295" s="15">
        <v>0.98318240620957298</v>
      </c>
      <c r="V295">
        <f t="shared" si="55"/>
        <v>17.697283311772313</v>
      </c>
    </row>
    <row r="296" spans="1:22" s="21" customFormat="1" ht="45" customHeight="1">
      <c r="B296" s="22" t="s">
        <v>93</v>
      </c>
      <c r="C296" s="17" t="s">
        <v>13</v>
      </c>
      <c r="D296" s="18" t="s">
        <v>14</v>
      </c>
      <c r="E296" s="19" t="s">
        <v>37</v>
      </c>
      <c r="F296" s="18" t="s">
        <v>16</v>
      </c>
      <c r="G296" s="19" t="s">
        <v>17</v>
      </c>
      <c r="H296" s="18" t="s">
        <v>18</v>
      </c>
      <c r="I296" s="17"/>
      <c r="J296" s="17"/>
      <c r="K296" s="17">
        <v>10</v>
      </c>
      <c r="L296" s="17">
        <v>9</v>
      </c>
      <c r="M296" s="17"/>
      <c r="N296" s="17">
        <f t="shared" si="53"/>
        <v>19</v>
      </c>
      <c r="O296" s="18">
        <v>9</v>
      </c>
      <c r="P296" s="18">
        <f t="shared" ref="P296:P297" si="61">L296</f>
        <v>9</v>
      </c>
      <c r="Q296" s="17">
        <v>10</v>
      </c>
      <c r="R296" s="17">
        <f t="shared" si="54"/>
        <v>20</v>
      </c>
      <c r="S296" s="17">
        <v>10</v>
      </c>
      <c r="T296" s="17"/>
      <c r="U296" s="20">
        <v>0.981121898597627</v>
      </c>
      <c r="V296" s="21">
        <f t="shared" si="55"/>
        <v>16.352031643293785</v>
      </c>
    </row>
    <row r="297" spans="1:22" s="21" customFormat="1" ht="45" customHeight="1">
      <c r="B297" s="22" t="s">
        <v>93</v>
      </c>
      <c r="C297" s="17" t="s">
        <v>13</v>
      </c>
      <c r="D297" s="18" t="s">
        <v>14</v>
      </c>
      <c r="E297" s="19" t="s">
        <v>37</v>
      </c>
      <c r="F297" s="18" t="s">
        <v>16</v>
      </c>
      <c r="G297" s="19" t="s">
        <v>19</v>
      </c>
      <c r="H297" s="18" t="s">
        <v>18</v>
      </c>
      <c r="I297" s="17"/>
      <c r="J297" s="17"/>
      <c r="K297" s="17"/>
      <c r="L297" s="17">
        <v>1</v>
      </c>
      <c r="M297" s="17"/>
      <c r="N297" s="17">
        <f t="shared" si="53"/>
        <v>1</v>
      </c>
      <c r="O297" s="18">
        <v>1</v>
      </c>
      <c r="P297" s="18">
        <f t="shared" si="61"/>
        <v>1</v>
      </c>
      <c r="Q297" s="17"/>
      <c r="R297" s="17">
        <f t="shared" si="54"/>
        <v>0</v>
      </c>
      <c r="S297" s="17">
        <v>0</v>
      </c>
      <c r="T297" s="17"/>
      <c r="U297" s="20">
        <v>0.981121898597627</v>
      </c>
      <c r="V297" s="21">
        <f t="shared" si="55"/>
        <v>0</v>
      </c>
    </row>
    <row r="298" spans="1:22" ht="45" customHeight="1">
      <c r="B298" s="7" t="s">
        <v>93</v>
      </c>
      <c r="C298" s="5" t="s">
        <v>13</v>
      </c>
      <c r="D298" s="4" t="s">
        <v>14</v>
      </c>
      <c r="E298" s="6" t="s">
        <v>37</v>
      </c>
      <c r="F298" s="4" t="s">
        <v>20</v>
      </c>
      <c r="G298" s="6" t="s">
        <v>17</v>
      </c>
      <c r="H298" s="4" t="s">
        <v>18</v>
      </c>
      <c r="I298" s="5">
        <v>10</v>
      </c>
      <c r="J298" s="5"/>
      <c r="K298" s="5"/>
      <c r="L298" s="5"/>
      <c r="M298" s="5">
        <v>8</v>
      </c>
      <c r="N298" s="5">
        <f t="shared" si="53"/>
        <v>18</v>
      </c>
      <c r="O298" s="4">
        <v>8</v>
      </c>
      <c r="P298" s="4">
        <f>M298</f>
        <v>8</v>
      </c>
      <c r="Q298" s="5">
        <v>10</v>
      </c>
      <c r="R298" s="5">
        <f t="shared" si="54"/>
        <v>20</v>
      </c>
      <c r="S298" s="5">
        <v>0</v>
      </c>
      <c r="T298" s="5"/>
      <c r="U298" s="15">
        <v>0.98318240620957298</v>
      </c>
      <c r="V298">
        <f t="shared" si="55"/>
        <v>19.663648124191461</v>
      </c>
    </row>
    <row r="299" spans="1:22" s="21" customFormat="1" ht="45" customHeight="1">
      <c r="A299" s="21" t="s">
        <v>146</v>
      </c>
      <c r="B299" s="22" t="s">
        <v>93</v>
      </c>
      <c r="C299" s="17" t="s">
        <v>13</v>
      </c>
      <c r="D299" s="18" t="s">
        <v>14</v>
      </c>
      <c r="E299" s="19" t="s">
        <v>15</v>
      </c>
      <c r="F299" s="18" t="s">
        <v>16</v>
      </c>
      <c r="G299" s="19" t="s">
        <v>17</v>
      </c>
      <c r="H299" s="18" t="s">
        <v>18</v>
      </c>
      <c r="I299" s="17">
        <v>362</v>
      </c>
      <c r="J299" s="17">
        <v>359</v>
      </c>
      <c r="K299" s="17">
        <v>337</v>
      </c>
      <c r="L299" s="17">
        <v>344</v>
      </c>
      <c r="M299" s="17"/>
      <c r="N299" s="17">
        <f t="shared" si="53"/>
        <v>1402</v>
      </c>
      <c r="O299" s="18">
        <v>344</v>
      </c>
      <c r="P299" s="18">
        <f t="shared" ref="P299:P301" si="62">L299</f>
        <v>344</v>
      </c>
      <c r="Q299" s="17">
        <v>400</v>
      </c>
      <c r="R299" s="17">
        <f t="shared" si="54"/>
        <v>1458</v>
      </c>
      <c r="S299" s="17">
        <v>337</v>
      </c>
      <c r="T299" s="17"/>
      <c r="U299" s="20">
        <v>0.981121898597627</v>
      </c>
      <c r="V299" s="21">
        <f t="shared" si="55"/>
        <v>1320.2630348795401</v>
      </c>
    </row>
    <row r="300" spans="1:22" s="21" customFormat="1" ht="45" customHeight="1">
      <c r="A300" s="21" t="s">
        <v>147</v>
      </c>
      <c r="B300" s="22" t="s">
        <v>93</v>
      </c>
      <c r="C300" s="17" t="s">
        <v>13</v>
      </c>
      <c r="D300" s="18" t="s">
        <v>14</v>
      </c>
      <c r="E300" s="19" t="s">
        <v>15</v>
      </c>
      <c r="F300" s="18" t="s">
        <v>16</v>
      </c>
      <c r="G300" s="19" t="s">
        <v>19</v>
      </c>
      <c r="H300" s="18" t="s">
        <v>18</v>
      </c>
      <c r="I300" s="17">
        <v>1</v>
      </c>
      <c r="J300" s="17">
        <v>3</v>
      </c>
      <c r="K300" s="17">
        <v>1</v>
      </c>
      <c r="L300" s="17">
        <v>2</v>
      </c>
      <c r="M300" s="17"/>
      <c r="N300" s="17">
        <f t="shared" si="53"/>
        <v>7</v>
      </c>
      <c r="O300" s="18">
        <v>2</v>
      </c>
      <c r="P300" s="18">
        <f t="shared" si="62"/>
        <v>2</v>
      </c>
      <c r="Q300" s="17"/>
      <c r="R300" s="17">
        <f t="shared" si="54"/>
        <v>5</v>
      </c>
      <c r="S300" s="17">
        <v>1</v>
      </c>
      <c r="T300" s="17"/>
      <c r="U300" s="20">
        <v>0.981121898597627</v>
      </c>
      <c r="V300" s="21">
        <f t="shared" si="55"/>
        <v>4.5785688601222594</v>
      </c>
    </row>
    <row r="301" spans="1:22" s="21" customFormat="1" ht="45" customHeight="1">
      <c r="A301" s="21" t="s">
        <v>146</v>
      </c>
      <c r="B301" s="22" t="s">
        <v>93</v>
      </c>
      <c r="C301" s="17" t="s">
        <v>13</v>
      </c>
      <c r="D301" s="18" t="s">
        <v>14</v>
      </c>
      <c r="E301" s="19" t="s">
        <v>15</v>
      </c>
      <c r="F301" s="18" t="s">
        <v>16</v>
      </c>
      <c r="G301" s="19" t="s">
        <v>17</v>
      </c>
      <c r="H301" s="18" t="s">
        <v>22</v>
      </c>
      <c r="I301" s="17">
        <v>2</v>
      </c>
      <c r="J301" s="17">
        <v>6</v>
      </c>
      <c r="K301" s="17">
        <v>8</v>
      </c>
      <c r="L301" s="17">
        <v>1</v>
      </c>
      <c r="M301" s="17"/>
      <c r="N301" s="17">
        <f t="shared" si="53"/>
        <v>17</v>
      </c>
      <c r="O301" s="18">
        <v>1</v>
      </c>
      <c r="P301" s="18">
        <f t="shared" si="62"/>
        <v>1</v>
      </c>
      <c r="Q301" s="17"/>
      <c r="R301" s="17">
        <f t="shared" si="54"/>
        <v>16</v>
      </c>
      <c r="S301" s="17">
        <v>8</v>
      </c>
      <c r="T301" s="17"/>
      <c r="U301" s="20">
        <v>0.981121898597627</v>
      </c>
      <c r="V301" s="21">
        <f t="shared" si="55"/>
        <v>13.081625314635026</v>
      </c>
    </row>
    <row r="302" spans="1:22" s="21" customFormat="1" ht="45" customHeight="1">
      <c r="B302" s="22" t="s">
        <v>93</v>
      </c>
      <c r="C302" s="17" t="s">
        <v>13</v>
      </c>
      <c r="D302" s="18" t="s">
        <v>69</v>
      </c>
      <c r="E302" s="19" t="s">
        <v>15</v>
      </c>
      <c r="F302" s="18" t="s">
        <v>16</v>
      </c>
      <c r="G302" s="19" t="s">
        <v>17</v>
      </c>
      <c r="H302" s="18" t="s">
        <v>18</v>
      </c>
      <c r="I302" s="17"/>
      <c r="J302" s="17"/>
      <c r="K302" s="17">
        <v>13</v>
      </c>
      <c r="L302" s="17"/>
      <c r="M302" s="17"/>
      <c r="N302" s="17">
        <f t="shared" si="53"/>
        <v>13</v>
      </c>
      <c r="O302" s="18">
        <v>13</v>
      </c>
      <c r="P302" s="18"/>
      <c r="Q302" s="17"/>
      <c r="R302" s="17">
        <f t="shared" si="54"/>
        <v>0</v>
      </c>
      <c r="S302" s="17">
        <v>0</v>
      </c>
      <c r="T302" s="17"/>
      <c r="U302" s="20">
        <v>1</v>
      </c>
      <c r="V302" s="21">
        <f t="shared" si="55"/>
        <v>0</v>
      </c>
    </row>
    <row r="303" spans="1:22" ht="45" customHeight="1">
      <c r="B303" s="7" t="s">
        <v>93</v>
      </c>
      <c r="C303" s="5" t="s">
        <v>13</v>
      </c>
      <c r="D303" s="4" t="s">
        <v>14</v>
      </c>
      <c r="E303" s="6" t="s">
        <v>25</v>
      </c>
      <c r="F303" s="4" t="s">
        <v>20</v>
      </c>
      <c r="G303" s="6" t="s">
        <v>17</v>
      </c>
      <c r="H303" s="4" t="s">
        <v>18</v>
      </c>
      <c r="I303" s="5">
        <v>105</v>
      </c>
      <c r="J303" s="5">
        <v>91</v>
      </c>
      <c r="K303" s="5">
        <v>105</v>
      </c>
      <c r="L303" s="5">
        <v>115</v>
      </c>
      <c r="M303" s="5">
        <v>116</v>
      </c>
      <c r="N303" s="5">
        <f t="shared" si="53"/>
        <v>532</v>
      </c>
      <c r="O303" s="4">
        <v>116</v>
      </c>
      <c r="P303" s="4">
        <f t="shared" ref="P303:P304" si="63">M303</f>
        <v>116</v>
      </c>
      <c r="Q303" s="5">
        <v>105</v>
      </c>
      <c r="R303" s="5">
        <f t="shared" si="54"/>
        <v>521</v>
      </c>
      <c r="S303" s="5">
        <v>115</v>
      </c>
      <c r="T303" s="5"/>
      <c r="U303" s="15">
        <v>0.98318240620957298</v>
      </c>
      <c r="V303">
        <f t="shared" si="55"/>
        <v>474.54937473048722</v>
      </c>
    </row>
    <row r="304" spans="1:22" ht="45" customHeight="1">
      <c r="B304" s="7" t="s">
        <v>93</v>
      </c>
      <c r="C304" s="5" t="s">
        <v>13</v>
      </c>
      <c r="D304" s="4" t="s">
        <v>14</v>
      </c>
      <c r="E304" s="6" t="s">
        <v>15</v>
      </c>
      <c r="F304" s="4" t="s">
        <v>20</v>
      </c>
      <c r="G304" s="6" t="s">
        <v>19</v>
      </c>
      <c r="H304" s="4" t="s">
        <v>18</v>
      </c>
      <c r="I304" s="5">
        <v>3</v>
      </c>
      <c r="J304" s="5"/>
      <c r="K304" s="5">
        <v>2</v>
      </c>
      <c r="L304" s="5"/>
      <c r="M304" s="5">
        <v>1</v>
      </c>
      <c r="N304" s="5">
        <f t="shared" si="53"/>
        <v>6</v>
      </c>
      <c r="O304" s="4">
        <v>1</v>
      </c>
      <c r="P304" s="4">
        <f t="shared" si="63"/>
        <v>1</v>
      </c>
      <c r="Q304" s="5"/>
      <c r="R304" s="5">
        <f t="shared" si="54"/>
        <v>5</v>
      </c>
      <c r="S304" s="5">
        <v>0</v>
      </c>
      <c r="T304" s="5"/>
      <c r="U304" s="15">
        <v>0.98318240620957298</v>
      </c>
      <c r="V304">
        <f t="shared" si="55"/>
        <v>4.9159120310478652</v>
      </c>
    </row>
    <row r="305" spans="1:22" ht="45" customHeight="1">
      <c r="B305" s="7" t="s">
        <v>93</v>
      </c>
      <c r="C305" s="5" t="s">
        <v>13</v>
      </c>
      <c r="D305" s="4" t="s">
        <v>69</v>
      </c>
      <c r="E305" s="6" t="s">
        <v>15</v>
      </c>
      <c r="F305" s="4" t="s">
        <v>20</v>
      </c>
      <c r="G305" s="6" t="s">
        <v>17</v>
      </c>
      <c r="H305" s="4" t="s">
        <v>18</v>
      </c>
      <c r="I305" s="5"/>
      <c r="J305" s="5">
        <v>20</v>
      </c>
      <c r="K305" s="5">
        <v>15</v>
      </c>
      <c r="L305" s="5">
        <v>1</v>
      </c>
      <c r="M305" s="5"/>
      <c r="N305" s="5">
        <f t="shared" si="53"/>
        <v>36</v>
      </c>
      <c r="O305" s="4">
        <v>1</v>
      </c>
      <c r="P305" s="4"/>
      <c r="Q305" s="5"/>
      <c r="R305" s="5">
        <f t="shared" si="54"/>
        <v>35</v>
      </c>
      <c r="S305" s="5">
        <v>15</v>
      </c>
      <c r="T305" s="5"/>
      <c r="U305" s="15">
        <v>1</v>
      </c>
      <c r="V305">
        <f t="shared" si="55"/>
        <v>30</v>
      </c>
    </row>
    <row r="306" spans="1:22" s="21" customFormat="1" ht="45" customHeight="1">
      <c r="A306" s="21" t="s">
        <v>149</v>
      </c>
      <c r="B306" s="22" t="s">
        <v>93</v>
      </c>
      <c r="C306" s="17" t="s">
        <v>13</v>
      </c>
      <c r="D306" s="18" t="s">
        <v>14</v>
      </c>
      <c r="E306" s="19" t="s">
        <v>21</v>
      </c>
      <c r="F306" s="18" t="s">
        <v>16</v>
      </c>
      <c r="G306" s="19" t="s">
        <v>17</v>
      </c>
      <c r="H306" s="18" t="s">
        <v>18</v>
      </c>
      <c r="I306" s="17">
        <v>30</v>
      </c>
      <c r="J306" s="17">
        <v>31</v>
      </c>
      <c r="K306" s="17">
        <v>31</v>
      </c>
      <c r="L306" s="17">
        <v>37</v>
      </c>
      <c r="M306" s="17"/>
      <c r="N306" s="17">
        <f t="shared" si="53"/>
        <v>129</v>
      </c>
      <c r="O306" s="18">
        <v>37</v>
      </c>
      <c r="P306" s="18">
        <f t="shared" ref="P306:P308" si="64">L306</f>
        <v>37</v>
      </c>
      <c r="Q306" s="17">
        <v>35</v>
      </c>
      <c r="R306" s="17">
        <f t="shared" si="54"/>
        <v>127</v>
      </c>
      <c r="S306" s="17">
        <v>31</v>
      </c>
      <c r="T306" s="17"/>
      <c r="U306" s="20">
        <v>0.981121898597627</v>
      </c>
      <c r="V306" s="21">
        <f t="shared" si="55"/>
        <v>114.46422150305649</v>
      </c>
    </row>
    <row r="307" spans="1:22" s="21" customFormat="1" ht="45" customHeight="1">
      <c r="A307" s="21" t="s">
        <v>150</v>
      </c>
      <c r="B307" s="22" t="s">
        <v>93</v>
      </c>
      <c r="C307" s="17" t="s">
        <v>13</v>
      </c>
      <c r="D307" s="18" t="s">
        <v>14</v>
      </c>
      <c r="E307" s="19" t="s">
        <v>21</v>
      </c>
      <c r="F307" s="18" t="s">
        <v>16</v>
      </c>
      <c r="G307" s="19" t="s">
        <v>19</v>
      </c>
      <c r="H307" s="18" t="s">
        <v>18</v>
      </c>
      <c r="I307" s="17">
        <v>5</v>
      </c>
      <c r="J307" s="17">
        <v>4</v>
      </c>
      <c r="K307" s="17">
        <v>4</v>
      </c>
      <c r="L307" s="17">
        <v>3</v>
      </c>
      <c r="M307" s="17"/>
      <c r="N307" s="17">
        <f t="shared" si="53"/>
        <v>16</v>
      </c>
      <c r="O307" s="18">
        <v>3</v>
      </c>
      <c r="P307" s="18">
        <f t="shared" si="64"/>
        <v>3</v>
      </c>
      <c r="Q307" s="17"/>
      <c r="R307" s="17">
        <f t="shared" si="54"/>
        <v>13</v>
      </c>
      <c r="S307" s="17">
        <v>4</v>
      </c>
      <c r="T307" s="17"/>
      <c r="U307" s="20">
        <v>0.981121898597627</v>
      </c>
      <c r="V307" s="21">
        <f t="shared" si="55"/>
        <v>11.446422150305649</v>
      </c>
    </row>
    <row r="308" spans="1:22" s="21" customFormat="1" ht="45" customHeight="1">
      <c r="A308" s="21" t="s">
        <v>149</v>
      </c>
      <c r="B308" s="22" t="s">
        <v>93</v>
      </c>
      <c r="C308" s="17" t="s">
        <v>13</v>
      </c>
      <c r="D308" s="18" t="s">
        <v>14</v>
      </c>
      <c r="E308" s="19" t="s">
        <v>21</v>
      </c>
      <c r="F308" s="18" t="s">
        <v>16</v>
      </c>
      <c r="G308" s="19" t="s">
        <v>17</v>
      </c>
      <c r="H308" s="18" t="s">
        <v>22</v>
      </c>
      <c r="I308" s="17">
        <v>1</v>
      </c>
      <c r="J308" s="17">
        <v>1</v>
      </c>
      <c r="K308" s="17"/>
      <c r="L308" s="17">
        <v>1</v>
      </c>
      <c r="M308" s="17"/>
      <c r="N308" s="17">
        <f t="shared" si="53"/>
        <v>3</v>
      </c>
      <c r="O308" s="18">
        <v>1</v>
      </c>
      <c r="P308" s="18">
        <f t="shared" si="64"/>
        <v>1</v>
      </c>
      <c r="Q308" s="17"/>
      <c r="R308" s="17">
        <f t="shared" si="54"/>
        <v>2</v>
      </c>
      <c r="S308" s="17">
        <v>0</v>
      </c>
      <c r="T308" s="17"/>
      <c r="U308" s="20">
        <v>0.981121898597627</v>
      </c>
      <c r="V308" s="21">
        <f t="shared" si="55"/>
        <v>1.962243797195254</v>
      </c>
    </row>
    <row r="309" spans="1:22" ht="45" customHeight="1">
      <c r="A309" t="s">
        <v>151</v>
      </c>
      <c r="B309" s="7" t="s">
        <v>93</v>
      </c>
      <c r="C309" s="5" t="s">
        <v>13</v>
      </c>
      <c r="D309" s="4" t="s">
        <v>14</v>
      </c>
      <c r="E309" s="6" t="s">
        <v>21</v>
      </c>
      <c r="F309" s="4" t="s">
        <v>20</v>
      </c>
      <c r="G309" s="6" t="s">
        <v>17</v>
      </c>
      <c r="H309" s="4" t="s">
        <v>18</v>
      </c>
      <c r="I309" s="5">
        <v>14</v>
      </c>
      <c r="J309" s="5">
        <v>15</v>
      </c>
      <c r="K309" s="5">
        <v>7</v>
      </c>
      <c r="L309" s="5">
        <v>6</v>
      </c>
      <c r="M309" s="5">
        <v>11</v>
      </c>
      <c r="N309" s="5">
        <f t="shared" si="53"/>
        <v>53</v>
      </c>
      <c r="O309" s="4">
        <v>11</v>
      </c>
      <c r="P309" s="4">
        <f t="shared" ref="P309:P310" si="65">M309</f>
        <v>11</v>
      </c>
      <c r="Q309" s="5">
        <v>18</v>
      </c>
      <c r="R309" s="5">
        <f t="shared" si="54"/>
        <v>60</v>
      </c>
      <c r="S309" s="5">
        <v>6</v>
      </c>
      <c r="T309" s="5"/>
      <c r="U309" s="15">
        <v>0.98318240620957298</v>
      </c>
      <c r="V309">
        <f t="shared" si="55"/>
        <v>57.024579560155225</v>
      </c>
    </row>
    <row r="310" spans="1:22" ht="45" customHeight="1">
      <c r="A310" t="s">
        <v>152</v>
      </c>
      <c r="B310" s="7" t="s">
        <v>93</v>
      </c>
      <c r="C310" s="5" t="s">
        <v>13</v>
      </c>
      <c r="D310" s="4" t="s">
        <v>14</v>
      </c>
      <c r="E310" s="6" t="s">
        <v>21</v>
      </c>
      <c r="F310" s="4" t="s">
        <v>20</v>
      </c>
      <c r="G310" s="6" t="s">
        <v>19</v>
      </c>
      <c r="H310" s="4" t="s">
        <v>18</v>
      </c>
      <c r="I310" s="5">
        <v>4</v>
      </c>
      <c r="J310" s="5">
        <v>5</v>
      </c>
      <c r="K310" s="5">
        <v>2</v>
      </c>
      <c r="L310" s="5">
        <v>3</v>
      </c>
      <c r="M310" s="5">
        <v>4</v>
      </c>
      <c r="N310" s="5">
        <f t="shared" si="53"/>
        <v>18</v>
      </c>
      <c r="O310" s="4">
        <v>4</v>
      </c>
      <c r="P310" s="4">
        <f t="shared" si="65"/>
        <v>4</v>
      </c>
      <c r="Q310" s="5"/>
      <c r="R310" s="5">
        <f t="shared" si="54"/>
        <v>14</v>
      </c>
      <c r="S310" s="5">
        <v>3</v>
      </c>
      <c r="T310" s="5"/>
      <c r="U310" s="15">
        <v>0.98318240620957298</v>
      </c>
      <c r="V310">
        <f t="shared" si="55"/>
        <v>12.78137128072445</v>
      </c>
    </row>
    <row r="311" spans="1:22" s="21" customFormat="1" ht="45" customHeight="1">
      <c r="B311" s="22" t="s">
        <v>93</v>
      </c>
      <c r="C311" s="17" t="s">
        <v>13</v>
      </c>
      <c r="D311" s="18" t="s">
        <v>14</v>
      </c>
      <c r="E311" s="19" t="s">
        <v>64</v>
      </c>
      <c r="F311" s="18" t="s">
        <v>16</v>
      </c>
      <c r="G311" s="19" t="s">
        <v>17</v>
      </c>
      <c r="H311" s="18" t="s">
        <v>18</v>
      </c>
      <c r="I311" s="17">
        <v>15</v>
      </c>
      <c r="J311" s="17">
        <v>15</v>
      </c>
      <c r="K311" s="17">
        <v>19</v>
      </c>
      <c r="L311" s="17">
        <v>20</v>
      </c>
      <c r="M311" s="17"/>
      <c r="N311" s="17">
        <f t="shared" si="53"/>
        <v>69</v>
      </c>
      <c r="O311" s="18">
        <v>20</v>
      </c>
      <c r="P311" s="18">
        <f t="shared" ref="P311:P312" si="66">L311</f>
        <v>20</v>
      </c>
      <c r="Q311" s="17">
        <v>18</v>
      </c>
      <c r="R311" s="17">
        <f t="shared" si="54"/>
        <v>67</v>
      </c>
      <c r="S311" s="17">
        <v>19</v>
      </c>
      <c r="T311" s="17"/>
      <c r="U311" s="20">
        <v>0.981121898597627</v>
      </c>
      <c r="V311" s="21">
        <f t="shared" si="55"/>
        <v>59.521395181589376</v>
      </c>
    </row>
    <row r="312" spans="1:22" s="21" customFormat="1" ht="45" customHeight="1">
      <c r="B312" s="22" t="s">
        <v>93</v>
      </c>
      <c r="C312" s="17" t="s">
        <v>13</v>
      </c>
      <c r="D312" s="18" t="s">
        <v>14</v>
      </c>
      <c r="E312" s="19" t="s">
        <v>64</v>
      </c>
      <c r="F312" s="18" t="s">
        <v>16</v>
      </c>
      <c r="G312" s="19" t="s">
        <v>17</v>
      </c>
      <c r="H312" s="18" t="s">
        <v>22</v>
      </c>
      <c r="I312" s="17"/>
      <c r="J312" s="17">
        <v>1</v>
      </c>
      <c r="K312" s="17">
        <v>2</v>
      </c>
      <c r="L312" s="17"/>
      <c r="M312" s="17"/>
      <c r="N312" s="17">
        <f t="shared" si="53"/>
        <v>3</v>
      </c>
      <c r="O312" s="18">
        <v>0</v>
      </c>
      <c r="P312" s="18">
        <f t="shared" si="66"/>
        <v>0</v>
      </c>
      <c r="Q312" s="17"/>
      <c r="R312" s="17">
        <f t="shared" si="54"/>
        <v>3</v>
      </c>
      <c r="S312" s="17">
        <v>2</v>
      </c>
      <c r="T312" s="17"/>
      <c r="U312" s="20">
        <v>0.981121898597627</v>
      </c>
      <c r="V312" s="21">
        <f t="shared" si="55"/>
        <v>2.2892844300611297</v>
      </c>
    </row>
    <row r="313" spans="1:22" ht="45" customHeight="1">
      <c r="B313" s="7" t="s">
        <v>93</v>
      </c>
      <c r="C313" s="5" t="s">
        <v>13</v>
      </c>
      <c r="D313" s="4" t="s">
        <v>14</v>
      </c>
      <c r="E313" s="6" t="s">
        <v>64</v>
      </c>
      <c r="F313" s="4" t="s">
        <v>20</v>
      </c>
      <c r="G313" s="6" t="s">
        <v>17</v>
      </c>
      <c r="H313" s="4" t="s">
        <v>18</v>
      </c>
      <c r="I313" s="5">
        <v>5</v>
      </c>
      <c r="J313" s="5">
        <v>5</v>
      </c>
      <c r="K313" s="5">
        <v>10</v>
      </c>
      <c r="L313" s="5">
        <v>9</v>
      </c>
      <c r="M313" s="5">
        <v>6</v>
      </c>
      <c r="N313" s="5">
        <f t="shared" si="53"/>
        <v>35</v>
      </c>
      <c r="O313" s="4">
        <v>6</v>
      </c>
      <c r="P313" s="4">
        <f>M313</f>
        <v>6</v>
      </c>
      <c r="Q313" s="5">
        <v>7</v>
      </c>
      <c r="R313" s="5">
        <f t="shared" si="54"/>
        <v>36</v>
      </c>
      <c r="S313" s="5">
        <v>10</v>
      </c>
      <c r="T313" s="5"/>
      <c r="U313" s="15">
        <v>0.98318240620957298</v>
      </c>
      <c r="V313">
        <f t="shared" si="55"/>
        <v>32.117291936179384</v>
      </c>
    </row>
    <row r="314" spans="1:22" ht="45" customHeight="1">
      <c r="B314" s="7" t="s">
        <v>93</v>
      </c>
      <c r="C314" s="5" t="s">
        <v>13</v>
      </c>
      <c r="D314" s="4" t="s">
        <v>69</v>
      </c>
      <c r="E314" s="6" t="s">
        <v>64</v>
      </c>
      <c r="F314" s="4" t="s">
        <v>20</v>
      </c>
      <c r="G314" s="6" t="s">
        <v>17</v>
      </c>
      <c r="H314" s="4" t="s">
        <v>18</v>
      </c>
      <c r="I314" s="5"/>
      <c r="J314" s="5"/>
      <c r="K314" s="5"/>
      <c r="L314" s="5">
        <v>1</v>
      </c>
      <c r="M314" s="5"/>
      <c r="N314" s="5">
        <f t="shared" si="53"/>
        <v>1</v>
      </c>
      <c r="O314" s="4">
        <v>1</v>
      </c>
      <c r="P314" s="4"/>
      <c r="Q314" s="5"/>
      <c r="R314" s="5">
        <f t="shared" si="54"/>
        <v>0</v>
      </c>
      <c r="S314" s="5">
        <v>0</v>
      </c>
      <c r="T314" s="5"/>
      <c r="U314" s="15">
        <v>1</v>
      </c>
      <c r="V314">
        <f t="shared" si="55"/>
        <v>0</v>
      </c>
    </row>
    <row r="315" spans="1:22" s="21" customFormat="1" ht="45" customHeight="1">
      <c r="B315" s="22" t="s">
        <v>93</v>
      </c>
      <c r="C315" s="17" t="s">
        <v>13</v>
      </c>
      <c r="D315" s="18" t="s">
        <v>14</v>
      </c>
      <c r="E315" s="19" t="s">
        <v>70</v>
      </c>
      <c r="F315" s="18" t="s">
        <v>16</v>
      </c>
      <c r="G315" s="19" t="s">
        <v>17</v>
      </c>
      <c r="H315" s="18" t="s">
        <v>18</v>
      </c>
      <c r="I315" s="17">
        <v>6</v>
      </c>
      <c r="J315" s="17">
        <v>6</v>
      </c>
      <c r="K315" s="17">
        <v>8</v>
      </c>
      <c r="L315" s="17">
        <v>9</v>
      </c>
      <c r="M315" s="17"/>
      <c r="N315" s="17">
        <f t="shared" si="53"/>
        <v>29</v>
      </c>
      <c r="O315" s="18">
        <v>9</v>
      </c>
      <c r="P315" s="18">
        <f>L315</f>
        <v>9</v>
      </c>
      <c r="Q315" s="17">
        <v>10</v>
      </c>
      <c r="R315" s="17">
        <f t="shared" si="54"/>
        <v>30</v>
      </c>
      <c r="S315" s="17">
        <v>8</v>
      </c>
      <c r="T315" s="17"/>
      <c r="U315" s="20">
        <v>0.981121898597627</v>
      </c>
      <c r="V315" s="21">
        <f t="shared" si="55"/>
        <v>26.817331895001811</v>
      </c>
    </row>
    <row r="316" spans="1:22" ht="45" customHeight="1">
      <c r="B316" s="7" t="s">
        <v>93</v>
      </c>
      <c r="C316" s="5" t="s">
        <v>13</v>
      </c>
      <c r="D316" s="4" t="s">
        <v>14</v>
      </c>
      <c r="E316" s="6" t="s">
        <v>70</v>
      </c>
      <c r="F316" s="4" t="s">
        <v>20</v>
      </c>
      <c r="G316" s="6" t="s">
        <v>17</v>
      </c>
      <c r="H316" s="4" t="s">
        <v>18</v>
      </c>
      <c r="I316" s="5">
        <v>6</v>
      </c>
      <c r="J316" s="5">
        <v>6</v>
      </c>
      <c r="K316" s="5">
        <v>5</v>
      </c>
      <c r="L316" s="5">
        <v>9</v>
      </c>
      <c r="M316" s="5">
        <v>12</v>
      </c>
      <c r="N316" s="5">
        <f t="shared" si="53"/>
        <v>38</v>
      </c>
      <c r="O316" s="4">
        <v>12</v>
      </c>
      <c r="P316" s="4">
        <f>M316</f>
        <v>12</v>
      </c>
      <c r="Q316" s="5">
        <v>10</v>
      </c>
      <c r="R316" s="5">
        <f t="shared" si="54"/>
        <v>36</v>
      </c>
      <c r="S316" s="5">
        <v>9</v>
      </c>
      <c r="T316" s="5"/>
      <c r="U316" s="15">
        <v>0.98318240620957298</v>
      </c>
      <c r="V316">
        <f t="shared" si="55"/>
        <v>32.445019404915911</v>
      </c>
    </row>
    <row r="317" spans="1:22" s="21" customFormat="1" ht="45" customHeight="1">
      <c r="B317" s="22" t="s">
        <v>93</v>
      </c>
      <c r="C317" s="17" t="s">
        <v>13</v>
      </c>
      <c r="D317" s="18" t="s">
        <v>14</v>
      </c>
      <c r="E317" s="19" t="s">
        <v>98</v>
      </c>
      <c r="F317" s="18" t="s">
        <v>16</v>
      </c>
      <c r="G317" s="19" t="s">
        <v>17</v>
      </c>
      <c r="H317" s="18" t="s">
        <v>18</v>
      </c>
      <c r="I317" s="17"/>
      <c r="J317" s="17"/>
      <c r="K317" s="17"/>
      <c r="L317" s="17"/>
      <c r="M317" s="17"/>
      <c r="N317" s="17">
        <f t="shared" si="53"/>
        <v>0</v>
      </c>
      <c r="O317" s="18">
        <v>0</v>
      </c>
      <c r="P317" s="18">
        <f>L317</f>
        <v>0</v>
      </c>
      <c r="Q317" s="56"/>
      <c r="R317" s="17">
        <f t="shared" si="54"/>
        <v>0</v>
      </c>
      <c r="S317" s="17">
        <v>0</v>
      </c>
      <c r="T317" s="56">
        <v>15</v>
      </c>
      <c r="U317" s="20">
        <v>0.981121898597627</v>
      </c>
      <c r="V317" s="21">
        <f t="shared" si="55"/>
        <v>5</v>
      </c>
    </row>
    <row r="318" spans="1:22" ht="45" customHeight="1">
      <c r="B318" s="7" t="s">
        <v>93</v>
      </c>
      <c r="C318" s="5" t="s">
        <v>13</v>
      </c>
      <c r="D318" s="4" t="s">
        <v>14</v>
      </c>
      <c r="E318" s="6" t="s">
        <v>98</v>
      </c>
      <c r="F318" s="4" t="s">
        <v>20</v>
      </c>
      <c r="G318" s="6" t="s">
        <v>17</v>
      </c>
      <c r="H318" s="4" t="s">
        <v>18</v>
      </c>
      <c r="I318" s="5"/>
      <c r="J318" s="5"/>
      <c r="K318" s="5"/>
      <c r="L318" s="5"/>
      <c r="M318" s="5"/>
      <c r="N318" s="5">
        <f t="shared" si="53"/>
        <v>0</v>
      </c>
      <c r="O318" s="4">
        <v>0</v>
      </c>
      <c r="P318" s="4">
        <f>M318</f>
        <v>0</v>
      </c>
      <c r="Q318" s="56"/>
      <c r="R318" s="5">
        <f t="shared" si="54"/>
        <v>0</v>
      </c>
      <c r="S318" s="5">
        <v>0</v>
      </c>
      <c r="T318" s="56">
        <v>15</v>
      </c>
      <c r="U318" s="15">
        <v>0.98318240620957298</v>
      </c>
      <c r="V318">
        <f t="shared" si="55"/>
        <v>5</v>
      </c>
    </row>
    <row r="319" spans="1:22" s="21" customFormat="1" ht="45" customHeight="1">
      <c r="B319" s="22" t="s">
        <v>93</v>
      </c>
      <c r="C319" s="17" t="s">
        <v>13</v>
      </c>
      <c r="D319" s="18" t="s">
        <v>14</v>
      </c>
      <c r="E319" s="19" t="s">
        <v>99</v>
      </c>
      <c r="F319" s="18" t="s">
        <v>16</v>
      </c>
      <c r="G319" s="19" t="s">
        <v>17</v>
      </c>
      <c r="H319" s="18" t="s">
        <v>18</v>
      </c>
      <c r="I319" s="17"/>
      <c r="J319" s="17"/>
      <c r="K319" s="17"/>
      <c r="L319" s="17"/>
      <c r="M319" s="17"/>
      <c r="N319" s="17">
        <f t="shared" si="53"/>
        <v>0</v>
      </c>
      <c r="O319" s="18">
        <v>0</v>
      </c>
      <c r="P319" s="18">
        <f>L319</f>
        <v>0</v>
      </c>
      <c r="Q319" s="56">
        <v>25</v>
      </c>
      <c r="R319" s="17">
        <f t="shared" si="54"/>
        <v>25</v>
      </c>
      <c r="S319" s="17">
        <v>0</v>
      </c>
      <c r="T319" s="56">
        <v>40</v>
      </c>
      <c r="U319" s="20">
        <v>0.981121898597627</v>
      </c>
      <c r="V319" s="21">
        <f t="shared" si="55"/>
        <v>37.861380798274006</v>
      </c>
    </row>
    <row r="320" spans="1:22" ht="45" customHeight="1">
      <c r="B320" s="7" t="s">
        <v>93</v>
      </c>
      <c r="C320" s="5" t="s">
        <v>13</v>
      </c>
      <c r="D320" s="4" t="s">
        <v>14</v>
      </c>
      <c r="E320" s="6" t="s">
        <v>99</v>
      </c>
      <c r="F320" s="4" t="s">
        <v>20</v>
      </c>
      <c r="G320" s="6" t="s">
        <v>17</v>
      </c>
      <c r="H320" s="4" t="s">
        <v>18</v>
      </c>
      <c r="I320" s="5"/>
      <c r="J320" s="5"/>
      <c r="K320" s="5"/>
      <c r="L320" s="5"/>
      <c r="M320" s="5"/>
      <c r="N320" s="5">
        <f t="shared" si="53"/>
        <v>0</v>
      </c>
      <c r="O320" s="4">
        <v>0</v>
      </c>
      <c r="P320" s="4">
        <f>M320</f>
        <v>0</v>
      </c>
      <c r="Q320" s="56">
        <v>0</v>
      </c>
      <c r="R320" s="5">
        <f t="shared" si="54"/>
        <v>0</v>
      </c>
      <c r="S320" s="5">
        <v>0</v>
      </c>
      <c r="T320" s="56">
        <v>25</v>
      </c>
      <c r="U320" s="15">
        <v>0.98318240620957298</v>
      </c>
      <c r="V320">
        <f t="shared" si="55"/>
        <v>8.3333333333333339</v>
      </c>
    </row>
    <row r="321" spans="1:22" s="21" customFormat="1" ht="45" customHeight="1">
      <c r="B321" s="22" t="s">
        <v>93</v>
      </c>
      <c r="C321" s="17" t="s">
        <v>13</v>
      </c>
      <c r="D321" s="18" t="s">
        <v>14</v>
      </c>
      <c r="E321" s="19" t="s">
        <v>100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si="53"/>
        <v>0</v>
      </c>
      <c r="O321" s="18">
        <v>0</v>
      </c>
      <c r="P321" s="18">
        <f t="shared" ref="P321:P322" si="67">L321</f>
        <v>0</v>
      </c>
      <c r="Q321" s="56">
        <v>16</v>
      </c>
      <c r="R321" s="17">
        <f t="shared" si="54"/>
        <v>16</v>
      </c>
      <c r="S321" s="17">
        <v>0</v>
      </c>
      <c r="T321" s="56">
        <v>20</v>
      </c>
      <c r="U321" s="20">
        <v>0.981121898597627</v>
      </c>
      <c r="V321" s="21">
        <f t="shared" si="55"/>
        <v>22.364617044228698</v>
      </c>
    </row>
    <row r="322" spans="1:22" s="21" customFormat="1" ht="45" customHeight="1">
      <c r="B322" s="22" t="s">
        <v>93</v>
      </c>
      <c r="C322" s="17" t="s">
        <v>13</v>
      </c>
      <c r="D322" s="18" t="s">
        <v>14</v>
      </c>
      <c r="E322" s="19" t="s">
        <v>101</v>
      </c>
      <c r="F322" s="18" t="s">
        <v>16</v>
      </c>
      <c r="G322" s="19" t="s">
        <v>17</v>
      </c>
      <c r="H322" s="18" t="s">
        <v>18</v>
      </c>
      <c r="I322" s="17"/>
      <c r="J322" s="17"/>
      <c r="K322" s="17"/>
      <c r="L322" s="17"/>
      <c r="M322" s="17"/>
      <c r="N322" s="17">
        <f t="shared" si="53"/>
        <v>0</v>
      </c>
      <c r="O322" s="18">
        <v>0</v>
      </c>
      <c r="P322" s="18">
        <f t="shared" si="67"/>
        <v>0</v>
      </c>
      <c r="Q322" s="56"/>
      <c r="R322" s="17">
        <f t="shared" si="54"/>
        <v>0</v>
      </c>
      <c r="S322" s="17">
        <v>0</v>
      </c>
      <c r="T322" s="56">
        <v>10</v>
      </c>
      <c r="U322" s="20">
        <v>0.981121898597627</v>
      </c>
      <c r="V322" s="21">
        <f t="shared" si="55"/>
        <v>3.3333333333333335</v>
      </c>
    </row>
    <row r="323" spans="1:22" ht="45" customHeight="1">
      <c r="B323" s="7" t="s">
        <v>93</v>
      </c>
      <c r="C323" s="5" t="s">
        <v>13</v>
      </c>
      <c r="D323" s="4" t="s">
        <v>14</v>
      </c>
      <c r="E323" s="6" t="s">
        <v>101</v>
      </c>
      <c r="F323" s="4" t="s">
        <v>20</v>
      </c>
      <c r="G323" s="6" t="s">
        <v>17</v>
      </c>
      <c r="H323" s="4" t="s">
        <v>18</v>
      </c>
      <c r="I323" s="5"/>
      <c r="J323" s="5"/>
      <c r="K323" s="5"/>
      <c r="L323" s="5"/>
      <c r="M323" s="5"/>
      <c r="N323" s="5">
        <f t="shared" si="53"/>
        <v>0</v>
      </c>
      <c r="O323" s="4">
        <v>0</v>
      </c>
      <c r="P323" s="4">
        <f>M323</f>
        <v>0</v>
      </c>
      <c r="Q323" s="56"/>
      <c r="R323" s="5">
        <f t="shared" si="54"/>
        <v>0</v>
      </c>
      <c r="S323" s="5">
        <v>0</v>
      </c>
      <c r="T323" s="56">
        <v>10</v>
      </c>
      <c r="U323" s="15">
        <v>0.98318240620957298</v>
      </c>
      <c r="V323">
        <f t="shared" si="55"/>
        <v>3.3333333333333335</v>
      </c>
    </row>
    <row r="324" spans="1:22" s="21" customFormat="1" ht="45" customHeight="1">
      <c r="B324" s="22" t="s">
        <v>93</v>
      </c>
      <c r="C324" s="17" t="s">
        <v>13</v>
      </c>
      <c r="D324" s="18" t="s">
        <v>14</v>
      </c>
      <c r="E324" s="19" t="s">
        <v>67</v>
      </c>
      <c r="F324" s="18" t="s">
        <v>16</v>
      </c>
      <c r="G324" s="19" t="s">
        <v>17</v>
      </c>
      <c r="H324" s="18" t="s">
        <v>18</v>
      </c>
      <c r="I324" s="17"/>
      <c r="J324" s="17"/>
      <c r="K324" s="17"/>
      <c r="L324" s="17"/>
      <c r="M324" s="17"/>
      <c r="N324" s="17">
        <f t="shared" ref="N324:N387" si="68">I324+J324+K324+L324+M324</f>
        <v>0</v>
      </c>
      <c r="O324" s="18">
        <v>0</v>
      </c>
      <c r="P324" s="18">
        <f>L324</f>
        <v>0</v>
      </c>
      <c r="Q324" s="56">
        <v>0</v>
      </c>
      <c r="R324" s="17">
        <f t="shared" ref="R324:R387" si="69">N324-O324+Q324</f>
        <v>0</v>
      </c>
      <c r="S324" s="17">
        <v>0</v>
      </c>
      <c r="T324" s="56">
        <v>30</v>
      </c>
      <c r="U324" s="20">
        <v>0.981121898597627</v>
      </c>
      <c r="V324" s="21">
        <f t="shared" si="55"/>
        <v>10</v>
      </c>
    </row>
    <row r="325" spans="1:22" ht="45" customHeight="1">
      <c r="B325" s="7" t="s">
        <v>93</v>
      </c>
      <c r="C325" s="5" t="s">
        <v>13</v>
      </c>
      <c r="D325" s="4" t="s">
        <v>14</v>
      </c>
      <c r="E325" s="6" t="s">
        <v>67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5"/>
      <c r="N325" s="5">
        <f t="shared" si="68"/>
        <v>0</v>
      </c>
      <c r="O325" s="4">
        <v>0</v>
      </c>
      <c r="P325" s="4">
        <f>M325</f>
        <v>0</v>
      </c>
      <c r="Q325" s="56">
        <v>19</v>
      </c>
      <c r="R325" s="5">
        <f t="shared" si="69"/>
        <v>19</v>
      </c>
      <c r="S325" s="5">
        <v>0</v>
      </c>
      <c r="T325" s="56">
        <v>30</v>
      </c>
      <c r="U325" s="15">
        <v>0.98318240620957298</v>
      </c>
      <c r="V325">
        <f t="shared" ref="V325:V388" si="70">(R325*U325*12+4*T325-S325*4*U325)/12</f>
        <v>28.680465717981885</v>
      </c>
    </row>
    <row r="326" spans="1:22" s="21" customFormat="1" ht="45" customHeight="1">
      <c r="B326" s="22" t="s">
        <v>93</v>
      </c>
      <c r="C326" s="17" t="s">
        <v>13</v>
      </c>
      <c r="D326" s="18" t="s">
        <v>14</v>
      </c>
      <c r="E326" s="19" t="s">
        <v>31</v>
      </c>
      <c r="F326" s="18" t="s">
        <v>16</v>
      </c>
      <c r="G326" s="19" t="s">
        <v>17</v>
      </c>
      <c r="H326" s="18" t="s">
        <v>18</v>
      </c>
      <c r="I326" s="17"/>
      <c r="J326" s="17"/>
      <c r="K326" s="17"/>
      <c r="L326" s="17"/>
      <c r="M326" s="17"/>
      <c r="N326" s="17">
        <f t="shared" si="68"/>
        <v>0</v>
      </c>
      <c r="O326" s="18">
        <v>0</v>
      </c>
      <c r="P326" s="18">
        <f>L326</f>
        <v>0</v>
      </c>
      <c r="Q326" s="56">
        <v>10</v>
      </c>
      <c r="R326" s="17">
        <f t="shared" si="69"/>
        <v>10</v>
      </c>
      <c r="S326" s="17">
        <v>0</v>
      </c>
      <c r="T326" s="56">
        <v>15</v>
      </c>
      <c r="U326" s="20">
        <v>0.981121898597627</v>
      </c>
      <c r="V326" s="21">
        <f t="shared" si="70"/>
        <v>14.81121898597627</v>
      </c>
    </row>
    <row r="327" spans="1:22" ht="45" customHeight="1">
      <c r="B327" s="7" t="s">
        <v>93</v>
      </c>
      <c r="C327" s="5" t="s">
        <v>13</v>
      </c>
      <c r="D327" s="4" t="s">
        <v>14</v>
      </c>
      <c r="E327" s="6" t="s">
        <v>31</v>
      </c>
      <c r="F327" s="4" t="s">
        <v>20</v>
      </c>
      <c r="G327" s="6" t="s">
        <v>17</v>
      </c>
      <c r="H327" s="4" t="s">
        <v>18</v>
      </c>
      <c r="I327" s="5"/>
      <c r="J327" s="5"/>
      <c r="K327" s="5"/>
      <c r="L327" s="5"/>
      <c r="M327" s="5"/>
      <c r="N327" s="5">
        <f t="shared" si="68"/>
        <v>0</v>
      </c>
      <c r="O327" s="4">
        <v>0</v>
      </c>
      <c r="P327" s="4">
        <f>M327</f>
        <v>0</v>
      </c>
      <c r="Q327" s="56">
        <v>10</v>
      </c>
      <c r="R327" s="5">
        <f t="shared" si="69"/>
        <v>10</v>
      </c>
      <c r="S327" s="5">
        <v>0</v>
      </c>
      <c r="T327" s="56">
        <v>15</v>
      </c>
      <c r="U327" s="15">
        <v>0.98318240620957298</v>
      </c>
      <c r="V327">
        <f t="shared" si="70"/>
        <v>14.831824062095729</v>
      </c>
    </row>
    <row r="328" spans="1:22" s="21" customFormat="1" ht="45" customHeight="1">
      <c r="A328" s="21" t="s">
        <v>155</v>
      </c>
      <c r="B328" s="22" t="s">
        <v>93</v>
      </c>
      <c r="C328" s="17" t="s">
        <v>13</v>
      </c>
      <c r="D328" s="18" t="s">
        <v>14</v>
      </c>
      <c r="E328" s="19" t="s">
        <v>29</v>
      </c>
      <c r="F328" s="18" t="s">
        <v>16</v>
      </c>
      <c r="G328" s="19" t="s">
        <v>17</v>
      </c>
      <c r="H328" s="18" t="s">
        <v>18</v>
      </c>
      <c r="I328" s="17"/>
      <c r="J328" s="17"/>
      <c r="K328" s="17"/>
      <c r="L328" s="17"/>
      <c r="M328" s="17"/>
      <c r="N328" s="17">
        <f t="shared" si="68"/>
        <v>0</v>
      </c>
      <c r="O328" s="18">
        <v>0</v>
      </c>
      <c r="P328" s="18">
        <f>L328</f>
        <v>0</v>
      </c>
      <c r="Q328" s="56">
        <f>483-30</f>
        <v>453</v>
      </c>
      <c r="R328" s="17">
        <f t="shared" si="69"/>
        <v>453</v>
      </c>
      <c r="S328" s="17">
        <v>0</v>
      </c>
      <c r="T328" s="56">
        <v>491</v>
      </c>
      <c r="U328" s="20">
        <v>0.981121898597627</v>
      </c>
      <c r="V328" s="21">
        <f t="shared" si="70"/>
        <v>608.11488673139172</v>
      </c>
    </row>
    <row r="329" spans="1:22" ht="45" customHeight="1">
      <c r="A329" t="s">
        <v>156</v>
      </c>
      <c r="B329" s="7" t="s">
        <v>93</v>
      </c>
      <c r="C329" s="5" t="s">
        <v>13</v>
      </c>
      <c r="D329" s="4" t="s">
        <v>14</v>
      </c>
      <c r="E329" s="6" t="s">
        <v>29</v>
      </c>
      <c r="F329" s="4" t="s">
        <v>20</v>
      </c>
      <c r="G329" s="6" t="s">
        <v>17</v>
      </c>
      <c r="H329" s="4" t="s">
        <v>18</v>
      </c>
      <c r="I329" s="5"/>
      <c r="J329" s="5"/>
      <c r="K329" s="5"/>
      <c r="L329" s="5"/>
      <c r="M329" s="5"/>
      <c r="N329" s="5">
        <f t="shared" si="68"/>
        <v>0</v>
      </c>
      <c r="O329" s="4">
        <v>0</v>
      </c>
      <c r="P329" s="4">
        <f>M329</f>
        <v>0</v>
      </c>
      <c r="Q329" s="56">
        <f>155-25</f>
        <v>130</v>
      </c>
      <c r="R329" s="5">
        <f t="shared" si="69"/>
        <v>130</v>
      </c>
      <c r="S329" s="5">
        <v>0</v>
      </c>
      <c r="T329" s="56">
        <v>181</v>
      </c>
      <c r="U329" s="15">
        <v>0.98318240620957298</v>
      </c>
      <c r="V329">
        <f t="shared" si="70"/>
        <v>188.14704614057783</v>
      </c>
    </row>
    <row r="330" spans="1:22" s="21" customFormat="1" ht="45" customHeight="1">
      <c r="B330" s="22" t="s">
        <v>93</v>
      </c>
      <c r="C330" s="17" t="s">
        <v>13</v>
      </c>
      <c r="D330" s="18" t="s">
        <v>14</v>
      </c>
      <c r="E330" s="19" t="s">
        <v>102</v>
      </c>
      <c r="F330" s="18" t="s">
        <v>16</v>
      </c>
      <c r="G330" s="19" t="s">
        <v>17</v>
      </c>
      <c r="H330" s="18" t="s">
        <v>18</v>
      </c>
      <c r="I330" s="17"/>
      <c r="J330" s="17"/>
      <c r="K330" s="17"/>
      <c r="L330" s="17"/>
      <c r="M330" s="17"/>
      <c r="N330" s="17">
        <f t="shared" si="68"/>
        <v>0</v>
      </c>
      <c r="O330" s="18">
        <v>0</v>
      </c>
      <c r="P330" s="18">
        <f>L330</f>
        <v>0</v>
      </c>
      <c r="Q330" s="56"/>
      <c r="R330" s="17">
        <f t="shared" si="69"/>
        <v>0</v>
      </c>
      <c r="S330" s="17">
        <v>0</v>
      </c>
      <c r="T330" s="56">
        <v>15</v>
      </c>
      <c r="U330" s="20">
        <v>0.981121898597627</v>
      </c>
      <c r="V330" s="21">
        <f t="shared" si="70"/>
        <v>5</v>
      </c>
    </row>
    <row r="331" spans="1:22" ht="45" customHeight="1">
      <c r="B331" s="7" t="s">
        <v>93</v>
      </c>
      <c r="C331" s="5" t="s">
        <v>13</v>
      </c>
      <c r="D331" s="4" t="s">
        <v>14</v>
      </c>
      <c r="E331" s="6" t="s">
        <v>102</v>
      </c>
      <c r="F331" s="4" t="s">
        <v>20</v>
      </c>
      <c r="G331" s="6" t="s">
        <v>17</v>
      </c>
      <c r="H331" s="4" t="s">
        <v>18</v>
      </c>
      <c r="I331" s="5"/>
      <c r="J331" s="5"/>
      <c r="K331" s="5"/>
      <c r="L331" s="5"/>
      <c r="M331" s="5"/>
      <c r="N331" s="5">
        <f t="shared" si="68"/>
        <v>0</v>
      </c>
      <c r="O331" s="4">
        <v>0</v>
      </c>
      <c r="P331" s="4">
        <f>M331</f>
        <v>0</v>
      </c>
      <c r="Q331" s="56"/>
      <c r="R331" s="5">
        <f t="shared" si="69"/>
        <v>0</v>
      </c>
      <c r="S331" s="5">
        <v>0</v>
      </c>
      <c r="T331" s="56">
        <v>10</v>
      </c>
      <c r="U331" s="15">
        <v>0.98318240620957298</v>
      </c>
      <c r="V331">
        <f t="shared" si="70"/>
        <v>3.3333333333333335</v>
      </c>
    </row>
    <row r="332" spans="1:22" s="21" customFormat="1" ht="45" customHeight="1">
      <c r="B332" s="22" t="s">
        <v>93</v>
      </c>
      <c r="C332" s="17" t="s">
        <v>13</v>
      </c>
      <c r="D332" s="18" t="s">
        <v>24</v>
      </c>
      <c r="E332" s="19" t="s">
        <v>103</v>
      </c>
      <c r="F332" s="18" t="s">
        <v>16</v>
      </c>
      <c r="G332" s="19" t="s">
        <v>17</v>
      </c>
      <c r="H332" s="18" t="s">
        <v>18</v>
      </c>
      <c r="I332" s="17"/>
      <c r="J332" s="17"/>
      <c r="K332" s="17"/>
      <c r="L332" s="17"/>
      <c r="M332" s="17"/>
      <c r="N332" s="17">
        <f t="shared" si="68"/>
        <v>0</v>
      </c>
      <c r="O332" s="18">
        <v>0</v>
      </c>
      <c r="P332" s="18">
        <f>J332</f>
        <v>0</v>
      </c>
      <c r="Q332" s="17">
        <v>5</v>
      </c>
      <c r="R332" s="17">
        <f t="shared" si="69"/>
        <v>5</v>
      </c>
      <c r="S332" s="17">
        <v>0</v>
      </c>
      <c r="T332" s="17"/>
      <c r="U332" s="20">
        <v>0.94748858447488604</v>
      </c>
      <c r="V332" s="21">
        <f t="shared" si="70"/>
        <v>4.7374429223744299</v>
      </c>
    </row>
    <row r="333" spans="1:22" ht="45" customHeight="1">
      <c r="B333" s="7" t="s">
        <v>93</v>
      </c>
      <c r="C333" s="5" t="s">
        <v>13</v>
      </c>
      <c r="D333" s="4" t="s">
        <v>24</v>
      </c>
      <c r="E333" s="6" t="s">
        <v>103</v>
      </c>
      <c r="F333" s="4" t="s">
        <v>20</v>
      </c>
      <c r="G333" s="6" t="s">
        <v>17</v>
      </c>
      <c r="H333" s="4" t="s">
        <v>18</v>
      </c>
      <c r="I333" s="5">
        <v>5</v>
      </c>
      <c r="J333" s="5"/>
      <c r="K333" s="5"/>
      <c r="L333" s="5"/>
      <c r="M333" s="5"/>
      <c r="N333" s="5">
        <f t="shared" si="68"/>
        <v>5</v>
      </c>
      <c r="O333" s="4">
        <v>0</v>
      </c>
      <c r="P333" s="4">
        <f>K333</f>
        <v>0</v>
      </c>
      <c r="Q333" s="5"/>
      <c r="R333" s="5">
        <f t="shared" si="69"/>
        <v>5</v>
      </c>
      <c r="S333" s="5">
        <v>0</v>
      </c>
      <c r="T333" s="5"/>
      <c r="U333" s="15">
        <v>0.94186046511627897</v>
      </c>
      <c r="V333">
        <f t="shared" si="70"/>
        <v>4.7093023255813948</v>
      </c>
    </row>
    <row r="334" spans="1:22" s="21" customFormat="1" ht="45" customHeight="1">
      <c r="B334" s="22" t="s">
        <v>93</v>
      </c>
      <c r="C334" s="17" t="s">
        <v>13</v>
      </c>
      <c r="D334" s="18" t="s">
        <v>24</v>
      </c>
      <c r="E334" s="19" t="s">
        <v>79</v>
      </c>
      <c r="F334" s="18" t="s">
        <v>16</v>
      </c>
      <c r="G334" s="19" t="s">
        <v>17</v>
      </c>
      <c r="H334" s="18" t="s">
        <v>18</v>
      </c>
      <c r="I334" s="17"/>
      <c r="J334" s="17"/>
      <c r="K334" s="17"/>
      <c r="L334" s="17"/>
      <c r="M334" s="17"/>
      <c r="N334" s="17">
        <f t="shared" si="68"/>
        <v>0</v>
      </c>
      <c r="O334" s="18">
        <v>0</v>
      </c>
      <c r="P334" s="18">
        <f t="shared" ref="P334:P335" si="71">J334</f>
        <v>0</v>
      </c>
      <c r="Q334" s="17">
        <v>6</v>
      </c>
      <c r="R334" s="17">
        <f t="shared" si="69"/>
        <v>6</v>
      </c>
      <c r="S334" s="17">
        <v>0</v>
      </c>
      <c r="T334" s="17"/>
      <c r="U334" s="20">
        <v>0.94748858447488604</v>
      </c>
      <c r="V334" s="21">
        <f t="shared" si="70"/>
        <v>5.684931506849316</v>
      </c>
    </row>
    <row r="335" spans="1:22" s="21" customFormat="1" ht="45" customHeight="1">
      <c r="B335" s="22" t="s">
        <v>93</v>
      </c>
      <c r="C335" s="17" t="s">
        <v>13</v>
      </c>
      <c r="D335" s="18" t="s">
        <v>24</v>
      </c>
      <c r="E335" s="19" t="s">
        <v>104</v>
      </c>
      <c r="F335" s="18" t="s">
        <v>16</v>
      </c>
      <c r="G335" s="19" t="s">
        <v>17</v>
      </c>
      <c r="H335" s="18" t="s">
        <v>18</v>
      </c>
      <c r="I335" s="17">
        <v>5</v>
      </c>
      <c r="J335" s="17">
        <v>5</v>
      </c>
      <c r="K335" s="17"/>
      <c r="L335" s="17"/>
      <c r="M335" s="17"/>
      <c r="N335" s="17">
        <f t="shared" si="68"/>
        <v>10</v>
      </c>
      <c r="O335" s="18">
        <v>5</v>
      </c>
      <c r="P335" s="18">
        <f t="shared" si="71"/>
        <v>5</v>
      </c>
      <c r="Q335" s="17">
        <v>5</v>
      </c>
      <c r="R335" s="17">
        <f t="shared" si="69"/>
        <v>10</v>
      </c>
      <c r="S335" s="17">
        <v>5</v>
      </c>
      <c r="T335" s="17"/>
      <c r="U335" s="20">
        <v>0.94748858447488604</v>
      </c>
      <c r="V335" s="21">
        <f t="shared" si="70"/>
        <v>7.8957382039573822</v>
      </c>
    </row>
    <row r="336" spans="1:22" ht="45" customHeight="1">
      <c r="B336" s="7" t="s">
        <v>93</v>
      </c>
      <c r="C336" s="5" t="s">
        <v>13</v>
      </c>
      <c r="D336" s="4" t="s">
        <v>24</v>
      </c>
      <c r="E336" s="6" t="s">
        <v>104</v>
      </c>
      <c r="F336" s="4" t="s">
        <v>20</v>
      </c>
      <c r="G336" s="6" t="s">
        <v>17</v>
      </c>
      <c r="H336" s="4" t="s">
        <v>18</v>
      </c>
      <c r="I336" s="5">
        <v>5</v>
      </c>
      <c r="J336" s="5">
        <v>5</v>
      </c>
      <c r="K336" s="5">
        <v>5</v>
      </c>
      <c r="L336" s="5"/>
      <c r="M336" s="5"/>
      <c r="N336" s="5">
        <f t="shared" si="68"/>
        <v>15</v>
      </c>
      <c r="O336" s="4">
        <v>5</v>
      </c>
      <c r="P336" s="4">
        <f>K336</f>
        <v>5</v>
      </c>
      <c r="Q336" s="5">
        <v>5</v>
      </c>
      <c r="R336" s="5">
        <f t="shared" si="69"/>
        <v>15</v>
      </c>
      <c r="S336" s="5">
        <v>5</v>
      </c>
      <c r="T336" s="5"/>
      <c r="U336" s="15">
        <v>0.94186046511627897</v>
      </c>
      <c r="V336">
        <f t="shared" si="70"/>
        <v>12.55813953488372</v>
      </c>
    </row>
    <row r="337" spans="2:22" s="21" customFormat="1" ht="45" customHeight="1">
      <c r="B337" s="22" t="s">
        <v>93</v>
      </c>
      <c r="C337" s="17" t="s">
        <v>13</v>
      </c>
      <c r="D337" s="18" t="s">
        <v>24</v>
      </c>
      <c r="E337" s="19" t="s">
        <v>105</v>
      </c>
      <c r="F337" s="18" t="s">
        <v>16</v>
      </c>
      <c r="G337" s="19" t="s">
        <v>17</v>
      </c>
      <c r="H337" s="18" t="s">
        <v>18</v>
      </c>
      <c r="I337" s="17">
        <v>11</v>
      </c>
      <c r="J337" s="17">
        <v>10</v>
      </c>
      <c r="K337" s="17"/>
      <c r="L337" s="17"/>
      <c r="M337" s="17"/>
      <c r="N337" s="17">
        <f t="shared" si="68"/>
        <v>21</v>
      </c>
      <c r="O337" s="18">
        <v>10</v>
      </c>
      <c r="P337" s="18">
        <f t="shared" ref="P337:P340" si="72">J337</f>
        <v>10</v>
      </c>
      <c r="Q337" s="17">
        <v>10</v>
      </c>
      <c r="R337" s="17">
        <f t="shared" si="69"/>
        <v>21</v>
      </c>
      <c r="S337" s="17">
        <v>11</v>
      </c>
      <c r="T337" s="17"/>
      <c r="U337" s="20">
        <v>0.94748858447488604</v>
      </c>
      <c r="V337" s="21">
        <f t="shared" si="70"/>
        <v>16.423135464231358</v>
      </c>
    </row>
    <row r="338" spans="2:22" s="21" customFormat="1" ht="45" customHeight="1">
      <c r="B338" s="22" t="s">
        <v>93</v>
      </c>
      <c r="C338" s="17" t="s">
        <v>13</v>
      </c>
      <c r="D338" s="18" t="s">
        <v>24</v>
      </c>
      <c r="E338" s="19" t="s">
        <v>106</v>
      </c>
      <c r="F338" s="18" t="s">
        <v>16</v>
      </c>
      <c r="G338" s="19" t="s">
        <v>17</v>
      </c>
      <c r="H338" s="18" t="s">
        <v>18</v>
      </c>
      <c r="I338" s="17">
        <v>5</v>
      </c>
      <c r="J338" s="17">
        <v>4</v>
      </c>
      <c r="K338" s="17"/>
      <c r="L338" s="17"/>
      <c r="M338" s="17"/>
      <c r="N338" s="17">
        <f t="shared" si="68"/>
        <v>9</v>
      </c>
      <c r="O338" s="18">
        <v>4</v>
      </c>
      <c r="P338" s="18">
        <f t="shared" si="72"/>
        <v>4</v>
      </c>
      <c r="Q338" s="17">
        <v>5</v>
      </c>
      <c r="R338" s="17">
        <f t="shared" si="69"/>
        <v>10</v>
      </c>
      <c r="S338" s="17">
        <v>5</v>
      </c>
      <c r="T338" s="17"/>
      <c r="U338" s="20">
        <v>0.94748858447488604</v>
      </c>
      <c r="V338" s="21">
        <f t="shared" si="70"/>
        <v>7.8957382039573822</v>
      </c>
    </row>
    <row r="339" spans="2:22" s="21" customFormat="1" ht="45" customHeight="1">
      <c r="B339" s="22" t="s">
        <v>93</v>
      </c>
      <c r="C339" s="17" t="s">
        <v>13</v>
      </c>
      <c r="D339" s="18" t="s">
        <v>24</v>
      </c>
      <c r="E339" s="19" t="s">
        <v>25</v>
      </c>
      <c r="F339" s="18" t="s">
        <v>16</v>
      </c>
      <c r="G339" s="19" t="s">
        <v>17</v>
      </c>
      <c r="H339" s="18" t="s">
        <v>18</v>
      </c>
      <c r="I339" s="17">
        <v>46</v>
      </c>
      <c r="J339" s="17">
        <v>34</v>
      </c>
      <c r="K339" s="17"/>
      <c r="L339" s="17"/>
      <c r="M339" s="17"/>
      <c r="N339" s="17">
        <f t="shared" si="68"/>
        <v>80</v>
      </c>
      <c r="O339" s="18">
        <v>34</v>
      </c>
      <c r="P339" s="18">
        <f t="shared" si="72"/>
        <v>34</v>
      </c>
      <c r="Q339" s="17">
        <v>48</v>
      </c>
      <c r="R339" s="17">
        <f t="shared" si="69"/>
        <v>94</v>
      </c>
      <c r="S339" s="17">
        <v>46</v>
      </c>
      <c r="T339" s="17"/>
      <c r="U339" s="20">
        <v>0.94748858447488604</v>
      </c>
      <c r="V339" s="21">
        <f t="shared" si="70"/>
        <v>74.535768645357692</v>
      </c>
    </row>
    <row r="340" spans="2:22" s="21" customFormat="1" ht="45" customHeight="1">
      <c r="B340" s="22" t="s">
        <v>93</v>
      </c>
      <c r="C340" s="17" t="s">
        <v>13</v>
      </c>
      <c r="D340" s="18" t="s">
        <v>24</v>
      </c>
      <c r="E340" s="19" t="s">
        <v>25</v>
      </c>
      <c r="F340" s="18" t="s">
        <v>16</v>
      </c>
      <c r="G340" s="19" t="s">
        <v>17</v>
      </c>
      <c r="H340" s="18" t="s">
        <v>22</v>
      </c>
      <c r="I340" s="17"/>
      <c r="J340" s="17">
        <v>2</v>
      </c>
      <c r="K340" s="17"/>
      <c r="L340" s="17"/>
      <c r="M340" s="17"/>
      <c r="N340" s="17">
        <f t="shared" si="68"/>
        <v>2</v>
      </c>
      <c r="O340" s="18">
        <v>2</v>
      </c>
      <c r="P340" s="18">
        <f t="shared" si="72"/>
        <v>2</v>
      </c>
      <c r="Q340" s="17"/>
      <c r="R340" s="17">
        <f t="shared" si="69"/>
        <v>0</v>
      </c>
      <c r="S340" s="17">
        <v>0</v>
      </c>
      <c r="T340" s="17"/>
      <c r="U340" s="20">
        <v>0.94748858447488604</v>
      </c>
      <c r="V340" s="21">
        <f t="shared" si="70"/>
        <v>0</v>
      </c>
    </row>
    <row r="341" spans="2:22" ht="45" customHeight="1">
      <c r="B341" s="7" t="s">
        <v>93</v>
      </c>
      <c r="C341" s="5" t="s">
        <v>13</v>
      </c>
      <c r="D341" s="4" t="s">
        <v>24</v>
      </c>
      <c r="E341" s="6" t="s">
        <v>25</v>
      </c>
      <c r="F341" s="4" t="s">
        <v>20</v>
      </c>
      <c r="G341" s="6" t="s">
        <v>17</v>
      </c>
      <c r="H341" s="4" t="s">
        <v>18</v>
      </c>
      <c r="I341" s="5">
        <v>8</v>
      </c>
      <c r="J341" s="5">
        <v>10</v>
      </c>
      <c r="K341" s="5">
        <v>5</v>
      </c>
      <c r="L341" s="5"/>
      <c r="M341" s="5"/>
      <c r="N341" s="5">
        <f t="shared" si="68"/>
        <v>23</v>
      </c>
      <c r="O341" s="4">
        <v>5</v>
      </c>
      <c r="P341" s="4">
        <f t="shared" ref="P341:P342" si="73">K341</f>
        <v>5</v>
      </c>
      <c r="Q341" s="5">
        <v>20</v>
      </c>
      <c r="R341" s="5">
        <f t="shared" si="69"/>
        <v>38</v>
      </c>
      <c r="S341" s="5">
        <v>10</v>
      </c>
      <c r="T341" s="5"/>
      <c r="U341" s="15">
        <v>0.94186046511627897</v>
      </c>
      <c r="V341">
        <f t="shared" si="70"/>
        <v>32.651162790697676</v>
      </c>
    </row>
    <row r="342" spans="2:22" ht="45" customHeight="1">
      <c r="B342" s="7" t="s">
        <v>93</v>
      </c>
      <c r="C342" s="5" t="s">
        <v>13</v>
      </c>
      <c r="D342" s="4" t="s">
        <v>24</v>
      </c>
      <c r="E342" s="6" t="s">
        <v>25</v>
      </c>
      <c r="F342" s="4" t="s">
        <v>20</v>
      </c>
      <c r="G342" s="6" t="s">
        <v>19</v>
      </c>
      <c r="H342" s="4" t="s">
        <v>18</v>
      </c>
      <c r="I342" s="5">
        <v>2</v>
      </c>
      <c r="J342" s="5"/>
      <c r="K342" s="5"/>
      <c r="L342" s="5"/>
      <c r="M342" s="5"/>
      <c r="N342" s="5">
        <f t="shared" si="68"/>
        <v>2</v>
      </c>
      <c r="O342" s="4">
        <v>0</v>
      </c>
      <c r="P342" s="4">
        <f t="shared" si="73"/>
        <v>0</v>
      </c>
      <c r="Q342" s="5"/>
      <c r="R342" s="5">
        <f t="shared" si="69"/>
        <v>2</v>
      </c>
      <c r="S342" s="5">
        <v>0</v>
      </c>
      <c r="T342" s="5"/>
      <c r="U342" s="15">
        <v>0.94186046511627897</v>
      </c>
      <c r="V342">
        <f t="shared" si="70"/>
        <v>1.8837209302325579</v>
      </c>
    </row>
    <row r="343" spans="2:22" s="21" customFormat="1" ht="45" customHeight="1">
      <c r="B343" s="22" t="s">
        <v>93</v>
      </c>
      <c r="C343" s="17" t="s">
        <v>13</v>
      </c>
      <c r="D343" s="18" t="s">
        <v>24</v>
      </c>
      <c r="E343" s="19" t="s">
        <v>26</v>
      </c>
      <c r="F343" s="18" t="s">
        <v>16</v>
      </c>
      <c r="G343" s="19" t="s">
        <v>17</v>
      </c>
      <c r="H343" s="18" t="s">
        <v>18</v>
      </c>
      <c r="I343" s="17">
        <v>23</v>
      </c>
      <c r="J343" s="17">
        <v>13</v>
      </c>
      <c r="K343" s="17"/>
      <c r="L343" s="17"/>
      <c r="M343" s="17"/>
      <c r="N343" s="17">
        <f t="shared" si="68"/>
        <v>36</v>
      </c>
      <c r="O343" s="18">
        <v>13</v>
      </c>
      <c r="P343" s="18">
        <f t="shared" ref="P343:P345" si="74">J343</f>
        <v>13</v>
      </c>
      <c r="Q343" s="17">
        <v>16</v>
      </c>
      <c r="R343" s="17">
        <f t="shared" si="69"/>
        <v>39</v>
      </c>
      <c r="S343" s="17">
        <v>23</v>
      </c>
      <c r="T343" s="17"/>
      <c r="U343" s="20">
        <v>0.94748858447488604</v>
      </c>
      <c r="V343" s="21">
        <f t="shared" si="70"/>
        <v>29.68797564687976</v>
      </c>
    </row>
    <row r="344" spans="2:22" s="21" customFormat="1" ht="45" customHeight="1">
      <c r="B344" s="22" t="s">
        <v>93</v>
      </c>
      <c r="C344" s="17" t="s">
        <v>13</v>
      </c>
      <c r="D344" s="18" t="s">
        <v>24</v>
      </c>
      <c r="E344" s="19" t="s">
        <v>26</v>
      </c>
      <c r="F344" s="18" t="s">
        <v>16</v>
      </c>
      <c r="G344" s="19" t="s">
        <v>19</v>
      </c>
      <c r="H344" s="18" t="s">
        <v>18</v>
      </c>
      <c r="I344" s="17">
        <v>2</v>
      </c>
      <c r="J344" s="17">
        <v>3</v>
      </c>
      <c r="K344" s="17"/>
      <c r="L344" s="17"/>
      <c r="M344" s="17"/>
      <c r="N344" s="17">
        <f t="shared" si="68"/>
        <v>5</v>
      </c>
      <c r="O344" s="18">
        <v>3</v>
      </c>
      <c r="P344" s="18">
        <f t="shared" si="74"/>
        <v>3</v>
      </c>
      <c r="Q344" s="17"/>
      <c r="R344" s="17">
        <f t="shared" si="69"/>
        <v>2</v>
      </c>
      <c r="S344" s="17">
        <v>2</v>
      </c>
      <c r="T344" s="17"/>
      <c r="U344" s="20">
        <v>0.94748858447488604</v>
      </c>
      <c r="V344" s="21">
        <f t="shared" si="70"/>
        <v>1.2633181126331812</v>
      </c>
    </row>
    <row r="345" spans="2:22" s="21" customFormat="1" ht="45" customHeight="1">
      <c r="B345" s="22" t="s">
        <v>93</v>
      </c>
      <c r="C345" s="17" t="s">
        <v>13</v>
      </c>
      <c r="D345" s="18" t="s">
        <v>24</v>
      </c>
      <c r="E345" s="19" t="s">
        <v>26</v>
      </c>
      <c r="F345" s="18" t="s">
        <v>16</v>
      </c>
      <c r="G345" s="19" t="s">
        <v>17</v>
      </c>
      <c r="H345" s="18" t="s">
        <v>22</v>
      </c>
      <c r="I345" s="17">
        <v>1</v>
      </c>
      <c r="J345" s="17"/>
      <c r="K345" s="17"/>
      <c r="L345" s="17"/>
      <c r="M345" s="17"/>
      <c r="N345" s="17">
        <f t="shared" si="68"/>
        <v>1</v>
      </c>
      <c r="O345" s="18">
        <v>0</v>
      </c>
      <c r="P345" s="18">
        <f t="shared" si="74"/>
        <v>0</v>
      </c>
      <c r="Q345" s="17"/>
      <c r="R345" s="17">
        <f t="shared" si="69"/>
        <v>1</v>
      </c>
      <c r="S345" s="17">
        <v>1</v>
      </c>
      <c r="T345" s="17"/>
      <c r="U345" s="20">
        <v>0.94748858447488604</v>
      </c>
      <c r="V345" s="21">
        <f t="shared" si="70"/>
        <v>0.63165905631659058</v>
      </c>
    </row>
    <row r="346" spans="2:22" ht="45" customHeight="1">
      <c r="B346" s="7" t="s">
        <v>93</v>
      </c>
      <c r="C346" s="5" t="s">
        <v>13</v>
      </c>
      <c r="D346" s="4" t="s">
        <v>24</v>
      </c>
      <c r="E346" s="6" t="s">
        <v>26</v>
      </c>
      <c r="F346" s="4" t="s">
        <v>20</v>
      </c>
      <c r="G346" s="6" t="s">
        <v>17</v>
      </c>
      <c r="H346" s="4" t="s">
        <v>18</v>
      </c>
      <c r="I346" s="5">
        <v>9</v>
      </c>
      <c r="J346" s="5">
        <v>5</v>
      </c>
      <c r="K346" s="5">
        <v>4</v>
      </c>
      <c r="L346" s="5"/>
      <c r="M346" s="5"/>
      <c r="N346" s="5">
        <f t="shared" si="68"/>
        <v>18</v>
      </c>
      <c r="O346" s="4">
        <v>4</v>
      </c>
      <c r="P346" s="4">
        <f t="shared" ref="P346:P347" si="75">K346</f>
        <v>4</v>
      </c>
      <c r="Q346" s="5">
        <v>10</v>
      </c>
      <c r="R346" s="5">
        <f t="shared" si="69"/>
        <v>24</v>
      </c>
      <c r="S346" s="5">
        <v>5</v>
      </c>
      <c r="T346" s="5"/>
      <c r="U346" s="15">
        <v>0.94186046511627897</v>
      </c>
      <c r="V346">
        <f t="shared" si="70"/>
        <v>21.034883720930228</v>
      </c>
    </row>
    <row r="347" spans="2:22" ht="45" customHeight="1">
      <c r="B347" s="7" t="s">
        <v>93</v>
      </c>
      <c r="C347" s="5" t="s">
        <v>13</v>
      </c>
      <c r="D347" s="4" t="s">
        <v>24</v>
      </c>
      <c r="E347" s="6" t="s">
        <v>26</v>
      </c>
      <c r="F347" s="4" t="s">
        <v>20</v>
      </c>
      <c r="G347" s="6" t="s">
        <v>19</v>
      </c>
      <c r="H347" s="4" t="s">
        <v>18</v>
      </c>
      <c r="I347" s="5">
        <v>1</v>
      </c>
      <c r="J347" s="5"/>
      <c r="K347" s="5"/>
      <c r="L347" s="5"/>
      <c r="M347" s="5"/>
      <c r="N347" s="5">
        <f t="shared" si="68"/>
        <v>1</v>
      </c>
      <c r="O347" s="4">
        <v>0</v>
      </c>
      <c r="P347" s="4">
        <f t="shared" si="75"/>
        <v>0</v>
      </c>
      <c r="Q347" s="5"/>
      <c r="R347" s="5">
        <f t="shared" si="69"/>
        <v>1</v>
      </c>
      <c r="S347" s="5">
        <v>0</v>
      </c>
      <c r="T347" s="5"/>
      <c r="U347" s="15">
        <v>0.94186046511627897</v>
      </c>
      <c r="V347">
        <f t="shared" si="70"/>
        <v>0.94186046511627897</v>
      </c>
    </row>
    <row r="348" spans="2:22" s="21" customFormat="1" ht="45" customHeight="1">
      <c r="B348" s="22" t="s">
        <v>93</v>
      </c>
      <c r="C348" s="17" t="s">
        <v>13</v>
      </c>
      <c r="D348" s="18" t="s">
        <v>24</v>
      </c>
      <c r="E348" s="19" t="s">
        <v>27</v>
      </c>
      <c r="F348" s="18" t="s">
        <v>16</v>
      </c>
      <c r="G348" s="19" t="s">
        <v>17</v>
      </c>
      <c r="H348" s="18" t="s">
        <v>18</v>
      </c>
      <c r="I348" s="17">
        <v>61</v>
      </c>
      <c r="J348" s="17">
        <v>48</v>
      </c>
      <c r="K348" s="17"/>
      <c r="L348" s="17"/>
      <c r="M348" s="17"/>
      <c r="N348" s="17">
        <f t="shared" si="68"/>
        <v>109</v>
      </c>
      <c r="O348" s="18">
        <v>48</v>
      </c>
      <c r="P348" s="18">
        <f t="shared" ref="P348:P349" si="76">J348</f>
        <v>48</v>
      </c>
      <c r="Q348" s="17">
        <v>60</v>
      </c>
      <c r="R348" s="17">
        <f t="shared" si="69"/>
        <v>121</v>
      </c>
      <c r="S348" s="17">
        <v>61</v>
      </c>
      <c r="T348" s="17"/>
      <c r="U348" s="20">
        <v>0.94748858447488604</v>
      </c>
      <c r="V348" s="21">
        <f t="shared" si="70"/>
        <v>95.380517503805194</v>
      </c>
    </row>
    <row r="349" spans="2:22" s="21" customFormat="1" ht="45" customHeight="1">
      <c r="B349" s="22" t="s">
        <v>93</v>
      </c>
      <c r="C349" s="17" t="s">
        <v>13</v>
      </c>
      <c r="D349" s="18" t="s">
        <v>24</v>
      </c>
      <c r="E349" s="19" t="s">
        <v>27</v>
      </c>
      <c r="F349" s="18" t="s">
        <v>16</v>
      </c>
      <c r="G349" s="19" t="s">
        <v>19</v>
      </c>
      <c r="H349" s="18" t="s">
        <v>18</v>
      </c>
      <c r="I349" s="17">
        <v>2</v>
      </c>
      <c r="J349" s="17">
        <v>1</v>
      </c>
      <c r="K349" s="17"/>
      <c r="L349" s="17"/>
      <c r="M349" s="17"/>
      <c r="N349" s="17">
        <f t="shared" si="68"/>
        <v>3</v>
      </c>
      <c r="O349" s="18">
        <v>1</v>
      </c>
      <c r="P349" s="18">
        <f t="shared" si="76"/>
        <v>1</v>
      </c>
      <c r="Q349" s="17"/>
      <c r="R349" s="17">
        <f t="shared" si="69"/>
        <v>2</v>
      </c>
      <c r="S349" s="17">
        <v>2</v>
      </c>
      <c r="T349" s="17"/>
      <c r="U349" s="20">
        <v>0.94748858447488604</v>
      </c>
      <c r="V349" s="21">
        <f t="shared" si="70"/>
        <v>1.2633181126331812</v>
      </c>
    </row>
    <row r="350" spans="2:22" ht="45" customHeight="1">
      <c r="B350" s="7" t="s">
        <v>93</v>
      </c>
      <c r="C350" s="5" t="s">
        <v>13</v>
      </c>
      <c r="D350" s="4" t="s">
        <v>24</v>
      </c>
      <c r="E350" s="6" t="s">
        <v>27</v>
      </c>
      <c r="F350" s="4" t="s">
        <v>20</v>
      </c>
      <c r="G350" s="6" t="s">
        <v>17</v>
      </c>
      <c r="H350" s="4" t="s">
        <v>18</v>
      </c>
      <c r="I350" s="5">
        <v>20</v>
      </c>
      <c r="J350" s="5">
        <v>20</v>
      </c>
      <c r="K350" s="5">
        <v>9</v>
      </c>
      <c r="L350" s="5"/>
      <c r="M350" s="5"/>
      <c r="N350" s="5">
        <f t="shared" si="68"/>
        <v>49</v>
      </c>
      <c r="O350" s="4">
        <v>9</v>
      </c>
      <c r="P350" s="4">
        <f>K350</f>
        <v>9</v>
      </c>
      <c r="Q350" s="5">
        <v>35</v>
      </c>
      <c r="R350" s="5">
        <f t="shared" si="69"/>
        <v>75</v>
      </c>
      <c r="S350" s="5">
        <v>20</v>
      </c>
      <c r="T350" s="5"/>
      <c r="U350" s="15">
        <v>0.94186046511627897</v>
      </c>
      <c r="V350">
        <f t="shared" si="70"/>
        <v>64.360465116279059</v>
      </c>
    </row>
    <row r="351" spans="2:22" s="21" customFormat="1" ht="45" customHeight="1">
      <c r="B351" s="22" t="s">
        <v>93</v>
      </c>
      <c r="C351" s="17" t="s">
        <v>13</v>
      </c>
      <c r="D351" s="18" t="s">
        <v>24</v>
      </c>
      <c r="E351" s="19" t="s">
        <v>99</v>
      </c>
      <c r="F351" s="18" t="s">
        <v>16</v>
      </c>
      <c r="G351" s="19" t="s">
        <v>17</v>
      </c>
      <c r="H351" s="18" t="s">
        <v>18</v>
      </c>
      <c r="I351" s="17"/>
      <c r="J351" s="17"/>
      <c r="K351" s="17"/>
      <c r="L351" s="17"/>
      <c r="M351" s="17"/>
      <c r="N351" s="17">
        <f t="shared" si="68"/>
        <v>0</v>
      </c>
      <c r="O351" s="18">
        <v>0</v>
      </c>
      <c r="P351" s="18">
        <f>J351</f>
        <v>0</v>
      </c>
      <c r="Q351" s="56">
        <v>11</v>
      </c>
      <c r="R351" s="17">
        <f t="shared" si="69"/>
        <v>11</v>
      </c>
      <c r="S351" s="17">
        <v>0</v>
      </c>
      <c r="T351" s="56">
        <v>12</v>
      </c>
      <c r="U351" s="20">
        <v>0.94748858447488604</v>
      </c>
      <c r="V351" s="21">
        <f t="shared" si="70"/>
        <v>14.422374429223746</v>
      </c>
    </row>
    <row r="352" spans="2:22" ht="45" customHeight="1">
      <c r="B352" s="7" t="s">
        <v>93</v>
      </c>
      <c r="C352" s="5" t="s">
        <v>13</v>
      </c>
      <c r="D352" s="4" t="s">
        <v>24</v>
      </c>
      <c r="E352" s="6" t="s">
        <v>99</v>
      </c>
      <c r="F352" s="4" t="s">
        <v>20</v>
      </c>
      <c r="G352" s="6" t="s">
        <v>17</v>
      </c>
      <c r="H352" s="4" t="s">
        <v>18</v>
      </c>
      <c r="I352" s="5"/>
      <c r="J352" s="5"/>
      <c r="K352" s="5"/>
      <c r="L352" s="5"/>
      <c r="M352" s="5"/>
      <c r="N352" s="5">
        <f t="shared" si="68"/>
        <v>0</v>
      </c>
      <c r="O352" s="4">
        <v>0</v>
      </c>
      <c r="P352" s="4">
        <f>K352</f>
        <v>0</v>
      </c>
      <c r="Q352" s="56">
        <v>0</v>
      </c>
      <c r="R352" s="5">
        <f t="shared" si="69"/>
        <v>0</v>
      </c>
      <c r="S352" s="5">
        <v>0</v>
      </c>
      <c r="T352" s="56">
        <v>5</v>
      </c>
      <c r="U352" s="15">
        <v>0.94186046511627897</v>
      </c>
      <c r="V352">
        <f t="shared" si="70"/>
        <v>1.6666666666666667</v>
      </c>
    </row>
    <row r="353" spans="1:22" s="21" customFormat="1" ht="45" customHeight="1">
      <c r="B353" s="22" t="s">
        <v>93</v>
      </c>
      <c r="C353" s="17" t="s">
        <v>13</v>
      </c>
      <c r="D353" s="18" t="s">
        <v>24</v>
      </c>
      <c r="E353" s="19" t="s">
        <v>100</v>
      </c>
      <c r="F353" s="18" t="s">
        <v>16</v>
      </c>
      <c r="G353" s="19" t="s">
        <v>17</v>
      </c>
      <c r="H353" s="18" t="s">
        <v>18</v>
      </c>
      <c r="I353" s="17"/>
      <c r="J353" s="17"/>
      <c r="K353" s="17"/>
      <c r="L353" s="17"/>
      <c r="M353" s="17"/>
      <c r="N353" s="17">
        <f t="shared" si="68"/>
        <v>0</v>
      </c>
      <c r="O353" s="18">
        <v>0</v>
      </c>
      <c r="P353" s="18">
        <f>J353</f>
        <v>0</v>
      </c>
      <c r="Q353" s="56">
        <v>5</v>
      </c>
      <c r="R353" s="17">
        <f t="shared" si="69"/>
        <v>5</v>
      </c>
      <c r="S353" s="17">
        <v>0</v>
      </c>
      <c r="T353" s="56">
        <v>5</v>
      </c>
      <c r="U353" s="20">
        <v>0.94748858447488604</v>
      </c>
      <c r="V353" s="21">
        <f t="shared" si="70"/>
        <v>6.404109589041096</v>
      </c>
    </row>
    <row r="354" spans="1:22" ht="45" customHeight="1">
      <c r="B354" s="7" t="s">
        <v>93</v>
      </c>
      <c r="C354" s="5" t="s">
        <v>13</v>
      </c>
      <c r="D354" s="4" t="s">
        <v>24</v>
      </c>
      <c r="E354" s="6" t="s">
        <v>100</v>
      </c>
      <c r="F354" s="4" t="s">
        <v>20</v>
      </c>
      <c r="G354" s="6" t="s">
        <v>17</v>
      </c>
      <c r="H354" s="4" t="s">
        <v>18</v>
      </c>
      <c r="I354" s="5"/>
      <c r="J354" s="5"/>
      <c r="K354" s="5"/>
      <c r="L354" s="5"/>
      <c r="M354" s="5"/>
      <c r="N354" s="5">
        <f t="shared" si="68"/>
        <v>0</v>
      </c>
      <c r="O354" s="4">
        <v>0</v>
      </c>
      <c r="P354" s="4">
        <f>K354</f>
        <v>0</v>
      </c>
      <c r="Q354" s="56">
        <v>5</v>
      </c>
      <c r="R354" s="5">
        <f t="shared" si="69"/>
        <v>5</v>
      </c>
      <c r="S354" s="5">
        <v>0</v>
      </c>
      <c r="T354" s="56">
        <v>5</v>
      </c>
      <c r="U354" s="15">
        <v>0.94186046511627897</v>
      </c>
      <c r="V354">
        <f t="shared" si="70"/>
        <v>6.3759689922480618</v>
      </c>
    </row>
    <row r="355" spans="1:22" s="21" customFormat="1" ht="45" customHeight="1">
      <c r="B355" s="22" t="s">
        <v>93</v>
      </c>
      <c r="C355" s="17" t="s">
        <v>13</v>
      </c>
      <c r="D355" s="18" t="s">
        <v>24</v>
      </c>
      <c r="E355" s="19" t="s">
        <v>101</v>
      </c>
      <c r="F355" s="18" t="s">
        <v>16</v>
      </c>
      <c r="G355" s="19" t="s">
        <v>17</v>
      </c>
      <c r="H355" s="18" t="s">
        <v>18</v>
      </c>
      <c r="I355" s="17"/>
      <c r="J355" s="17"/>
      <c r="K355" s="17"/>
      <c r="L355" s="17"/>
      <c r="M355" s="17"/>
      <c r="N355" s="17">
        <f t="shared" si="68"/>
        <v>0</v>
      </c>
      <c r="O355" s="18">
        <v>0</v>
      </c>
      <c r="P355" s="18">
        <f t="shared" ref="P355:P358" si="77">J355</f>
        <v>0</v>
      </c>
      <c r="Q355" s="56">
        <v>10</v>
      </c>
      <c r="R355" s="17">
        <f t="shared" si="69"/>
        <v>10</v>
      </c>
      <c r="S355" s="17">
        <v>0</v>
      </c>
      <c r="T355" s="56">
        <v>10</v>
      </c>
      <c r="U355" s="20">
        <v>0.94748858447488604</v>
      </c>
      <c r="V355" s="21">
        <f t="shared" si="70"/>
        <v>12.808219178082192</v>
      </c>
    </row>
    <row r="356" spans="1:22" s="21" customFormat="1" ht="45" customHeight="1">
      <c r="B356" s="22" t="s">
        <v>93</v>
      </c>
      <c r="C356" s="17" t="s">
        <v>13</v>
      </c>
      <c r="D356" s="18" t="s">
        <v>24</v>
      </c>
      <c r="E356" s="19" t="s">
        <v>107</v>
      </c>
      <c r="F356" s="18" t="s">
        <v>16</v>
      </c>
      <c r="G356" s="19" t="s">
        <v>17</v>
      </c>
      <c r="H356" s="18" t="s">
        <v>18</v>
      </c>
      <c r="I356" s="17"/>
      <c r="J356" s="17"/>
      <c r="K356" s="17"/>
      <c r="L356" s="17"/>
      <c r="M356" s="17"/>
      <c r="N356" s="17">
        <f t="shared" si="68"/>
        <v>0</v>
      </c>
      <c r="O356" s="18">
        <v>0</v>
      </c>
      <c r="P356" s="18">
        <f t="shared" si="77"/>
        <v>0</v>
      </c>
      <c r="Q356" s="56">
        <v>5</v>
      </c>
      <c r="R356" s="17">
        <f t="shared" si="69"/>
        <v>5</v>
      </c>
      <c r="S356" s="17">
        <v>0</v>
      </c>
      <c r="T356" s="56">
        <v>8</v>
      </c>
      <c r="U356" s="20">
        <v>0.94748858447488604</v>
      </c>
      <c r="V356" s="21">
        <f t="shared" si="70"/>
        <v>7.404109589041096</v>
      </c>
    </row>
    <row r="357" spans="1:22" s="21" customFormat="1" ht="45" customHeight="1">
      <c r="A357" s="21" t="s">
        <v>160</v>
      </c>
      <c r="B357" s="22" t="s">
        <v>93</v>
      </c>
      <c r="C357" s="17" t="s">
        <v>13</v>
      </c>
      <c r="D357" s="18" t="s">
        <v>24</v>
      </c>
      <c r="E357" s="19" t="s">
        <v>29</v>
      </c>
      <c r="F357" s="18" t="s">
        <v>16</v>
      </c>
      <c r="G357" s="19" t="s">
        <v>17</v>
      </c>
      <c r="H357" s="18" t="s">
        <v>18</v>
      </c>
      <c r="I357" s="17"/>
      <c r="J357" s="17"/>
      <c r="K357" s="17"/>
      <c r="L357" s="17"/>
      <c r="M357" s="17"/>
      <c r="N357" s="17">
        <f t="shared" si="68"/>
        <v>0</v>
      </c>
      <c r="O357" s="18">
        <v>0</v>
      </c>
      <c r="P357" s="18">
        <f t="shared" si="77"/>
        <v>0</v>
      </c>
      <c r="Q357" s="56">
        <v>124</v>
      </c>
      <c r="R357" s="17">
        <f t="shared" si="69"/>
        <v>124</v>
      </c>
      <c r="S357" s="17">
        <v>0</v>
      </c>
      <c r="T357" s="56">
        <v>130</v>
      </c>
      <c r="U357" s="20">
        <v>0.94748858447488604</v>
      </c>
      <c r="V357" s="21">
        <f t="shared" si="70"/>
        <v>160.82191780821918</v>
      </c>
    </row>
    <row r="358" spans="1:22" s="21" customFormat="1" ht="45" customHeight="1">
      <c r="A358" s="21" t="s">
        <v>160</v>
      </c>
      <c r="B358" s="22" t="s">
        <v>93</v>
      </c>
      <c r="C358" s="17" t="s">
        <v>13</v>
      </c>
      <c r="D358" s="18" t="s">
        <v>24</v>
      </c>
      <c r="E358" s="19" t="s">
        <v>29</v>
      </c>
      <c r="F358" s="18" t="s">
        <v>20</v>
      </c>
      <c r="G358" s="19" t="s">
        <v>17</v>
      </c>
      <c r="H358" s="18" t="s">
        <v>18</v>
      </c>
      <c r="I358" s="17"/>
      <c r="J358" s="17"/>
      <c r="K358" s="17"/>
      <c r="L358" s="17"/>
      <c r="M358" s="17"/>
      <c r="N358" s="17">
        <f t="shared" si="68"/>
        <v>0</v>
      </c>
      <c r="O358" s="18">
        <v>0</v>
      </c>
      <c r="P358" s="18">
        <f t="shared" si="77"/>
        <v>0</v>
      </c>
      <c r="Q358" s="56">
        <v>65</v>
      </c>
      <c r="R358" s="17">
        <f t="shared" si="69"/>
        <v>65</v>
      </c>
      <c r="S358" s="17">
        <v>0</v>
      </c>
      <c r="T358" s="56">
        <v>65</v>
      </c>
      <c r="U358" s="20">
        <v>0.94748858447488604</v>
      </c>
      <c r="V358" s="21">
        <f t="shared" si="70"/>
        <v>83.253424657534254</v>
      </c>
    </row>
    <row r="359" spans="1:22" s="21" customFormat="1" ht="45" customHeight="1">
      <c r="B359" s="22" t="s">
        <v>93</v>
      </c>
      <c r="C359" s="17" t="s">
        <v>13</v>
      </c>
      <c r="D359" s="18" t="s">
        <v>28</v>
      </c>
      <c r="E359" s="19" t="s">
        <v>75</v>
      </c>
      <c r="F359" s="18" t="s">
        <v>16</v>
      </c>
      <c r="G359" s="19" t="s">
        <v>17</v>
      </c>
      <c r="H359" s="18" t="s">
        <v>18</v>
      </c>
      <c r="I359" s="17"/>
      <c r="J359" s="17"/>
      <c r="K359" s="17">
        <v>1</v>
      </c>
      <c r="L359" s="17">
        <v>1</v>
      </c>
      <c r="M359" s="17"/>
      <c r="N359" s="17">
        <f t="shared" si="68"/>
        <v>2</v>
      </c>
      <c r="O359" s="18">
        <v>1</v>
      </c>
      <c r="P359" s="18"/>
      <c r="Q359" s="17">
        <v>2</v>
      </c>
      <c r="R359" s="17">
        <f t="shared" si="69"/>
        <v>3</v>
      </c>
      <c r="S359" s="17">
        <v>1</v>
      </c>
      <c r="T359" s="17"/>
      <c r="U359" s="20">
        <v>0.95833333333333304</v>
      </c>
      <c r="V359" s="21">
        <f t="shared" si="70"/>
        <v>2.5555555555555545</v>
      </c>
    </row>
    <row r="360" spans="1:22" s="21" customFormat="1" ht="45" customHeight="1">
      <c r="B360" s="22" t="s">
        <v>93</v>
      </c>
      <c r="C360" s="17" t="s">
        <v>13</v>
      </c>
      <c r="D360" s="18" t="s">
        <v>28</v>
      </c>
      <c r="E360" s="19" t="s">
        <v>83</v>
      </c>
      <c r="F360" s="18" t="s">
        <v>16</v>
      </c>
      <c r="G360" s="19" t="s">
        <v>17</v>
      </c>
      <c r="H360" s="18" t="s">
        <v>18</v>
      </c>
      <c r="I360" s="17"/>
      <c r="J360" s="17">
        <v>1</v>
      </c>
      <c r="K360" s="17">
        <v>2</v>
      </c>
      <c r="L360" s="17"/>
      <c r="M360" s="17"/>
      <c r="N360" s="17">
        <f t="shared" si="68"/>
        <v>3</v>
      </c>
      <c r="O360" s="18">
        <v>2</v>
      </c>
      <c r="P360" s="18"/>
      <c r="Q360" s="17"/>
      <c r="R360" s="17">
        <f t="shared" si="69"/>
        <v>1</v>
      </c>
      <c r="S360" s="17">
        <v>1</v>
      </c>
      <c r="T360" s="17"/>
      <c r="U360" s="20">
        <v>0.95833333333333304</v>
      </c>
      <c r="V360" s="21">
        <f t="shared" si="70"/>
        <v>0.63888888888888873</v>
      </c>
    </row>
    <row r="361" spans="1:22" s="21" customFormat="1" ht="45" customHeight="1">
      <c r="B361" s="22" t="s">
        <v>93</v>
      </c>
      <c r="C361" s="17" t="s">
        <v>13</v>
      </c>
      <c r="D361" s="18" t="s">
        <v>28</v>
      </c>
      <c r="E361" s="19" t="s">
        <v>72</v>
      </c>
      <c r="F361" s="18" t="s">
        <v>16</v>
      </c>
      <c r="G361" s="19" t="s">
        <v>17</v>
      </c>
      <c r="H361" s="18" t="s">
        <v>18</v>
      </c>
      <c r="I361" s="17"/>
      <c r="J361" s="17"/>
      <c r="K361" s="17">
        <v>3</v>
      </c>
      <c r="L361" s="17"/>
      <c r="M361" s="17"/>
      <c r="N361" s="17">
        <f t="shared" si="68"/>
        <v>3</v>
      </c>
      <c r="O361" s="18">
        <v>3</v>
      </c>
      <c r="P361" s="18"/>
      <c r="Q361" s="17"/>
      <c r="R361" s="17">
        <f t="shared" si="69"/>
        <v>0</v>
      </c>
      <c r="S361" s="17">
        <v>0</v>
      </c>
      <c r="T361" s="17"/>
      <c r="U361" s="20">
        <v>0.95833333333333304</v>
      </c>
      <c r="V361" s="21">
        <f t="shared" si="70"/>
        <v>0</v>
      </c>
    </row>
    <row r="362" spans="1:22" s="21" customFormat="1" ht="45" customHeight="1">
      <c r="B362" s="22" t="s">
        <v>93</v>
      </c>
      <c r="C362" s="17" t="s">
        <v>13</v>
      </c>
      <c r="D362" s="18" t="s">
        <v>28</v>
      </c>
      <c r="E362" s="19" t="s">
        <v>71</v>
      </c>
      <c r="F362" s="18" t="s">
        <v>16</v>
      </c>
      <c r="G362" s="19" t="s">
        <v>17</v>
      </c>
      <c r="H362" s="18" t="s">
        <v>18</v>
      </c>
      <c r="I362" s="17">
        <v>13</v>
      </c>
      <c r="J362" s="17">
        <v>14</v>
      </c>
      <c r="K362" s="17">
        <v>9</v>
      </c>
      <c r="L362" s="17"/>
      <c r="M362" s="17"/>
      <c r="N362" s="17">
        <f t="shared" si="68"/>
        <v>36</v>
      </c>
      <c r="O362" s="18">
        <v>9</v>
      </c>
      <c r="P362" s="18"/>
      <c r="Q362" s="17">
        <v>12</v>
      </c>
      <c r="R362" s="17">
        <f t="shared" si="69"/>
        <v>39</v>
      </c>
      <c r="S362" s="17">
        <v>14</v>
      </c>
      <c r="T362" s="17"/>
      <c r="U362" s="20">
        <v>0.95833333333333304</v>
      </c>
      <c r="V362" s="21">
        <f t="shared" si="70"/>
        <v>32.902777777777764</v>
      </c>
    </row>
    <row r="363" spans="1:22" s="21" customFormat="1" ht="45" customHeight="1">
      <c r="B363" s="22" t="s">
        <v>93</v>
      </c>
      <c r="C363" s="17" t="s">
        <v>13</v>
      </c>
      <c r="D363" s="18" t="s">
        <v>28</v>
      </c>
      <c r="E363" s="19" t="s">
        <v>71</v>
      </c>
      <c r="F363" s="18" t="s">
        <v>16</v>
      </c>
      <c r="G363" s="19" t="s">
        <v>19</v>
      </c>
      <c r="H363" s="18" t="s">
        <v>18</v>
      </c>
      <c r="I363" s="17"/>
      <c r="J363" s="17">
        <v>2</v>
      </c>
      <c r="K363" s="17"/>
      <c r="L363" s="17"/>
      <c r="M363" s="17"/>
      <c r="N363" s="17">
        <f t="shared" si="68"/>
        <v>2</v>
      </c>
      <c r="O363" s="18">
        <v>0</v>
      </c>
      <c r="P363" s="18"/>
      <c r="Q363" s="17"/>
      <c r="R363" s="17">
        <f t="shared" si="69"/>
        <v>2</v>
      </c>
      <c r="S363" s="17">
        <v>2</v>
      </c>
      <c r="T363" s="17"/>
      <c r="U363" s="20">
        <v>0.95833333333333304</v>
      </c>
      <c r="V363" s="21">
        <f t="shared" si="70"/>
        <v>1.2777777777777775</v>
      </c>
    </row>
    <row r="364" spans="1:22" s="21" customFormat="1" ht="45" customHeight="1">
      <c r="B364" s="22" t="s">
        <v>93</v>
      </c>
      <c r="C364" s="17" t="s">
        <v>13</v>
      </c>
      <c r="D364" s="18" t="s">
        <v>28</v>
      </c>
      <c r="E364" s="19" t="s">
        <v>71</v>
      </c>
      <c r="F364" s="18" t="s">
        <v>16</v>
      </c>
      <c r="G364" s="19" t="s">
        <v>17</v>
      </c>
      <c r="H364" s="18" t="s">
        <v>22</v>
      </c>
      <c r="I364" s="17">
        <v>6</v>
      </c>
      <c r="J364" s="17">
        <v>4</v>
      </c>
      <c r="K364" s="17">
        <v>2</v>
      </c>
      <c r="L364" s="17"/>
      <c r="M364" s="17"/>
      <c r="N364" s="17">
        <f t="shared" si="68"/>
        <v>12</v>
      </c>
      <c r="O364" s="18">
        <v>2</v>
      </c>
      <c r="P364" s="18"/>
      <c r="Q364" s="17"/>
      <c r="R364" s="17">
        <f t="shared" si="69"/>
        <v>10</v>
      </c>
      <c r="S364" s="17">
        <v>4</v>
      </c>
      <c r="T364" s="17"/>
      <c r="U364" s="20">
        <v>0.95833333333333304</v>
      </c>
      <c r="V364" s="21">
        <f t="shared" si="70"/>
        <v>8.3055555555555536</v>
      </c>
    </row>
    <row r="365" spans="1:22" ht="45" customHeight="1">
      <c r="B365" s="7" t="s">
        <v>93</v>
      </c>
      <c r="C365" s="5" t="s">
        <v>13</v>
      </c>
      <c r="D365" s="4" t="s">
        <v>28</v>
      </c>
      <c r="E365" s="6" t="s">
        <v>108</v>
      </c>
      <c r="F365" s="4" t="s">
        <v>20</v>
      </c>
      <c r="G365" s="6" t="s">
        <v>17</v>
      </c>
      <c r="H365" s="4" t="s">
        <v>18</v>
      </c>
      <c r="I365" s="5"/>
      <c r="J365" s="5"/>
      <c r="K365" s="5">
        <v>1</v>
      </c>
      <c r="L365" s="5"/>
      <c r="M365" s="5"/>
      <c r="N365" s="5">
        <f t="shared" si="68"/>
        <v>1</v>
      </c>
      <c r="O365" s="4">
        <v>0</v>
      </c>
      <c r="P365" s="4"/>
      <c r="Q365" s="5"/>
      <c r="R365" s="5">
        <f t="shared" si="69"/>
        <v>1</v>
      </c>
      <c r="S365" s="5">
        <v>1</v>
      </c>
      <c r="T365" s="5"/>
      <c r="U365" s="15">
        <v>1</v>
      </c>
      <c r="V365">
        <f t="shared" si="70"/>
        <v>0.66666666666666663</v>
      </c>
    </row>
    <row r="366" spans="1:22" ht="45" customHeight="1">
      <c r="B366" s="7" t="s">
        <v>93</v>
      </c>
      <c r="C366" s="5" t="s">
        <v>13</v>
      </c>
      <c r="D366" s="4" t="s">
        <v>28</v>
      </c>
      <c r="E366" s="6" t="s">
        <v>109</v>
      </c>
      <c r="F366" s="4" t="s">
        <v>20</v>
      </c>
      <c r="G366" s="6" t="s">
        <v>17</v>
      </c>
      <c r="H366" s="4" t="s">
        <v>18</v>
      </c>
      <c r="I366" s="5"/>
      <c r="J366" s="5"/>
      <c r="K366" s="5">
        <v>1</v>
      </c>
      <c r="L366" s="5"/>
      <c r="M366" s="5"/>
      <c r="N366" s="5">
        <f t="shared" si="68"/>
        <v>1</v>
      </c>
      <c r="O366" s="4">
        <v>0</v>
      </c>
      <c r="P366" s="4"/>
      <c r="Q366" s="5"/>
      <c r="R366" s="5">
        <f t="shared" si="69"/>
        <v>1</v>
      </c>
      <c r="S366" s="5">
        <v>1</v>
      </c>
      <c r="T366" s="5"/>
      <c r="U366" s="15">
        <v>1</v>
      </c>
      <c r="V366">
        <f t="shared" si="70"/>
        <v>0.66666666666666663</v>
      </c>
    </row>
    <row r="367" spans="1:22" s="21" customFormat="1" ht="45" customHeight="1">
      <c r="B367" s="22" t="s">
        <v>93</v>
      </c>
      <c r="C367" s="17" t="s">
        <v>13</v>
      </c>
      <c r="D367" s="18" t="s">
        <v>28</v>
      </c>
      <c r="E367" s="19" t="s">
        <v>30</v>
      </c>
      <c r="F367" s="18" t="s">
        <v>16</v>
      </c>
      <c r="G367" s="19" t="s">
        <v>17</v>
      </c>
      <c r="H367" s="18" t="s">
        <v>18</v>
      </c>
      <c r="I367" s="17"/>
      <c r="J367" s="17"/>
      <c r="K367" s="17"/>
      <c r="L367" s="17"/>
      <c r="M367" s="17"/>
      <c r="N367" s="17">
        <f t="shared" si="68"/>
        <v>0</v>
      </c>
      <c r="O367" s="18">
        <v>0</v>
      </c>
      <c r="P367" s="18"/>
      <c r="Q367" s="56"/>
      <c r="R367" s="17">
        <f t="shared" si="69"/>
        <v>0</v>
      </c>
      <c r="S367" s="17">
        <v>0</v>
      </c>
      <c r="T367" s="56">
        <v>5</v>
      </c>
      <c r="U367" s="20">
        <v>0.95833333333333304</v>
      </c>
      <c r="V367" s="21">
        <f t="shared" si="70"/>
        <v>1.6666666666666667</v>
      </c>
    </row>
    <row r="368" spans="1:22" s="21" customFormat="1" ht="45" customHeight="1">
      <c r="B368" s="22" t="s">
        <v>93</v>
      </c>
      <c r="C368" s="17" t="s">
        <v>13</v>
      </c>
      <c r="D368" s="18" t="s">
        <v>28</v>
      </c>
      <c r="E368" s="19" t="s">
        <v>98</v>
      </c>
      <c r="F368" s="18" t="s">
        <v>16</v>
      </c>
      <c r="G368" s="19" t="s">
        <v>17</v>
      </c>
      <c r="H368" s="18" t="s">
        <v>18</v>
      </c>
      <c r="I368" s="17"/>
      <c r="J368" s="17"/>
      <c r="K368" s="17"/>
      <c r="L368" s="17"/>
      <c r="M368" s="17"/>
      <c r="N368" s="17">
        <f t="shared" si="68"/>
        <v>0</v>
      </c>
      <c r="O368" s="18">
        <v>0</v>
      </c>
      <c r="P368" s="18"/>
      <c r="Q368" s="56"/>
      <c r="R368" s="17">
        <f t="shared" si="69"/>
        <v>0</v>
      </c>
      <c r="S368" s="17">
        <v>0</v>
      </c>
      <c r="T368" s="56">
        <v>2</v>
      </c>
      <c r="U368" s="20">
        <v>0.95833333333333304</v>
      </c>
      <c r="V368" s="21">
        <f t="shared" si="70"/>
        <v>0.66666666666666663</v>
      </c>
    </row>
    <row r="369" spans="1:22" s="21" customFormat="1" ht="45" customHeight="1">
      <c r="B369" s="22" t="s">
        <v>93</v>
      </c>
      <c r="C369" s="17" t="s">
        <v>13</v>
      </c>
      <c r="D369" s="18" t="s">
        <v>28</v>
      </c>
      <c r="E369" s="19" t="s">
        <v>31</v>
      </c>
      <c r="F369" s="18" t="s">
        <v>16</v>
      </c>
      <c r="G369" s="19" t="s">
        <v>17</v>
      </c>
      <c r="H369" s="18" t="s">
        <v>18</v>
      </c>
      <c r="I369" s="17"/>
      <c r="J369" s="17"/>
      <c r="K369" s="17"/>
      <c r="L369" s="17"/>
      <c r="M369" s="17"/>
      <c r="N369" s="17">
        <f t="shared" si="68"/>
        <v>0</v>
      </c>
      <c r="O369" s="18">
        <v>0</v>
      </c>
      <c r="P369" s="18"/>
      <c r="Q369" s="56"/>
      <c r="R369" s="17">
        <f t="shared" si="69"/>
        <v>0</v>
      </c>
      <c r="S369" s="17">
        <v>0</v>
      </c>
      <c r="T369" s="56">
        <v>5</v>
      </c>
      <c r="U369" s="20">
        <v>0.95833333333333304</v>
      </c>
      <c r="V369" s="21">
        <f t="shared" si="70"/>
        <v>1.6666666666666667</v>
      </c>
    </row>
    <row r="370" spans="1:22" s="21" customFormat="1" ht="45" customHeight="1">
      <c r="B370" s="22" t="s">
        <v>93</v>
      </c>
      <c r="C370" s="17" t="s">
        <v>13</v>
      </c>
      <c r="D370" s="18" t="s">
        <v>28</v>
      </c>
      <c r="E370" s="19" t="s">
        <v>29</v>
      </c>
      <c r="F370" s="18" t="s">
        <v>16</v>
      </c>
      <c r="G370" s="19" t="s">
        <v>17</v>
      </c>
      <c r="H370" s="18" t="s">
        <v>18</v>
      </c>
      <c r="I370" s="17"/>
      <c r="J370" s="17"/>
      <c r="K370" s="17"/>
      <c r="L370" s="17"/>
      <c r="M370" s="17"/>
      <c r="N370" s="17">
        <f t="shared" si="68"/>
        <v>0</v>
      </c>
      <c r="O370" s="18">
        <v>0</v>
      </c>
      <c r="P370" s="18"/>
      <c r="Q370" s="56"/>
      <c r="R370" s="17">
        <f t="shared" si="69"/>
        <v>0</v>
      </c>
      <c r="S370" s="17">
        <v>0</v>
      </c>
      <c r="T370" s="56">
        <v>14</v>
      </c>
      <c r="U370" s="20">
        <v>0.95833333333333304</v>
      </c>
      <c r="V370" s="21">
        <f t="shared" si="70"/>
        <v>4.666666666666667</v>
      </c>
    </row>
    <row r="371" spans="1:22" s="21" customFormat="1" ht="45" customHeight="1">
      <c r="A371" s="21" t="s">
        <v>146</v>
      </c>
      <c r="B371" s="22" t="s">
        <v>93</v>
      </c>
      <c r="C371" s="17" t="s">
        <v>92</v>
      </c>
      <c r="D371" s="18" t="s">
        <v>14</v>
      </c>
      <c r="E371" s="19" t="s">
        <v>15</v>
      </c>
      <c r="F371" s="18" t="s">
        <v>16</v>
      </c>
      <c r="G371" s="19" t="s">
        <v>17</v>
      </c>
      <c r="H371" s="18" t="s">
        <v>18</v>
      </c>
      <c r="I371" s="17">
        <v>30</v>
      </c>
      <c r="J371" s="17">
        <v>10</v>
      </c>
      <c r="K371" s="17">
        <v>10</v>
      </c>
      <c r="L371" s="17">
        <v>11</v>
      </c>
      <c r="M371" s="17"/>
      <c r="N371" s="17">
        <f t="shared" si="68"/>
        <v>61</v>
      </c>
      <c r="O371" s="18">
        <v>11</v>
      </c>
      <c r="P371" s="18">
        <f>L371</f>
        <v>11</v>
      </c>
      <c r="Q371" s="17"/>
      <c r="R371" s="17">
        <f t="shared" si="69"/>
        <v>50</v>
      </c>
      <c r="S371" s="17">
        <v>10</v>
      </c>
      <c r="T371" s="17"/>
      <c r="U371" s="20">
        <v>1</v>
      </c>
      <c r="V371" s="21">
        <f t="shared" si="70"/>
        <v>46.666666666666664</v>
      </c>
    </row>
    <row r="372" spans="1:22" ht="45" customHeight="1">
      <c r="A372" t="s">
        <v>148</v>
      </c>
      <c r="B372" s="7" t="s">
        <v>93</v>
      </c>
      <c r="C372" s="5" t="s">
        <v>92</v>
      </c>
      <c r="D372" s="4" t="s">
        <v>14</v>
      </c>
      <c r="E372" s="6" t="s">
        <v>15</v>
      </c>
      <c r="F372" s="4" t="s">
        <v>20</v>
      </c>
      <c r="G372" s="6" t="s">
        <v>17</v>
      </c>
      <c r="H372" s="4" t="s">
        <v>18</v>
      </c>
      <c r="I372" s="5">
        <v>10</v>
      </c>
      <c r="J372" s="5">
        <v>4</v>
      </c>
      <c r="K372" s="5">
        <v>3</v>
      </c>
      <c r="L372" s="5">
        <v>5</v>
      </c>
      <c r="M372" s="5">
        <v>6</v>
      </c>
      <c r="N372" s="5">
        <f t="shared" si="68"/>
        <v>28</v>
      </c>
      <c r="O372" s="4">
        <v>6</v>
      </c>
      <c r="P372" s="4">
        <f>M372</f>
        <v>6</v>
      </c>
      <c r="Q372" s="5"/>
      <c r="R372" s="5">
        <f t="shared" si="69"/>
        <v>22</v>
      </c>
      <c r="S372" s="5">
        <v>5</v>
      </c>
      <c r="T372" s="5"/>
      <c r="U372" s="17">
        <v>0.98101265822784811</v>
      </c>
      <c r="V372">
        <f t="shared" si="70"/>
        <v>19.947257383966246</v>
      </c>
    </row>
    <row r="373" spans="1:22" ht="45" customHeight="1">
      <c r="B373" s="7" t="s">
        <v>93</v>
      </c>
      <c r="C373" s="5" t="s">
        <v>92</v>
      </c>
      <c r="D373" s="4" t="s">
        <v>69</v>
      </c>
      <c r="E373" s="6" t="s">
        <v>15</v>
      </c>
      <c r="F373" s="4" t="s">
        <v>20</v>
      </c>
      <c r="G373" s="6" t="s">
        <v>17</v>
      </c>
      <c r="H373" s="4" t="s">
        <v>18</v>
      </c>
      <c r="I373" s="5"/>
      <c r="J373" s="5">
        <v>6</v>
      </c>
      <c r="K373" s="5">
        <v>8</v>
      </c>
      <c r="L373" s="5">
        <v>3</v>
      </c>
      <c r="M373" s="5"/>
      <c r="N373" s="5">
        <f t="shared" si="68"/>
        <v>17</v>
      </c>
      <c r="O373" s="4">
        <v>3</v>
      </c>
      <c r="P373" s="4"/>
      <c r="Q373" s="5"/>
      <c r="R373" s="5">
        <f t="shared" si="69"/>
        <v>14</v>
      </c>
      <c r="S373" s="5">
        <v>8</v>
      </c>
      <c r="T373" s="5"/>
      <c r="U373" s="17">
        <v>0.98101265822784811</v>
      </c>
      <c r="V373">
        <f t="shared" si="70"/>
        <v>11.118143459915613</v>
      </c>
    </row>
    <row r="374" spans="1:22" ht="45" customHeight="1">
      <c r="A374" t="s">
        <v>151</v>
      </c>
      <c r="B374" s="7" t="s">
        <v>93</v>
      </c>
      <c r="C374" s="5" t="s">
        <v>92</v>
      </c>
      <c r="D374" s="4" t="s">
        <v>14</v>
      </c>
      <c r="E374" s="6" t="s">
        <v>21</v>
      </c>
      <c r="F374" s="4" t="s">
        <v>20</v>
      </c>
      <c r="G374" s="6" t="s">
        <v>17</v>
      </c>
      <c r="H374" s="4" t="s">
        <v>18</v>
      </c>
      <c r="I374" s="5">
        <v>8</v>
      </c>
      <c r="J374" s="5"/>
      <c r="K374" s="5">
        <v>7</v>
      </c>
      <c r="L374" s="5">
        <v>11</v>
      </c>
      <c r="M374" s="5">
        <v>4</v>
      </c>
      <c r="N374" s="5">
        <f t="shared" si="68"/>
        <v>30</v>
      </c>
      <c r="O374" s="4">
        <v>4</v>
      </c>
      <c r="P374" s="4">
        <f t="shared" ref="P374:P375" si="78">M374</f>
        <v>4</v>
      </c>
      <c r="Q374" s="5"/>
      <c r="R374" s="5">
        <f t="shared" si="69"/>
        <v>26</v>
      </c>
      <c r="S374" s="5">
        <v>11</v>
      </c>
      <c r="T374" s="5"/>
      <c r="U374" s="17">
        <v>0.98101265822784811</v>
      </c>
      <c r="V374">
        <f t="shared" si="70"/>
        <v>21.90928270042194</v>
      </c>
    </row>
    <row r="375" spans="1:22" ht="45" customHeight="1">
      <c r="A375" t="s">
        <v>152</v>
      </c>
      <c r="B375" s="7" t="s">
        <v>93</v>
      </c>
      <c r="C375" s="5" t="s">
        <v>92</v>
      </c>
      <c r="D375" s="4" t="s">
        <v>14</v>
      </c>
      <c r="E375" s="6" t="s">
        <v>21</v>
      </c>
      <c r="F375" s="4" t="s">
        <v>20</v>
      </c>
      <c r="G375" s="6" t="s">
        <v>19</v>
      </c>
      <c r="H375" s="4" t="s">
        <v>18</v>
      </c>
      <c r="I375" s="5">
        <v>7</v>
      </c>
      <c r="J375" s="5"/>
      <c r="K375" s="5"/>
      <c r="L375" s="5"/>
      <c r="M375" s="5"/>
      <c r="N375" s="5">
        <f t="shared" si="68"/>
        <v>7</v>
      </c>
      <c r="O375" s="4">
        <v>0</v>
      </c>
      <c r="P375" s="4">
        <f t="shared" si="78"/>
        <v>0</v>
      </c>
      <c r="Q375" s="5"/>
      <c r="R375" s="5">
        <f t="shared" si="69"/>
        <v>7</v>
      </c>
      <c r="S375" s="5">
        <v>0</v>
      </c>
      <c r="T375" s="5"/>
      <c r="U375" s="17">
        <v>0.98101265822784811</v>
      </c>
      <c r="V375">
        <f t="shared" si="70"/>
        <v>6.8670886075949369</v>
      </c>
    </row>
    <row r="376" spans="1:22" s="21" customFormat="1" ht="45" customHeight="1">
      <c r="A376" s="21" t="s">
        <v>155</v>
      </c>
      <c r="B376" s="22" t="s">
        <v>93</v>
      </c>
      <c r="C376" s="17" t="s">
        <v>92</v>
      </c>
      <c r="D376" s="18" t="s">
        <v>14</v>
      </c>
      <c r="E376" s="19" t="s">
        <v>29</v>
      </c>
      <c r="F376" s="18" t="s">
        <v>16</v>
      </c>
      <c r="G376" s="19" t="s">
        <v>17</v>
      </c>
      <c r="H376" s="18" t="s">
        <v>18</v>
      </c>
      <c r="I376" s="17"/>
      <c r="J376" s="17"/>
      <c r="K376" s="17"/>
      <c r="L376" s="17"/>
      <c r="M376" s="17"/>
      <c r="N376" s="17">
        <f t="shared" si="68"/>
        <v>0</v>
      </c>
      <c r="O376" s="18">
        <v>0</v>
      </c>
      <c r="P376" s="18">
        <f>L376</f>
        <v>0</v>
      </c>
      <c r="Q376" s="56">
        <v>30</v>
      </c>
      <c r="R376" s="17">
        <f t="shared" si="69"/>
        <v>30</v>
      </c>
      <c r="S376" s="17">
        <v>0</v>
      </c>
      <c r="T376" s="56">
        <v>30</v>
      </c>
      <c r="U376" s="20">
        <v>1</v>
      </c>
      <c r="V376" s="21">
        <f t="shared" si="70"/>
        <v>40</v>
      </c>
    </row>
    <row r="377" spans="1:22" ht="45" customHeight="1">
      <c r="A377" t="s">
        <v>156</v>
      </c>
      <c r="B377" s="7" t="s">
        <v>93</v>
      </c>
      <c r="C377" s="5" t="s">
        <v>92</v>
      </c>
      <c r="D377" s="4" t="s">
        <v>14</v>
      </c>
      <c r="E377" s="6" t="s">
        <v>29</v>
      </c>
      <c r="F377" s="4" t="s">
        <v>20</v>
      </c>
      <c r="G377" s="6" t="s">
        <v>17</v>
      </c>
      <c r="H377" s="4" t="s">
        <v>18</v>
      </c>
      <c r="I377" s="5"/>
      <c r="J377" s="5"/>
      <c r="K377" s="5"/>
      <c r="L377" s="5"/>
      <c r="M377" s="5"/>
      <c r="N377" s="5">
        <f t="shared" si="68"/>
        <v>0</v>
      </c>
      <c r="O377" s="4">
        <v>0</v>
      </c>
      <c r="P377" s="4">
        <f>M377</f>
        <v>0</v>
      </c>
      <c r="Q377" s="56">
        <v>25</v>
      </c>
      <c r="R377" s="5">
        <f t="shared" si="69"/>
        <v>25</v>
      </c>
      <c r="S377" s="5">
        <v>0</v>
      </c>
      <c r="T377" s="56">
        <v>25</v>
      </c>
      <c r="U377" s="17">
        <v>0.98101265822784811</v>
      </c>
      <c r="V377">
        <f t="shared" si="70"/>
        <v>32.858649789029535</v>
      </c>
    </row>
    <row r="378" spans="1:22" s="21" customFormat="1" ht="45" customHeight="1">
      <c r="B378" s="40" t="s">
        <v>93</v>
      </c>
      <c r="C378" s="17" t="s">
        <v>92</v>
      </c>
      <c r="D378" s="18" t="s">
        <v>24</v>
      </c>
      <c r="E378" s="19" t="s">
        <v>25</v>
      </c>
      <c r="F378" s="18" t="s">
        <v>16</v>
      </c>
      <c r="G378" s="19" t="s">
        <v>17</v>
      </c>
      <c r="H378" s="18" t="s">
        <v>18</v>
      </c>
      <c r="I378" s="17"/>
      <c r="J378" s="17">
        <v>5</v>
      </c>
      <c r="K378" s="17"/>
      <c r="L378" s="17"/>
      <c r="M378" s="17"/>
      <c r="N378" s="17">
        <f t="shared" si="68"/>
        <v>5</v>
      </c>
      <c r="O378" s="18">
        <v>5</v>
      </c>
      <c r="P378" s="18">
        <f>J378</f>
        <v>5</v>
      </c>
      <c r="Q378" s="17"/>
      <c r="R378" s="17">
        <f t="shared" si="69"/>
        <v>0</v>
      </c>
      <c r="S378" s="17">
        <v>0</v>
      </c>
      <c r="T378" s="17"/>
      <c r="U378" s="20">
        <v>1</v>
      </c>
      <c r="V378" s="21">
        <f t="shared" si="70"/>
        <v>0</v>
      </c>
    </row>
    <row r="379" spans="1:22" ht="45" customHeight="1">
      <c r="B379" s="7" t="s">
        <v>93</v>
      </c>
      <c r="C379" s="5" t="s">
        <v>92</v>
      </c>
      <c r="D379" s="4" t="s">
        <v>24</v>
      </c>
      <c r="E379" s="6" t="s">
        <v>25</v>
      </c>
      <c r="F379" s="4" t="s">
        <v>20</v>
      </c>
      <c r="G379" s="6" t="s">
        <v>17</v>
      </c>
      <c r="H379" s="4" t="s">
        <v>18</v>
      </c>
      <c r="I379" s="5"/>
      <c r="J379" s="5">
        <v>5</v>
      </c>
      <c r="K379" s="5">
        <v>3</v>
      </c>
      <c r="L379" s="5"/>
      <c r="M379" s="5"/>
      <c r="N379" s="5">
        <f t="shared" si="68"/>
        <v>8</v>
      </c>
      <c r="O379" s="4">
        <v>3</v>
      </c>
      <c r="P379" s="4">
        <f>K379</f>
        <v>3</v>
      </c>
      <c r="Q379" s="5"/>
      <c r="R379" s="5">
        <f t="shared" si="69"/>
        <v>5</v>
      </c>
      <c r="S379" s="5">
        <v>5</v>
      </c>
      <c r="T379" s="5"/>
      <c r="U379" s="17">
        <v>1</v>
      </c>
      <c r="V379" s="2">
        <v>0.9375</v>
      </c>
    </row>
    <row r="380" spans="1:22" s="21" customFormat="1" ht="45" customHeight="1">
      <c r="A380" s="21" t="s">
        <v>146</v>
      </c>
      <c r="B380" s="22" t="s">
        <v>110</v>
      </c>
      <c r="C380" s="17" t="s">
        <v>13</v>
      </c>
      <c r="D380" s="18" t="s">
        <v>14</v>
      </c>
      <c r="E380" s="19" t="s">
        <v>15</v>
      </c>
      <c r="F380" s="18" t="s">
        <v>16</v>
      </c>
      <c r="G380" s="19" t="s">
        <v>17</v>
      </c>
      <c r="H380" s="18" t="s">
        <v>18</v>
      </c>
      <c r="I380" s="17">
        <v>188</v>
      </c>
      <c r="J380" s="17">
        <v>186</v>
      </c>
      <c r="K380" s="17">
        <v>192</v>
      </c>
      <c r="L380" s="17">
        <v>181</v>
      </c>
      <c r="M380" s="17"/>
      <c r="N380" s="17">
        <f t="shared" si="68"/>
        <v>747</v>
      </c>
      <c r="O380" s="18">
        <v>181</v>
      </c>
      <c r="P380" s="18">
        <f t="shared" ref="P380:P392" si="79">L380</f>
        <v>181</v>
      </c>
      <c r="Q380" s="17">
        <v>205</v>
      </c>
      <c r="R380" s="17">
        <f t="shared" si="69"/>
        <v>771</v>
      </c>
      <c r="S380" s="17">
        <v>192</v>
      </c>
      <c r="T380" s="17"/>
      <c r="U380" s="20">
        <v>0.97949526813880095</v>
      </c>
      <c r="V380" s="21">
        <f t="shared" si="70"/>
        <v>692.50315457413217</v>
      </c>
    </row>
    <row r="381" spans="1:22" s="21" customFormat="1" ht="45" customHeight="1">
      <c r="A381" s="21" t="s">
        <v>147</v>
      </c>
      <c r="B381" s="22" t="s">
        <v>110</v>
      </c>
      <c r="C381" s="17" t="s">
        <v>13</v>
      </c>
      <c r="D381" s="18" t="s">
        <v>14</v>
      </c>
      <c r="E381" s="19" t="s">
        <v>15</v>
      </c>
      <c r="F381" s="18" t="s">
        <v>16</v>
      </c>
      <c r="G381" s="19" t="s">
        <v>19</v>
      </c>
      <c r="H381" s="18" t="s">
        <v>18</v>
      </c>
      <c r="I381" s="17">
        <v>1</v>
      </c>
      <c r="J381" s="17"/>
      <c r="K381" s="17">
        <v>1</v>
      </c>
      <c r="L381" s="17"/>
      <c r="M381" s="17"/>
      <c r="N381" s="17">
        <f t="shared" si="68"/>
        <v>2</v>
      </c>
      <c r="O381" s="18"/>
      <c r="P381" s="18">
        <f t="shared" si="79"/>
        <v>0</v>
      </c>
      <c r="Q381" s="17"/>
      <c r="R381" s="17">
        <f t="shared" si="69"/>
        <v>2</v>
      </c>
      <c r="S381" s="17"/>
      <c r="T381" s="17"/>
      <c r="U381" s="20">
        <v>0.97949526813880095</v>
      </c>
      <c r="V381" s="21">
        <f t="shared" si="70"/>
        <v>1.9589905362776019</v>
      </c>
    </row>
    <row r="382" spans="1:22" s="21" customFormat="1" ht="45" customHeight="1">
      <c r="A382" s="21" t="s">
        <v>149</v>
      </c>
      <c r="B382" s="22" t="s">
        <v>110</v>
      </c>
      <c r="C382" s="17" t="s">
        <v>13</v>
      </c>
      <c r="D382" s="18" t="s">
        <v>14</v>
      </c>
      <c r="E382" s="19" t="s">
        <v>21</v>
      </c>
      <c r="F382" s="18" t="s">
        <v>16</v>
      </c>
      <c r="G382" s="19" t="s">
        <v>17</v>
      </c>
      <c r="H382" s="18" t="s">
        <v>18</v>
      </c>
      <c r="I382" s="17">
        <v>20</v>
      </c>
      <c r="J382" s="17">
        <v>20</v>
      </c>
      <c r="K382" s="17">
        <v>21</v>
      </c>
      <c r="L382" s="17">
        <v>23</v>
      </c>
      <c r="M382" s="17"/>
      <c r="N382" s="17">
        <f t="shared" si="68"/>
        <v>84</v>
      </c>
      <c r="O382" s="18">
        <v>23</v>
      </c>
      <c r="P382" s="18">
        <f t="shared" si="79"/>
        <v>23</v>
      </c>
      <c r="Q382" s="17">
        <v>20</v>
      </c>
      <c r="R382" s="17">
        <f t="shared" si="69"/>
        <v>81</v>
      </c>
      <c r="S382" s="17">
        <v>21</v>
      </c>
      <c r="T382" s="17"/>
      <c r="U382" s="20">
        <v>0.97949526813880095</v>
      </c>
      <c r="V382" s="21">
        <f t="shared" si="70"/>
        <v>72.482649842271272</v>
      </c>
    </row>
    <row r="383" spans="1:22" s="21" customFormat="1" ht="45" customHeight="1">
      <c r="A383" s="21" t="s">
        <v>150</v>
      </c>
      <c r="B383" s="22" t="s">
        <v>110</v>
      </c>
      <c r="C383" s="17" t="s">
        <v>13</v>
      </c>
      <c r="D383" s="18" t="s">
        <v>14</v>
      </c>
      <c r="E383" s="19" t="s">
        <v>21</v>
      </c>
      <c r="F383" s="18" t="s">
        <v>16</v>
      </c>
      <c r="G383" s="19" t="s">
        <v>19</v>
      </c>
      <c r="H383" s="18" t="s">
        <v>18</v>
      </c>
      <c r="I383" s="17">
        <v>1</v>
      </c>
      <c r="J383" s="17"/>
      <c r="K383" s="17"/>
      <c r="L383" s="17"/>
      <c r="M383" s="17"/>
      <c r="N383" s="17">
        <f t="shared" si="68"/>
        <v>1</v>
      </c>
      <c r="O383" s="18"/>
      <c r="P383" s="18">
        <f t="shared" si="79"/>
        <v>0</v>
      </c>
      <c r="Q383" s="17"/>
      <c r="R383" s="17">
        <f t="shared" si="69"/>
        <v>1</v>
      </c>
      <c r="S383" s="17"/>
      <c r="T383" s="17"/>
      <c r="U383" s="20">
        <v>0.97949526813880095</v>
      </c>
      <c r="V383" s="21">
        <f t="shared" si="70"/>
        <v>0.97949526813880095</v>
      </c>
    </row>
    <row r="384" spans="1:22" s="21" customFormat="1" ht="45" customHeight="1">
      <c r="B384" s="22" t="s">
        <v>110</v>
      </c>
      <c r="C384" s="17" t="s">
        <v>13</v>
      </c>
      <c r="D384" s="18" t="s">
        <v>14</v>
      </c>
      <c r="E384" s="19" t="s">
        <v>64</v>
      </c>
      <c r="F384" s="18" t="s">
        <v>16</v>
      </c>
      <c r="G384" s="19" t="s">
        <v>17</v>
      </c>
      <c r="H384" s="18" t="s">
        <v>18</v>
      </c>
      <c r="I384" s="17">
        <v>15</v>
      </c>
      <c r="J384" s="17">
        <v>15</v>
      </c>
      <c r="K384" s="17">
        <v>15</v>
      </c>
      <c r="L384" s="17">
        <v>21</v>
      </c>
      <c r="M384" s="17"/>
      <c r="N384" s="17">
        <f t="shared" si="68"/>
        <v>66</v>
      </c>
      <c r="O384" s="18">
        <v>21</v>
      </c>
      <c r="P384" s="18">
        <f t="shared" si="79"/>
        <v>21</v>
      </c>
      <c r="Q384" s="17">
        <v>15</v>
      </c>
      <c r="R384" s="17">
        <f t="shared" si="69"/>
        <v>60</v>
      </c>
      <c r="S384" s="17">
        <v>15</v>
      </c>
      <c r="T384" s="17"/>
      <c r="U384" s="20">
        <v>0.97949526813880095</v>
      </c>
      <c r="V384" s="21">
        <f t="shared" si="70"/>
        <v>53.872239747634048</v>
      </c>
    </row>
    <row r="385" spans="1:22" s="21" customFormat="1" ht="45" customHeight="1">
      <c r="A385" s="21" t="s">
        <v>155</v>
      </c>
      <c r="B385" s="22" t="s">
        <v>110</v>
      </c>
      <c r="C385" s="17" t="s">
        <v>13</v>
      </c>
      <c r="D385" s="18" t="s">
        <v>14</v>
      </c>
      <c r="E385" s="19" t="s">
        <v>29</v>
      </c>
      <c r="F385" s="18" t="s">
        <v>16</v>
      </c>
      <c r="G385" s="19" t="s">
        <v>17</v>
      </c>
      <c r="H385" s="18" t="s">
        <v>18</v>
      </c>
      <c r="I385" s="17"/>
      <c r="J385" s="17"/>
      <c r="K385" s="17"/>
      <c r="L385" s="17"/>
      <c r="M385" s="17"/>
      <c r="N385" s="17">
        <f t="shared" si="68"/>
        <v>0</v>
      </c>
      <c r="O385" s="18">
        <v>0</v>
      </c>
      <c r="P385" s="18">
        <f t="shared" si="79"/>
        <v>0</v>
      </c>
      <c r="Q385" s="56">
        <v>240</v>
      </c>
      <c r="R385" s="17">
        <f t="shared" si="69"/>
        <v>240</v>
      </c>
      <c r="S385" s="17">
        <v>0</v>
      </c>
      <c r="T385" s="56">
        <v>245</v>
      </c>
      <c r="U385" s="20">
        <v>0.97949526813880095</v>
      </c>
      <c r="V385" s="21">
        <f t="shared" si="70"/>
        <v>316.7455310199789</v>
      </c>
    </row>
    <row r="386" spans="1:22" s="21" customFormat="1" ht="45" customHeight="1">
      <c r="B386" s="22" t="s">
        <v>110</v>
      </c>
      <c r="C386" s="17" t="s">
        <v>13</v>
      </c>
      <c r="D386" s="18" t="s">
        <v>14</v>
      </c>
      <c r="E386" s="19" t="s">
        <v>37</v>
      </c>
      <c r="F386" s="18" t="s">
        <v>16</v>
      </c>
      <c r="G386" s="19" t="s">
        <v>17</v>
      </c>
      <c r="H386" s="18" t="s">
        <v>18</v>
      </c>
      <c r="I386" s="17"/>
      <c r="J386" s="17"/>
      <c r="K386" s="17">
        <v>11</v>
      </c>
      <c r="L386" s="17">
        <v>10</v>
      </c>
      <c r="M386" s="17"/>
      <c r="N386" s="17">
        <f t="shared" si="68"/>
        <v>21</v>
      </c>
      <c r="O386" s="18">
        <v>10</v>
      </c>
      <c r="P386" s="18">
        <f t="shared" si="79"/>
        <v>10</v>
      </c>
      <c r="Q386" s="17">
        <v>12</v>
      </c>
      <c r="R386" s="17">
        <f t="shared" si="69"/>
        <v>23</v>
      </c>
      <c r="S386" s="17">
        <v>11</v>
      </c>
      <c r="T386" s="17"/>
      <c r="U386" s="20">
        <v>0.97949526813880095</v>
      </c>
      <c r="V386" s="21">
        <f t="shared" si="70"/>
        <v>18.936908517350151</v>
      </c>
    </row>
    <row r="387" spans="1:22" s="21" customFormat="1" ht="45" customHeight="1">
      <c r="B387" s="22" t="s">
        <v>110</v>
      </c>
      <c r="C387" s="17" t="s">
        <v>13</v>
      </c>
      <c r="D387" s="18" t="s">
        <v>14</v>
      </c>
      <c r="E387" s="19" t="s">
        <v>143</v>
      </c>
      <c r="F387" s="18" t="s">
        <v>16</v>
      </c>
      <c r="G387" s="19" t="s">
        <v>17</v>
      </c>
      <c r="H387" s="18" t="s">
        <v>18</v>
      </c>
      <c r="I387" s="17"/>
      <c r="J387" s="17"/>
      <c r="K387" s="17"/>
      <c r="L387" s="17"/>
      <c r="M387" s="17"/>
      <c r="N387" s="17">
        <f t="shared" si="68"/>
        <v>0</v>
      </c>
      <c r="O387" s="18">
        <v>0</v>
      </c>
      <c r="P387" s="18">
        <f t="shared" si="79"/>
        <v>0</v>
      </c>
      <c r="Q387" s="56">
        <v>12</v>
      </c>
      <c r="R387" s="17">
        <f t="shared" si="69"/>
        <v>12</v>
      </c>
      <c r="S387" s="17">
        <v>0</v>
      </c>
      <c r="T387" s="56">
        <v>12</v>
      </c>
      <c r="U387" s="20">
        <v>0.97949526813880095</v>
      </c>
      <c r="V387" s="21">
        <f t="shared" si="70"/>
        <v>15.753943217665613</v>
      </c>
    </row>
    <row r="388" spans="1:22" s="21" customFormat="1" ht="45" customHeight="1">
      <c r="B388" s="22" t="s">
        <v>110</v>
      </c>
      <c r="C388" s="17" t="s">
        <v>13</v>
      </c>
      <c r="D388" s="18" t="s">
        <v>14</v>
      </c>
      <c r="E388" s="19" t="s">
        <v>95</v>
      </c>
      <c r="F388" s="18" t="s">
        <v>16</v>
      </c>
      <c r="G388" s="19" t="s">
        <v>17</v>
      </c>
      <c r="H388" s="18" t="s">
        <v>18</v>
      </c>
      <c r="I388" s="17">
        <v>12</v>
      </c>
      <c r="J388" s="17"/>
      <c r="K388" s="17"/>
      <c r="L388" s="17">
        <v>1</v>
      </c>
      <c r="M388" s="17"/>
      <c r="N388" s="17">
        <f t="shared" ref="N388:N451" si="80">I388+J388+K388+L388+M388</f>
        <v>13</v>
      </c>
      <c r="O388" s="18">
        <v>1</v>
      </c>
      <c r="P388" s="18">
        <f t="shared" si="79"/>
        <v>1</v>
      </c>
      <c r="Q388" s="17">
        <v>12</v>
      </c>
      <c r="R388" s="17">
        <f t="shared" ref="R388:R451" si="81">N388-O388+Q388</f>
        <v>24</v>
      </c>
      <c r="S388" s="17">
        <v>0</v>
      </c>
      <c r="T388" s="17"/>
      <c r="U388" s="20">
        <v>0.97949526813880095</v>
      </c>
      <c r="V388" s="21">
        <f t="shared" si="70"/>
        <v>23.507886435331226</v>
      </c>
    </row>
    <row r="389" spans="1:22" s="21" customFormat="1" ht="45" customHeight="1">
      <c r="B389" s="22" t="s">
        <v>110</v>
      </c>
      <c r="C389" s="17" t="s">
        <v>13</v>
      </c>
      <c r="D389" s="18" t="s">
        <v>14</v>
      </c>
      <c r="E389" s="19" t="s">
        <v>144</v>
      </c>
      <c r="F389" s="18" t="s">
        <v>16</v>
      </c>
      <c r="G389" s="19" t="s">
        <v>17</v>
      </c>
      <c r="H389" s="18" t="s">
        <v>18</v>
      </c>
      <c r="I389" s="17"/>
      <c r="J389" s="17"/>
      <c r="K389" s="17"/>
      <c r="L389" s="17"/>
      <c r="M389" s="17"/>
      <c r="N389" s="17">
        <f t="shared" si="80"/>
        <v>0</v>
      </c>
      <c r="O389" s="18">
        <v>0</v>
      </c>
      <c r="P389" s="18">
        <f t="shared" si="79"/>
        <v>0</v>
      </c>
      <c r="Q389" s="56">
        <v>12</v>
      </c>
      <c r="R389" s="17">
        <f t="shared" si="81"/>
        <v>12</v>
      </c>
      <c r="S389" s="17">
        <v>0</v>
      </c>
      <c r="T389" s="56">
        <v>12</v>
      </c>
      <c r="U389" s="20">
        <v>0.97949526813880095</v>
      </c>
      <c r="V389" s="21">
        <f t="shared" ref="V389:V452" si="82">(R389*U389*12+4*T389-S389*4*U389)/12</f>
        <v>15.753943217665613</v>
      </c>
    </row>
    <row r="390" spans="1:22" s="21" customFormat="1" ht="45" customHeight="1">
      <c r="B390" s="22" t="s">
        <v>110</v>
      </c>
      <c r="C390" s="17" t="s">
        <v>13</v>
      </c>
      <c r="D390" s="18" t="s">
        <v>14</v>
      </c>
      <c r="E390" s="19" t="s">
        <v>113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17"/>
      <c r="M390" s="17"/>
      <c r="N390" s="17">
        <f t="shared" si="80"/>
        <v>0</v>
      </c>
      <c r="O390" s="18">
        <v>0</v>
      </c>
      <c r="P390" s="18">
        <f t="shared" si="79"/>
        <v>0</v>
      </c>
      <c r="Q390" s="17"/>
      <c r="R390" s="17">
        <f t="shared" si="81"/>
        <v>0</v>
      </c>
      <c r="S390" s="17">
        <v>0</v>
      </c>
      <c r="T390" s="17">
        <v>5</v>
      </c>
      <c r="U390" s="20">
        <v>0.97949526813880095</v>
      </c>
      <c r="V390" s="21">
        <f t="shared" si="82"/>
        <v>1.6666666666666667</v>
      </c>
    </row>
    <row r="391" spans="1:22" s="21" customFormat="1" ht="45" customHeight="1">
      <c r="B391" s="22" t="s">
        <v>110</v>
      </c>
      <c r="C391" s="17" t="s">
        <v>13</v>
      </c>
      <c r="D391" s="18" t="s">
        <v>14</v>
      </c>
      <c r="E391" s="19" t="s">
        <v>99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17"/>
      <c r="M391" s="17"/>
      <c r="N391" s="17">
        <f t="shared" si="80"/>
        <v>0</v>
      </c>
      <c r="O391" s="18">
        <v>0</v>
      </c>
      <c r="P391" s="18">
        <f t="shared" si="79"/>
        <v>0</v>
      </c>
      <c r="Q391" s="56"/>
      <c r="R391" s="17">
        <f t="shared" si="81"/>
        <v>0</v>
      </c>
      <c r="S391" s="17">
        <v>0</v>
      </c>
      <c r="T391" s="56">
        <v>25</v>
      </c>
      <c r="U391" s="20">
        <v>0.97949526813880095</v>
      </c>
      <c r="V391" s="21">
        <f t="shared" si="82"/>
        <v>8.3333333333333339</v>
      </c>
    </row>
    <row r="392" spans="1:22" s="21" customFormat="1" ht="45" customHeight="1">
      <c r="B392" s="22" t="s">
        <v>110</v>
      </c>
      <c r="C392" s="17" t="s">
        <v>13</v>
      </c>
      <c r="D392" s="18" t="s">
        <v>14</v>
      </c>
      <c r="E392" s="19" t="s">
        <v>67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17"/>
      <c r="M392" s="17"/>
      <c r="N392" s="17">
        <f t="shared" si="80"/>
        <v>0</v>
      </c>
      <c r="O392" s="18">
        <v>0</v>
      </c>
      <c r="P392" s="18">
        <f t="shared" si="79"/>
        <v>0</v>
      </c>
      <c r="Q392" s="56"/>
      <c r="R392" s="17">
        <f t="shared" si="81"/>
        <v>0</v>
      </c>
      <c r="S392" s="17">
        <v>0</v>
      </c>
      <c r="T392" s="56">
        <v>12</v>
      </c>
      <c r="U392" s="20">
        <v>0.97949526813880095</v>
      </c>
      <c r="V392" s="21">
        <f t="shared" si="82"/>
        <v>4</v>
      </c>
    </row>
    <row r="393" spans="1:22" s="21" customFormat="1" ht="45" customHeight="1">
      <c r="B393" s="22" t="s">
        <v>110</v>
      </c>
      <c r="C393" s="17" t="s">
        <v>13</v>
      </c>
      <c r="D393" s="18" t="s">
        <v>24</v>
      </c>
      <c r="E393" s="19" t="s">
        <v>115</v>
      </c>
      <c r="F393" s="18" t="s">
        <v>16</v>
      </c>
      <c r="G393" s="19" t="s">
        <v>17</v>
      </c>
      <c r="H393" s="18" t="s">
        <v>18</v>
      </c>
      <c r="I393" s="17">
        <v>5</v>
      </c>
      <c r="J393" s="17"/>
      <c r="K393" s="17"/>
      <c r="L393" s="17"/>
      <c r="M393" s="17"/>
      <c r="N393" s="17">
        <f t="shared" si="80"/>
        <v>5</v>
      </c>
      <c r="O393" s="18">
        <v>0</v>
      </c>
      <c r="P393" s="18">
        <f t="shared" ref="P393:P394" si="83">J393</f>
        <v>0</v>
      </c>
      <c r="Q393" s="17"/>
      <c r="R393" s="17">
        <f t="shared" si="81"/>
        <v>5</v>
      </c>
      <c r="S393" s="17">
        <v>5</v>
      </c>
      <c r="T393" s="17"/>
      <c r="U393" s="20">
        <v>0.971830985915493</v>
      </c>
      <c r="V393" s="21">
        <f t="shared" si="82"/>
        <v>3.2394366197183104</v>
      </c>
    </row>
    <row r="394" spans="1:22" s="21" customFormat="1" ht="45" customHeight="1">
      <c r="B394" s="22" t="s">
        <v>110</v>
      </c>
      <c r="C394" s="17" t="s">
        <v>13</v>
      </c>
      <c r="D394" s="18" t="s">
        <v>24</v>
      </c>
      <c r="E394" s="19" t="s">
        <v>115</v>
      </c>
      <c r="F394" s="18" t="s">
        <v>16</v>
      </c>
      <c r="G394" s="19" t="s">
        <v>17</v>
      </c>
      <c r="H394" s="18" t="s">
        <v>18</v>
      </c>
      <c r="I394" s="17"/>
      <c r="J394" s="17"/>
      <c r="K394" s="17"/>
      <c r="L394" s="17"/>
      <c r="M394" s="17"/>
      <c r="N394" s="17">
        <f t="shared" si="80"/>
        <v>0</v>
      </c>
      <c r="O394" s="18">
        <v>0</v>
      </c>
      <c r="P394" s="18">
        <f t="shared" si="83"/>
        <v>0</v>
      </c>
      <c r="Q394" s="17"/>
      <c r="R394" s="17">
        <f t="shared" si="81"/>
        <v>0</v>
      </c>
      <c r="S394" s="17">
        <v>0</v>
      </c>
      <c r="T394" s="17">
        <v>5</v>
      </c>
      <c r="U394" s="20">
        <v>0.971830985915493</v>
      </c>
      <c r="V394" s="21">
        <f t="shared" si="82"/>
        <v>1.6666666666666667</v>
      </c>
    </row>
    <row r="395" spans="1:22" ht="45" customHeight="1">
      <c r="B395" s="7" t="s">
        <v>110</v>
      </c>
      <c r="C395" s="5" t="s">
        <v>13</v>
      </c>
      <c r="D395" s="4" t="s">
        <v>24</v>
      </c>
      <c r="E395" s="6" t="s">
        <v>115</v>
      </c>
      <c r="F395" s="4" t="s">
        <v>61</v>
      </c>
      <c r="G395" s="6" t="s">
        <v>17</v>
      </c>
      <c r="H395" s="4" t="s">
        <v>18</v>
      </c>
      <c r="I395" s="5"/>
      <c r="J395" s="5"/>
      <c r="K395" s="5"/>
      <c r="L395" s="5"/>
      <c r="M395" s="5"/>
      <c r="N395" s="5">
        <f t="shared" si="80"/>
        <v>0</v>
      </c>
      <c r="O395" s="4">
        <v>0</v>
      </c>
      <c r="P395" s="4"/>
      <c r="Q395" s="5"/>
      <c r="R395" s="5">
        <f t="shared" si="81"/>
        <v>0</v>
      </c>
      <c r="S395" s="5">
        <v>0</v>
      </c>
      <c r="T395" s="5">
        <v>5</v>
      </c>
      <c r="U395" s="15">
        <v>1</v>
      </c>
      <c r="V395">
        <f t="shared" si="82"/>
        <v>1.6666666666666667</v>
      </c>
    </row>
    <row r="396" spans="1:22" s="21" customFormat="1" ht="45" customHeight="1">
      <c r="B396" s="22" t="s">
        <v>110</v>
      </c>
      <c r="C396" s="17" t="s">
        <v>13</v>
      </c>
      <c r="D396" s="18" t="s">
        <v>24</v>
      </c>
      <c r="E396" s="19" t="s">
        <v>25</v>
      </c>
      <c r="F396" s="18" t="s">
        <v>16</v>
      </c>
      <c r="G396" s="19" t="s">
        <v>17</v>
      </c>
      <c r="H396" s="18" t="s">
        <v>18</v>
      </c>
      <c r="I396" s="17">
        <v>10</v>
      </c>
      <c r="J396" s="17">
        <v>11</v>
      </c>
      <c r="K396" s="17"/>
      <c r="L396" s="17"/>
      <c r="M396" s="17"/>
      <c r="N396" s="17">
        <f t="shared" si="80"/>
        <v>21</v>
      </c>
      <c r="O396" s="18">
        <v>11</v>
      </c>
      <c r="P396" s="18">
        <f t="shared" ref="P396:P399" si="84">J396</f>
        <v>11</v>
      </c>
      <c r="Q396" s="17">
        <v>10</v>
      </c>
      <c r="R396" s="17">
        <f t="shared" si="81"/>
        <v>20</v>
      </c>
      <c r="S396" s="17">
        <v>10</v>
      </c>
      <c r="T396" s="17"/>
      <c r="U396" s="20">
        <v>0.971830985915493</v>
      </c>
      <c r="V396" s="21">
        <f t="shared" si="82"/>
        <v>16.197183098591552</v>
      </c>
    </row>
    <row r="397" spans="1:22" s="21" customFormat="1" ht="45" customHeight="1">
      <c r="B397" s="22" t="s">
        <v>110</v>
      </c>
      <c r="C397" s="17" t="s">
        <v>13</v>
      </c>
      <c r="D397" s="18" t="s">
        <v>24</v>
      </c>
      <c r="E397" s="19" t="s">
        <v>26</v>
      </c>
      <c r="F397" s="18" t="s">
        <v>16</v>
      </c>
      <c r="G397" s="19" t="s">
        <v>17</v>
      </c>
      <c r="H397" s="18" t="s">
        <v>18</v>
      </c>
      <c r="I397" s="17">
        <v>6</v>
      </c>
      <c r="J397" s="17">
        <v>6</v>
      </c>
      <c r="K397" s="17"/>
      <c r="L397" s="17"/>
      <c r="M397" s="17"/>
      <c r="N397" s="17">
        <f t="shared" si="80"/>
        <v>12</v>
      </c>
      <c r="O397" s="18">
        <v>6</v>
      </c>
      <c r="P397" s="18">
        <f t="shared" si="84"/>
        <v>6</v>
      </c>
      <c r="Q397" s="17">
        <v>5</v>
      </c>
      <c r="R397" s="17">
        <f t="shared" si="81"/>
        <v>11</v>
      </c>
      <c r="S397" s="17">
        <v>6</v>
      </c>
      <c r="T397" s="17"/>
      <c r="U397" s="20">
        <v>0.971830985915493</v>
      </c>
      <c r="V397" s="21">
        <f t="shared" si="82"/>
        <v>8.7464788732394378</v>
      </c>
    </row>
    <row r="398" spans="1:22" s="21" customFormat="1" ht="45" customHeight="1">
      <c r="B398" s="22" t="s">
        <v>110</v>
      </c>
      <c r="C398" s="17" t="s">
        <v>13</v>
      </c>
      <c r="D398" s="18" t="s">
        <v>24</v>
      </c>
      <c r="E398" s="19" t="s">
        <v>27</v>
      </c>
      <c r="F398" s="18" t="s">
        <v>16</v>
      </c>
      <c r="G398" s="19" t="s">
        <v>17</v>
      </c>
      <c r="H398" s="18" t="s">
        <v>18</v>
      </c>
      <c r="I398" s="17">
        <v>15</v>
      </c>
      <c r="J398" s="17">
        <v>14</v>
      </c>
      <c r="K398" s="17"/>
      <c r="L398" s="17"/>
      <c r="M398" s="17"/>
      <c r="N398" s="17">
        <f t="shared" si="80"/>
        <v>29</v>
      </c>
      <c r="O398" s="18">
        <v>14</v>
      </c>
      <c r="P398" s="18">
        <f t="shared" si="84"/>
        <v>14</v>
      </c>
      <c r="Q398" s="17">
        <v>15</v>
      </c>
      <c r="R398" s="17">
        <f t="shared" si="81"/>
        <v>30</v>
      </c>
      <c r="S398" s="17">
        <v>15</v>
      </c>
      <c r="T398" s="17"/>
      <c r="U398" s="20">
        <v>0.971830985915493</v>
      </c>
      <c r="V398" s="21">
        <f t="shared" si="82"/>
        <v>24.295774647887324</v>
      </c>
    </row>
    <row r="399" spans="1:22" s="21" customFormat="1" ht="45" customHeight="1">
      <c r="A399" s="21" t="s">
        <v>160</v>
      </c>
      <c r="B399" s="22" t="s">
        <v>110</v>
      </c>
      <c r="C399" s="17" t="s">
        <v>13</v>
      </c>
      <c r="D399" s="18" t="s">
        <v>24</v>
      </c>
      <c r="E399" s="19" t="s">
        <v>29</v>
      </c>
      <c r="F399" s="18" t="s">
        <v>16</v>
      </c>
      <c r="G399" s="19" t="s">
        <v>17</v>
      </c>
      <c r="H399" s="18" t="s">
        <v>18</v>
      </c>
      <c r="I399" s="17"/>
      <c r="J399" s="17"/>
      <c r="K399" s="17"/>
      <c r="L399" s="17"/>
      <c r="M399" s="17"/>
      <c r="N399" s="17">
        <f t="shared" si="80"/>
        <v>0</v>
      </c>
      <c r="O399" s="18">
        <v>0</v>
      </c>
      <c r="P399" s="18">
        <f t="shared" si="84"/>
        <v>0</v>
      </c>
      <c r="Q399" s="56">
        <v>30</v>
      </c>
      <c r="R399" s="17">
        <f t="shared" si="81"/>
        <v>30</v>
      </c>
      <c r="S399" s="17">
        <v>0</v>
      </c>
      <c r="T399" s="56">
        <v>40</v>
      </c>
      <c r="U399" s="20">
        <v>0.971830985915493</v>
      </c>
      <c r="V399" s="21">
        <f t="shared" si="82"/>
        <v>42.48826291079812</v>
      </c>
    </row>
    <row r="400" spans="1:22" s="21" customFormat="1" ht="45" customHeight="1">
      <c r="B400" s="22" t="s">
        <v>110</v>
      </c>
      <c r="C400" s="17" t="s">
        <v>13</v>
      </c>
      <c r="D400" s="18" t="s">
        <v>28</v>
      </c>
      <c r="E400" s="19" t="s">
        <v>44</v>
      </c>
      <c r="F400" s="18" t="s">
        <v>16</v>
      </c>
      <c r="G400" s="19" t="s">
        <v>17</v>
      </c>
      <c r="H400" s="18" t="s">
        <v>18</v>
      </c>
      <c r="I400" s="17">
        <v>7</v>
      </c>
      <c r="J400" s="17">
        <v>7</v>
      </c>
      <c r="K400" s="17">
        <v>4</v>
      </c>
      <c r="L400" s="17"/>
      <c r="M400" s="17"/>
      <c r="N400" s="17">
        <f t="shared" si="80"/>
        <v>18</v>
      </c>
      <c r="O400" s="18">
        <v>4</v>
      </c>
      <c r="P400" s="18"/>
      <c r="Q400" s="17"/>
      <c r="R400" s="17">
        <f t="shared" si="81"/>
        <v>14</v>
      </c>
      <c r="S400" s="17">
        <v>7</v>
      </c>
      <c r="T400" s="17"/>
      <c r="U400" s="20">
        <v>1</v>
      </c>
      <c r="V400" s="21">
        <f t="shared" si="82"/>
        <v>11.666666666666666</v>
      </c>
    </row>
    <row r="401" spans="1:22" s="21" customFormat="1" ht="45" customHeight="1">
      <c r="B401" s="22" t="s">
        <v>110</v>
      </c>
      <c r="C401" s="17" t="s">
        <v>13</v>
      </c>
      <c r="D401" s="18" t="s">
        <v>28</v>
      </c>
      <c r="E401" s="19" t="s">
        <v>44</v>
      </c>
      <c r="F401" s="18" t="s">
        <v>16</v>
      </c>
      <c r="G401" s="19" t="s">
        <v>17</v>
      </c>
      <c r="H401" s="18" t="s">
        <v>18</v>
      </c>
      <c r="I401" s="17"/>
      <c r="J401" s="17"/>
      <c r="K401" s="17"/>
      <c r="L401" s="17"/>
      <c r="M401" s="17"/>
      <c r="N401" s="17">
        <f t="shared" si="80"/>
        <v>0</v>
      </c>
      <c r="O401" s="18">
        <v>0</v>
      </c>
      <c r="P401" s="18"/>
      <c r="Q401" s="17"/>
      <c r="R401" s="17">
        <f t="shared" si="81"/>
        <v>0</v>
      </c>
      <c r="S401" s="17">
        <v>0</v>
      </c>
      <c r="T401" s="17">
        <v>7</v>
      </c>
      <c r="U401" s="20">
        <v>1</v>
      </c>
      <c r="V401" s="21">
        <f t="shared" si="82"/>
        <v>2.3333333333333335</v>
      </c>
    </row>
    <row r="402" spans="1:22" s="21" customFormat="1" ht="45" customHeight="1">
      <c r="B402" s="22" t="s">
        <v>110</v>
      </c>
      <c r="C402" s="17" t="s">
        <v>13</v>
      </c>
      <c r="D402" s="18" t="s">
        <v>28</v>
      </c>
      <c r="E402" s="19" t="s">
        <v>117</v>
      </c>
      <c r="F402" s="18" t="s">
        <v>16</v>
      </c>
      <c r="G402" s="19" t="s">
        <v>17</v>
      </c>
      <c r="H402" s="18" t="s">
        <v>18</v>
      </c>
      <c r="I402" s="17"/>
      <c r="J402" s="17"/>
      <c r="K402" s="17">
        <v>1</v>
      </c>
      <c r="L402" s="17">
        <v>1</v>
      </c>
      <c r="M402" s="17"/>
      <c r="N402" s="17">
        <f t="shared" si="80"/>
        <v>2</v>
      </c>
      <c r="O402" s="18">
        <v>1</v>
      </c>
      <c r="P402" s="18"/>
      <c r="Q402" s="17"/>
      <c r="R402" s="17">
        <f t="shared" si="81"/>
        <v>1</v>
      </c>
      <c r="S402" s="17">
        <v>1</v>
      </c>
      <c r="T402" s="17"/>
      <c r="U402" s="20">
        <v>1</v>
      </c>
      <c r="V402" s="21">
        <f t="shared" si="82"/>
        <v>0.66666666666666663</v>
      </c>
    </row>
    <row r="403" spans="1:22" s="21" customFormat="1" ht="45" customHeight="1">
      <c r="B403" s="22" t="s">
        <v>110</v>
      </c>
      <c r="C403" s="17" t="s">
        <v>13</v>
      </c>
      <c r="D403" s="18" t="s">
        <v>28</v>
      </c>
      <c r="E403" s="19" t="s">
        <v>117</v>
      </c>
      <c r="F403" s="18" t="s">
        <v>16</v>
      </c>
      <c r="G403" s="19" t="s">
        <v>17</v>
      </c>
      <c r="H403" s="18" t="s">
        <v>18</v>
      </c>
      <c r="I403" s="17"/>
      <c r="J403" s="17"/>
      <c r="K403" s="17"/>
      <c r="L403" s="17"/>
      <c r="M403" s="17"/>
      <c r="N403" s="17">
        <f t="shared" si="80"/>
        <v>0</v>
      </c>
      <c r="O403" s="18">
        <v>0</v>
      </c>
      <c r="P403" s="18"/>
      <c r="Q403" s="17"/>
      <c r="R403" s="17">
        <f t="shared" si="81"/>
        <v>0</v>
      </c>
      <c r="S403" s="17">
        <v>0</v>
      </c>
      <c r="T403" s="17">
        <v>1</v>
      </c>
      <c r="U403" s="20">
        <v>1</v>
      </c>
      <c r="V403" s="21">
        <f t="shared" si="82"/>
        <v>0.33333333333333331</v>
      </c>
    </row>
    <row r="404" spans="1:22" ht="45" customHeight="1">
      <c r="A404" t="s">
        <v>148</v>
      </c>
      <c r="B404" s="7" t="s">
        <v>110</v>
      </c>
      <c r="C404" s="5" t="s">
        <v>13</v>
      </c>
      <c r="D404" s="4" t="s">
        <v>14</v>
      </c>
      <c r="E404" s="6" t="s">
        <v>15</v>
      </c>
      <c r="F404" s="4" t="s">
        <v>20</v>
      </c>
      <c r="G404" s="6" t="s">
        <v>17</v>
      </c>
      <c r="H404" s="4" t="s">
        <v>18</v>
      </c>
      <c r="I404" s="5">
        <v>93</v>
      </c>
      <c r="J404" s="5">
        <v>80</v>
      </c>
      <c r="K404" s="5">
        <v>79</v>
      </c>
      <c r="L404" s="5">
        <v>70</v>
      </c>
      <c r="M404" s="5">
        <v>65</v>
      </c>
      <c r="N404" s="5">
        <f t="shared" si="80"/>
        <v>387</v>
      </c>
      <c r="O404" s="4">
        <v>65</v>
      </c>
      <c r="P404" s="4">
        <f t="shared" ref="P404:P412" si="85">M404</f>
        <v>65</v>
      </c>
      <c r="Q404" s="5">
        <v>89</v>
      </c>
      <c r="R404" s="5">
        <f t="shared" si="81"/>
        <v>411</v>
      </c>
      <c r="S404" s="5">
        <v>70</v>
      </c>
      <c r="T404" s="5"/>
      <c r="U404" s="15">
        <v>1</v>
      </c>
      <c r="V404">
        <f t="shared" si="82"/>
        <v>387.66666666666669</v>
      </c>
    </row>
    <row r="405" spans="1:22" ht="45" customHeight="1">
      <c r="A405" t="s">
        <v>151</v>
      </c>
      <c r="B405" s="7" t="s">
        <v>110</v>
      </c>
      <c r="C405" s="5" t="s">
        <v>13</v>
      </c>
      <c r="D405" s="4" t="s">
        <v>14</v>
      </c>
      <c r="E405" s="6" t="s">
        <v>21</v>
      </c>
      <c r="F405" s="4" t="s">
        <v>20</v>
      </c>
      <c r="G405" s="6" t="s">
        <v>17</v>
      </c>
      <c r="H405" s="4" t="s">
        <v>18</v>
      </c>
      <c r="I405" s="5">
        <v>16</v>
      </c>
      <c r="J405" s="5">
        <v>15</v>
      </c>
      <c r="K405" s="5">
        <v>19</v>
      </c>
      <c r="L405" s="5">
        <v>19</v>
      </c>
      <c r="M405" s="5">
        <v>20</v>
      </c>
      <c r="N405" s="5">
        <f t="shared" si="80"/>
        <v>89</v>
      </c>
      <c r="O405" s="4">
        <v>20</v>
      </c>
      <c r="P405" s="4">
        <f t="shared" si="85"/>
        <v>20</v>
      </c>
      <c r="Q405" s="5">
        <v>15</v>
      </c>
      <c r="R405" s="5">
        <f t="shared" si="81"/>
        <v>84</v>
      </c>
      <c r="S405" s="5">
        <v>19</v>
      </c>
      <c r="T405" s="5"/>
      <c r="U405" s="15">
        <v>1</v>
      </c>
      <c r="V405">
        <f t="shared" si="82"/>
        <v>77.666666666666671</v>
      </c>
    </row>
    <row r="406" spans="1:22" ht="45" customHeight="1">
      <c r="A406" t="s">
        <v>152</v>
      </c>
      <c r="B406" s="7" t="s">
        <v>110</v>
      </c>
      <c r="C406" s="5" t="s">
        <v>13</v>
      </c>
      <c r="D406" s="4" t="s">
        <v>14</v>
      </c>
      <c r="E406" s="6" t="s">
        <v>21</v>
      </c>
      <c r="F406" s="4" t="s">
        <v>20</v>
      </c>
      <c r="G406" s="6" t="s">
        <v>19</v>
      </c>
      <c r="H406" s="4" t="s">
        <v>18</v>
      </c>
      <c r="I406" s="5">
        <v>3</v>
      </c>
      <c r="J406" s="5">
        <v>1</v>
      </c>
      <c r="K406" s="5"/>
      <c r="L406" s="5"/>
      <c r="M406" s="5"/>
      <c r="N406" s="5">
        <f t="shared" si="80"/>
        <v>4</v>
      </c>
      <c r="O406" s="4">
        <v>0</v>
      </c>
      <c r="P406" s="4">
        <f t="shared" si="85"/>
        <v>0</v>
      </c>
      <c r="Q406" s="5"/>
      <c r="R406" s="5">
        <f t="shared" si="81"/>
        <v>4</v>
      </c>
      <c r="S406" s="5">
        <v>0</v>
      </c>
      <c r="T406" s="5"/>
      <c r="U406" s="15">
        <v>1</v>
      </c>
      <c r="V406">
        <f t="shared" si="82"/>
        <v>4</v>
      </c>
    </row>
    <row r="407" spans="1:22" ht="45" customHeight="1">
      <c r="B407" s="7" t="s">
        <v>110</v>
      </c>
      <c r="C407" s="5" t="s">
        <v>13</v>
      </c>
      <c r="D407" s="4" t="s">
        <v>14</v>
      </c>
      <c r="E407" s="6" t="s">
        <v>64</v>
      </c>
      <c r="F407" s="4" t="s">
        <v>20</v>
      </c>
      <c r="G407" s="6" t="s">
        <v>17</v>
      </c>
      <c r="H407" s="4" t="s">
        <v>18</v>
      </c>
      <c r="I407" s="5">
        <v>10</v>
      </c>
      <c r="J407" s="5">
        <v>9</v>
      </c>
      <c r="K407" s="5">
        <v>9</v>
      </c>
      <c r="L407" s="5">
        <v>13</v>
      </c>
      <c r="M407" s="5">
        <v>13</v>
      </c>
      <c r="N407" s="5">
        <f t="shared" si="80"/>
        <v>54</v>
      </c>
      <c r="O407" s="4">
        <v>13</v>
      </c>
      <c r="P407" s="4">
        <f t="shared" si="85"/>
        <v>13</v>
      </c>
      <c r="Q407" s="5">
        <v>10</v>
      </c>
      <c r="R407" s="5">
        <f t="shared" si="81"/>
        <v>51</v>
      </c>
      <c r="S407" s="5">
        <v>13</v>
      </c>
      <c r="T407" s="5"/>
      <c r="U407" s="15">
        <v>1</v>
      </c>
      <c r="V407">
        <f t="shared" si="82"/>
        <v>46.666666666666664</v>
      </c>
    </row>
    <row r="408" spans="1:22" ht="45" customHeight="1">
      <c r="A408" t="s">
        <v>156</v>
      </c>
      <c r="B408" s="7" t="s">
        <v>110</v>
      </c>
      <c r="C408" s="5" t="s">
        <v>13</v>
      </c>
      <c r="D408" s="4" t="s">
        <v>14</v>
      </c>
      <c r="E408" s="19" t="s">
        <v>29</v>
      </c>
      <c r="F408" s="4" t="s">
        <v>20</v>
      </c>
      <c r="G408" s="6" t="s">
        <v>17</v>
      </c>
      <c r="H408" s="4" t="s">
        <v>18</v>
      </c>
      <c r="I408" s="5"/>
      <c r="J408" s="5"/>
      <c r="K408" s="5"/>
      <c r="L408" s="5"/>
      <c r="M408" s="5"/>
      <c r="N408" s="5">
        <f t="shared" si="80"/>
        <v>0</v>
      </c>
      <c r="O408" s="4">
        <v>0</v>
      </c>
      <c r="P408" s="4">
        <f t="shared" si="85"/>
        <v>0</v>
      </c>
      <c r="Q408" s="56">
        <v>110</v>
      </c>
      <c r="R408" s="5">
        <f t="shared" si="81"/>
        <v>110</v>
      </c>
      <c r="S408" s="5">
        <v>0</v>
      </c>
      <c r="T408" s="56">
        <v>100</v>
      </c>
      <c r="U408" s="15">
        <v>1</v>
      </c>
      <c r="V408">
        <f t="shared" si="82"/>
        <v>143.33333333333334</v>
      </c>
    </row>
    <row r="409" spans="1:22" ht="45" customHeight="1">
      <c r="B409" s="7" t="s">
        <v>110</v>
      </c>
      <c r="C409" s="5" t="s">
        <v>13</v>
      </c>
      <c r="D409" s="4" t="s">
        <v>14</v>
      </c>
      <c r="E409" s="6" t="s">
        <v>99</v>
      </c>
      <c r="F409" s="4" t="s">
        <v>20</v>
      </c>
      <c r="G409" s="6" t="s">
        <v>17</v>
      </c>
      <c r="H409" s="4" t="s">
        <v>18</v>
      </c>
      <c r="I409" s="5"/>
      <c r="J409" s="5"/>
      <c r="K409" s="5"/>
      <c r="L409" s="5"/>
      <c r="M409" s="5"/>
      <c r="N409" s="5">
        <f t="shared" si="80"/>
        <v>0</v>
      </c>
      <c r="O409" s="4">
        <v>0</v>
      </c>
      <c r="P409" s="4">
        <f t="shared" si="85"/>
        <v>0</v>
      </c>
      <c r="Q409" s="56"/>
      <c r="R409" s="5">
        <f t="shared" si="81"/>
        <v>0</v>
      </c>
      <c r="S409" s="5">
        <v>0</v>
      </c>
      <c r="T409" s="56">
        <v>25</v>
      </c>
      <c r="U409" s="15">
        <v>1</v>
      </c>
      <c r="V409">
        <f t="shared" si="82"/>
        <v>8.3333333333333339</v>
      </c>
    </row>
    <row r="410" spans="1:22" ht="45" customHeight="1">
      <c r="B410" s="7" t="s">
        <v>110</v>
      </c>
      <c r="C410" s="5" t="s">
        <v>13</v>
      </c>
      <c r="D410" s="4" t="s">
        <v>14</v>
      </c>
      <c r="E410" s="6" t="s">
        <v>144</v>
      </c>
      <c r="F410" s="4" t="s">
        <v>20</v>
      </c>
      <c r="G410" s="6" t="s">
        <v>17</v>
      </c>
      <c r="H410" s="4" t="s">
        <v>18</v>
      </c>
      <c r="I410" s="5"/>
      <c r="J410" s="5"/>
      <c r="K410" s="5"/>
      <c r="L410" s="5"/>
      <c r="M410" s="5"/>
      <c r="N410" s="5">
        <f t="shared" si="80"/>
        <v>0</v>
      </c>
      <c r="O410" s="4">
        <v>0</v>
      </c>
      <c r="P410" s="4">
        <f t="shared" si="85"/>
        <v>0</v>
      </c>
      <c r="Q410" s="56"/>
      <c r="R410" s="5">
        <f t="shared" si="81"/>
        <v>0</v>
      </c>
      <c r="S410" s="5">
        <v>0</v>
      </c>
      <c r="T410" s="56">
        <v>10</v>
      </c>
      <c r="U410" s="15">
        <v>1</v>
      </c>
      <c r="V410">
        <f t="shared" si="82"/>
        <v>3.3333333333333335</v>
      </c>
    </row>
    <row r="411" spans="1:22" ht="45" customHeight="1">
      <c r="B411" s="7" t="s">
        <v>110</v>
      </c>
      <c r="C411" s="5" t="s">
        <v>13</v>
      </c>
      <c r="D411" s="4" t="s">
        <v>14</v>
      </c>
      <c r="E411" s="6" t="s">
        <v>67</v>
      </c>
      <c r="F411" s="4" t="s">
        <v>20</v>
      </c>
      <c r="G411" s="6" t="s">
        <v>17</v>
      </c>
      <c r="H411" s="4" t="s">
        <v>18</v>
      </c>
      <c r="I411" s="5"/>
      <c r="J411" s="5"/>
      <c r="K411" s="5"/>
      <c r="L411" s="5"/>
      <c r="M411" s="5"/>
      <c r="N411" s="5">
        <f t="shared" si="80"/>
        <v>0</v>
      </c>
      <c r="O411" s="4">
        <v>0</v>
      </c>
      <c r="P411" s="4">
        <f t="shared" si="85"/>
        <v>0</v>
      </c>
      <c r="Q411" s="56"/>
      <c r="R411" s="5">
        <f t="shared" si="81"/>
        <v>0</v>
      </c>
      <c r="S411" s="5">
        <v>0</v>
      </c>
      <c r="T411" s="56">
        <v>10</v>
      </c>
      <c r="U411" s="15">
        <v>1</v>
      </c>
      <c r="V411">
        <f t="shared" si="82"/>
        <v>3.3333333333333335</v>
      </c>
    </row>
    <row r="412" spans="1:22" ht="45" customHeight="1">
      <c r="B412" s="7" t="s">
        <v>110</v>
      </c>
      <c r="C412" s="5" t="s">
        <v>13</v>
      </c>
      <c r="D412" s="4" t="s">
        <v>14</v>
      </c>
      <c r="E412" s="6" t="s">
        <v>113</v>
      </c>
      <c r="F412" s="4" t="s">
        <v>20</v>
      </c>
      <c r="G412" s="6" t="s">
        <v>17</v>
      </c>
      <c r="H412" s="4" t="s">
        <v>18</v>
      </c>
      <c r="I412" s="5"/>
      <c r="J412" s="5"/>
      <c r="K412" s="5"/>
      <c r="L412" s="5"/>
      <c r="M412" s="5"/>
      <c r="N412" s="5">
        <f t="shared" si="80"/>
        <v>0</v>
      </c>
      <c r="O412" s="4">
        <v>0</v>
      </c>
      <c r="P412" s="4">
        <f t="shared" si="85"/>
        <v>0</v>
      </c>
      <c r="Q412" s="5"/>
      <c r="R412" s="5">
        <f t="shared" si="81"/>
        <v>0</v>
      </c>
      <c r="S412" s="5">
        <v>0</v>
      </c>
      <c r="T412" s="5">
        <v>5</v>
      </c>
      <c r="U412" s="15">
        <v>1</v>
      </c>
      <c r="V412">
        <f t="shared" si="82"/>
        <v>1.6666666666666667</v>
      </c>
    </row>
    <row r="413" spans="1:22" ht="45" customHeight="1">
      <c r="B413" s="7" t="s">
        <v>110</v>
      </c>
      <c r="C413" s="5" t="s">
        <v>13</v>
      </c>
      <c r="D413" s="4" t="s">
        <v>24</v>
      </c>
      <c r="E413" s="6" t="s">
        <v>25</v>
      </c>
      <c r="F413" s="4" t="s">
        <v>20</v>
      </c>
      <c r="G413" s="6" t="s">
        <v>17</v>
      </c>
      <c r="H413" s="4" t="s">
        <v>18</v>
      </c>
      <c r="I413" s="5">
        <v>10</v>
      </c>
      <c r="J413" s="5">
        <v>17</v>
      </c>
      <c r="K413" s="5">
        <v>11</v>
      </c>
      <c r="L413" s="5"/>
      <c r="M413" s="5"/>
      <c r="N413" s="5">
        <f t="shared" si="80"/>
        <v>38</v>
      </c>
      <c r="O413" s="4">
        <v>11</v>
      </c>
      <c r="P413" s="4">
        <f t="shared" ref="P413:P415" si="86">K413</f>
        <v>11</v>
      </c>
      <c r="Q413" s="5">
        <v>10</v>
      </c>
      <c r="R413" s="5">
        <f t="shared" si="81"/>
        <v>37</v>
      </c>
      <c r="S413" s="5">
        <v>17</v>
      </c>
      <c r="T413" s="5"/>
      <c r="U413" s="15">
        <v>1</v>
      </c>
      <c r="V413">
        <f t="shared" si="82"/>
        <v>31.333333333333332</v>
      </c>
    </row>
    <row r="414" spans="1:22" ht="45" customHeight="1">
      <c r="B414" s="7" t="s">
        <v>110</v>
      </c>
      <c r="C414" s="5" t="s">
        <v>13</v>
      </c>
      <c r="D414" s="4" t="s">
        <v>24</v>
      </c>
      <c r="E414" s="6" t="s">
        <v>27</v>
      </c>
      <c r="F414" s="4" t="s">
        <v>20</v>
      </c>
      <c r="G414" s="6" t="s">
        <v>17</v>
      </c>
      <c r="H414" s="4" t="s">
        <v>18</v>
      </c>
      <c r="I414" s="5">
        <v>10</v>
      </c>
      <c r="J414" s="5">
        <v>10</v>
      </c>
      <c r="K414" s="5">
        <v>10</v>
      </c>
      <c r="L414" s="5"/>
      <c r="M414" s="5"/>
      <c r="N414" s="5">
        <f t="shared" si="80"/>
        <v>30</v>
      </c>
      <c r="O414" s="4">
        <v>10</v>
      </c>
      <c r="P414" s="4">
        <f t="shared" si="86"/>
        <v>10</v>
      </c>
      <c r="Q414" s="5">
        <v>10</v>
      </c>
      <c r="R414" s="5">
        <f t="shared" si="81"/>
        <v>30</v>
      </c>
      <c r="S414" s="5">
        <v>10</v>
      </c>
      <c r="T414" s="5"/>
      <c r="U414" s="15">
        <v>1</v>
      </c>
      <c r="V414">
        <f t="shared" si="82"/>
        <v>26.666666666666668</v>
      </c>
    </row>
    <row r="415" spans="1:22" ht="45" customHeight="1">
      <c r="B415" s="7" t="s">
        <v>110</v>
      </c>
      <c r="C415" s="5" t="s">
        <v>13</v>
      </c>
      <c r="D415" s="4" t="s">
        <v>24</v>
      </c>
      <c r="E415" s="19" t="s">
        <v>29</v>
      </c>
      <c r="F415" s="4" t="s">
        <v>20</v>
      </c>
      <c r="G415" s="6" t="s">
        <v>17</v>
      </c>
      <c r="H415" s="4" t="s">
        <v>18</v>
      </c>
      <c r="I415" s="5"/>
      <c r="J415" s="5"/>
      <c r="K415" s="5"/>
      <c r="L415" s="5"/>
      <c r="M415" s="5"/>
      <c r="N415" s="5">
        <f t="shared" si="80"/>
        <v>0</v>
      </c>
      <c r="O415" s="4">
        <v>0</v>
      </c>
      <c r="P415" s="4">
        <f t="shared" si="86"/>
        <v>0</v>
      </c>
      <c r="Q415" s="56">
        <v>20</v>
      </c>
      <c r="R415" s="5">
        <f t="shared" si="81"/>
        <v>20</v>
      </c>
      <c r="S415" s="5">
        <v>0</v>
      </c>
      <c r="T415" s="56">
        <v>30</v>
      </c>
      <c r="U415" s="15">
        <v>1</v>
      </c>
      <c r="V415">
        <f t="shared" si="82"/>
        <v>30</v>
      </c>
    </row>
    <row r="416" spans="1:22" s="21" customFormat="1" ht="45" customHeight="1">
      <c r="B416" s="22" t="s">
        <v>118</v>
      </c>
      <c r="C416" s="17" t="s">
        <v>13</v>
      </c>
      <c r="D416" s="18" t="s">
        <v>14</v>
      </c>
      <c r="E416" s="19" t="s">
        <v>95</v>
      </c>
      <c r="F416" s="18" t="s">
        <v>16</v>
      </c>
      <c r="G416" s="19" t="s">
        <v>17</v>
      </c>
      <c r="H416" s="18" t="s">
        <v>18</v>
      </c>
      <c r="I416" s="17">
        <v>0</v>
      </c>
      <c r="J416" s="17">
        <v>0</v>
      </c>
      <c r="K416" s="17">
        <v>0</v>
      </c>
      <c r="L416" s="17">
        <v>21</v>
      </c>
      <c r="M416" s="17"/>
      <c r="N416" s="17">
        <f t="shared" si="80"/>
        <v>21</v>
      </c>
      <c r="O416" s="18">
        <v>21</v>
      </c>
      <c r="P416" s="18">
        <f t="shared" ref="P416:P432" si="87">L416</f>
        <v>21</v>
      </c>
      <c r="Q416" s="17">
        <v>0</v>
      </c>
      <c r="R416" s="17">
        <f t="shared" si="81"/>
        <v>0</v>
      </c>
      <c r="S416" s="17">
        <v>0</v>
      </c>
      <c r="T416" s="17"/>
      <c r="U416" s="20">
        <v>0.95707277187244499</v>
      </c>
      <c r="V416" s="21">
        <f t="shared" si="82"/>
        <v>0</v>
      </c>
    </row>
    <row r="417" spans="1:22" s="21" customFormat="1" ht="45" customHeight="1">
      <c r="B417" s="22" t="s">
        <v>118</v>
      </c>
      <c r="C417" s="17" t="s">
        <v>13</v>
      </c>
      <c r="D417" s="18" t="s">
        <v>14</v>
      </c>
      <c r="E417" s="19" t="s">
        <v>100</v>
      </c>
      <c r="F417" s="18" t="s">
        <v>16</v>
      </c>
      <c r="G417" s="19" t="s">
        <v>17</v>
      </c>
      <c r="H417" s="18" t="s">
        <v>18</v>
      </c>
      <c r="I417" s="17"/>
      <c r="J417" s="17"/>
      <c r="K417" s="17"/>
      <c r="L417" s="17"/>
      <c r="M417" s="17"/>
      <c r="N417" s="17">
        <f t="shared" si="80"/>
        <v>0</v>
      </c>
      <c r="O417" s="18">
        <v>0</v>
      </c>
      <c r="P417" s="18">
        <f t="shared" si="87"/>
        <v>0</v>
      </c>
      <c r="Q417" s="56"/>
      <c r="R417" s="17">
        <f t="shared" si="81"/>
        <v>0</v>
      </c>
      <c r="S417" s="17">
        <v>0</v>
      </c>
      <c r="T417" s="56">
        <v>0</v>
      </c>
      <c r="U417" s="20">
        <v>0.95707277187244499</v>
      </c>
      <c r="V417" s="21">
        <f t="shared" si="82"/>
        <v>0</v>
      </c>
    </row>
    <row r="418" spans="1:22" s="21" customFormat="1" ht="45" customHeight="1">
      <c r="B418" s="22" t="s">
        <v>118</v>
      </c>
      <c r="C418" s="17" t="s">
        <v>13</v>
      </c>
      <c r="D418" s="18" t="s">
        <v>14</v>
      </c>
      <c r="E418" s="19" t="s">
        <v>97</v>
      </c>
      <c r="F418" s="18" t="s">
        <v>16</v>
      </c>
      <c r="G418" s="19" t="s">
        <v>17</v>
      </c>
      <c r="H418" s="18" t="s">
        <v>18</v>
      </c>
      <c r="I418" s="17">
        <v>0</v>
      </c>
      <c r="J418" s="17">
        <v>0</v>
      </c>
      <c r="K418" s="17">
        <v>29</v>
      </c>
      <c r="L418" s="17">
        <v>27</v>
      </c>
      <c r="M418" s="17"/>
      <c r="N418" s="17">
        <f t="shared" si="80"/>
        <v>56</v>
      </c>
      <c r="O418" s="18">
        <v>27</v>
      </c>
      <c r="P418" s="18">
        <f t="shared" si="87"/>
        <v>27</v>
      </c>
      <c r="Q418" s="17">
        <v>0</v>
      </c>
      <c r="R418" s="17">
        <f t="shared" si="81"/>
        <v>29</v>
      </c>
      <c r="S418" s="17">
        <v>29</v>
      </c>
      <c r="T418" s="17"/>
      <c r="U418" s="20">
        <v>0.95707277187244499</v>
      </c>
      <c r="V418" s="21">
        <f t="shared" si="82"/>
        <v>18.503406922867271</v>
      </c>
    </row>
    <row r="419" spans="1:22" s="21" customFormat="1" ht="45" customHeight="1">
      <c r="B419" s="22" t="s">
        <v>118</v>
      </c>
      <c r="C419" s="17" t="s">
        <v>13</v>
      </c>
      <c r="D419" s="18" t="s">
        <v>14</v>
      </c>
      <c r="E419" s="19" t="s">
        <v>97</v>
      </c>
      <c r="F419" s="18" t="s">
        <v>16</v>
      </c>
      <c r="G419" s="19" t="s">
        <v>19</v>
      </c>
      <c r="H419" s="18" t="s">
        <v>18</v>
      </c>
      <c r="I419" s="17">
        <v>0</v>
      </c>
      <c r="J419" s="17">
        <v>0</v>
      </c>
      <c r="K419" s="17">
        <v>0</v>
      </c>
      <c r="L419" s="17">
        <v>1</v>
      </c>
      <c r="M419" s="17"/>
      <c r="N419" s="17">
        <f t="shared" si="80"/>
        <v>1</v>
      </c>
      <c r="O419" s="18">
        <v>1</v>
      </c>
      <c r="P419" s="18">
        <f t="shared" si="87"/>
        <v>1</v>
      </c>
      <c r="Q419" s="17"/>
      <c r="R419" s="17">
        <f t="shared" si="81"/>
        <v>0</v>
      </c>
      <c r="S419" s="17">
        <v>0</v>
      </c>
      <c r="T419" s="17"/>
      <c r="U419" s="20">
        <v>0.95707277187244499</v>
      </c>
      <c r="V419" s="21">
        <f t="shared" si="82"/>
        <v>0</v>
      </c>
    </row>
    <row r="420" spans="1:22" s="21" customFormat="1" ht="45" customHeight="1">
      <c r="B420" s="22" t="s">
        <v>118</v>
      </c>
      <c r="C420" s="17" t="s">
        <v>13</v>
      </c>
      <c r="D420" s="18" t="s">
        <v>14</v>
      </c>
      <c r="E420" s="19" t="s">
        <v>101</v>
      </c>
      <c r="F420" s="18" t="s">
        <v>16</v>
      </c>
      <c r="G420" s="19" t="s">
        <v>17</v>
      </c>
      <c r="H420" s="18" t="s">
        <v>18</v>
      </c>
      <c r="I420" s="17"/>
      <c r="J420" s="17"/>
      <c r="K420" s="17"/>
      <c r="L420" s="17"/>
      <c r="M420" s="17"/>
      <c r="N420" s="17">
        <f t="shared" si="80"/>
        <v>0</v>
      </c>
      <c r="O420" s="18">
        <v>0</v>
      </c>
      <c r="P420" s="18">
        <f t="shared" si="87"/>
        <v>0</v>
      </c>
      <c r="Q420" s="56"/>
      <c r="R420" s="17">
        <f t="shared" si="81"/>
        <v>0</v>
      </c>
      <c r="S420" s="17">
        <v>0</v>
      </c>
      <c r="T420" s="56">
        <v>10</v>
      </c>
      <c r="U420" s="20">
        <v>0.95707277187244499</v>
      </c>
      <c r="V420" s="21">
        <f t="shared" si="82"/>
        <v>3.3333333333333335</v>
      </c>
    </row>
    <row r="421" spans="1:22" s="21" customFormat="1" ht="45" customHeight="1">
      <c r="B421" s="22" t="s">
        <v>118</v>
      </c>
      <c r="C421" s="17" t="s">
        <v>13</v>
      </c>
      <c r="D421" s="18" t="s">
        <v>14</v>
      </c>
      <c r="E421" s="19" t="s">
        <v>68</v>
      </c>
      <c r="F421" s="18" t="s">
        <v>16</v>
      </c>
      <c r="G421" s="19" t="s">
        <v>17</v>
      </c>
      <c r="H421" s="18" t="s">
        <v>18</v>
      </c>
      <c r="I421" s="17">
        <v>16</v>
      </c>
      <c r="J421" s="17">
        <v>0</v>
      </c>
      <c r="K421" s="17">
        <v>0</v>
      </c>
      <c r="L421" s="17">
        <v>0</v>
      </c>
      <c r="M421" s="17"/>
      <c r="N421" s="17">
        <f t="shared" si="80"/>
        <v>16</v>
      </c>
      <c r="O421" s="18">
        <v>0</v>
      </c>
      <c r="P421" s="18">
        <f t="shared" si="87"/>
        <v>0</v>
      </c>
      <c r="Q421" s="17">
        <v>10</v>
      </c>
      <c r="R421" s="17">
        <f t="shared" si="81"/>
        <v>26</v>
      </c>
      <c r="S421" s="17">
        <v>0</v>
      </c>
      <c r="T421" s="17"/>
      <c r="U421" s="20">
        <v>0.95707277187244499</v>
      </c>
      <c r="V421" s="21">
        <f t="shared" si="82"/>
        <v>24.883892068683569</v>
      </c>
    </row>
    <row r="422" spans="1:22" s="21" customFormat="1" ht="45" customHeight="1">
      <c r="B422" s="22" t="s">
        <v>118</v>
      </c>
      <c r="C422" s="17" t="s">
        <v>13</v>
      </c>
      <c r="D422" s="18" t="s">
        <v>14</v>
      </c>
      <c r="E422" s="19" t="s">
        <v>67</v>
      </c>
      <c r="F422" s="18" t="s">
        <v>16</v>
      </c>
      <c r="G422" s="19" t="s">
        <v>17</v>
      </c>
      <c r="H422" s="18" t="s">
        <v>18</v>
      </c>
      <c r="I422" s="17"/>
      <c r="J422" s="17"/>
      <c r="K422" s="17"/>
      <c r="L422" s="17"/>
      <c r="M422" s="17"/>
      <c r="N422" s="17">
        <f t="shared" si="80"/>
        <v>0</v>
      </c>
      <c r="O422" s="18">
        <v>0</v>
      </c>
      <c r="P422" s="18">
        <f t="shared" si="87"/>
        <v>0</v>
      </c>
      <c r="Q422" s="56">
        <v>10</v>
      </c>
      <c r="R422" s="17">
        <f t="shared" si="81"/>
        <v>10</v>
      </c>
      <c r="S422" s="17">
        <v>0</v>
      </c>
      <c r="T422" s="56">
        <v>15</v>
      </c>
      <c r="U422" s="20">
        <v>0.95707277187244499</v>
      </c>
      <c r="V422" s="21">
        <f t="shared" si="82"/>
        <v>14.57072771872445</v>
      </c>
    </row>
    <row r="423" spans="1:22" s="21" customFormat="1" ht="45" customHeight="1">
      <c r="B423" s="22" t="s">
        <v>118</v>
      </c>
      <c r="C423" s="17" t="s">
        <v>13</v>
      </c>
      <c r="D423" s="18" t="s">
        <v>14</v>
      </c>
      <c r="E423" s="19" t="s">
        <v>119</v>
      </c>
      <c r="F423" s="18" t="s">
        <v>16</v>
      </c>
      <c r="G423" s="19" t="s">
        <v>17</v>
      </c>
      <c r="H423" s="18" t="s">
        <v>18</v>
      </c>
      <c r="I423" s="17">
        <v>0</v>
      </c>
      <c r="J423" s="17">
        <v>0</v>
      </c>
      <c r="K423" s="17">
        <v>0</v>
      </c>
      <c r="L423" s="17">
        <v>13</v>
      </c>
      <c r="M423" s="17">
        <v>11</v>
      </c>
      <c r="N423" s="17">
        <f t="shared" si="80"/>
        <v>24</v>
      </c>
      <c r="O423" s="18">
        <v>11</v>
      </c>
      <c r="P423" s="18">
        <f t="shared" si="87"/>
        <v>13</v>
      </c>
      <c r="Q423" s="17">
        <v>10</v>
      </c>
      <c r="R423" s="17">
        <f t="shared" si="81"/>
        <v>23</v>
      </c>
      <c r="S423" s="17">
        <v>13</v>
      </c>
      <c r="T423" s="17"/>
      <c r="U423" s="20">
        <v>0.95707277187244499</v>
      </c>
      <c r="V423" s="21">
        <f t="shared" si="82"/>
        <v>17.86535840828564</v>
      </c>
    </row>
    <row r="424" spans="1:22" s="21" customFormat="1" ht="45" customHeight="1">
      <c r="B424" s="22" t="s">
        <v>118</v>
      </c>
      <c r="C424" s="17" t="s">
        <v>13</v>
      </c>
      <c r="D424" s="18" t="s">
        <v>14</v>
      </c>
      <c r="E424" s="19" t="s">
        <v>31</v>
      </c>
      <c r="F424" s="18" t="s">
        <v>16</v>
      </c>
      <c r="G424" s="19" t="s">
        <v>17</v>
      </c>
      <c r="H424" s="18" t="s">
        <v>18</v>
      </c>
      <c r="I424" s="17"/>
      <c r="J424" s="17"/>
      <c r="K424" s="17"/>
      <c r="L424" s="17"/>
      <c r="M424" s="17"/>
      <c r="N424" s="17">
        <f t="shared" si="80"/>
        <v>0</v>
      </c>
      <c r="O424" s="18">
        <v>0</v>
      </c>
      <c r="P424" s="18">
        <f t="shared" si="87"/>
        <v>0</v>
      </c>
      <c r="Q424" s="56">
        <v>10</v>
      </c>
      <c r="R424" s="17">
        <f t="shared" si="81"/>
        <v>10</v>
      </c>
      <c r="S424" s="17">
        <v>0</v>
      </c>
      <c r="T424" s="56">
        <v>15</v>
      </c>
      <c r="U424" s="20">
        <v>0.95707277187244499</v>
      </c>
      <c r="V424" s="21">
        <f t="shared" si="82"/>
        <v>14.57072771872445</v>
      </c>
    </row>
    <row r="425" spans="1:22" s="21" customFormat="1" ht="45" customHeight="1">
      <c r="A425" s="21" t="s">
        <v>146</v>
      </c>
      <c r="B425" s="22" t="s">
        <v>118</v>
      </c>
      <c r="C425" s="17" t="s">
        <v>13</v>
      </c>
      <c r="D425" s="18" t="s">
        <v>14</v>
      </c>
      <c r="E425" s="19" t="s">
        <v>15</v>
      </c>
      <c r="F425" s="18" t="s">
        <v>16</v>
      </c>
      <c r="G425" s="19" t="s">
        <v>17</v>
      </c>
      <c r="H425" s="18" t="s">
        <v>18</v>
      </c>
      <c r="I425" s="17">
        <v>219</v>
      </c>
      <c r="J425" s="17">
        <v>208</v>
      </c>
      <c r="K425" s="17">
        <v>189</v>
      </c>
      <c r="L425" s="17">
        <v>211</v>
      </c>
      <c r="M425" s="17"/>
      <c r="N425" s="17">
        <f t="shared" si="80"/>
        <v>827</v>
      </c>
      <c r="O425" s="18">
        <v>211</v>
      </c>
      <c r="P425" s="18">
        <f t="shared" si="87"/>
        <v>211</v>
      </c>
      <c r="Q425" s="17">
        <v>205</v>
      </c>
      <c r="R425" s="17">
        <f t="shared" si="81"/>
        <v>821</v>
      </c>
      <c r="S425" s="17">
        <v>189</v>
      </c>
      <c r="T425" s="17"/>
      <c r="U425" s="20">
        <v>0.95707277187244499</v>
      </c>
      <c r="V425" s="21">
        <f t="shared" si="82"/>
        <v>725.46116107931323</v>
      </c>
    </row>
    <row r="426" spans="1:22" s="21" customFormat="1" ht="45" customHeight="1">
      <c r="A426" s="21" t="s">
        <v>147</v>
      </c>
      <c r="B426" s="22" t="s">
        <v>118</v>
      </c>
      <c r="C426" s="17" t="s">
        <v>13</v>
      </c>
      <c r="D426" s="18" t="s">
        <v>14</v>
      </c>
      <c r="E426" s="19" t="s">
        <v>15</v>
      </c>
      <c r="F426" s="18" t="s">
        <v>16</v>
      </c>
      <c r="G426" s="19" t="s">
        <v>19</v>
      </c>
      <c r="H426" s="18" t="s">
        <v>18</v>
      </c>
      <c r="I426" s="17">
        <v>1</v>
      </c>
      <c r="J426" s="17">
        <v>4</v>
      </c>
      <c r="K426" s="17">
        <v>2</v>
      </c>
      <c r="L426" s="17">
        <v>3</v>
      </c>
      <c r="M426" s="17"/>
      <c r="N426" s="17">
        <f t="shared" si="80"/>
        <v>10</v>
      </c>
      <c r="O426" s="18">
        <v>3</v>
      </c>
      <c r="P426" s="18">
        <f t="shared" si="87"/>
        <v>3</v>
      </c>
      <c r="Q426" s="17"/>
      <c r="R426" s="17">
        <f t="shared" si="81"/>
        <v>7</v>
      </c>
      <c r="S426" s="17">
        <v>2</v>
      </c>
      <c r="T426" s="17"/>
      <c r="U426" s="20">
        <v>0.95707277187244499</v>
      </c>
      <c r="V426" s="21">
        <f t="shared" si="82"/>
        <v>6.0614608885254846</v>
      </c>
    </row>
    <row r="427" spans="1:22" s="21" customFormat="1" ht="45" customHeight="1">
      <c r="A427" s="21" t="s">
        <v>149</v>
      </c>
      <c r="B427" s="22" t="s">
        <v>118</v>
      </c>
      <c r="C427" s="17" t="s">
        <v>13</v>
      </c>
      <c r="D427" s="18" t="s">
        <v>14</v>
      </c>
      <c r="E427" s="19" t="s">
        <v>21</v>
      </c>
      <c r="F427" s="18" t="s">
        <v>16</v>
      </c>
      <c r="G427" s="19" t="s">
        <v>17</v>
      </c>
      <c r="H427" s="18" t="s">
        <v>18</v>
      </c>
      <c r="I427" s="17">
        <v>25</v>
      </c>
      <c r="J427" s="17">
        <v>25</v>
      </c>
      <c r="K427" s="17">
        <v>22</v>
      </c>
      <c r="L427" s="17">
        <v>21</v>
      </c>
      <c r="M427" s="17"/>
      <c r="N427" s="17">
        <f t="shared" si="80"/>
        <v>93</v>
      </c>
      <c r="O427" s="18">
        <v>21</v>
      </c>
      <c r="P427" s="18">
        <f t="shared" si="87"/>
        <v>21</v>
      </c>
      <c r="Q427" s="17">
        <v>25</v>
      </c>
      <c r="R427" s="17">
        <f t="shared" si="81"/>
        <v>97</v>
      </c>
      <c r="S427" s="17">
        <v>22</v>
      </c>
      <c r="T427" s="17"/>
      <c r="U427" s="20">
        <v>0.95707277187244499</v>
      </c>
      <c r="V427" s="21">
        <f t="shared" si="82"/>
        <v>85.817525211229224</v>
      </c>
    </row>
    <row r="428" spans="1:22" s="21" customFormat="1" ht="45" customHeight="1">
      <c r="A428" s="21" t="s">
        <v>150</v>
      </c>
      <c r="B428" s="22" t="s">
        <v>118</v>
      </c>
      <c r="C428" s="17" t="s">
        <v>13</v>
      </c>
      <c r="D428" s="18" t="s">
        <v>14</v>
      </c>
      <c r="E428" s="19" t="s">
        <v>21</v>
      </c>
      <c r="F428" s="18" t="s">
        <v>16</v>
      </c>
      <c r="G428" s="19" t="s">
        <v>19</v>
      </c>
      <c r="H428" s="18" t="s">
        <v>18</v>
      </c>
      <c r="I428" s="17">
        <v>3</v>
      </c>
      <c r="J428" s="17">
        <v>0</v>
      </c>
      <c r="K428" s="17">
        <v>2</v>
      </c>
      <c r="L428" s="17">
        <v>1</v>
      </c>
      <c r="M428" s="17"/>
      <c r="N428" s="17">
        <f t="shared" si="80"/>
        <v>6</v>
      </c>
      <c r="O428" s="18">
        <v>1</v>
      </c>
      <c r="P428" s="18">
        <f t="shared" si="87"/>
        <v>1</v>
      </c>
      <c r="Q428" s="17"/>
      <c r="R428" s="17">
        <f t="shared" si="81"/>
        <v>5</v>
      </c>
      <c r="S428" s="17">
        <v>2</v>
      </c>
      <c r="T428" s="17"/>
      <c r="U428" s="20">
        <v>0.95707277187244499</v>
      </c>
      <c r="V428" s="21">
        <f t="shared" si="82"/>
        <v>4.147315344780595</v>
      </c>
    </row>
    <row r="429" spans="1:22" s="21" customFormat="1" ht="45" customHeight="1">
      <c r="B429" s="22" t="s">
        <v>118</v>
      </c>
      <c r="C429" s="17" t="s">
        <v>13</v>
      </c>
      <c r="D429" s="18" t="s">
        <v>14</v>
      </c>
      <c r="E429" s="19" t="s">
        <v>64</v>
      </c>
      <c r="F429" s="18" t="s">
        <v>16</v>
      </c>
      <c r="G429" s="19" t="s">
        <v>17</v>
      </c>
      <c r="H429" s="18" t="s">
        <v>18</v>
      </c>
      <c r="I429" s="17">
        <v>25</v>
      </c>
      <c r="J429" s="17">
        <v>25</v>
      </c>
      <c r="K429" s="17">
        <v>21</v>
      </c>
      <c r="L429" s="17">
        <v>20</v>
      </c>
      <c r="M429" s="17"/>
      <c r="N429" s="17">
        <f t="shared" si="80"/>
        <v>91</v>
      </c>
      <c r="O429" s="18">
        <v>20</v>
      </c>
      <c r="P429" s="18">
        <f t="shared" si="87"/>
        <v>20</v>
      </c>
      <c r="Q429" s="17">
        <v>25</v>
      </c>
      <c r="R429" s="17">
        <f t="shared" si="81"/>
        <v>96</v>
      </c>
      <c r="S429" s="17">
        <v>21</v>
      </c>
      <c r="T429" s="17"/>
      <c r="U429" s="20">
        <v>0.95707277187244499</v>
      </c>
      <c r="V429" s="21">
        <f t="shared" si="82"/>
        <v>85.179476696647612</v>
      </c>
    </row>
    <row r="430" spans="1:22" s="21" customFormat="1" ht="45" customHeight="1">
      <c r="A430" s="21" t="s">
        <v>155</v>
      </c>
      <c r="B430" s="22" t="s">
        <v>118</v>
      </c>
      <c r="C430" s="17" t="s">
        <v>13</v>
      </c>
      <c r="D430" s="18" t="s">
        <v>14</v>
      </c>
      <c r="E430" s="19" t="s">
        <v>29</v>
      </c>
      <c r="F430" s="18" t="s">
        <v>16</v>
      </c>
      <c r="G430" s="19" t="s">
        <v>17</v>
      </c>
      <c r="H430" s="18" t="s">
        <v>18</v>
      </c>
      <c r="I430" s="17"/>
      <c r="J430" s="17"/>
      <c r="K430" s="17"/>
      <c r="L430" s="17"/>
      <c r="M430" s="17"/>
      <c r="N430" s="17">
        <f t="shared" si="80"/>
        <v>0</v>
      </c>
      <c r="O430" s="18">
        <v>0</v>
      </c>
      <c r="P430" s="18">
        <f t="shared" si="87"/>
        <v>0</v>
      </c>
      <c r="Q430" s="56">
        <v>255</v>
      </c>
      <c r="R430" s="17">
        <f t="shared" si="81"/>
        <v>255</v>
      </c>
      <c r="S430" s="17">
        <v>0</v>
      </c>
      <c r="T430" s="56">
        <v>255</v>
      </c>
      <c r="U430" s="20">
        <v>0.95707277187244499</v>
      </c>
      <c r="V430" s="21">
        <f t="shared" si="82"/>
        <v>329.05355682747347</v>
      </c>
    </row>
    <row r="431" spans="1:22" s="21" customFormat="1" ht="45" customHeight="1">
      <c r="B431" s="22" t="s">
        <v>118</v>
      </c>
      <c r="C431" s="17" t="s">
        <v>13</v>
      </c>
      <c r="D431" s="18" t="s">
        <v>14</v>
      </c>
      <c r="E431" s="19" t="s">
        <v>70</v>
      </c>
      <c r="F431" s="18" t="s">
        <v>16</v>
      </c>
      <c r="G431" s="19" t="s">
        <v>17</v>
      </c>
      <c r="H431" s="18" t="s">
        <v>18</v>
      </c>
      <c r="I431" s="17">
        <v>7</v>
      </c>
      <c r="J431" s="17">
        <v>6</v>
      </c>
      <c r="K431" s="17">
        <v>6</v>
      </c>
      <c r="L431" s="17">
        <v>8</v>
      </c>
      <c r="M431" s="17"/>
      <c r="N431" s="17">
        <f t="shared" si="80"/>
        <v>27</v>
      </c>
      <c r="O431" s="18">
        <v>8</v>
      </c>
      <c r="P431" s="18">
        <f t="shared" si="87"/>
        <v>8</v>
      </c>
      <c r="Q431" s="17">
        <v>10</v>
      </c>
      <c r="R431" s="17">
        <f t="shared" si="81"/>
        <v>29</v>
      </c>
      <c r="S431" s="17">
        <v>6</v>
      </c>
      <c r="T431" s="17"/>
      <c r="U431" s="20">
        <v>0.95707277187244499</v>
      </c>
      <c r="V431" s="21">
        <f t="shared" si="82"/>
        <v>25.840964840556016</v>
      </c>
    </row>
    <row r="432" spans="1:22" s="21" customFormat="1" ht="45" customHeight="1">
      <c r="B432" s="22" t="s">
        <v>118</v>
      </c>
      <c r="C432" s="17" t="s">
        <v>13</v>
      </c>
      <c r="D432" s="18" t="s">
        <v>14</v>
      </c>
      <c r="E432" s="19" t="s">
        <v>120</v>
      </c>
      <c r="F432" s="18" t="s">
        <v>16</v>
      </c>
      <c r="G432" s="19" t="s">
        <v>17</v>
      </c>
      <c r="H432" s="18" t="s">
        <v>18</v>
      </c>
      <c r="I432" s="17"/>
      <c r="J432" s="17"/>
      <c r="K432" s="17"/>
      <c r="L432" s="17"/>
      <c r="M432" s="17"/>
      <c r="N432" s="17">
        <f t="shared" si="80"/>
        <v>0</v>
      </c>
      <c r="O432" s="18">
        <v>0</v>
      </c>
      <c r="P432" s="18">
        <f t="shared" si="87"/>
        <v>0</v>
      </c>
      <c r="Q432" s="56"/>
      <c r="R432" s="17">
        <f t="shared" si="81"/>
        <v>0</v>
      </c>
      <c r="S432" s="17">
        <v>0</v>
      </c>
      <c r="T432" s="56">
        <v>10</v>
      </c>
      <c r="U432" s="20">
        <v>0.95707277187244499</v>
      </c>
      <c r="V432" s="21">
        <f t="shared" si="82"/>
        <v>3.3333333333333335</v>
      </c>
    </row>
    <row r="433" spans="1:22" s="21" customFormat="1" ht="45" customHeight="1">
      <c r="B433" s="22" t="s">
        <v>118</v>
      </c>
      <c r="C433" s="17" t="s">
        <v>13</v>
      </c>
      <c r="D433" s="18" t="s">
        <v>24</v>
      </c>
      <c r="E433" s="19" t="s">
        <v>81</v>
      </c>
      <c r="F433" s="18" t="s">
        <v>16</v>
      </c>
      <c r="G433" s="19" t="s">
        <v>17</v>
      </c>
      <c r="H433" s="18" t="s">
        <v>18</v>
      </c>
      <c r="I433" s="17">
        <v>0</v>
      </c>
      <c r="J433" s="17">
        <v>1</v>
      </c>
      <c r="K433" s="17"/>
      <c r="L433" s="17"/>
      <c r="M433" s="17"/>
      <c r="N433" s="17">
        <f t="shared" si="80"/>
        <v>1</v>
      </c>
      <c r="O433" s="18">
        <v>1</v>
      </c>
      <c r="P433" s="18">
        <f t="shared" ref="P433:P440" si="88">J433</f>
        <v>1</v>
      </c>
      <c r="Q433" s="17">
        <v>0</v>
      </c>
      <c r="R433" s="17">
        <f t="shared" si="81"/>
        <v>0</v>
      </c>
      <c r="S433" s="17">
        <v>0</v>
      </c>
      <c r="T433" s="17"/>
      <c r="U433" s="20">
        <v>0.962890625</v>
      </c>
      <c r="V433" s="21">
        <f t="shared" si="82"/>
        <v>0</v>
      </c>
    </row>
    <row r="434" spans="1:22" s="21" customFormat="1" ht="45" customHeight="1">
      <c r="B434" s="22" t="s">
        <v>118</v>
      </c>
      <c r="C434" s="17" t="s">
        <v>13</v>
      </c>
      <c r="D434" s="18" t="s">
        <v>24</v>
      </c>
      <c r="E434" s="19" t="s">
        <v>67</v>
      </c>
      <c r="F434" s="18" t="s">
        <v>16</v>
      </c>
      <c r="G434" s="19" t="s">
        <v>17</v>
      </c>
      <c r="H434" s="18" t="s">
        <v>18</v>
      </c>
      <c r="I434" s="17"/>
      <c r="J434" s="17"/>
      <c r="K434" s="17"/>
      <c r="L434" s="17"/>
      <c r="M434" s="17"/>
      <c r="N434" s="17">
        <f t="shared" si="80"/>
        <v>0</v>
      </c>
      <c r="O434" s="18">
        <v>0</v>
      </c>
      <c r="P434" s="18">
        <f t="shared" si="88"/>
        <v>0</v>
      </c>
      <c r="Q434" s="56"/>
      <c r="R434" s="17">
        <f t="shared" si="81"/>
        <v>0</v>
      </c>
      <c r="S434" s="17">
        <v>0</v>
      </c>
      <c r="T434" s="56">
        <v>10</v>
      </c>
      <c r="U434" s="20">
        <v>0.962890625</v>
      </c>
      <c r="V434" s="21">
        <f t="shared" si="82"/>
        <v>3.3333333333333335</v>
      </c>
    </row>
    <row r="435" spans="1:22" s="21" customFormat="1" ht="45" customHeight="1">
      <c r="B435" s="22" t="s">
        <v>118</v>
      </c>
      <c r="C435" s="17" t="s">
        <v>13</v>
      </c>
      <c r="D435" s="18" t="s">
        <v>24</v>
      </c>
      <c r="E435" s="19" t="s">
        <v>25</v>
      </c>
      <c r="F435" s="18" t="s">
        <v>16</v>
      </c>
      <c r="G435" s="19" t="s">
        <v>17</v>
      </c>
      <c r="H435" s="18" t="s">
        <v>18</v>
      </c>
      <c r="I435" s="17">
        <v>86</v>
      </c>
      <c r="J435" s="17">
        <v>84</v>
      </c>
      <c r="K435" s="17"/>
      <c r="L435" s="17"/>
      <c r="M435" s="17"/>
      <c r="N435" s="17">
        <f t="shared" si="80"/>
        <v>170</v>
      </c>
      <c r="O435" s="18">
        <v>84</v>
      </c>
      <c r="P435" s="18">
        <f t="shared" si="88"/>
        <v>84</v>
      </c>
      <c r="Q435" s="17">
        <v>70</v>
      </c>
      <c r="R435" s="17">
        <f t="shared" si="81"/>
        <v>156</v>
      </c>
      <c r="S435" s="17">
        <v>86</v>
      </c>
      <c r="T435" s="17"/>
      <c r="U435" s="20">
        <v>0.962890625</v>
      </c>
      <c r="V435" s="21">
        <f t="shared" si="82"/>
        <v>122.60807291666667</v>
      </c>
    </row>
    <row r="436" spans="1:22" s="21" customFormat="1" ht="45" customHeight="1">
      <c r="B436" s="22" t="s">
        <v>118</v>
      </c>
      <c r="C436" s="17" t="s">
        <v>13</v>
      </c>
      <c r="D436" s="18" t="s">
        <v>24</v>
      </c>
      <c r="E436" s="19" t="s">
        <v>26</v>
      </c>
      <c r="F436" s="18" t="s">
        <v>16</v>
      </c>
      <c r="G436" s="19" t="s">
        <v>17</v>
      </c>
      <c r="H436" s="18" t="s">
        <v>18</v>
      </c>
      <c r="I436" s="17">
        <v>9</v>
      </c>
      <c r="J436" s="17">
        <v>7</v>
      </c>
      <c r="K436" s="17"/>
      <c r="L436" s="17"/>
      <c r="M436" s="17"/>
      <c r="N436" s="17">
        <f t="shared" si="80"/>
        <v>16</v>
      </c>
      <c r="O436" s="18">
        <v>7</v>
      </c>
      <c r="P436" s="18">
        <f t="shared" si="88"/>
        <v>7</v>
      </c>
      <c r="Q436" s="17">
        <v>10</v>
      </c>
      <c r="R436" s="17">
        <f t="shared" si="81"/>
        <v>19</v>
      </c>
      <c r="S436" s="17">
        <v>9</v>
      </c>
      <c r="T436" s="17"/>
      <c r="U436" s="20">
        <v>0.962890625</v>
      </c>
      <c r="V436" s="21">
        <f t="shared" si="82"/>
        <v>15.40625</v>
      </c>
    </row>
    <row r="437" spans="1:22" s="21" customFormat="1" ht="45" customHeight="1">
      <c r="B437" s="22" t="s">
        <v>118</v>
      </c>
      <c r="C437" s="17" t="s">
        <v>13</v>
      </c>
      <c r="D437" s="18" t="s">
        <v>24</v>
      </c>
      <c r="E437" s="19" t="s">
        <v>26</v>
      </c>
      <c r="F437" s="18" t="s">
        <v>16</v>
      </c>
      <c r="G437" s="19" t="s">
        <v>19</v>
      </c>
      <c r="H437" s="18" t="s">
        <v>18</v>
      </c>
      <c r="I437" s="17">
        <v>1</v>
      </c>
      <c r="J437" s="17">
        <v>2</v>
      </c>
      <c r="K437" s="17"/>
      <c r="L437" s="17"/>
      <c r="M437" s="17"/>
      <c r="N437" s="17">
        <f t="shared" si="80"/>
        <v>3</v>
      </c>
      <c r="O437" s="18">
        <v>2</v>
      </c>
      <c r="P437" s="18">
        <f t="shared" si="88"/>
        <v>2</v>
      </c>
      <c r="Q437" s="17"/>
      <c r="R437" s="17">
        <f t="shared" si="81"/>
        <v>1</v>
      </c>
      <c r="S437" s="17">
        <v>1</v>
      </c>
      <c r="T437" s="17"/>
      <c r="U437" s="20">
        <v>0.962890625</v>
      </c>
      <c r="V437" s="21">
        <f t="shared" si="82"/>
        <v>0.64192708333333337</v>
      </c>
    </row>
    <row r="438" spans="1:22" s="21" customFormat="1" ht="45" customHeight="1">
      <c r="B438" s="22" t="s">
        <v>118</v>
      </c>
      <c r="C438" s="17" t="s">
        <v>13</v>
      </c>
      <c r="D438" s="18" t="s">
        <v>24</v>
      </c>
      <c r="E438" s="19" t="s">
        <v>27</v>
      </c>
      <c r="F438" s="18" t="s">
        <v>16</v>
      </c>
      <c r="G438" s="19" t="s">
        <v>17</v>
      </c>
      <c r="H438" s="18" t="s">
        <v>18</v>
      </c>
      <c r="I438" s="17">
        <v>42</v>
      </c>
      <c r="J438" s="17">
        <v>36</v>
      </c>
      <c r="K438" s="17"/>
      <c r="L438" s="17"/>
      <c r="M438" s="17"/>
      <c r="N438" s="17">
        <f t="shared" si="80"/>
        <v>78</v>
      </c>
      <c r="O438" s="18">
        <v>36</v>
      </c>
      <c r="P438" s="18">
        <f t="shared" si="88"/>
        <v>36</v>
      </c>
      <c r="Q438" s="17">
        <v>70</v>
      </c>
      <c r="R438" s="17">
        <f t="shared" si="81"/>
        <v>112</v>
      </c>
      <c r="S438" s="17">
        <v>42</v>
      </c>
      <c r="T438" s="17"/>
      <c r="U438" s="20">
        <v>0.962890625</v>
      </c>
      <c r="V438" s="21">
        <f t="shared" si="82"/>
        <v>94.36328125</v>
      </c>
    </row>
    <row r="439" spans="1:22" s="21" customFormat="1" ht="45" customHeight="1">
      <c r="B439" s="22" t="s">
        <v>118</v>
      </c>
      <c r="C439" s="17" t="s">
        <v>13</v>
      </c>
      <c r="D439" s="18" t="s">
        <v>24</v>
      </c>
      <c r="E439" s="19" t="s">
        <v>27</v>
      </c>
      <c r="F439" s="18" t="s">
        <v>16</v>
      </c>
      <c r="G439" s="19" t="s">
        <v>19</v>
      </c>
      <c r="H439" s="18" t="s">
        <v>18</v>
      </c>
      <c r="I439" s="17">
        <v>1</v>
      </c>
      <c r="J439" s="17">
        <v>0</v>
      </c>
      <c r="K439" s="17"/>
      <c r="L439" s="17"/>
      <c r="M439" s="17"/>
      <c r="N439" s="17">
        <f t="shared" si="80"/>
        <v>1</v>
      </c>
      <c r="O439" s="18">
        <v>0</v>
      </c>
      <c r="P439" s="18">
        <f t="shared" si="88"/>
        <v>0</v>
      </c>
      <c r="Q439" s="17"/>
      <c r="R439" s="17">
        <f t="shared" si="81"/>
        <v>1</v>
      </c>
      <c r="S439" s="17">
        <v>1</v>
      </c>
      <c r="T439" s="17"/>
      <c r="U439" s="20">
        <v>0.962890625</v>
      </c>
      <c r="V439" s="21">
        <f t="shared" si="82"/>
        <v>0.64192708333333337</v>
      </c>
    </row>
    <row r="440" spans="1:22" s="21" customFormat="1" ht="45" customHeight="1">
      <c r="A440" s="21" t="s">
        <v>160</v>
      </c>
      <c r="B440" s="22" t="s">
        <v>118</v>
      </c>
      <c r="C440" s="17" t="s">
        <v>13</v>
      </c>
      <c r="D440" s="18" t="s">
        <v>24</v>
      </c>
      <c r="E440" s="19" t="s">
        <v>29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17"/>
      <c r="N440" s="17">
        <f t="shared" si="80"/>
        <v>0</v>
      </c>
      <c r="O440" s="18">
        <v>0</v>
      </c>
      <c r="P440" s="18">
        <f t="shared" si="88"/>
        <v>0</v>
      </c>
      <c r="Q440" s="56">
        <v>150</v>
      </c>
      <c r="R440" s="17">
        <f t="shared" si="81"/>
        <v>150</v>
      </c>
      <c r="S440" s="17">
        <v>0</v>
      </c>
      <c r="T440" s="56">
        <v>150</v>
      </c>
      <c r="U440" s="20">
        <v>0.962890625</v>
      </c>
      <c r="V440" s="21">
        <f t="shared" si="82"/>
        <v>194.43359375</v>
      </c>
    </row>
    <row r="441" spans="1:22" ht="45" customHeight="1">
      <c r="B441" s="7" t="s">
        <v>118</v>
      </c>
      <c r="C441" s="5" t="s">
        <v>13</v>
      </c>
      <c r="D441" s="4" t="s">
        <v>14</v>
      </c>
      <c r="E441" s="6" t="s">
        <v>97</v>
      </c>
      <c r="F441" s="4" t="s">
        <v>20</v>
      </c>
      <c r="G441" s="6" t="s">
        <v>17</v>
      </c>
      <c r="H441" s="4" t="s">
        <v>18</v>
      </c>
      <c r="I441" s="5">
        <v>10</v>
      </c>
      <c r="J441" s="5">
        <v>0</v>
      </c>
      <c r="K441" s="5">
        <v>0</v>
      </c>
      <c r="L441" s="5">
        <v>0</v>
      </c>
      <c r="M441" s="5">
        <v>0</v>
      </c>
      <c r="N441" s="5">
        <f t="shared" si="80"/>
        <v>10</v>
      </c>
      <c r="O441" s="4">
        <v>0</v>
      </c>
      <c r="P441" s="4">
        <f t="shared" ref="P441:P452" si="89">M441</f>
        <v>0</v>
      </c>
      <c r="Q441" s="5">
        <v>0</v>
      </c>
      <c r="R441" s="5">
        <f t="shared" si="81"/>
        <v>10</v>
      </c>
      <c r="S441" s="5">
        <v>0</v>
      </c>
      <c r="T441" s="5"/>
      <c r="U441" s="15">
        <v>0.96711798839458418</v>
      </c>
      <c r="V441">
        <f t="shared" si="82"/>
        <v>9.6711798839458414</v>
      </c>
    </row>
    <row r="442" spans="1:22" ht="45" customHeight="1">
      <c r="B442" s="7" t="s">
        <v>118</v>
      </c>
      <c r="C442" s="5" t="s">
        <v>13</v>
      </c>
      <c r="D442" s="4" t="s">
        <v>14</v>
      </c>
      <c r="E442" s="6" t="s">
        <v>101</v>
      </c>
      <c r="F442" s="4" t="s">
        <v>20</v>
      </c>
      <c r="G442" s="6" t="s">
        <v>17</v>
      </c>
      <c r="H442" s="4" t="s">
        <v>18</v>
      </c>
      <c r="I442" s="5"/>
      <c r="J442" s="5"/>
      <c r="K442" s="5"/>
      <c r="L442" s="5"/>
      <c r="M442" s="5"/>
      <c r="N442" s="5">
        <f t="shared" si="80"/>
        <v>0</v>
      </c>
      <c r="O442" s="4">
        <v>0</v>
      </c>
      <c r="P442" s="4">
        <f t="shared" si="89"/>
        <v>0</v>
      </c>
      <c r="Q442" s="56"/>
      <c r="R442" s="5">
        <f t="shared" si="81"/>
        <v>0</v>
      </c>
      <c r="S442" s="5">
        <v>0</v>
      </c>
      <c r="T442" s="56">
        <v>10</v>
      </c>
      <c r="U442" s="15">
        <v>0.96711798839458418</v>
      </c>
      <c r="V442">
        <f t="shared" si="82"/>
        <v>3.3333333333333335</v>
      </c>
    </row>
    <row r="443" spans="1:22" ht="45" customHeight="1">
      <c r="B443" s="7" t="s">
        <v>118</v>
      </c>
      <c r="C443" s="5" t="s">
        <v>13</v>
      </c>
      <c r="D443" s="4" t="s">
        <v>14</v>
      </c>
      <c r="E443" s="6" t="s">
        <v>68</v>
      </c>
      <c r="F443" s="4" t="s">
        <v>20</v>
      </c>
      <c r="G443" s="6" t="s">
        <v>17</v>
      </c>
      <c r="H443" s="4" t="s">
        <v>18</v>
      </c>
      <c r="I443" s="5">
        <v>10</v>
      </c>
      <c r="J443" s="5">
        <v>0</v>
      </c>
      <c r="K443" s="5">
        <v>0</v>
      </c>
      <c r="L443" s="5">
        <v>0</v>
      </c>
      <c r="M443" s="5">
        <v>1</v>
      </c>
      <c r="N443" s="5">
        <f t="shared" si="80"/>
        <v>11</v>
      </c>
      <c r="O443" s="4">
        <v>1</v>
      </c>
      <c r="P443" s="4">
        <f t="shared" si="89"/>
        <v>1</v>
      </c>
      <c r="Q443" s="5">
        <v>10</v>
      </c>
      <c r="R443" s="5">
        <f t="shared" si="81"/>
        <v>20</v>
      </c>
      <c r="S443" s="5">
        <v>0</v>
      </c>
      <c r="T443" s="5"/>
      <c r="U443" s="15">
        <v>0.96711798839458418</v>
      </c>
      <c r="V443">
        <f t="shared" si="82"/>
        <v>19.342359767891683</v>
      </c>
    </row>
    <row r="444" spans="1:22" ht="45" customHeight="1">
      <c r="B444" s="7" t="s">
        <v>118</v>
      </c>
      <c r="C444" s="5" t="s">
        <v>13</v>
      </c>
      <c r="D444" s="4" t="s">
        <v>14</v>
      </c>
      <c r="E444" s="6" t="s">
        <v>67</v>
      </c>
      <c r="F444" s="4" t="s">
        <v>20</v>
      </c>
      <c r="G444" s="6" t="s">
        <v>17</v>
      </c>
      <c r="H444" s="4" t="s">
        <v>18</v>
      </c>
      <c r="I444" s="5"/>
      <c r="J444" s="5"/>
      <c r="K444" s="5"/>
      <c r="L444" s="5"/>
      <c r="M444" s="5"/>
      <c r="N444" s="5">
        <f t="shared" si="80"/>
        <v>0</v>
      </c>
      <c r="O444" s="4">
        <v>0</v>
      </c>
      <c r="P444" s="4">
        <f t="shared" si="89"/>
        <v>0</v>
      </c>
      <c r="Q444" s="56">
        <v>10</v>
      </c>
      <c r="R444" s="5">
        <f t="shared" si="81"/>
        <v>10</v>
      </c>
      <c r="S444" s="5">
        <v>0</v>
      </c>
      <c r="T444" s="56">
        <v>10</v>
      </c>
      <c r="U444" s="15">
        <v>0.96711798839458418</v>
      </c>
      <c r="V444">
        <f t="shared" si="82"/>
        <v>13.004513217279175</v>
      </c>
    </row>
    <row r="445" spans="1:22" ht="45" customHeight="1">
      <c r="B445" s="7" t="s">
        <v>118</v>
      </c>
      <c r="C445" s="5" t="s">
        <v>13</v>
      </c>
      <c r="D445" s="4" t="s">
        <v>14</v>
      </c>
      <c r="E445" s="6" t="s">
        <v>119</v>
      </c>
      <c r="F445" s="4" t="s">
        <v>20</v>
      </c>
      <c r="G445" s="6" t="s">
        <v>17</v>
      </c>
      <c r="H445" s="4" t="s">
        <v>18</v>
      </c>
      <c r="I445" s="5">
        <v>10</v>
      </c>
      <c r="J445" s="5">
        <v>0</v>
      </c>
      <c r="K445" s="5">
        <v>0</v>
      </c>
      <c r="L445" s="5">
        <v>0</v>
      </c>
      <c r="M445" s="5">
        <v>0</v>
      </c>
      <c r="N445" s="5">
        <f t="shared" si="80"/>
        <v>10</v>
      </c>
      <c r="O445" s="4">
        <v>0</v>
      </c>
      <c r="P445" s="4">
        <f t="shared" si="89"/>
        <v>0</v>
      </c>
      <c r="Q445" s="5">
        <v>0</v>
      </c>
      <c r="R445" s="5">
        <f t="shared" si="81"/>
        <v>10</v>
      </c>
      <c r="S445" s="5">
        <v>0</v>
      </c>
      <c r="T445" s="5"/>
      <c r="U445" s="15">
        <v>0.96711798839458418</v>
      </c>
      <c r="V445">
        <f t="shared" si="82"/>
        <v>9.6711798839458414</v>
      </c>
    </row>
    <row r="446" spans="1:22" ht="45" customHeight="1">
      <c r="B446" s="7" t="s">
        <v>118</v>
      </c>
      <c r="C446" s="5" t="s">
        <v>13</v>
      </c>
      <c r="D446" s="4" t="s">
        <v>14</v>
      </c>
      <c r="E446" s="6" t="s">
        <v>31</v>
      </c>
      <c r="F446" s="4" t="s">
        <v>20</v>
      </c>
      <c r="G446" s="6" t="s">
        <v>17</v>
      </c>
      <c r="H446" s="4" t="s">
        <v>18</v>
      </c>
      <c r="I446" s="5"/>
      <c r="J446" s="5"/>
      <c r="K446" s="5"/>
      <c r="L446" s="5"/>
      <c r="M446" s="5"/>
      <c r="N446" s="5">
        <f t="shared" si="80"/>
        <v>0</v>
      </c>
      <c r="O446" s="4">
        <v>0</v>
      </c>
      <c r="P446" s="4">
        <f t="shared" si="89"/>
        <v>0</v>
      </c>
      <c r="Q446" s="56"/>
      <c r="R446" s="5">
        <f t="shared" si="81"/>
        <v>0</v>
      </c>
      <c r="S446" s="5">
        <v>0</v>
      </c>
      <c r="T446" s="56">
        <v>0</v>
      </c>
      <c r="U446" s="15">
        <v>0.96711798839458418</v>
      </c>
      <c r="V446">
        <f t="shared" si="82"/>
        <v>0</v>
      </c>
    </row>
    <row r="447" spans="1:22" ht="45" customHeight="1">
      <c r="A447" t="s">
        <v>148</v>
      </c>
      <c r="B447" s="7" t="s">
        <v>118</v>
      </c>
      <c r="C447" s="5" t="s">
        <v>13</v>
      </c>
      <c r="D447" s="4" t="s">
        <v>14</v>
      </c>
      <c r="E447" s="6" t="s">
        <v>15</v>
      </c>
      <c r="F447" s="4" t="s">
        <v>20</v>
      </c>
      <c r="G447" s="6" t="s">
        <v>17</v>
      </c>
      <c r="H447" s="4" t="s">
        <v>18</v>
      </c>
      <c r="I447" s="5">
        <v>77</v>
      </c>
      <c r="J447" s="5">
        <v>86</v>
      </c>
      <c r="K447" s="5">
        <v>67</v>
      </c>
      <c r="L447" s="5">
        <v>66</v>
      </c>
      <c r="M447" s="5">
        <v>40</v>
      </c>
      <c r="N447" s="5">
        <f t="shared" si="80"/>
        <v>336</v>
      </c>
      <c r="O447" s="4">
        <v>40</v>
      </c>
      <c r="P447" s="4">
        <f t="shared" si="89"/>
        <v>40</v>
      </c>
      <c r="Q447" s="5">
        <v>80</v>
      </c>
      <c r="R447" s="5">
        <f t="shared" si="81"/>
        <v>376</v>
      </c>
      <c r="S447" s="5">
        <v>66</v>
      </c>
      <c r="T447" s="5"/>
      <c r="U447" s="15">
        <v>0.96711798839458418</v>
      </c>
      <c r="V447">
        <f t="shared" si="82"/>
        <v>342.35976789168279</v>
      </c>
    </row>
    <row r="448" spans="1:22" ht="45" customHeight="1">
      <c r="B448" s="7" t="s">
        <v>118</v>
      </c>
      <c r="C448" s="5" t="s">
        <v>13</v>
      </c>
      <c r="D448" s="4" t="s">
        <v>14</v>
      </c>
      <c r="E448" s="6" t="s">
        <v>15</v>
      </c>
      <c r="F448" s="4" t="s">
        <v>20</v>
      </c>
      <c r="G448" s="6" t="s">
        <v>19</v>
      </c>
      <c r="H448" s="4" t="s">
        <v>18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f t="shared" si="80"/>
        <v>1</v>
      </c>
      <c r="O448" s="4">
        <v>1</v>
      </c>
      <c r="P448" s="4">
        <f t="shared" si="89"/>
        <v>1</v>
      </c>
      <c r="Q448" s="5"/>
      <c r="R448" s="5">
        <f t="shared" si="81"/>
        <v>0</v>
      </c>
      <c r="S448" s="5">
        <v>0</v>
      </c>
      <c r="T448" s="5"/>
      <c r="U448" s="15">
        <v>0.96711798839458418</v>
      </c>
      <c r="V448">
        <f t="shared" si="82"/>
        <v>0</v>
      </c>
    </row>
    <row r="449" spans="1:22" ht="45" customHeight="1">
      <c r="A449" t="s">
        <v>151</v>
      </c>
      <c r="B449" s="7" t="s">
        <v>118</v>
      </c>
      <c r="C449" s="5" t="s">
        <v>13</v>
      </c>
      <c r="D449" s="4" t="s">
        <v>14</v>
      </c>
      <c r="E449" s="6" t="s">
        <v>21</v>
      </c>
      <c r="F449" s="4" t="s">
        <v>20</v>
      </c>
      <c r="G449" s="6" t="s">
        <v>17</v>
      </c>
      <c r="H449" s="4" t="s">
        <v>18</v>
      </c>
      <c r="I449" s="5">
        <v>16</v>
      </c>
      <c r="J449" s="5">
        <v>17</v>
      </c>
      <c r="K449" s="5">
        <v>9</v>
      </c>
      <c r="L449" s="5">
        <v>10</v>
      </c>
      <c r="M449" s="5">
        <v>15</v>
      </c>
      <c r="N449" s="5">
        <f t="shared" si="80"/>
        <v>67</v>
      </c>
      <c r="O449" s="4">
        <v>15</v>
      </c>
      <c r="P449" s="4">
        <f t="shared" si="89"/>
        <v>15</v>
      </c>
      <c r="Q449" s="5">
        <v>10</v>
      </c>
      <c r="R449" s="5">
        <f t="shared" si="81"/>
        <v>62</v>
      </c>
      <c r="S449" s="5">
        <v>10</v>
      </c>
      <c r="T449" s="5"/>
      <c r="U449" s="15">
        <v>0.96711798839458418</v>
      </c>
      <c r="V449">
        <f t="shared" si="82"/>
        <v>56.737588652482266</v>
      </c>
    </row>
    <row r="450" spans="1:22" ht="45" customHeight="1">
      <c r="A450" t="s">
        <v>152</v>
      </c>
      <c r="B450" s="7" t="s">
        <v>118</v>
      </c>
      <c r="C450" s="5" t="s">
        <v>13</v>
      </c>
      <c r="D450" s="4" t="s">
        <v>14</v>
      </c>
      <c r="E450" s="6" t="s">
        <v>21</v>
      </c>
      <c r="F450" s="4" t="s">
        <v>20</v>
      </c>
      <c r="G450" s="6" t="s">
        <v>19</v>
      </c>
      <c r="H450" s="4" t="s">
        <v>18</v>
      </c>
      <c r="I450" s="5">
        <v>2</v>
      </c>
      <c r="J450" s="5">
        <v>0</v>
      </c>
      <c r="K450" s="5">
        <v>0</v>
      </c>
      <c r="L450" s="5">
        <v>1</v>
      </c>
      <c r="M450" s="5">
        <v>0</v>
      </c>
      <c r="N450" s="5">
        <f t="shared" si="80"/>
        <v>3</v>
      </c>
      <c r="O450" s="4">
        <v>0</v>
      </c>
      <c r="P450" s="4">
        <f t="shared" si="89"/>
        <v>0</v>
      </c>
      <c r="Q450" s="5"/>
      <c r="R450" s="5">
        <f t="shared" si="81"/>
        <v>3</v>
      </c>
      <c r="S450" s="5">
        <v>1</v>
      </c>
      <c r="T450" s="5"/>
      <c r="U450" s="15">
        <v>0.96711798839458418</v>
      </c>
      <c r="V450">
        <f t="shared" si="82"/>
        <v>2.5789813023855586</v>
      </c>
    </row>
    <row r="451" spans="1:22" ht="45" customHeight="1">
      <c r="B451" s="7" t="s">
        <v>118</v>
      </c>
      <c r="C451" s="5" t="s">
        <v>13</v>
      </c>
      <c r="D451" s="4" t="s">
        <v>14</v>
      </c>
      <c r="E451" s="6" t="s">
        <v>64</v>
      </c>
      <c r="F451" s="4" t="s">
        <v>20</v>
      </c>
      <c r="G451" s="6" t="s">
        <v>17</v>
      </c>
      <c r="H451" s="4" t="s">
        <v>18</v>
      </c>
      <c r="I451" s="5">
        <v>17</v>
      </c>
      <c r="J451" s="5">
        <v>19</v>
      </c>
      <c r="K451" s="5">
        <v>15</v>
      </c>
      <c r="L451" s="5">
        <v>17</v>
      </c>
      <c r="M451" s="5">
        <v>17</v>
      </c>
      <c r="N451" s="5">
        <f t="shared" si="80"/>
        <v>85</v>
      </c>
      <c r="O451" s="4">
        <v>17</v>
      </c>
      <c r="P451" s="4">
        <f t="shared" si="89"/>
        <v>17</v>
      </c>
      <c r="Q451" s="5">
        <v>10</v>
      </c>
      <c r="R451" s="5">
        <f t="shared" si="81"/>
        <v>78</v>
      </c>
      <c r="S451" s="5">
        <v>17</v>
      </c>
      <c r="T451" s="5"/>
      <c r="U451" s="15">
        <v>0.96711798839458418</v>
      </c>
      <c r="V451">
        <f t="shared" si="82"/>
        <v>69.954867827208247</v>
      </c>
    </row>
    <row r="452" spans="1:22" ht="45" customHeight="1">
      <c r="A452" t="s">
        <v>156</v>
      </c>
      <c r="B452" s="7" t="s">
        <v>118</v>
      </c>
      <c r="C452" s="5" t="s">
        <v>13</v>
      </c>
      <c r="D452" s="4" t="s">
        <v>14</v>
      </c>
      <c r="E452" s="6" t="s">
        <v>29</v>
      </c>
      <c r="F452" s="4" t="s">
        <v>20</v>
      </c>
      <c r="G452" s="6" t="s">
        <v>17</v>
      </c>
      <c r="H452" s="4" t="s">
        <v>18</v>
      </c>
      <c r="I452" s="5"/>
      <c r="J452" s="5"/>
      <c r="K452" s="5"/>
      <c r="L452" s="5"/>
      <c r="M452" s="5"/>
      <c r="N452" s="5">
        <f t="shared" ref="N452:N515" si="90">I452+J452+K452+L452+M452</f>
        <v>0</v>
      </c>
      <c r="O452" s="4">
        <v>0</v>
      </c>
      <c r="P452" s="4">
        <f t="shared" si="89"/>
        <v>0</v>
      </c>
      <c r="Q452" s="56">
        <v>100</v>
      </c>
      <c r="R452" s="5">
        <f t="shared" ref="R452:R515" si="91">N452-O452+Q452</f>
        <v>100</v>
      </c>
      <c r="S452" s="5">
        <v>0</v>
      </c>
      <c r="T452" s="56">
        <v>80</v>
      </c>
      <c r="U452" s="15">
        <v>0.96711798839458418</v>
      </c>
      <c r="V452">
        <f t="shared" si="82"/>
        <v>123.3784655061251</v>
      </c>
    </row>
    <row r="453" spans="1:22" ht="45" customHeight="1">
      <c r="B453" s="7" t="s">
        <v>118</v>
      </c>
      <c r="C453" s="5" t="s">
        <v>13</v>
      </c>
      <c r="D453" s="4" t="s">
        <v>24</v>
      </c>
      <c r="E453" s="6" t="s">
        <v>81</v>
      </c>
      <c r="F453" s="4" t="s">
        <v>20</v>
      </c>
      <c r="G453" s="6" t="s">
        <v>17</v>
      </c>
      <c r="H453" s="4" t="s">
        <v>18</v>
      </c>
      <c r="I453" s="5">
        <v>0</v>
      </c>
      <c r="J453" s="5">
        <v>9</v>
      </c>
      <c r="K453" s="5">
        <v>0</v>
      </c>
      <c r="L453" s="5"/>
      <c r="M453" s="5"/>
      <c r="N453" s="5">
        <f t="shared" si="90"/>
        <v>9</v>
      </c>
      <c r="O453" s="4">
        <v>0</v>
      </c>
      <c r="P453" s="4">
        <f t="shared" ref="P453:P458" si="92">K453</f>
        <v>0</v>
      </c>
      <c r="Q453" s="5">
        <v>10</v>
      </c>
      <c r="R453" s="5">
        <f t="shared" si="91"/>
        <v>19</v>
      </c>
      <c r="S453" s="5">
        <v>9</v>
      </c>
      <c r="T453" s="5"/>
      <c r="U453" s="17">
        <v>0.97761194029850751</v>
      </c>
      <c r="V453">
        <f t="shared" ref="V453:V516" si="93">(R453*U453*12+4*T453-S453*4*U453)/12</f>
        <v>15.64179104477612</v>
      </c>
    </row>
    <row r="454" spans="1:22" ht="45" customHeight="1">
      <c r="B454" s="7" t="s">
        <v>118</v>
      </c>
      <c r="C454" s="5" t="s">
        <v>13</v>
      </c>
      <c r="D454" s="4" t="s">
        <v>24</v>
      </c>
      <c r="E454" s="6" t="s">
        <v>67</v>
      </c>
      <c r="F454" s="4" t="s">
        <v>20</v>
      </c>
      <c r="G454" s="6" t="s">
        <v>17</v>
      </c>
      <c r="H454" s="4" t="s">
        <v>18</v>
      </c>
      <c r="I454" s="5"/>
      <c r="J454" s="5"/>
      <c r="K454" s="5"/>
      <c r="L454" s="5"/>
      <c r="M454" s="5"/>
      <c r="N454" s="5">
        <f t="shared" si="90"/>
        <v>0</v>
      </c>
      <c r="O454" s="4">
        <v>0</v>
      </c>
      <c r="P454" s="4">
        <f t="shared" si="92"/>
        <v>0</v>
      </c>
      <c r="Q454" s="56">
        <v>10</v>
      </c>
      <c r="R454" s="5">
        <f t="shared" si="91"/>
        <v>10</v>
      </c>
      <c r="S454" s="5">
        <v>0</v>
      </c>
      <c r="T454" s="56">
        <v>0</v>
      </c>
      <c r="U454" s="17">
        <v>0.97761194029850751</v>
      </c>
      <c r="V454">
        <f t="shared" si="93"/>
        <v>9.7761194029850742</v>
      </c>
    </row>
    <row r="455" spans="1:22" ht="45" customHeight="1">
      <c r="B455" s="7" t="s">
        <v>118</v>
      </c>
      <c r="C455" s="5" t="s">
        <v>13</v>
      </c>
      <c r="D455" s="4" t="s">
        <v>24</v>
      </c>
      <c r="E455" s="6" t="s">
        <v>25</v>
      </c>
      <c r="F455" s="4" t="s">
        <v>20</v>
      </c>
      <c r="G455" s="6" t="s">
        <v>17</v>
      </c>
      <c r="H455" s="4" t="s">
        <v>18</v>
      </c>
      <c r="I455" s="5">
        <v>20</v>
      </c>
      <c r="J455" s="5">
        <v>19</v>
      </c>
      <c r="K455" s="5">
        <v>16</v>
      </c>
      <c r="L455" s="5"/>
      <c r="M455" s="5"/>
      <c r="N455" s="5">
        <f t="shared" si="90"/>
        <v>55</v>
      </c>
      <c r="O455" s="4">
        <v>16</v>
      </c>
      <c r="P455" s="4">
        <f t="shared" si="92"/>
        <v>16</v>
      </c>
      <c r="Q455" s="5">
        <v>20</v>
      </c>
      <c r="R455" s="5">
        <f t="shared" si="91"/>
        <v>59</v>
      </c>
      <c r="S455" s="5">
        <v>19</v>
      </c>
      <c r="T455" s="5"/>
      <c r="U455" s="17">
        <v>0.97761194029850751</v>
      </c>
      <c r="V455">
        <f t="shared" si="93"/>
        <v>51.487562189054735</v>
      </c>
    </row>
    <row r="456" spans="1:22" ht="45" customHeight="1">
      <c r="B456" s="7" t="s">
        <v>118</v>
      </c>
      <c r="C456" s="5" t="s">
        <v>13</v>
      </c>
      <c r="D456" s="4" t="s">
        <v>24</v>
      </c>
      <c r="E456" s="6" t="s">
        <v>26</v>
      </c>
      <c r="F456" s="4" t="s">
        <v>20</v>
      </c>
      <c r="G456" s="6" t="s">
        <v>17</v>
      </c>
      <c r="H456" s="4" t="s">
        <v>18</v>
      </c>
      <c r="I456" s="5">
        <v>10</v>
      </c>
      <c r="J456" s="5">
        <v>10</v>
      </c>
      <c r="K456" s="5">
        <v>0</v>
      </c>
      <c r="L456" s="5"/>
      <c r="M456" s="5"/>
      <c r="N456" s="5">
        <f t="shared" si="90"/>
        <v>20</v>
      </c>
      <c r="O456" s="4">
        <v>0</v>
      </c>
      <c r="P456" s="4">
        <f t="shared" si="92"/>
        <v>0</v>
      </c>
      <c r="Q456" s="5">
        <v>15</v>
      </c>
      <c r="R456" s="5">
        <f t="shared" si="91"/>
        <v>35</v>
      </c>
      <c r="S456" s="5">
        <v>10</v>
      </c>
      <c r="T456" s="5"/>
      <c r="U456" s="17">
        <v>0.97761194029850751</v>
      </c>
      <c r="V456">
        <f t="shared" si="93"/>
        <v>30.957711442786067</v>
      </c>
    </row>
    <row r="457" spans="1:22" ht="45" customHeight="1">
      <c r="B457" s="7" t="s">
        <v>118</v>
      </c>
      <c r="C457" s="5" t="s">
        <v>13</v>
      </c>
      <c r="D457" s="4" t="s">
        <v>24</v>
      </c>
      <c r="E457" s="6" t="s">
        <v>27</v>
      </c>
      <c r="F457" s="4" t="s">
        <v>20</v>
      </c>
      <c r="G457" s="6" t="s">
        <v>17</v>
      </c>
      <c r="H457" s="4" t="s">
        <v>18</v>
      </c>
      <c r="I457" s="5">
        <v>10</v>
      </c>
      <c r="J457" s="5">
        <v>10</v>
      </c>
      <c r="K457" s="5">
        <v>0</v>
      </c>
      <c r="L457" s="5"/>
      <c r="M457" s="5"/>
      <c r="N457" s="5">
        <f t="shared" si="90"/>
        <v>20</v>
      </c>
      <c r="O457" s="4">
        <v>0</v>
      </c>
      <c r="P457" s="4">
        <f t="shared" si="92"/>
        <v>0</v>
      </c>
      <c r="Q457" s="5">
        <v>15</v>
      </c>
      <c r="R457" s="5">
        <f t="shared" si="91"/>
        <v>35</v>
      </c>
      <c r="S457" s="5">
        <v>10</v>
      </c>
      <c r="T457" s="5"/>
      <c r="U457" s="17">
        <v>0.97761194029850751</v>
      </c>
      <c r="V457">
        <f t="shared" si="93"/>
        <v>30.957711442786067</v>
      </c>
    </row>
    <row r="458" spans="1:22" ht="45" customHeight="1">
      <c r="B458" s="7" t="s">
        <v>118</v>
      </c>
      <c r="C458" s="5" t="s">
        <v>13</v>
      </c>
      <c r="D458" s="4" t="s">
        <v>24</v>
      </c>
      <c r="E458" s="6" t="s">
        <v>29</v>
      </c>
      <c r="F458" s="4" t="s">
        <v>20</v>
      </c>
      <c r="G458" s="6" t="s">
        <v>17</v>
      </c>
      <c r="H458" s="4" t="s">
        <v>18</v>
      </c>
      <c r="I458" s="5"/>
      <c r="J458" s="5"/>
      <c r="K458" s="5"/>
      <c r="L458" s="5"/>
      <c r="M458" s="5"/>
      <c r="N458" s="5">
        <f t="shared" si="90"/>
        <v>0</v>
      </c>
      <c r="O458" s="4">
        <v>0</v>
      </c>
      <c r="P458" s="4">
        <f t="shared" si="92"/>
        <v>0</v>
      </c>
      <c r="Q458" s="56">
        <v>50</v>
      </c>
      <c r="R458" s="5">
        <f t="shared" si="91"/>
        <v>50</v>
      </c>
      <c r="S458" s="5">
        <v>0</v>
      </c>
      <c r="T458" s="56">
        <v>40</v>
      </c>
      <c r="U458" s="17">
        <v>0.97761194029850751</v>
      </c>
      <c r="V458">
        <f t="shared" si="93"/>
        <v>62.213930348258714</v>
      </c>
    </row>
    <row r="459" spans="1:22" s="21" customFormat="1" ht="45" customHeight="1">
      <c r="B459" s="22" t="s">
        <v>118</v>
      </c>
      <c r="C459" s="17" t="s">
        <v>13</v>
      </c>
      <c r="D459" s="18" t="s">
        <v>28</v>
      </c>
      <c r="E459" s="19" t="s">
        <v>71</v>
      </c>
      <c r="F459" s="18" t="s">
        <v>16</v>
      </c>
      <c r="G459" s="19" t="s">
        <v>17</v>
      </c>
      <c r="H459" s="18" t="s">
        <v>18</v>
      </c>
      <c r="I459" s="17">
        <v>8</v>
      </c>
      <c r="J459" s="17">
        <v>14</v>
      </c>
      <c r="K459" s="17">
        <v>12</v>
      </c>
      <c r="L459" s="17"/>
      <c r="M459" s="17"/>
      <c r="N459" s="17">
        <f t="shared" si="90"/>
        <v>34</v>
      </c>
      <c r="O459" s="18">
        <v>12</v>
      </c>
      <c r="P459" s="18"/>
      <c r="Q459" s="17">
        <v>9</v>
      </c>
      <c r="R459" s="17">
        <f t="shared" si="91"/>
        <v>31</v>
      </c>
      <c r="S459" s="17">
        <v>14</v>
      </c>
      <c r="T459" s="17"/>
      <c r="U459" s="20">
        <v>0.9358974358974359</v>
      </c>
      <c r="V459" s="21">
        <f t="shared" si="93"/>
        <v>24.645299145299148</v>
      </c>
    </row>
    <row r="460" spans="1:22" s="21" customFormat="1" ht="45" customHeight="1">
      <c r="B460" s="22" t="s">
        <v>118</v>
      </c>
      <c r="C460" s="17" t="s">
        <v>13</v>
      </c>
      <c r="D460" s="18" t="s">
        <v>28</v>
      </c>
      <c r="E460" s="19" t="s">
        <v>29</v>
      </c>
      <c r="F460" s="18" t="s">
        <v>16</v>
      </c>
      <c r="G460" s="19" t="s">
        <v>17</v>
      </c>
      <c r="H460" s="18" t="s">
        <v>18</v>
      </c>
      <c r="I460" s="17"/>
      <c r="J460" s="17"/>
      <c r="K460" s="17"/>
      <c r="L460" s="17"/>
      <c r="M460" s="17"/>
      <c r="N460" s="17">
        <f t="shared" si="90"/>
        <v>0</v>
      </c>
      <c r="O460" s="18">
        <v>0</v>
      </c>
      <c r="P460" s="18"/>
      <c r="Q460" s="56"/>
      <c r="R460" s="17">
        <f t="shared" si="91"/>
        <v>0</v>
      </c>
      <c r="S460" s="17">
        <v>0</v>
      </c>
      <c r="T460" s="56">
        <v>12</v>
      </c>
      <c r="U460" s="20">
        <v>0.9358974358974359</v>
      </c>
      <c r="V460" s="21">
        <f t="shared" si="93"/>
        <v>4</v>
      </c>
    </row>
    <row r="461" spans="1:22" s="21" customFormat="1" ht="45" customHeight="1">
      <c r="B461" s="22" t="s">
        <v>118</v>
      </c>
      <c r="C461" s="17" t="s">
        <v>13</v>
      </c>
      <c r="D461" s="18" t="s">
        <v>28</v>
      </c>
      <c r="E461" s="19" t="s">
        <v>72</v>
      </c>
      <c r="F461" s="18" t="s">
        <v>16</v>
      </c>
      <c r="G461" s="19" t="s">
        <v>17</v>
      </c>
      <c r="H461" s="18" t="s">
        <v>18</v>
      </c>
      <c r="I461" s="17">
        <v>0</v>
      </c>
      <c r="J461" s="17">
        <v>0</v>
      </c>
      <c r="K461" s="17">
        <v>2</v>
      </c>
      <c r="L461" s="17"/>
      <c r="M461" s="17"/>
      <c r="N461" s="17">
        <f t="shared" si="90"/>
        <v>2</v>
      </c>
      <c r="O461" s="18">
        <v>2</v>
      </c>
      <c r="P461" s="18"/>
      <c r="Q461" s="17">
        <v>0</v>
      </c>
      <c r="R461" s="17">
        <f t="shared" si="91"/>
        <v>0</v>
      </c>
      <c r="S461" s="17">
        <v>0</v>
      </c>
      <c r="T461" s="17"/>
      <c r="U461" s="20">
        <v>0.9358974358974359</v>
      </c>
      <c r="V461" s="21">
        <f t="shared" si="93"/>
        <v>0</v>
      </c>
    </row>
    <row r="462" spans="1:22" s="21" customFormat="1" ht="45" customHeight="1">
      <c r="B462" s="22" t="s">
        <v>118</v>
      </c>
      <c r="C462" s="17" t="s">
        <v>13</v>
      </c>
      <c r="D462" s="18" t="s">
        <v>28</v>
      </c>
      <c r="E462" s="19" t="s">
        <v>31</v>
      </c>
      <c r="F462" s="18" t="s">
        <v>16</v>
      </c>
      <c r="G462" s="19" t="s">
        <v>17</v>
      </c>
      <c r="H462" s="18" t="s">
        <v>18</v>
      </c>
      <c r="I462" s="17"/>
      <c r="J462" s="17"/>
      <c r="K462" s="17"/>
      <c r="L462" s="17"/>
      <c r="M462" s="17"/>
      <c r="N462" s="17">
        <f t="shared" si="90"/>
        <v>0</v>
      </c>
      <c r="O462" s="18">
        <v>0</v>
      </c>
      <c r="P462" s="18"/>
      <c r="Q462" s="56"/>
      <c r="R462" s="17">
        <f t="shared" si="91"/>
        <v>0</v>
      </c>
      <c r="S462" s="17">
        <v>0</v>
      </c>
      <c r="T462" s="56">
        <v>0</v>
      </c>
      <c r="U462" s="20">
        <v>0.9358974358974359</v>
      </c>
      <c r="V462" s="21">
        <f t="shared" si="93"/>
        <v>0</v>
      </c>
    </row>
    <row r="463" spans="1:22" ht="45" customHeight="1">
      <c r="B463" s="7" t="s">
        <v>118</v>
      </c>
      <c r="C463" s="5" t="s">
        <v>13</v>
      </c>
      <c r="D463" s="4" t="s">
        <v>28</v>
      </c>
      <c r="E463" s="6" t="s">
        <v>72</v>
      </c>
      <c r="F463" s="4" t="s">
        <v>20</v>
      </c>
      <c r="G463" s="6" t="s">
        <v>17</v>
      </c>
      <c r="H463" s="4" t="s">
        <v>18</v>
      </c>
      <c r="I463" s="5">
        <v>0</v>
      </c>
      <c r="J463" s="5">
        <v>1</v>
      </c>
      <c r="K463" s="5">
        <v>1</v>
      </c>
      <c r="L463" s="5">
        <v>0</v>
      </c>
      <c r="M463" s="5"/>
      <c r="N463" s="5">
        <f t="shared" si="90"/>
        <v>2</v>
      </c>
      <c r="O463" s="4">
        <v>0</v>
      </c>
      <c r="P463" s="4"/>
      <c r="Q463" s="5">
        <v>0</v>
      </c>
      <c r="R463" s="5">
        <f t="shared" si="91"/>
        <v>2</v>
      </c>
      <c r="S463" s="5">
        <v>1</v>
      </c>
      <c r="T463" s="5"/>
      <c r="U463" s="15">
        <v>1</v>
      </c>
      <c r="V463">
        <f t="shared" si="93"/>
        <v>1.6666666666666667</v>
      </c>
    </row>
    <row r="464" spans="1:22" ht="45" customHeight="1">
      <c r="B464" s="7" t="s">
        <v>118</v>
      </c>
      <c r="C464" s="5" t="s">
        <v>13</v>
      </c>
      <c r="D464" s="4" t="s">
        <v>28</v>
      </c>
      <c r="E464" s="6" t="s">
        <v>31</v>
      </c>
      <c r="F464" s="4" t="s">
        <v>20</v>
      </c>
      <c r="G464" s="6" t="s">
        <v>17</v>
      </c>
      <c r="H464" s="4" t="s">
        <v>18</v>
      </c>
      <c r="I464" s="5"/>
      <c r="J464" s="5"/>
      <c r="K464" s="5"/>
      <c r="L464" s="5"/>
      <c r="M464" s="5"/>
      <c r="N464" s="5">
        <f t="shared" si="90"/>
        <v>0</v>
      </c>
      <c r="O464" s="4">
        <v>0</v>
      </c>
      <c r="P464" s="4"/>
      <c r="Q464" s="56"/>
      <c r="R464" s="5">
        <f t="shared" si="91"/>
        <v>0</v>
      </c>
      <c r="S464" s="5">
        <v>0</v>
      </c>
      <c r="T464" s="56">
        <v>0</v>
      </c>
      <c r="U464" s="15">
        <v>1</v>
      </c>
      <c r="V464">
        <f t="shared" si="93"/>
        <v>0</v>
      </c>
    </row>
    <row r="465" spans="1:22" s="21" customFormat="1" ht="45" customHeight="1">
      <c r="B465" s="22" t="s">
        <v>118</v>
      </c>
      <c r="C465" s="17" t="s">
        <v>13</v>
      </c>
      <c r="D465" s="18" t="s">
        <v>28</v>
      </c>
      <c r="E465" s="19" t="s">
        <v>75</v>
      </c>
      <c r="F465" s="18" t="s">
        <v>16</v>
      </c>
      <c r="G465" s="19" t="s">
        <v>17</v>
      </c>
      <c r="H465" s="18" t="s">
        <v>18</v>
      </c>
      <c r="I465" s="17">
        <v>0</v>
      </c>
      <c r="J465" s="17">
        <v>0</v>
      </c>
      <c r="K465" s="17">
        <v>1</v>
      </c>
      <c r="L465" s="17">
        <v>1</v>
      </c>
      <c r="M465" s="17"/>
      <c r="N465" s="17">
        <f t="shared" si="90"/>
        <v>2</v>
      </c>
      <c r="O465" s="18">
        <v>1</v>
      </c>
      <c r="P465" s="18"/>
      <c r="Q465" s="17">
        <v>0</v>
      </c>
      <c r="R465" s="17">
        <f t="shared" si="91"/>
        <v>1</v>
      </c>
      <c r="S465" s="17">
        <v>1</v>
      </c>
      <c r="T465" s="17"/>
      <c r="U465" s="20">
        <v>0.9358974358974359</v>
      </c>
      <c r="V465" s="21">
        <f t="shared" si="93"/>
        <v>0.62393162393162382</v>
      </c>
    </row>
    <row r="466" spans="1:22" s="21" customFormat="1" ht="45" customHeight="1">
      <c r="B466" s="22" t="s">
        <v>118</v>
      </c>
      <c r="C466" s="17" t="s">
        <v>13</v>
      </c>
      <c r="D466" s="18" t="s">
        <v>28</v>
      </c>
      <c r="E466" s="19" t="s">
        <v>30</v>
      </c>
      <c r="F466" s="18" t="s">
        <v>16</v>
      </c>
      <c r="G466" s="19" t="s">
        <v>17</v>
      </c>
      <c r="H466" s="18" t="s">
        <v>18</v>
      </c>
      <c r="I466" s="17"/>
      <c r="J466" s="17"/>
      <c r="K466" s="17"/>
      <c r="L466" s="17"/>
      <c r="M466" s="17"/>
      <c r="N466" s="17">
        <f t="shared" si="90"/>
        <v>0</v>
      </c>
      <c r="O466" s="18">
        <v>0</v>
      </c>
      <c r="P466" s="18"/>
      <c r="Q466" s="56"/>
      <c r="R466" s="17">
        <f t="shared" si="91"/>
        <v>0</v>
      </c>
      <c r="S466" s="17">
        <v>0</v>
      </c>
      <c r="T466" s="56">
        <v>0</v>
      </c>
      <c r="U466" s="20">
        <v>0.9358974358974359</v>
      </c>
      <c r="V466" s="21">
        <f t="shared" si="93"/>
        <v>0</v>
      </c>
    </row>
    <row r="467" spans="1:22" s="21" customFormat="1" ht="45" customHeight="1">
      <c r="B467" s="22" t="s">
        <v>118</v>
      </c>
      <c r="C467" s="17" t="s">
        <v>13</v>
      </c>
      <c r="D467" s="18" t="s">
        <v>28</v>
      </c>
      <c r="E467" s="19" t="s">
        <v>121</v>
      </c>
      <c r="F467" s="18" t="s">
        <v>16</v>
      </c>
      <c r="G467" s="19" t="s">
        <v>17</v>
      </c>
      <c r="H467" s="18" t="s">
        <v>18</v>
      </c>
      <c r="I467" s="17">
        <v>0</v>
      </c>
      <c r="J467" s="17">
        <v>0</v>
      </c>
      <c r="K467" s="17">
        <v>1</v>
      </c>
      <c r="L467" s="17"/>
      <c r="M467" s="17"/>
      <c r="N467" s="17">
        <f t="shared" si="90"/>
        <v>1</v>
      </c>
      <c r="O467" s="18">
        <v>1</v>
      </c>
      <c r="P467" s="18"/>
      <c r="Q467" s="17">
        <v>0</v>
      </c>
      <c r="R467" s="17">
        <f t="shared" si="91"/>
        <v>0</v>
      </c>
      <c r="S467" s="17">
        <v>0</v>
      </c>
      <c r="T467" s="17"/>
      <c r="U467" s="20">
        <v>0.9358974358974359</v>
      </c>
      <c r="V467" s="21">
        <f t="shared" si="93"/>
        <v>0</v>
      </c>
    </row>
    <row r="468" spans="1:22" s="21" customFormat="1" ht="45" customHeight="1">
      <c r="B468" s="22" t="s">
        <v>118</v>
      </c>
      <c r="C468" s="17" t="s">
        <v>13</v>
      </c>
      <c r="D468" s="18" t="s">
        <v>28</v>
      </c>
      <c r="E468" s="19" t="s">
        <v>122</v>
      </c>
      <c r="F468" s="18" t="s">
        <v>16</v>
      </c>
      <c r="G468" s="19" t="s">
        <v>17</v>
      </c>
      <c r="H468" s="18" t="s">
        <v>18</v>
      </c>
      <c r="I468" s="17"/>
      <c r="J468" s="17"/>
      <c r="K468" s="17"/>
      <c r="L468" s="17"/>
      <c r="M468" s="17"/>
      <c r="N468" s="17">
        <f t="shared" si="90"/>
        <v>0</v>
      </c>
      <c r="O468" s="18">
        <v>0</v>
      </c>
      <c r="P468" s="18"/>
      <c r="Q468" s="56"/>
      <c r="R468" s="17">
        <f t="shared" si="91"/>
        <v>0</v>
      </c>
      <c r="S468" s="17">
        <v>0</v>
      </c>
      <c r="T468" s="56">
        <v>0</v>
      </c>
      <c r="U468" s="20">
        <v>0.9358974358974359</v>
      </c>
      <c r="V468" s="21">
        <f t="shared" si="93"/>
        <v>0</v>
      </c>
    </row>
    <row r="469" spans="1:22" s="21" customFormat="1" ht="45" customHeight="1">
      <c r="B469" s="22" t="s">
        <v>123</v>
      </c>
      <c r="C469" s="17" t="s">
        <v>13</v>
      </c>
      <c r="D469" s="18" t="s">
        <v>28</v>
      </c>
      <c r="E469" s="19" t="s">
        <v>29</v>
      </c>
      <c r="F469" s="18" t="s">
        <v>16</v>
      </c>
      <c r="G469" s="19" t="s">
        <v>17</v>
      </c>
      <c r="H469" s="18" t="s">
        <v>18</v>
      </c>
      <c r="I469" s="17">
        <v>2</v>
      </c>
      <c r="J469" s="17">
        <v>4</v>
      </c>
      <c r="K469" s="17"/>
      <c r="L469" s="17"/>
      <c r="M469" s="17"/>
      <c r="N469" s="17">
        <f t="shared" si="90"/>
        <v>6</v>
      </c>
      <c r="O469" s="18">
        <v>0</v>
      </c>
      <c r="P469" s="18"/>
      <c r="Q469" s="56">
        <v>2</v>
      </c>
      <c r="R469" s="17">
        <f t="shared" si="91"/>
        <v>8</v>
      </c>
      <c r="S469" s="17">
        <v>4</v>
      </c>
      <c r="T469" s="56"/>
      <c r="U469" s="20">
        <v>1</v>
      </c>
      <c r="V469" s="21">
        <f t="shared" si="93"/>
        <v>6.666666666666667</v>
      </c>
    </row>
    <row r="470" spans="1:22" s="21" customFormat="1" ht="45" customHeight="1">
      <c r="B470" s="22" t="s">
        <v>123</v>
      </c>
      <c r="C470" s="17" t="s">
        <v>13</v>
      </c>
      <c r="D470" s="18" t="s">
        <v>28</v>
      </c>
      <c r="E470" s="19" t="s">
        <v>29</v>
      </c>
      <c r="F470" s="18" t="s">
        <v>16</v>
      </c>
      <c r="G470" s="19" t="s">
        <v>17</v>
      </c>
      <c r="H470" s="18" t="s">
        <v>18</v>
      </c>
      <c r="I470" s="17"/>
      <c r="J470" s="17"/>
      <c r="K470" s="17"/>
      <c r="L470" s="17"/>
      <c r="M470" s="17"/>
      <c r="N470" s="17">
        <f t="shared" si="90"/>
        <v>0</v>
      </c>
      <c r="O470" s="18">
        <v>0</v>
      </c>
      <c r="P470" s="18"/>
      <c r="Q470" s="56"/>
      <c r="R470" s="17">
        <f t="shared" si="91"/>
        <v>0</v>
      </c>
      <c r="S470" s="17">
        <v>0</v>
      </c>
      <c r="T470" s="56">
        <v>4</v>
      </c>
      <c r="U470" s="20">
        <v>1</v>
      </c>
      <c r="V470" s="21">
        <f t="shared" si="93"/>
        <v>1.3333333333333333</v>
      </c>
    </row>
    <row r="471" spans="1:22" s="21" customFormat="1" ht="45" customHeight="1">
      <c r="B471" s="22" t="s">
        <v>123</v>
      </c>
      <c r="C471" s="17" t="s">
        <v>13</v>
      </c>
      <c r="D471" s="18" t="s">
        <v>28</v>
      </c>
      <c r="E471" s="19" t="s">
        <v>30</v>
      </c>
      <c r="F471" s="18" t="s">
        <v>16</v>
      </c>
      <c r="G471" s="19" t="s">
        <v>17</v>
      </c>
      <c r="H471" s="18" t="s">
        <v>18</v>
      </c>
      <c r="I471" s="17"/>
      <c r="J471" s="17"/>
      <c r="K471" s="17"/>
      <c r="L471" s="17"/>
      <c r="M471" s="17"/>
      <c r="N471" s="17">
        <f t="shared" si="90"/>
        <v>0</v>
      </c>
      <c r="O471" s="18">
        <v>0</v>
      </c>
      <c r="P471" s="18"/>
      <c r="Q471" s="56"/>
      <c r="R471" s="17">
        <f t="shared" si="91"/>
        <v>0</v>
      </c>
      <c r="S471" s="17">
        <v>0</v>
      </c>
      <c r="T471" s="56">
        <v>1</v>
      </c>
      <c r="U471" s="20">
        <v>1</v>
      </c>
      <c r="V471" s="21">
        <f t="shared" si="93"/>
        <v>0.33333333333333331</v>
      </c>
    </row>
    <row r="472" spans="1:22" s="21" customFormat="1" ht="45" customHeight="1">
      <c r="B472" s="22" t="s">
        <v>124</v>
      </c>
      <c r="C472" s="17" t="s">
        <v>13</v>
      </c>
      <c r="D472" s="18" t="s">
        <v>14</v>
      </c>
      <c r="E472" s="19" t="s">
        <v>125</v>
      </c>
      <c r="F472" s="18" t="s">
        <v>16</v>
      </c>
      <c r="G472" s="19" t="s">
        <v>17</v>
      </c>
      <c r="H472" s="18" t="s">
        <v>18</v>
      </c>
      <c r="I472" s="17"/>
      <c r="J472" s="17"/>
      <c r="K472" s="17"/>
      <c r="L472" s="17">
        <v>3</v>
      </c>
      <c r="M472" s="17"/>
      <c r="N472" s="17">
        <f t="shared" si="90"/>
        <v>3</v>
      </c>
      <c r="O472" s="18">
        <v>3</v>
      </c>
      <c r="P472" s="18">
        <f t="shared" ref="P472:P481" si="94">L472</f>
        <v>3</v>
      </c>
      <c r="Q472" s="17"/>
      <c r="R472" s="17">
        <f t="shared" si="91"/>
        <v>0</v>
      </c>
      <c r="S472" s="17">
        <v>0</v>
      </c>
      <c r="T472" s="17"/>
      <c r="U472" s="20">
        <v>0.993803622497617</v>
      </c>
      <c r="V472" s="21">
        <f t="shared" si="93"/>
        <v>0</v>
      </c>
    </row>
    <row r="473" spans="1:22" s="21" customFormat="1" ht="45" customHeight="1">
      <c r="B473" s="22" t="s">
        <v>124</v>
      </c>
      <c r="C473" s="17" t="s">
        <v>13</v>
      </c>
      <c r="D473" s="18" t="s">
        <v>14</v>
      </c>
      <c r="E473" s="19" t="s">
        <v>68</v>
      </c>
      <c r="F473" s="18" t="s">
        <v>16</v>
      </c>
      <c r="G473" s="19" t="s">
        <v>17</v>
      </c>
      <c r="H473" s="18" t="s">
        <v>18</v>
      </c>
      <c r="I473" s="17"/>
      <c r="J473" s="17"/>
      <c r="K473" s="17"/>
      <c r="L473" s="17">
        <v>2</v>
      </c>
      <c r="M473" s="17"/>
      <c r="N473" s="17">
        <f t="shared" si="90"/>
        <v>2</v>
      </c>
      <c r="O473" s="18">
        <v>2</v>
      </c>
      <c r="P473" s="18">
        <f t="shared" si="94"/>
        <v>2</v>
      </c>
      <c r="Q473" s="17"/>
      <c r="R473" s="17">
        <f t="shared" si="91"/>
        <v>0</v>
      </c>
      <c r="S473" s="17">
        <v>0</v>
      </c>
      <c r="T473" s="17"/>
      <c r="U473" s="20">
        <v>0.993803622497617</v>
      </c>
      <c r="V473" s="21">
        <f t="shared" si="93"/>
        <v>0</v>
      </c>
    </row>
    <row r="474" spans="1:22" s="21" customFormat="1" ht="45" customHeight="1">
      <c r="B474" s="22" t="s">
        <v>124</v>
      </c>
      <c r="C474" s="17" t="s">
        <v>13</v>
      </c>
      <c r="D474" s="18" t="s">
        <v>14</v>
      </c>
      <c r="E474" s="19" t="s">
        <v>23</v>
      </c>
      <c r="F474" s="18" t="s">
        <v>16</v>
      </c>
      <c r="G474" s="19" t="s">
        <v>17</v>
      </c>
      <c r="H474" s="18" t="s">
        <v>18</v>
      </c>
      <c r="I474" s="17"/>
      <c r="J474" s="17"/>
      <c r="K474" s="17">
        <v>8</v>
      </c>
      <c r="L474" s="17"/>
      <c r="M474" s="17"/>
      <c r="N474" s="17">
        <f t="shared" si="90"/>
        <v>8</v>
      </c>
      <c r="O474" s="18">
        <v>0</v>
      </c>
      <c r="P474" s="18">
        <f t="shared" si="94"/>
        <v>0</v>
      </c>
      <c r="Q474" s="17"/>
      <c r="R474" s="17">
        <f t="shared" si="91"/>
        <v>8</v>
      </c>
      <c r="S474" s="17">
        <v>8</v>
      </c>
      <c r="T474" s="17"/>
      <c r="U474" s="20">
        <v>0.993803622497617</v>
      </c>
      <c r="V474" s="21">
        <f t="shared" si="93"/>
        <v>5.3002859866539582</v>
      </c>
    </row>
    <row r="475" spans="1:22" s="21" customFormat="1" ht="45" customHeight="1">
      <c r="B475" s="22" t="s">
        <v>124</v>
      </c>
      <c r="C475" s="17" t="s">
        <v>13</v>
      </c>
      <c r="D475" s="18" t="s">
        <v>14</v>
      </c>
      <c r="E475" s="19" t="s">
        <v>119</v>
      </c>
      <c r="F475" s="18" t="s">
        <v>16</v>
      </c>
      <c r="G475" s="19" t="s">
        <v>17</v>
      </c>
      <c r="H475" s="18" t="s">
        <v>18</v>
      </c>
      <c r="I475" s="17"/>
      <c r="J475" s="17"/>
      <c r="K475" s="17">
        <v>1</v>
      </c>
      <c r="L475" s="17">
        <v>10</v>
      </c>
      <c r="M475" s="17">
        <v>8</v>
      </c>
      <c r="N475" s="17">
        <f t="shared" si="90"/>
        <v>19</v>
      </c>
      <c r="O475" s="18">
        <v>8</v>
      </c>
      <c r="P475" s="18">
        <f t="shared" si="94"/>
        <v>10</v>
      </c>
      <c r="Q475" s="17">
        <v>10</v>
      </c>
      <c r="R475" s="17">
        <f t="shared" si="91"/>
        <v>21</v>
      </c>
      <c r="S475" s="17">
        <v>1</v>
      </c>
      <c r="T475" s="17"/>
      <c r="U475" s="20">
        <v>0.993803622497617</v>
      </c>
      <c r="V475" s="21">
        <f t="shared" si="93"/>
        <v>20.538608198284088</v>
      </c>
    </row>
    <row r="476" spans="1:22" s="21" customFormat="1" ht="45" customHeight="1">
      <c r="B476" s="22" t="s">
        <v>124</v>
      </c>
      <c r="C476" s="17" t="s">
        <v>13</v>
      </c>
      <c r="D476" s="18" t="s">
        <v>14</v>
      </c>
      <c r="E476" s="19" t="s">
        <v>119</v>
      </c>
      <c r="F476" s="18" t="s">
        <v>16</v>
      </c>
      <c r="G476" s="19" t="s">
        <v>19</v>
      </c>
      <c r="H476" s="18" t="s">
        <v>18</v>
      </c>
      <c r="I476" s="17"/>
      <c r="J476" s="17"/>
      <c r="K476" s="17"/>
      <c r="L476" s="17"/>
      <c r="M476" s="17">
        <v>1</v>
      </c>
      <c r="N476" s="17">
        <f t="shared" si="90"/>
        <v>1</v>
      </c>
      <c r="O476" s="18">
        <v>1</v>
      </c>
      <c r="P476" s="18">
        <f t="shared" si="94"/>
        <v>0</v>
      </c>
      <c r="Q476" s="17"/>
      <c r="R476" s="17">
        <f t="shared" si="91"/>
        <v>0</v>
      </c>
      <c r="S476" s="17">
        <v>0</v>
      </c>
      <c r="T476" s="17"/>
      <c r="U476" s="20">
        <v>0.993803622497617</v>
      </c>
      <c r="V476" s="21">
        <f t="shared" si="93"/>
        <v>0</v>
      </c>
    </row>
    <row r="477" spans="1:22" s="21" customFormat="1" ht="45" customHeight="1">
      <c r="A477" s="21" t="s">
        <v>146</v>
      </c>
      <c r="B477" s="22" t="s">
        <v>124</v>
      </c>
      <c r="C477" s="17" t="s">
        <v>13</v>
      </c>
      <c r="D477" s="18" t="s">
        <v>14</v>
      </c>
      <c r="E477" s="19" t="s">
        <v>15</v>
      </c>
      <c r="F477" s="18" t="s">
        <v>16</v>
      </c>
      <c r="G477" s="19" t="s">
        <v>17</v>
      </c>
      <c r="H477" s="18" t="s">
        <v>18</v>
      </c>
      <c r="I477" s="17">
        <v>208</v>
      </c>
      <c r="J477" s="17">
        <v>202</v>
      </c>
      <c r="K477" s="17">
        <v>201</v>
      </c>
      <c r="L477" s="17">
        <v>202</v>
      </c>
      <c r="M477" s="17"/>
      <c r="N477" s="17">
        <f t="shared" si="90"/>
        <v>813</v>
      </c>
      <c r="O477" s="18">
        <v>202</v>
      </c>
      <c r="P477" s="18">
        <f t="shared" si="94"/>
        <v>202</v>
      </c>
      <c r="Q477" s="17">
        <v>230</v>
      </c>
      <c r="R477" s="17">
        <f t="shared" si="91"/>
        <v>841</v>
      </c>
      <c r="S477" s="17">
        <v>201</v>
      </c>
      <c r="T477" s="17"/>
      <c r="U477" s="20">
        <v>0.993803622497617</v>
      </c>
      <c r="V477" s="21">
        <f t="shared" si="93"/>
        <v>769.20400381315551</v>
      </c>
    </row>
    <row r="478" spans="1:22" s="21" customFormat="1" ht="45" customHeight="1">
      <c r="A478" s="21" t="s">
        <v>147</v>
      </c>
      <c r="B478" s="22" t="s">
        <v>124</v>
      </c>
      <c r="C478" s="17" t="s">
        <v>13</v>
      </c>
      <c r="D478" s="18" t="s">
        <v>14</v>
      </c>
      <c r="E478" s="19" t="s">
        <v>15</v>
      </c>
      <c r="F478" s="18" t="s">
        <v>16</v>
      </c>
      <c r="G478" s="19" t="s">
        <v>19</v>
      </c>
      <c r="H478" s="18" t="s">
        <v>18</v>
      </c>
      <c r="I478" s="17">
        <v>6</v>
      </c>
      <c r="J478" s="17">
        <v>0</v>
      </c>
      <c r="K478" s="17">
        <v>2</v>
      </c>
      <c r="L478" s="17">
        <v>0</v>
      </c>
      <c r="M478" s="17"/>
      <c r="N478" s="17">
        <f t="shared" si="90"/>
        <v>8</v>
      </c>
      <c r="O478" s="18">
        <v>0</v>
      </c>
      <c r="P478" s="18">
        <f t="shared" si="94"/>
        <v>0</v>
      </c>
      <c r="Q478" s="17"/>
      <c r="R478" s="17">
        <f t="shared" si="91"/>
        <v>8</v>
      </c>
      <c r="S478" s="17">
        <v>2</v>
      </c>
      <c r="T478" s="17"/>
      <c r="U478" s="20">
        <v>0.993803622497617</v>
      </c>
      <c r="V478" s="21">
        <f t="shared" si="93"/>
        <v>7.2878932316491918</v>
      </c>
    </row>
    <row r="479" spans="1:22" s="21" customFormat="1" ht="45" customHeight="1">
      <c r="A479" s="21" t="s">
        <v>149</v>
      </c>
      <c r="B479" s="22" t="s">
        <v>124</v>
      </c>
      <c r="C479" s="17" t="s">
        <v>13</v>
      </c>
      <c r="D479" s="18" t="s">
        <v>14</v>
      </c>
      <c r="E479" s="19" t="s">
        <v>21</v>
      </c>
      <c r="F479" s="18" t="s">
        <v>16</v>
      </c>
      <c r="G479" s="19" t="s">
        <v>17</v>
      </c>
      <c r="H479" s="18" t="s">
        <v>18</v>
      </c>
      <c r="I479" s="17">
        <v>29</v>
      </c>
      <c r="J479" s="17">
        <v>32</v>
      </c>
      <c r="K479" s="17">
        <v>29</v>
      </c>
      <c r="L479" s="17">
        <v>29</v>
      </c>
      <c r="M479" s="17"/>
      <c r="N479" s="17">
        <f t="shared" si="90"/>
        <v>119</v>
      </c>
      <c r="O479" s="18">
        <v>29</v>
      </c>
      <c r="P479" s="18">
        <f t="shared" si="94"/>
        <v>29</v>
      </c>
      <c r="Q479" s="17">
        <v>30</v>
      </c>
      <c r="R479" s="17">
        <f t="shared" si="91"/>
        <v>120</v>
      </c>
      <c r="S479" s="17">
        <v>29</v>
      </c>
      <c r="T479" s="17"/>
      <c r="U479" s="20">
        <v>0.993803622497617</v>
      </c>
      <c r="V479" s="21">
        <f t="shared" si="93"/>
        <v>109.64966634890374</v>
      </c>
    </row>
    <row r="480" spans="1:22" s="21" customFormat="1" ht="45" customHeight="1">
      <c r="A480" s="21" t="s">
        <v>150</v>
      </c>
      <c r="B480" s="22" t="s">
        <v>124</v>
      </c>
      <c r="C480" s="17" t="s">
        <v>13</v>
      </c>
      <c r="D480" s="18" t="s">
        <v>14</v>
      </c>
      <c r="E480" s="19" t="s">
        <v>21</v>
      </c>
      <c r="F480" s="18" t="s">
        <v>16</v>
      </c>
      <c r="G480" s="19" t="s">
        <v>19</v>
      </c>
      <c r="H480" s="18" t="s">
        <v>18</v>
      </c>
      <c r="I480" s="17">
        <v>1</v>
      </c>
      <c r="J480" s="17">
        <v>2</v>
      </c>
      <c r="K480" s="17">
        <v>1</v>
      </c>
      <c r="L480" s="17"/>
      <c r="M480" s="17"/>
      <c r="N480" s="17">
        <f t="shared" si="90"/>
        <v>4</v>
      </c>
      <c r="O480" s="18">
        <v>0</v>
      </c>
      <c r="P480" s="18">
        <f t="shared" si="94"/>
        <v>0</v>
      </c>
      <c r="Q480" s="17"/>
      <c r="R480" s="17">
        <f t="shared" si="91"/>
        <v>4</v>
      </c>
      <c r="S480" s="17">
        <v>1</v>
      </c>
      <c r="T480" s="17"/>
      <c r="U480" s="20">
        <v>0.993803622497617</v>
      </c>
      <c r="V480" s="21">
        <f t="shared" si="93"/>
        <v>3.6439466158245959</v>
      </c>
    </row>
    <row r="481" spans="1:22" s="21" customFormat="1" ht="45" customHeight="1">
      <c r="B481" s="22" t="s">
        <v>124</v>
      </c>
      <c r="C481" s="17" t="s">
        <v>13</v>
      </c>
      <c r="D481" s="18" t="s">
        <v>14</v>
      </c>
      <c r="E481" s="19" t="s">
        <v>64</v>
      </c>
      <c r="F481" s="18" t="s">
        <v>16</v>
      </c>
      <c r="G481" s="19" t="s">
        <v>17</v>
      </c>
      <c r="H481" s="18" t="s">
        <v>18</v>
      </c>
      <c r="I481" s="17">
        <v>10</v>
      </c>
      <c r="J481" s="17">
        <v>10</v>
      </c>
      <c r="K481" s="17"/>
      <c r="L481" s="17"/>
      <c r="M481" s="17"/>
      <c r="N481" s="17">
        <f t="shared" si="90"/>
        <v>20</v>
      </c>
      <c r="O481" s="18">
        <v>0</v>
      </c>
      <c r="P481" s="18">
        <f t="shared" si="94"/>
        <v>0</v>
      </c>
      <c r="Q481" s="17">
        <v>10</v>
      </c>
      <c r="R481" s="17">
        <f t="shared" si="91"/>
        <v>30</v>
      </c>
      <c r="S481" s="17">
        <v>0</v>
      </c>
      <c r="T481" s="17"/>
      <c r="U481" s="20">
        <v>0.993803622497617</v>
      </c>
      <c r="V481" s="21">
        <f t="shared" si="93"/>
        <v>29.814108674928509</v>
      </c>
    </row>
    <row r="482" spans="1:22" s="21" customFormat="1" ht="45" customHeight="1">
      <c r="B482" s="22" t="s">
        <v>124</v>
      </c>
      <c r="C482" s="17" t="s">
        <v>13</v>
      </c>
      <c r="D482" s="18" t="s">
        <v>24</v>
      </c>
      <c r="E482" s="19" t="s">
        <v>81</v>
      </c>
      <c r="F482" s="18" t="s">
        <v>16</v>
      </c>
      <c r="G482" s="19" t="s">
        <v>17</v>
      </c>
      <c r="H482" s="18" t="s">
        <v>18</v>
      </c>
      <c r="I482" s="17"/>
      <c r="J482" s="17">
        <v>3</v>
      </c>
      <c r="K482" s="17"/>
      <c r="L482" s="17"/>
      <c r="M482" s="17"/>
      <c r="N482" s="17">
        <f t="shared" si="90"/>
        <v>3</v>
      </c>
      <c r="O482" s="18">
        <v>3</v>
      </c>
      <c r="P482" s="18">
        <f t="shared" ref="P482:P487" si="95">J482</f>
        <v>3</v>
      </c>
      <c r="Q482" s="17"/>
      <c r="R482" s="17">
        <f t="shared" si="91"/>
        <v>0</v>
      </c>
      <c r="S482" s="17">
        <v>0</v>
      </c>
      <c r="T482" s="17"/>
      <c r="U482" s="20">
        <v>0.98319327731092432</v>
      </c>
      <c r="V482" s="21">
        <f t="shared" si="93"/>
        <v>0</v>
      </c>
    </row>
    <row r="483" spans="1:22" s="21" customFormat="1" ht="45" customHeight="1">
      <c r="B483" s="22" t="s">
        <v>124</v>
      </c>
      <c r="C483" s="17" t="s">
        <v>13</v>
      </c>
      <c r="D483" s="18" t="s">
        <v>24</v>
      </c>
      <c r="E483" s="19" t="s">
        <v>25</v>
      </c>
      <c r="F483" s="18" t="s">
        <v>16</v>
      </c>
      <c r="G483" s="19" t="s">
        <v>17</v>
      </c>
      <c r="H483" s="18" t="s">
        <v>18</v>
      </c>
      <c r="I483" s="17">
        <v>93</v>
      </c>
      <c r="J483" s="17">
        <v>114</v>
      </c>
      <c r="K483" s="17"/>
      <c r="L483" s="17"/>
      <c r="M483" s="17"/>
      <c r="N483" s="17">
        <f t="shared" si="90"/>
        <v>207</v>
      </c>
      <c r="O483" s="18">
        <v>114</v>
      </c>
      <c r="P483" s="18">
        <f t="shared" si="95"/>
        <v>114</v>
      </c>
      <c r="Q483" s="17">
        <v>95</v>
      </c>
      <c r="R483" s="17">
        <f t="shared" si="91"/>
        <v>188</v>
      </c>
      <c r="S483" s="17">
        <v>93</v>
      </c>
      <c r="T483" s="17"/>
      <c r="U483" s="20">
        <v>0.98319327731092432</v>
      </c>
      <c r="V483" s="21">
        <f t="shared" si="93"/>
        <v>154.36134453781511</v>
      </c>
    </row>
    <row r="484" spans="1:22" s="21" customFormat="1" ht="45" customHeight="1">
      <c r="B484" s="22" t="s">
        <v>124</v>
      </c>
      <c r="C484" s="17" t="s">
        <v>13</v>
      </c>
      <c r="D484" s="18" t="s">
        <v>24</v>
      </c>
      <c r="E484" s="19" t="s">
        <v>25</v>
      </c>
      <c r="F484" s="18" t="s">
        <v>16</v>
      </c>
      <c r="G484" s="19" t="s">
        <v>19</v>
      </c>
      <c r="H484" s="18" t="s">
        <v>18</v>
      </c>
      <c r="I484" s="17"/>
      <c r="J484" s="17">
        <v>1</v>
      </c>
      <c r="K484" s="17"/>
      <c r="L484" s="17"/>
      <c r="M484" s="17"/>
      <c r="N484" s="17">
        <f t="shared" si="90"/>
        <v>1</v>
      </c>
      <c r="O484" s="18">
        <v>1</v>
      </c>
      <c r="P484" s="18">
        <f t="shared" si="95"/>
        <v>1</v>
      </c>
      <c r="Q484" s="17"/>
      <c r="R484" s="17">
        <f t="shared" si="91"/>
        <v>0</v>
      </c>
      <c r="S484" s="17">
        <v>0</v>
      </c>
      <c r="T484" s="17"/>
      <c r="U484" s="20">
        <v>0.98319327731092432</v>
      </c>
      <c r="V484" s="21">
        <f t="shared" si="93"/>
        <v>0</v>
      </c>
    </row>
    <row r="485" spans="1:22" s="21" customFormat="1" ht="45" customHeight="1">
      <c r="B485" s="22" t="s">
        <v>124</v>
      </c>
      <c r="C485" s="17" t="s">
        <v>13</v>
      </c>
      <c r="D485" s="18" t="s">
        <v>24</v>
      </c>
      <c r="E485" s="19" t="s">
        <v>26</v>
      </c>
      <c r="F485" s="18" t="s">
        <v>16</v>
      </c>
      <c r="G485" s="19" t="s">
        <v>17</v>
      </c>
      <c r="H485" s="18" t="s">
        <v>18</v>
      </c>
      <c r="I485" s="17">
        <v>9</v>
      </c>
      <c r="J485" s="17">
        <v>10</v>
      </c>
      <c r="K485" s="17"/>
      <c r="L485" s="17"/>
      <c r="M485" s="17"/>
      <c r="N485" s="17">
        <f t="shared" si="90"/>
        <v>19</v>
      </c>
      <c r="O485" s="18">
        <v>10</v>
      </c>
      <c r="P485" s="18">
        <f t="shared" si="95"/>
        <v>10</v>
      </c>
      <c r="Q485" s="17">
        <v>10</v>
      </c>
      <c r="R485" s="17">
        <f t="shared" si="91"/>
        <v>19</v>
      </c>
      <c r="S485" s="17">
        <v>9</v>
      </c>
      <c r="T485" s="17"/>
      <c r="U485" s="20">
        <v>0.98319327731092432</v>
      </c>
      <c r="V485" s="21">
        <f t="shared" si="93"/>
        <v>15.731092436974789</v>
      </c>
    </row>
    <row r="486" spans="1:22" s="21" customFormat="1" ht="45" customHeight="1">
      <c r="B486" s="22" t="s">
        <v>124</v>
      </c>
      <c r="C486" s="17" t="s">
        <v>13</v>
      </c>
      <c r="D486" s="18" t="s">
        <v>24</v>
      </c>
      <c r="E486" s="19" t="s">
        <v>26</v>
      </c>
      <c r="F486" s="18" t="s">
        <v>16</v>
      </c>
      <c r="G486" s="19" t="s">
        <v>19</v>
      </c>
      <c r="H486" s="18" t="s">
        <v>18</v>
      </c>
      <c r="I486" s="17">
        <v>1</v>
      </c>
      <c r="J486" s="17"/>
      <c r="K486" s="17"/>
      <c r="L486" s="17"/>
      <c r="M486" s="17"/>
      <c r="N486" s="17">
        <f t="shared" si="90"/>
        <v>1</v>
      </c>
      <c r="O486" s="18">
        <v>0</v>
      </c>
      <c r="P486" s="18">
        <f t="shared" si="95"/>
        <v>0</v>
      </c>
      <c r="Q486" s="17"/>
      <c r="R486" s="17">
        <f t="shared" si="91"/>
        <v>1</v>
      </c>
      <c r="S486" s="17">
        <v>1</v>
      </c>
      <c r="T486" s="17"/>
      <c r="U486" s="20">
        <v>0.98319327731092432</v>
      </c>
      <c r="V486" s="21">
        <f t="shared" si="93"/>
        <v>0.65546218487394947</v>
      </c>
    </row>
    <row r="487" spans="1:22" s="21" customFormat="1" ht="45" customHeight="1">
      <c r="B487" s="22" t="s">
        <v>124</v>
      </c>
      <c r="C487" s="17" t="s">
        <v>13</v>
      </c>
      <c r="D487" s="18" t="s">
        <v>24</v>
      </c>
      <c r="E487" s="19" t="s">
        <v>27</v>
      </c>
      <c r="F487" s="18" t="s">
        <v>16</v>
      </c>
      <c r="G487" s="19" t="s">
        <v>17</v>
      </c>
      <c r="H487" s="18" t="s">
        <v>18</v>
      </c>
      <c r="I487" s="17">
        <v>5</v>
      </c>
      <c r="J487" s="17">
        <v>6</v>
      </c>
      <c r="K487" s="17"/>
      <c r="L487" s="17"/>
      <c r="M487" s="17"/>
      <c r="N487" s="17">
        <f t="shared" si="90"/>
        <v>11</v>
      </c>
      <c r="O487" s="18">
        <v>6</v>
      </c>
      <c r="P487" s="18">
        <f t="shared" si="95"/>
        <v>6</v>
      </c>
      <c r="Q487" s="17">
        <v>5</v>
      </c>
      <c r="R487" s="17">
        <f t="shared" si="91"/>
        <v>10</v>
      </c>
      <c r="S487" s="17">
        <v>5</v>
      </c>
      <c r="T487" s="17"/>
      <c r="U487" s="20">
        <v>0.98319327731092432</v>
      </c>
      <c r="V487" s="21">
        <f t="shared" si="93"/>
        <v>8.1932773109243673</v>
      </c>
    </row>
    <row r="488" spans="1:22" ht="45" customHeight="1">
      <c r="B488" s="7" t="s">
        <v>124</v>
      </c>
      <c r="C488" s="5" t="s">
        <v>13</v>
      </c>
      <c r="D488" s="4" t="s">
        <v>14</v>
      </c>
      <c r="E488" s="6" t="s">
        <v>95</v>
      </c>
      <c r="F488" s="4" t="s">
        <v>20</v>
      </c>
      <c r="G488" s="6" t="s">
        <v>17</v>
      </c>
      <c r="H488" s="4" t="s">
        <v>18</v>
      </c>
      <c r="I488" s="5"/>
      <c r="J488" s="5"/>
      <c r="K488" s="5"/>
      <c r="L488" s="5"/>
      <c r="M488" s="5">
        <v>1</v>
      </c>
      <c r="N488" s="5">
        <f t="shared" si="90"/>
        <v>1</v>
      </c>
      <c r="O488" s="4">
        <v>1</v>
      </c>
      <c r="P488" s="4">
        <f t="shared" ref="P488:P495" si="96">M488</f>
        <v>1</v>
      </c>
      <c r="Q488" s="5"/>
      <c r="R488" s="5">
        <f t="shared" si="91"/>
        <v>0</v>
      </c>
      <c r="S488" s="5">
        <v>0</v>
      </c>
      <c r="T488" s="5"/>
      <c r="U488" s="15">
        <v>0.99618902439024404</v>
      </c>
      <c r="V488">
        <f t="shared" si="93"/>
        <v>0</v>
      </c>
    </row>
    <row r="489" spans="1:22" ht="45" customHeight="1">
      <c r="B489" s="7" t="s">
        <v>124</v>
      </c>
      <c r="C489" s="5" t="s">
        <v>13</v>
      </c>
      <c r="D489" s="4" t="s">
        <v>14</v>
      </c>
      <c r="E489" s="6" t="s">
        <v>97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5"/>
      <c r="M489" s="5">
        <v>1</v>
      </c>
      <c r="N489" s="5">
        <f t="shared" si="90"/>
        <v>1</v>
      </c>
      <c r="O489" s="4">
        <v>1</v>
      </c>
      <c r="P489" s="4">
        <f t="shared" si="96"/>
        <v>1</v>
      </c>
      <c r="Q489" s="5"/>
      <c r="R489" s="5">
        <f t="shared" si="91"/>
        <v>0</v>
      </c>
      <c r="S489" s="5">
        <v>0</v>
      </c>
      <c r="T489" s="5"/>
      <c r="U489" s="15">
        <v>0.99618902439024404</v>
      </c>
      <c r="V489">
        <f t="shared" si="93"/>
        <v>0</v>
      </c>
    </row>
    <row r="490" spans="1:22" ht="45" customHeight="1">
      <c r="B490" s="7" t="s">
        <v>124</v>
      </c>
      <c r="C490" s="5" t="s">
        <v>13</v>
      </c>
      <c r="D490" s="4" t="s">
        <v>14</v>
      </c>
      <c r="E490" s="6" t="s">
        <v>68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5"/>
      <c r="M490" s="5">
        <v>2</v>
      </c>
      <c r="N490" s="5">
        <f t="shared" si="90"/>
        <v>2</v>
      </c>
      <c r="O490" s="4">
        <v>2</v>
      </c>
      <c r="P490" s="4">
        <f t="shared" si="96"/>
        <v>2</v>
      </c>
      <c r="Q490" s="5"/>
      <c r="R490" s="5">
        <f t="shared" si="91"/>
        <v>0</v>
      </c>
      <c r="S490" s="5">
        <v>0</v>
      </c>
      <c r="T490" s="5"/>
      <c r="U490" s="15">
        <v>0.99618902439024404</v>
      </c>
      <c r="V490">
        <f t="shared" si="93"/>
        <v>0</v>
      </c>
    </row>
    <row r="491" spans="1:22" ht="45" customHeight="1">
      <c r="A491" t="s">
        <v>148</v>
      </c>
      <c r="B491" s="7" t="s">
        <v>124</v>
      </c>
      <c r="C491" s="5" t="s">
        <v>13</v>
      </c>
      <c r="D491" s="4" t="s">
        <v>14</v>
      </c>
      <c r="E491" s="6" t="s">
        <v>15</v>
      </c>
      <c r="F491" s="4" t="s">
        <v>20</v>
      </c>
      <c r="G491" s="6" t="s">
        <v>17</v>
      </c>
      <c r="H491" s="4" t="s">
        <v>18</v>
      </c>
      <c r="I491" s="5">
        <v>54</v>
      </c>
      <c r="J491" s="5">
        <v>73</v>
      </c>
      <c r="K491" s="5">
        <v>62</v>
      </c>
      <c r="L491" s="5">
        <v>86</v>
      </c>
      <c r="M491" s="5">
        <v>64</v>
      </c>
      <c r="N491" s="5">
        <f t="shared" si="90"/>
        <v>339</v>
      </c>
      <c r="O491" s="4">
        <v>64</v>
      </c>
      <c r="P491" s="4">
        <f t="shared" si="96"/>
        <v>64</v>
      </c>
      <c r="Q491" s="5">
        <v>60</v>
      </c>
      <c r="R491" s="5">
        <f t="shared" si="91"/>
        <v>335</v>
      </c>
      <c r="S491" s="5">
        <v>86</v>
      </c>
      <c r="T491" s="5"/>
      <c r="U491" s="15">
        <v>0.99618902439024404</v>
      </c>
      <c r="V491">
        <f t="shared" si="93"/>
        <v>305.16590447154476</v>
      </c>
    </row>
    <row r="492" spans="1:22" ht="45" customHeight="1">
      <c r="B492" s="7" t="s">
        <v>124</v>
      </c>
      <c r="C492" s="5" t="s">
        <v>13</v>
      </c>
      <c r="D492" s="4" t="s">
        <v>14</v>
      </c>
      <c r="E492" s="6" t="s">
        <v>15</v>
      </c>
      <c r="F492" s="4" t="s">
        <v>20</v>
      </c>
      <c r="G492" s="6" t="s">
        <v>19</v>
      </c>
      <c r="H492" s="4" t="s">
        <v>18</v>
      </c>
      <c r="I492" s="5">
        <v>2</v>
      </c>
      <c r="J492" s="5">
        <v>1</v>
      </c>
      <c r="K492" s="5">
        <v>1</v>
      </c>
      <c r="L492" s="5">
        <v>3</v>
      </c>
      <c r="M492" s="5">
        <v>2</v>
      </c>
      <c r="N492" s="5">
        <f t="shared" si="90"/>
        <v>9</v>
      </c>
      <c r="O492" s="4">
        <v>2</v>
      </c>
      <c r="P492" s="4">
        <f t="shared" si="96"/>
        <v>2</v>
      </c>
      <c r="Q492" s="5"/>
      <c r="R492" s="5">
        <f t="shared" si="91"/>
        <v>7</v>
      </c>
      <c r="S492" s="5">
        <v>3</v>
      </c>
      <c r="T492" s="5"/>
      <c r="U492" s="15">
        <v>0.99618902439024404</v>
      </c>
      <c r="V492">
        <f t="shared" si="93"/>
        <v>5.9771341463414638</v>
      </c>
    </row>
    <row r="493" spans="1:22" ht="45" customHeight="1">
      <c r="A493" t="s">
        <v>151</v>
      </c>
      <c r="B493" s="7" t="s">
        <v>124</v>
      </c>
      <c r="C493" s="5" t="s">
        <v>13</v>
      </c>
      <c r="D493" s="4" t="s">
        <v>14</v>
      </c>
      <c r="E493" s="6" t="s">
        <v>21</v>
      </c>
      <c r="F493" s="4" t="s">
        <v>20</v>
      </c>
      <c r="G493" s="6" t="s">
        <v>17</v>
      </c>
      <c r="H493" s="4" t="s">
        <v>18</v>
      </c>
      <c r="I493" s="5">
        <v>16</v>
      </c>
      <c r="J493" s="5">
        <v>23</v>
      </c>
      <c r="K493" s="5">
        <v>32</v>
      </c>
      <c r="L493" s="5">
        <v>34</v>
      </c>
      <c r="M493" s="5">
        <v>34</v>
      </c>
      <c r="N493" s="5">
        <f t="shared" si="90"/>
        <v>139</v>
      </c>
      <c r="O493" s="4">
        <v>34</v>
      </c>
      <c r="P493" s="4">
        <f t="shared" si="96"/>
        <v>34</v>
      </c>
      <c r="Q493" s="5">
        <v>20</v>
      </c>
      <c r="R493" s="5">
        <f t="shared" si="91"/>
        <v>125</v>
      </c>
      <c r="S493" s="5">
        <v>34</v>
      </c>
      <c r="T493" s="5"/>
      <c r="U493" s="15">
        <v>0.99618902439024404</v>
      </c>
      <c r="V493">
        <f t="shared" si="93"/>
        <v>113.23348577235775</v>
      </c>
    </row>
    <row r="494" spans="1:22" ht="45" customHeight="1">
      <c r="A494" t="s">
        <v>152</v>
      </c>
      <c r="B494" s="7" t="s">
        <v>124</v>
      </c>
      <c r="C494" s="5" t="s">
        <v>13</v>
      </c>
      <c r="D494" s="4" t="s">
        <v>14</v>
      </c>
      <c r="E494" s="6" t="s">
        <v>21</v>
      </c>
      <c r="F494" s="4" t="s">
        <v>20</v>
      </c>
      <c r="G494" s="6" t="s">
        <v>19</v>
      </c>
      <c r="H494" s="4" t="s">
        <v>18</v>
      </c>
      <c r="I494" s="5">
        <v>2</v>
      </c>
      <c r="J494" s="5">
        <v>3</v>
      </c>
      <c r="K494" s="5"/>
      <c r="L494" s="5"/>
      <c r="M494" s="5"/>
      <c r="N494" s="5">
        <f t="shared" si="90"/>
        <v>5</v>
      </c>
      <c r="O494" s="4">
        <v>0</v>
      </c>
      <c r="P494" s="4">
        <f t="shared" si="96"/>
        <v>0</v>
      </c>
      <c r="Q494" s="5"/>
      <c r="R494" s="5">
        <f t="shared" si="91"/>
        <v>5</v>
      </c>
      <c r="S494" s="5">
        <v>0</v>
      </c>
      <c r="T494" s="5"/>
      <c r="U494" s="15">
        <v>0.99618902439024404</v>
      </c>
      <c r="V494">
        <f t="shared" si="93"/>
        <v>4.98094512195122</v>
      </c>
    </row>
    <row r="495" spans="1:22" ht="45" customHeight="1">
      <c r="B495" s="7" t="s">
        <v>124</v>
      </c>
      <c r="C495" s="5" t="s">
        <v>13</v>
      </c>
      <c r="D495" s="4" t="s">
        <v>14</v>
      </c>
      <c r="E495" s="6" t="s">
        <v>64</v>
      </c>
      <c r="F495" s="4" t="s">
        <v>20</v>
      </c>
      <c r="G495" s="6" t="s">
        <v>17</v>
      </c>
      <c r="H495" s="4" t="s">
        <v>18</v>
      </c>
      <c r="I495" s="5">
        <v>5</v>
      </c>
      <c r="J495" s="5">
        <v>5</v>
      </c>
      <c r="K495" s="5"/>
      <c r="L495" s="5"/>
      <c r="M495" s="5"/>
      <c r="N495" s="5">
        <f t="shared" si="90"/>
        <v>10</v>
      </c>
      <c r="O495" s="4">
        <v>0</v>
      </c>
      <c r="P495" s="4">
        <f t="shared" si="96"/>
        <v>0</v>
      </c>
      <c r="Q495" s="5">
        <v>5</v>
      </c>
      <c r="R495" s="5">
        <f t="shared" si="91"/>
        <v>15</v>
      </c>
      <c r="S495" s="5">
        <v>0</v>
      </c>
      <c r="T495" s="5"/>
      <c r="U495" s="15">
        <v>0.99618902439024404</v>
      </c>
      <c r="V495">
        <f t="shared" si="93"/>
        <v>14.942835365853661</v>
      </c>
    </row>
    <row r="496" spans="1:22" ht="45" customHeight="1">
      <c r="B496" s="7" t="s">
        <v>124</v>
      </c>
      <c r="C496" s="5" t="s">
        <v>13</v>
      </c>
      <c r="D496" s="4" t="s">
        <v>24</v>
      </c>
      <c r="E496" s="6" t="s">
        <v>25</v>
      </c>
      <c r="F496" s="4" t="s">
        <v>20</v>
      </c>
      <c r="G496" s="6" t="s">
        <v>17</v>
      </c>
      <c r="H496" s="4" t="s">
        <v>18</v>
      </c>
      <c r="I496" s="5">
        <v>10</v>
      </c>
      <c r="J496" s="5">
        <v>8</v>
      </c>
      <c r="K496" s="5">
        <v>5</v>
      </c>
      <c r="L496" s="5"/>
      <c r="M496" s="5"/>
      <c r="N496" s="5">
        <f t="shared" si="90"/>
        <v>23</v>
      </c>
      <c r="O496" s="4">
        <v>5</v>
      </c>
      <c r="P496" s="4">
        <f t="shared" ref="P496:P497" si="97">K496</f>
        <v>5</v>
      </c>
      <c r="Q496" s="5">
        <v>15</v>
      </c>
      <c r="R496" s="5">
        <f t="shared" si="91"/>
        <v>33</v>
      </c>
      <c r="S496" s="5">
        <v>8</v>
      </c>
      <c r="T496" s="5"/>
      <c r="U496" s="15">
        <v>1</v>
      </c>
      <c r="V496">
        <f t="shared" si="93"/>
        <v>30.333333333333332</v>
      </c>
    </row>
    <row r="497" spans="1:22" ht="45" customHeight="1">
      <c r="B497" s="7" t="s">
        <v>124</v>
      </c>
      <c r="C497" s="5" t="s">
        <v>13</v>
      </c>
      <c r="D497" s="4" t="s">
        <v>24</v>
      </c>
      <c r="E497" s="6" t="s">
        <v>26</v>
      </c>
      <c r="F497" s="4" t="s">
        <v>20</v>
      </c>
      <c r="G497" s="6" t="s">
        <v>17</v>
      </c>
      <c r="H497" s="4" t="s">
        <v>18</v>
      </c>
      <c r="I497" s="5">
        <v>5</v>
      </c>
      <c r="J497" s="5">
        <v>5</v>
      </c>
      <c r="K497" s="5">
        <v>5</v>
      </c>
      <c r="L497" s="5"/>
      <c r="M497" s="5"/>
      <c r="N497" s="5">
        <f t="shared" si="90"/>
        <v>15</v>
      </c>
      <c r="O497" s="4">
        <v>5</v>
      </c>
      <c r="P497" s="4">
        <f t="shared" si="97"/>
        <v>5</v>
      </c>
      <c r="Q497" s="5">
        <v>5</v>
      </c>
      <c r="R497" s="5">
        <f t="shared" si="91"/>
        <v>15</v>
      </c>
      <c r="S497" s="5">
        <v>5</v>
      </c>
      <c r="T497" s="5"/>
      <c r="U497" s="15">
        <v>1</v>
      </c>
      <c r="V497">
        <f t="shared" si="93"/>
        <v>13.333333333333334</v>
      </c>
    </row>
    <row r="498" spans="1:22" ht="45" customHeight="1">
      <c r="B498" s="7" t="s">
        <v>124</v>
      </c>
      <c r="C498" s="5" t="s">
        <v>13</v>
      </c>
      <c r="D498" s="4" t="s">
        <v>69</v>
      </c>
      <c r="E498" s="6" t="s">
        <v>21</v>
      </c>
      <c r="F498" s="4" t="s">
        <v>20</v>
      </c>
      <c r="G498" s="6" t="s">
        <v>19</v>
      </c>
      <c r="H498" s="4" t="s">
        <v>18</v>
      </c>
      <c r="I498" s="5">
        <v>1</v>
      </c>
      <c r="J498" s="5"/>
      <c r="K498" s="5"/>
      <c r="L498" s="5"/>
      <c r="M498" s="5"/>
      <c r="N498" s="5">
        <f t="shared" si="90"/>
        <v>1</v>
      </c>
      <c r="O498" s="4" t="s">
        <v>53</v>
      </c>
      <c r="P498" s="4"/>
      <c r="Q498" s="5"/>
      <c r="R498" s="5" t="e">
        <f t="shared" si="91"/>
        <v>#VALUE!</v>
      </c>
      <c r="S498" s="5" t="s">
        <v>53</v>
      </c>
      <c r="T498" s="5"/>
      <c r="U498" s="15">
        <v>0.99618902439024404</v>
      </c>
      <c r="V498" t="e">
        <f t="shared" si="93"/>
        <v>#VALUE!</v>
      </c>
    </row>
    <row r="499" spans="1:22" ht="45" customHeight="1">
      <c r="B499" s="7" t="s">
        <v>124</v>
      </c>
      <c r="C499" s="5" t="s">
        <v>13</v>
      </c>
      <c r="D499" s="4" t="s">
        <v>69</v>
      </c>
      <c r="E499" s="6" t="s">
        <v>21</v>
      </c>
      <c r="F499" s="4" t="s">
        <v>20</v>
      </c>
      <c r="G499" s="6" t="s">
        <v>17</v>
      </c>
      <c r="H499" s="4" t="s">
        <v>18</v>
      </c>
      <c r="I499" s="5">
        <v>2</v>
      </c>
      <c r="J499" s="5"/>
      <c r="K499" s="5"/>
      <c r="L499" s="5"/>
      <c r="M499" s="5"/>
      <c r="N499" s="5">
        <f t="shared" si="90"/>
        <v>2</v>
      </c>
      <c r="O499" s="4" t="s">
        <v>53</v>
      </c>
      <c r="P499" s="4"/>
      <c r="Q499" s="5"/>
      <c r="R499" s="5" t="e">
        <f t="shared" si="91"/>
        <v>#VALUE!</v>
      </c>
      <c r="S499" s="5" t="s">
        <v>53</v>
      </c>
      <c r="T499" s="5"/>
      <c r="U499" s="15">
        <v>0.99618902439024404</v>
      </c>
      <c r="V499" t="e">
        <f t="shared" si="93"/>
        <v>#VALUE!</v>
      </c>
    </row>
    <row r="500" spans="1:22" ht="45" customHeight="1">
      <c r="B500" s="7" t="s">
        <v>124</v>
      </c>
      <c r="C500" s="5" t="s">
        <v>13</v>
      </c>
      <c r="D500" s="4" t="s">
        <v>69</v>
      </c>
      <c r="E500" s="6" t="s">
        <v>15</v>
      </c>
      <c r="F500" s="4" t="s">
        <v>20</v>
      </c>
      <c r="G500" s="6" t="s">
        <v>17</v>
      </c>
      <c r="H500" s="4" t="s">
        <v>18</v>
      </c>
      <c r="I500" s="5">
        <v>6</v>
      </c>
      <c r="J500" s="5">
        <v>7</v>
      </c>
      <c r="K500" s="5"/>
      <c r="L500" s="5">
        <v>1</v>
      </c>
      <c r="M500" s="5"/>
      <c r="N500" s="5">
        <f t="shared" si="90"/>
        <v>14</v>
      </c>
      <c r="O500" s="4">
        <v>1</v>
      </c>
      <c r="P500" s="4"/>
      <c r="Q500" s="5"/>
      <c r="R500" s="5">
        <f t="shared" si="91"/>
        <v>13</v>
      </c>
      <c r="S500" s="5" t="s">
        <v>53</v>
      </c>
      <c r="T500" s="5"/>
      <c r="U500" s="15">
        <v>0.99618902439024404</v>
      </c>
      <c r="V500" t="e">
        <f t="shared" si="93"/>
        <v>#VALUE!</v>
      </c>
    </row>
    <row r="501" spans="1:22" s="21" customFormat="1" ht="45" customHeight="1">
      <c r="B501" s="22" t="s">
        <v>124</v>
      </c>
      <c r="C501" s="17" t="s">
        <v>13</v>
      </c>
      <c r="D501" s="18" t="s">
        <v>69</v>
      </c>
      <c r="E501" s="19" t="s">
        <v>15</v>
      </c>
      <c r="F501" s="18" t="s">
        <v>16</v>
      </c>
      <c r="G501" s="19" t="s">
        <v>17</v>
      </c>
      <c r="H501" s="18" t="s">
        <v>18</v>
      </c>
      <c r="I501" s="17"/>
      <c r="J501" s="17">
        <v>12</v>
      </c>
      <c r="K501" s="17">
        <v>5</v>
      </c>
      <c r="L501" s="17"/>
      <c r="M501" s="17"/>
      <c r="N501" s="17">
        <f t="shared" si="90"/>
        <v>17</v>
      </c>
      <c r="O501" s="18">
        <v>5</v>
      </c>
      <c r="P501" s="18"/>
      <c r="Q501" s="17"/>
      <c r="R501" s="17">
        <f t="shared" si="91"/>
        <v>12</v>
      </c>
      <c r="S501" s="17">
        <v>12</v>
      </c>
      <c r="T501" s="17"/>
      <c r="U501" s="20">
        <v>0.993803622497617</v>
      </c>
      <c r="V501" s="21">
        <f t="shared" si="93"/>
        <v>7.9504289799809369</v>
      </c>
    </row>
    <row r="502" spans="1:22" s="21" customFormat="1" ht="45" customHeight="1">
      <c r="B502" s="22" t="s">
        <v>124</v>
      </c>
      <c r="C502" s="17" t="s">
        <v>13</v>
      </c>
      <c r="D502" s="18" t="s">
        <v>14</v>
      </c>
      <c r="E502" s="19" t="s">
        <v>100</v>
      </c>
      <c r="F502" s="18" t="s">
        <v>16</v>
      </c>
      <c r="G502" s="19" t="s">
        <v>17</v>
      </c>
      <c r="H502" s="18" t="s">
        <v>18</v>
      </c>
      <c r="I502" s="17"/>
      <c r="J502" s="17"/>
      <c r="K502" s="17"/>
      <c r="L502" s="17"/>
      <c r="M502" s="17"/>
      <c r="N502" s="17">
        <f t="shared" si="90"/>
        <v>0</v>
      </c>
      <c r="O502" s="18">
        <v>0</v>
      </c>
      <c r="P502" s="18">
        <f t="shared" ref="P502:P504" si="98">L502</f>
        <v>0</v>
      </c>
      <c r="Q502" s="56"/>
      <c r="R502" s="17">
        <f t="shared" si="91"/>
        <v>0</v>
      </c>
      <c r="S502" s="17">
        <v>0</v>
      </c>
      <c r="T502" s="56">
        <v>10</v>
      </c>
      <c r="U502" s="20">
        <v>0.993803622497617</v>
      </c>
      <c r="V502" s="21">
        <f t="shared" si="93"/>
        <v>3.3333333333333335</v>
      </c>
    </row>
    <row r="503" spans="1:22" s="21" customFormat="1" ht="45" customHeight="1">
      <c r="B503" s="22" t="s">
        <v>124</v>
      </c>
      <c r="C503" s="17" t="s">
        <v>13</v>
      </c>
      <c r="D503" s="18" t="s">
        <v>14</v>
      </c>
      <c r="E503" s="19" t="s">
        <v>31</v>
      </c>
      <c r="F503" s="18" t="s">
        <v>16</v>
      </c>
      <c r="G503" s="19" t="s">
        <v>17</v>
      </c>
      <c r="H503" s="18" t="s">
        <v>18</v>
      </c>
      <c r="I503" s="17"/>
      <c r="J503" s="17"/>
      <c r="K503" s="17"/>
      <c r="L503" s="17"/>
      <c r="M503" s="17"/>
      <c r="N503" s="17">
        <f t="shared" si="90"/>
        <v>0</v>
      </c>
      <c r="O503" s="18">
        <v>0</v>
      </c>
      <c r="P503" s="18">
        <f t="shared" si="98"/>
        <v>0</v>
      </c>
      <c r="Q503" s="56">
        <v>10</v>
      </c>
      <c r="R503" s="17">
        <f t="shared" si="91"/>
        <v>10</v>
      </c>
      <c r="S503" s="17">
        <v>0</v>
      </c>
      <c r="T503" s="56">
        <v>10</v>
      </c>
      <c r="U503" s="20">
        <v>0.993803622497617</v>
      </c>
      <c r="V503" s="21">
        <f t="shared" si="93"/>
        <v>13.271369558309502</v>
      </c>
    </row>
    <row r="504" spans="1:22" s="21" customFormat="1" ht="45" customHeight="1">
      <c r="A504" s="21" t="s">
        <v>155</v>
      </c>
      <c r="B504" s="22" t="s">
        <v>124</v>
      </c>
      <c r="C504" s="17" t="s">
        <v>13</v>
      </c>
      <c r="D504" s="18" t="s">
        <v>14</v>
      </c>
      <c r="E504" s="19" t="s">
        <v>29</v>
      </c>
      <c r="F504" s="18" t="s">
        <v>16</v>
      </c>
      <c r="G504" s="19" t="s">
        <v>17</v>
      </c>
      <c r="H504" s="18" t="s">
        <v>18</v>
      </c>
      <c r="I504" s="17"/>
      <c r="J504" s="17"/>
      <c r="K504" s="17"/>
      <c r="L504" s="17"/>
      <c r="M504" s="17"/>
      <c r="N504" s="17">
        <f t="shared" si="90"/>
        <v>0</v>
      </c>
      <c r="O504" s="18">
        <v>0</v>
      </c>
      <c r="P504" s="18">
        <f t="shared" si="98"/>
        <v>0</v>
      </c>
      <c r="Q504" s="56">
        <v>270</v>
      </c>
      <c r="R504" s="17">
        <f t="shared" si="91"/>
        <v>270</v>
      </c>
      <c r="S504" s="17">
        <v>0</v>
      </c>
      <c r="T504" s="56">
        <v>280</v>
      </c>
      <c r="U504" s="20">
        <v>0.993803622497617</v>
      </c>
      <c r="V504" s="21">
        <f t="shared" si="93"/>
        <v>361.6603114076899</v>
      </c>
    </row>
    <row r="505" spans="1:22" ht="45" customHeight="1">
      <c r="A505" t="s">
        <v>156</v>
      </c>
      <c r="B505" s="7" t="s">
        <v>124</v>
      </c>
      <c r="C505" s="5" t="s">
        <v>13</v>
      </c>
      <c r="D505" s="4" t="s">
        <v>14</v>
      </c>
      <c r="E505" s="6" t="s">
        <v>29</v>
      </c>
      <c r="F505" s="4" t="s">
        <v>20</v>
      </c>
      <c r="G505" s="6" t="s">
        <v>17</v>
      </c>
      <c r="H505" s="4" t="s">
        <v>18</v>
      </c>
      <c r="I505" s="5"/>
      <c r="J505" s="5"/>
      <c r="K505" s="5"/>
      <c r="L505" s="5"/>
      <c r="M505" s="5"/>
      <c r="N505" s="5">
        <f t="shared" si="90"/>
        <v>0</v>
      </c>
      <c r="O505" s="4">
        <v>0</v>
      </c>
      <c r="P505" s="4">
        <f>M505</f>
        <v>0</v>
      </c>
      <c r="Q505" s="56">
        <v>85</v>
      </c>
      <c r="R505" s="5">
        <f t="shared" si="91"/>
        <v>85</v>
      </c>
      <c r="S505" s="5">
        <v>0</v>
      </c>
      <c r="T505" s="56">
        <v>85</v>
      </c>
      <c r="U505" s="15">
        <v>0.99618902439024404</v>
      </c>
      <c r="V505">
        <f t="shared" si="93"/>
        <v>113.00940040650407</v>
      </c>
    </row>
    <row r="506" spans="1:22" s="21" customFormat="1" ht="45" customHeight="1">
      <c r="A506" s="21" t="s">
        <v>160</v>
      </c>
      <c r="B506" s="22" t="s">
        <v>124</v>
      </c>
      <c r="C506" s="17" t="s">
        <v>13</v>
      </c>
      <c r="D506" s="18" t="s">
        <v>24</v>
      </c>
      <c r="E506" s="19" t="s">
        <v>29</v>
      </c>
      <c r="F506" s="18" t="s">
        <v>16</v>
      </c>
      <c r="G506" s="19" t="s">
        <v>17</v>
      </c>
      <c r="H506" s="18" t="s">
        <v>18</v>
      </c>
      <c r="I506" s="17"/>
      <c r="J506" s="17"/>
      <c r="K506" s="17"/>
      <c r="L506" s="17"/>
      <c r="M506" s="17"/>
      <c r="N506" s="17">
        <f t="shared" si="90"/>
        <v>0</v>
      </c>
      <c r="O506" s="18">
        <v>0</v>
      </c>
      <c r="P506" s="18">
        <f>J506</f>
        <v>0</v>
      </c>
      <c r="Q506" s="56">
        <v>110</v>
      </c>
      <c r="R506" s="17">
        <f t="shared" si="91"/>
        <v>110</v>
      </c>
      <c r="S506" s="17">
        <v>0</v>
      </c>
      <c r="T506" s="56">
        <v>120</v>
      </c>
      <c r="U506" s="20">
        <v>0.98319327731092432</v>
      </c>
      <c r="V506" s="21">
        <f t="shared" si="93"/>
        <v>148.15126050420167</v>
      </c>
    </row>
    <row r="507" spans="1:22" ht="45" customHeight="1">
      <c r="B507" s="7" t="s">
        <v>124</v>
      </c>
      <c r="C507" s="5" t="s">
        <v>13</v>
      </c>
      <c r="D507" s="4" t="s">
        <v>24</v>
      </c>
      <c r="E507" s="6" t="s">
        <v>29</v>
      </c>
      <c r="F507" s="4" t="s">
        <v>20</v>
      </c>
      <c r="G507" s="6" t="s">
        <v>17</v>
      </c>
      <c r="H507" s="4" t="s">
        <v>18</v>
      </c>
      <c r="I507" s="5"/>
      <c r="J507" s="5"/>
      <c r="K507" s="5"/>
      <c r="L507" s="5"/>
      <c r="M507" s="5"/>
      <c r="N507" s="5">
        <f t="shared" si="90"/>
        <v>0</v>
      </c>
      <c r="O507" s="4">
        <v>0</v>
      </c>
      <c r="P507" s="4">
        <f>K507</f>
        <v>0</v>
      </c>
      <c r="Q507" s="56">
        <v>20</v>
      </c>
      <c r="R507" s="5">
        <f t="shared" si="91"/>
        <v>20</v>
      </c>
      <c r="S507" s="5">
        <v>0</v>
      </c>
      <c r="T507" s="56">
        <v>20</v>
      </c>
      <c r="U507" s="15">
        <v>1</v>
      </c>
      <c r="V507">
        <f t="shared" si="93"/>
        <v>26.666666666666668</v>
      </c>
    </row>
    <row r="508" spans="1:22" s="21" customFormat="1" ht="45" customHeight="1">
      <c r="B508" s="22" t="s">
        <v>124</v>
      </c>
      <c r="C508" s="17" t="s">
        <v>13</v>
      </c>
      <c r="D508" s="18" t="s">
        <v>28</v>
      </c>
      <c r="E508" s="19" t="s">
        <v>71</v>
      </c>
      <c r="F508" s="18" t="s">
        <v>16</v>
      </c>
      <c r="G508" s="19" t="s">
        <v>17</v>
      </c>
      <c r="H508" s="18" t="s">
        <v>18</v>
      </c>
      <c r="I508" s="17">
        <v>7</v>
      </c>
      <c r="J508" s="17">
        <v>5</v>
      </c>
      <c r="K508" s="17">
        <v>4</v>
      </c>
      <c r="L508" s="17"/>
      <c r="M508" s="17"/>
      <c r="N508" s="17">
        <f t="shared" si="90"/>
        <v>16</v>
      </c>
      <c r="O508" s="18">
        <v>4</v>
      </c>
      <c r="P508" s="18"/>
      <c r="Q508" s="17">
        <v>9</v>
      </c>
      <c r="R508" s="17">
        <f t="shared" si="91"/>
        <v>21</v>
      </c>
      <c r="S508" s="17">
        <v>5</v>
      </c>
      <c r="T508" s="17"/>
      <c r="U508" s="20">
        <v>1</v>
      </c>
      <c r="V508" s="21">
        <f t="shared" si="93"/>
        <v>19.333333333333332</v>
      </c>
    </row>
    <row r="509" spans="1:22" s="21" customFormat="1" ht="45" customHeight="1">
      <c r="B509" s="22" t="s">
        <v>124</v>
      </c>
      <c r="C509" s="17" t="s">
        <v>13</v>
      </c>
      <c r="D509" s="18" t="s">
        <v>28</v>
      </c>
      <c r="E509" s="19" t="s">
        <v>72</v>
      </c>
      <c r="F509" s="18" t="s">
        <v>16</v>
      </c>
      <c r="G509" s="19" t="s">
        <v>17</v>
      </c>
      <c r="H509" s="18" t="s">
        <v>18</v>
      </c>
      <c r="I509" s="17">
        <v>0</v>
      </c>
      <c r="J509" s="17">
        <v>0</v>
      </c>
      <c r="K509" s="17">
        <v>1</v>
      </c>
      <c r="L509" s="17"/>
      <c r="M509" s="17"/>
      <c r="N509" s="17">
        <f t="shared" si="90"/>
        <v>1</v>
      </c>
      <c r="O509" s="18">
        <v>1</v>
      </c>
      <c r="P509" s="18"/>
      <c r="Q509" s="17"/>
      <c r="R509" s="17">
        <f t="shared" si="91"/>
        <v>0</v>
      </c>
      <c r="S509" s="17">
        <v>0</v>
      </c>
      <c r="T509" s="17"/>
      <c r="U509" s="20">
        <v>1</v>
      </c>
      <c r="V509" s="21">
        <f t="shared" si="93"/>
        <v>0</v>
      </c>
    </row>
    <row r="510" spans="1:22" s="21" customFormat="1" ht="45" customHeight="1">
      <c r="B510" s="22" t="s">
        <v>124</v>
      </c>
      <c r="C510" s="17" t="s">
        <v>13</v>
      </c>
      <c r="D510" s="18" t="s">
        <v>28</v>
      </c>
      <c r="E510" s="19" t="s">
        <v>83</v>
      </c>
      <c r="F510" s="18" t="s">
        <v>16</v>
      </c>
      <c r="G510" s="19" t="s">
        <v>17</v>
      </c>
      <c r="H510" s="18" t="s">
        <v>18</v>
      </c>
      <c r="I510" s="17">
        <v>0</v>
      </c>
      <c r="J510" s="17">
        <v>0</v>
      </c>
      <c r="K510" s="17">
        <v>3</v>
      </c>
      <c r="L510" s="17"/>
      <c r="M510" s="17"/>
      <c r="N510" s="17">
        <f t="shared" si="90"/>
        <v>3</v>
      </c>
      <c r="O510" s="18">
        <v>3</v>
      </c>
      <c r="P510" s="18"/>
      <c r="Q510" s="17"/>
      <c r="R510" s="17">
        <f t="shared" si="91"/>
        <v>0</v>
      </c>
      <c r="S510" s="17">
        <v>0</v>
      </c>
      <c r="T510" s="17"/>
      <c r="U510" s="20">
        <v>1</v>
      </c>
      <c r="V510" s="21">
        <f t="shared" si="93"/>
        <v>0</v>
      </c>
    </row>
    <row r="511" spans="1:22" s="21" customFormat="1" ht="45" customHeight="1">
      <c r="B511" s="22" t="s">
        <v>124</v>
      </c>
      <c r="C511" s="17" t="s">
        <v>13</v>
      </c>
      <c r="D511" s="18" t="s">
        <v>28</v>
      </c>
      <c r="E511" s="19" t="s">
        <v>75</v>
      </c>
      <c r="F511" s="18" t="s">
        <v>16</v>
      </c>
      <c r="G511" s="19" t="s">
        <v>17</v>
      </c>
      <c r="H511" s="18" t="s">
        <v>18</v>
      </c>
      <c r="I511" s="17">
        <v>0</v>
      </c>
      <c r="J511" s="17">
        <v>0</v>
      </c>
      <c r="K511" s="17">
        <v>0</v>
      </c>
      <c r="L511" s="17"/>
      <c r="M511" s="17"/>
      <c r="N511" s="17">
        <f t="shared" si="90"/>
        <v>0</v>
      </c>
      <c r="O511" s="18">
        <v>0</v>
      </c>
      <c r="P511" s="18"/>
      <c r="Q511" s="17">
        <v>1</v>
      </c>
      <c r="R511" s="17">
        <f t="shared" si="91"/>
        <v>1</v>
      </c>
      <c r="S511" s="17">
        <v>0</v>
      </c>
      <c r="T511" s="17"/>
      <c r="U511" s="20">
        <v>1</v>
      </c>
      <c r="V511" s="21">
        <f t="shared" si="93"/>
        <v>1</v>
      </c>
    </row>
    <row r="512" spans="1:22" s="21" customFormat="1" ht="45" customHeight="1">
      <c r="B512" s="22" t="s">
        <v>124</v>
      </c>
      <c r="C512" s="17" t="s">
        <v>13</v>
      </c>
      <c r="D512" s="18" t="s">
        <v>28</v>
      </c>
      <c r="E512" s="19" t="s">
        <v>29</v>
      </c>
      <c r="F512" s="18" t="s">
        <v>16</v>
      </c>
      <c r="G512" s="19" t="s">
        <v>17</v>
      </c>
      <c r="H512" s="18" t="s">
        <v>18</v>
      </c>
      <c r="I512" s="17"/>
      <c r="J512" s="17"/>
      <c r="K512" s="17"/>
      <c r="L512" s="17"/>
      <c r="M512" s="17"/>
      <c r="N512" s="17">
        <f t="shared" si="90"/>
        <v>0</v>
      </c>
      <c r="O512" s="18">
        <v>0</v>
      </c>
      <c r="P512" s="18"/>
      <c r="Q512" s="56"/>
      <c r="R512" s="17">
        <f t="shared" si="91"/>
        <v>0</v>
      </c>
      <c r="S512" s="17">
        <v>0</v>
      </c>
      <c r="T512" s="56">
        <v>9</v>
      </c>
      <c r="U512" s="20">
        <v>1</v>
      </c>
      <c r="V512" s="21">
        <f t="shared" si="93"/>
        <v>3</v>
      </c>
    </row>
    <row r="513" spans="1:22" s="21" customFormat="1" ht="45" customHeight="1">
      <c r="B513" s="22" t="s">
        <v>124</v>
      </c>
      <c r="C513" s="17" t="s">
        <v>13</v>
      </c>
      <c r="D513" s="18" t="s">
        <v>28</v>
      </c>
      <c r="E513" s="19" t="s">
        <v>31</v>
      </c>
      <c r="F513" s="18" t="s">
        <v>16</v>
      </c>
      <c r="G513" s="19" t="s">
        <v>17</v>
      </c>
      <c r="H513" s="18" t="s">
        <v>18</v>
      </c>
      <c r="I513" s="17"/>
      <c r="J513" s="17"/>
      <c r="K513" s="17"/>
      <c r="L513" s="17"/>
      <c r="M513" s="17"/>
      <c r="N513" s="17">
        <f t="shared" si="90"/>
        <v>0</v>
      </c>
      <c r="O513" s="18">
        <v>0</v>
      </c>
      <c r="P513" s="18"/>
      <c r="Q513" s="56"/>
      <c r="R513" s="17">
        <f t="shared" si="91"/>
        <v>0</v>
      </c>
      <c r="S513" s="17">
        <v>0</v>
      </c>
      <c r="T513" s="56">
        <v>2</v>
      </c>
      <c r="U513" s="20">
        <v>1</v>
      </c>
      <c r="V513" s="21">
        <f t="shared" si="93"/>
        <v>0.66666666666666663</v>
      </c>
    </row>
    <row r="514" spans="1:22" s="21" customFormat="1" ht="45" customHeight="1">
      <c r="B514" s="22" t="s">
        <v>124</v>
      </c>
      <c r="C514" s="17" t="s">
        <v>13</v>
      </c>
      <c r="D514" s="18" t="s">
        <v>28</v>
      </c>
      <c r="E514" s="19" t="s">
        <v>126</v>
      </c>
      <c r="F514" s="18" t="s">
        <v>16</v>
      </c>
      <c r="G514" s="19" t="s">
        <v>17</v>
      </c>
      <c r="H514" s="18" t="s">
        <v>18</v>
      </c>
      <c r="I514" s="17"/>
      <c r="J514" s="17"/>
      <c r="K514" s="17"/>
      <c r="L514" s="17"/>
      <c r="M514" s="17"/>
      <c r="N514" s="17">
        <f t="shared" si="90"/>
        <v>0</v>
      </c>
      <c r="O514" s="18">
        <v>0</v>
      </c>
      <c r="P514" s="18"/>
      <c r="Q514" s="56"/>
      <c r="R514" s="17">
        <f t="shared" si="91"/>
        <v>0</v>
      </c>
      <c r="S514" s="17">
        <v>0</v>
      </c>
      <c r="T514" s="56">
        <v>1</v>
      </c>
      <c r="U514" s="20">
        <v>1</v>
      </c>
      <c r="V514" s="21">
        <f t="shared" si="93"/>
        <v>0.33333333333333331</v>
      </c>
    </row>
    <row r="515" spans="1:22" s="21" customFormat="1" ht="45" customHeight="1">
      <c r="B515" s="22" t="s">
        <v>124</v>
      </c>
      <c r="C515" s="17" t="s">
        <v>13</v>
      </c>
      <c r="D515" s="18" t="s">
        <v>28</v>
      </c>
      <c r="E515" s="19" t="s">
        <v>30</v>
      </c>
      <c r="F515" s="18" t="s">
        <v>16</v>
      </c>
      <c r="G515" s="19" t="s">
        <v>17</v>
      </c>
      <c r="H515" s="18" t="s">
        <v>18</v>
      </c>
      <c r="I515" s="17"/>
      <c r="J515" s="17"/>
      <c r="K515" s="17"/>
      <c r="L515" s="17"/>
      <c r="M515" s="17"/>
      <c r="N515" s="17">
        <f t="shared" si="90"/>
        <v>0</v>
      </c>
      <c r="O515" s="18">
        <v>0</v>
      </c>
      <c r="P515" s="18"/>
      <c r="Q515" s="56"/>
      <c r="R515" s="17">
        <f t="shared" si="91"/>
        <v>0</v>
      </c>
      <c r="S515" s="17">
        <v>0</v>
      </c>
      <c r="T515" s="56">
        <v>1</v>
      </c>
      <c r="U515" s="20">
        <v>1</v>
      </c>
      <c r="V515" s="21">
        <f t="shared" si="93"/>
        <v>0.33333333333333331</v>
      </c>
    </row>
    <row r="516" spans="1:22" s="21" customFormat="1" ht="45" customHeight="1">
      <c r="B516" s="22" t="s">
        <v>124</v>
      </c>
      <c r="C516" s="17" t="s">
        <v>13</v>
      </c>
      <c r="D516" s="18" t="s">
        <v>52</v>
      </c>
      <c r="E516" s="19" t="s">
        <v>34</v>
      </c>
      <c r="F516" s="18" t="s">
        <v>16</v>
      </c>
      <c r="G516" s="19" t="s">
        <v>17</v>
      </c>
      <c r="H516" s="18" t="s">
        <v>18</v>
      </c>
      <c r="I516" s="17">
        <v>36</v>
      </c>
      <c r="J516" s="17">
        <v>32</v>
      </c>
      <c r="K516" s="17">
        <v>40</v>
      </c>
      <c r="L516" s="17">
        <v>27</v>
      </c>
      <c r="M516" s="17"/>
      <c r="N516" s="17">
        <f t="shared" ref="N516:N581" si="99">I516+J516+K516+L516+M516</f>
        <v>135</v>
      </c>
      <c r="O516" s="18">
        <v>26</v>
      </c>
      <c r="P516" s="18"/>
      <c r="Q516" s="17">
        <v>40</v>
      </c>
      <c r="R516" s="17">
        <f t="shared" ref="R516:R581" si="100">N516-O516+Q516</f>
        <v>149</v>
      </c>
      <c r="S516" s="17">
        <v>38</v>
      </c>
      <c r="T516" s="17"/>
      <c r="U516" s="20">
        <v>0.99019607843137258</v>
      </c>
      <c r="V516" s="21">
        <f t="shared" si="93"/>
        <v>134.9967320261438</v>
      </c>
    </row>
    <row r="517" spans="1:22" s="21" customFormat="1" ht="45" customHeight="1">
      <c r="B517" s="22" t="s">
        <v>124</v>
      </c>
      <c r="C517" s="17" t="s">
        <v>13</v>
      </c>
      <c r="D517" s="18" t="s">
        <v>52</v>
      </c>
      <c r="E517" s="19" t="s">
        <v>34</v>
      </c>
      <c r="F517" s="18" t="s">
        <v>16</v>
      </c>
      <c r="G517" s="19" t="s">
        <v>19</v>
      </c>
      <c r="H517" s="18" t="s">
        <v>18</v>
      </c>
      <c r="I517" s="17">
        <v>3</v>
      </c>
      <c r="J517" s="17">
        <v>4</v>
      </c>
      <c r="K517" s="17"/>
      <c r="L517" s="17"/>
      <c r="M517" s="17"/>
      <c r="N517" s="17">
        <f t="shared" si="99"/>
        <v>7</v>
      </c>
      <c r="O517" s="18" t="s">
        <v>53</v>
      </c>
      <c r="P517" s="18"/>
      <c r="Q517" s="17"/>
      <c r="R517" s="17" t="e">
        <f t="shared" si="100"/>
        <v>#VALUE!</v>
      </c>
      <c r="S517" s="17" t="s">
        <v>53</v>
      </c>
      <c r="T517" s="17"/>
      <c r="U517" s="20">
        <v>0.99019607843137258</v>
      </c>
      <c r="V517" s="21" t="e">
        <f t="shared" ref="V517:V582" si="101">(R517*U517*12+4*T517-S517*4*U517)/12</f>
        <v>#VALUE!</v>
      </c>
    </row>
    <row r="518" spans="1:22" s="21" customFormat="1" ht="45" customHeight="1">
      <c r="B518" s="22" t="s">
        <v>124</v>
      </c>
      <c r="C518" s="17" t="s">
        <v>13</v>
      </c>
      <c r="D518" s="18" t="s">
        <v>33</v>
      </c>
      <c r="E518" s="19" t="s">
        <v>34</v>
      </c>
      <c r="F518" s="18" t="s">
        <v>16</v>
      </c>
      <c r="G518" s="19" t="s">
        <v>17</v>
      </c>
      <c r="H518" s="18" t="s">
        <v>18</v>
      </c>
      <c r="I518" s="17">
        <v>1</v>
      </c>
      <c r="J518" s="17"/>
      <c r="K518" s="17"/>
      <c r="L518" s="17"/>
      <c r="M518" s="17"/>
      <c r="N518" s="17">
        <f t="shared" si="99"/>
        <v>1</v>
      </c>
      <c r="O518" s="18" t="s">
        <v>53</v>
      </c>
      <c r="P518" s="18"/>
      <c r="Q518" s="17"/>
      <c r="R518" s="17" t="e">
        <f t="shared" si="100"/>
        <v>#VALUE!</v>
      </c>
      <c r="S518" s="17" t="s">
        <v>53</v>
      </c>
      <c r="T518" s="17"/>
      <c r="U518" s="20">
        <v>0.99019607843137258</v>
      </c>
      <c r="V518" s="21" t="e">
        <f t="shared" si="101"/>
        <v>#VALUE!</v>
      </c>
    </row>
    <row r="519" spans="1:22" ht="45" customHeight="1">
      <c r="B519" s="7" t="s">
        <v>124</v>
      </c>
      <c r="C519" s="5" t="s">
        <v>13</v>
      </c>
      <c r="D519" s="4" t="s">
        <v>33</v>
      </c>
      <c r="E519" s="6" t="s">
        <v>34</v>
      </c>
      <c r="F519" s="4" t="s">
        <v>20</v>
      </c>
      <c r="G519" s="6" t="s">
        <v>17</v>
      </c>
      <c r="H519" s="4" t="s">
        <v>18</v>
      </c>
      <c r="I519" s="5">
        <v>10</v>
      </c>
      <c r="J519" s="5">
        <v>10</v>
      </c>
      <c r="K519" s="5">
        <v>10</v>
      </c>
      <c r="L519" s="5">
        <v>6</v>
      </c>
      <c r="M519" s="5"/>
      <c r="N519" s="5">
        <f t="shared" si="99"/>
        <v>36</v>
      </c>
      <c r="O519" s="4">
        <v>5</v>
      </c>
      <c r="P519" s="4"/>
      <c r="Q519" s="5">
        <v>10</v>
      </c>
      <c r="R519" s="5">
        <f t="shared" si="100"/>
        <v>41</v>
      </c>
      <c r="S519" s="5">
        <v>9</v>
      </c>
      <c r="T519" s="5"/>
      <c r="U519" s="15">
        <v>1</v>
      </c>
      <c r="V519">
        <f t="shared" si="101"/>
        <v>38</v>
      </c>
    </row>
    <row r="520" spans="1:22" s="21" customFormat="1" ht="45" customHeight="1">
      <c r="B520" s="22" t="s">
        <v>124</v>
      </c>
      <c r="C520" s="17" t="s">
        <v>13</v>
      </c>
      <c r="D520" s="18" t="s">
        <v>52</v>
      </c>
      <c r="E520" s="19" t="s">
        <v>35</v>
      </c>
      <c r="F520" s="18" t="s">
        <v>16</v>
      </c>
      <c r="G520" s="19" t="s">
        <v>17</v>
      </c>
      <c r="H520" s="18" t="s">
        <v>18</v>
      </c>
      <c r="I520" s="17">
        <v>14</v>
      </c>
      <c r="J520" s="17">
        <v>11</v>
      </c>
      <c r="K520" s="17">
        <v>11</v>
      </c>
      <c r="L520" s="17">
        <v>15</v>
      </c>
      <c r="M520" s="17"/>
      <c r="N520" s="17">
        <f t="shared" si="99"/>
        <v>51</v>
      </c>
      <c r="O520" s="18">
        <v>13</v>
      </c>
      <c r="P520" s="18"/>
      <c r="Q520" s="17">
        <v>15</v>
      </c>
      <c r="R520" s="17">
        <f t="shared" si="100"/>
        <v>53</v>
      </c>
      <c r="S520" s="17">
        <v>11</v>
      </c>
      <c r="T520" s="17"/>
      <c r="U520" s="20">
        <v>0.99019607843137258</v>
      </c>
      <c r="V520" s="21">
        <f t="shared" si="101"/>
        <v>48.849673202614376</v>
      </c>
    </row>
    <row r="521" spans="1:22" s="21" customFormat="1" ht="45" customHeight="1">
      <c r="B521" s="22" t="s">
        <v>124</v>
      </c>
      <c r="C521" s="17" t="s">
        <v>13</v>
      </c>
      <c r="D521" s="18" t="s">
        <v>52</v>
      </c>
      <c r="E521" s="19" t="s">
        <v>35</v>
      </c>
      <c r="F521" s="18" t="s">
        <v>16</v>
      </c>
      <c r="G521" s="19" t="s">
        <v>19</v>
      </c>
      <c r="H521" s="18" t="s">
        <v>18</v>
      </c>
      <c r="I521" s="17">
        <v>1</v>
      </c>
      <c r="J521" s="17">
        <v>2</v>
      </c>
      <c r="K521" s="17">
        <v>2</v>
      </c>
      <c r="L521" s="17"/>
      <c r="M521" s="17"/>
      <c r="N521" s="17">
        <f t="shared" si="99"/>
        <v>5</v>
      </c>
      <c r="O521" s="18" t="s">
        <v>53</v>
      </c>
      <c r="P521" s="18"/>
      <c r="Q521" s="17"/>
      <c r="R521" s="17" t="e">
        <f t="shared" si="100"/>
        <v>#VALUE!</v>
      </c>
      <c r="S521" s="17">
        <v>1</v>
      </c>
      <c r="T521" s="17"/>
      <c r="U521" s="20">
        <v>0.99019607843137258</v>
      </c>
      <c r="V521" s="21" t="e">
        <f t="shared" si="101"/>
        <v>#VALUE!</v>
      </c>
    </row>
    <row r="522" spans="1:22" s="21" customFormat="1" ht="45" customHeight="1">
      <c r="B522" s="22" t="s">
        <v>124</v>
      </c>
      <c r="C522" s="17" t="s">
        <v>13</v>
      </c>
      <c r="D522" s="18" t="s">
        <v>33</v>
      </c>
      <c r="E522" s="19" t="s">
        <v>35</v>
      </c>
      <c r="F522" s="18" t="s">
        <v>16</v>
      </c>
      <c r="G522" s="19" t="s">
        <v>17</v>
      </c>
      <c r="H522" s="18" t="s">
        <v>18</v>
      </c>
      <c r="I522" s="17"/>
      <c r="J522" s="17">
        <v>1</v>
      </c>
      <c r="K522" s="17"/>
      <c r="L522" s="17"/>
      <c r="M522" s="17"/>
      <c r="N522" s="17">
        <f t="shared" si="99"/>
        <v>1</v>
      </c>
      <c r="O522" s="18" t="s">
        <v>53</v>
      </c>
      <c r="P522" s="18"/>
      <c r="Q522" s="17"/>
      <c r="R522" s="17" t="e">
        <f t="shared" si="100"/>
        <v>#VALUE!</v>
      </c>
      <c r="S522" s="17" t="s">
        <v>53</v>
      </c>
      <c r="T522" s="17"/>
      <c r="U522" s="20">
        <v>0.99019607843137258</v>
      </c>
      <c r="V522" s="21" t="e">
        <f t="shared" si="101"/>
        <v>#VALUE!</v>
      </c>
    </row>
    <row r="523" spans="1:22" s="21" customFormat="1" ht="45" customHeight="1">
      <c r="B523" s="22" t="s">
        <v>124</v>
      </c>
      <c r="C523" s="17" t="s">
        <v>13</v>
      </c>
      <c r="D523" s="18" t="s">
        <v>52</v>
      </c>
      <c r="E523" s="19" t="s">
        <v>127</v>
      </c>
      <c r="F523" s="18" t="s">
        <v>16</v>
      </c>
      <c r="G523" s="19" t="s">
        <v>17</v>
      </c>
      <c r="H523" s="18" t="s">
        <v>18</v>
      </c>
      <c r="I523" s="17"/>
      <c r="J523" s="17">
        <v>13</v>
      </c>
      <c r="K523" s="17">
        <v>12</v>
      </c>
      <c r="L523" s="17">
        <v>15</v>
      </c>
      <c r="M523" s="17"/>
      <c r="N523" s="17">
        <f t="shared" si="99"/>
        <v>40</v>
      </c>
      <c r="O523" s="18">
        <v>13</v>
      </c>
      <c r="P523" s="18"/>
      <c r="Q523" s="17"/>
      <c r="R523" s="17">
        <f t="shared" si="100"/>
        <v>27</v>
      </c>
      <c r="S523" s="17">
        <v>12</v>
      </c>
      <c r="T523" s="17"/>
      <c r="U523" s="20">
        <v>0.99019607843137258</v>
      </c>
      <c r="V523" s="21">
        <f t="shared" si="101"/>
        <v>22.774509803921564</v>
      </c>
    </row>
    <row r="524" spans="1:22" s="21" customFormat="1" ht="45" customHeight="1">
      <c r="B524" s="22" t="s">
        <v>124</v>
      </c>
      <c r="C524" s="17" t="s">
        <v>13</v>
      </c>
      <c r="D524" s="18" t="s">
        <v>52</v>
      </c>
      <c r="E524" s="19" t="s">
        <v>127</v>
      </c>
      <c r="F524" s="18" t="s">
        <v>16</v>
      </c>
      <c r="G524" s="19" t="s">
        <v>19</v>
      </c>
      <c r="H524" s="18" t="s">
        <v>18</v>
      </c>
      <c r="I524" s="17"/>
      <c r="J524" s="17">
        <v>2</v>
      </c>
      <c r="K524" s="17"/>
      <c r="L524" s="17"/>
      <c r="M524" s="17"/>
      <c r="N524" s="17">
        <f t="shared" si="99"/>
        <v>2</v>
      </c>
      <c r="O524" s="18" t="s">
        <v>53</v>
      </c>
      <c r="P524" s="18"/>
      <c r="Q524" s="17"/>
      <c r="R524" s="17" t="e">
        <f t="shared" si="100"/>
        <v>#VALUE!</v>
      </c>
      <c r="S524" s="17" t="s">
        <v>53</v>
      </c>
      <c r="T524" s="17"/>
      <c r="U524" s="20">
        <v>0.99019607843137258</v>
      </c>
      <c r="V524" s="21" t="e">
        <f t="shared" si="101"/>
        <v>#VALUE!</v>
      </c>
    </row>
    <row r="525" spans="1:22" s="21" customFormat="1" ht="45" customHeight="1">
      <c r="B525" s="22" t="s">
        <v>124</v>
      </c>
      <c r="C525" s="17" t="s">
        <v>13</v>
      </c>
      <c r="D525" s="18" t="s">
        <v>52</v>
      </c>
      <c r="E525" s="19" t="s">
        <v>29</v>
      </c>
      <c r="F525" s="18" t="s">
        <v>16</v>
      </c>
      <c r="G525" s="19" t="s">
        <v>17</v>
      </c>
      <c r="H525" s="18" t="s">
        <v>18</v>
      </c>
      <c r="I525" s="17"/>
      <c r="J525" s="17"/>
      <c r="K525" s="17"/>
      <c r="L525" s="17"/>
      <c r="M525" s="17"/>
      <c r="N525" s="17">
        <f t="shared" si="99"/>
        <v>0</v>
      </c>
      <c r="O525" s="18" t="s">
        <v>53</v>
      </c>
      <c r="P525" s="18"/>
      <c r="Q525" s="56"/>
      <c r="R525" s="17" t="e">
        <f t="shared" si="100"/>
        <v>#VALUE!</v>
      </c>
      <c r="S525" s="17" t="s">
        <v>53</v>
      </c>
      <c r="T525" s="56">
        <v>70</v>
      </c>
      <c r="U525" s="20">
        <v>0.99019607843137258</v>
      </c>
      <c r="V525" s="21" t="e">
        <f t="shared" si="101"/>
        <v>#VALUE!</v>
      </c>
    </row>
    <row r="526" spans="1:22" ht="45" customHeight="1">
      <c r="B526" s="7" t="s">
        <v>124</v>
      </c>
      <c r="C526" s="5" t="s">
        <v>13</v>
      </c>
      <c r="D526" s="4" t="s">
        <v>33</v>
      </c>
      <c r="E526" s="6" t="s">
        <v>29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5"/>
      <c r="N526" s="5">
        <f t="shared" si="99"/>
        <v>0</v>
      </c>
      <c r="O526" s="4" t="s">
        <v>53</v>
      </c>
      <c r="P526" s="4"/>
      <c r="Q526" s="56"/>
      <c r="R526" s="5" t="e">
        <f t="shared" si="100"/>
        <v>#VALUE!</v>
      </c>
      <c r="S526" s="5" t="s">
        <v>53</v>
      </c>
      <c r="T526" s="56">
        <v>10</v>
      </c>
      <c r="U526" s="15">
        <v>1</v>
      </c>
      <c r="V526" t="e">
        <f t="shared" si="101"/>
        <v>#VALUE!</v>
      </c>
    </row>
    <row r="527" spans="1:22" s="21" customFormat="1" ht="45" customHeight="1">
      <c r="B527" s="22" t="s">
        <v>124</v>
      </c>
      <c r="C527" s="17" t="s">
        <v>13</v>
      </c>
      <c r="D527" s="18" t="s">
        <v>52</v>
      </c>
      <c r="E527" s="19" t="s">
        <v>67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17"/>
      <c r="N527" s="17">
        <f t="shared" si="99"/>
        <v>0</v>
      </c>
      <c r="O527" s="18" t="s">
        <v>53</v>
      </c>
      <c r="P527" s="18"/>
      <c r="Q527" s="56"/>
      <c r="R527" s="17" t="e">
        <f t="shared" si="100"/>
        <v>#VALUE!</v>
      </c>
      <c r="S527" s="17" t="s">
        <v>53</v>
      </c>
      <c r="T527" s="56">
        <v>15</v>
      </c>
      <c r="U527" s="20">
        <v>0.99019607843137258</v>
      </c>
      <c r="V527" s="21" t="e">
        <f t="shared" si="101"/>
        <v>#VALUE!</v>
      </c>
    </row>
    <row r="528" spans="1:22" s="21" customFormat="1" ht="45" customHeight="1">
      <c r="A528" s="21" t="s">
        <v>146</v>
      </c>
      <c r="B528" s="22" t="s">
        <v>128</v>
      </c>
      <c r="C528" s="17" t="s">
        <v>92</v>
      </c>
      <c r="D528" s="18" t="s">
        <v>14</v>
      </c>
      <c r="E528" s="19" t="s">
        <v>15</v>
      </c>
      <c r="F528" s="18" t="s">
        <v>16</v>
      </c>
      <c r="G528" s="19" t="s">
        <v>17</v>
      </c>
      <c r="H528" s="18" t="s">
        <v>18</v>
      </c>
      <c r="I528" s="17">
        <v>5</v>
      </c>
      <c r="J528" s="17">
        <v>10</v>
      </c>
      <c r="K528" s="17">
        <v>8</v>
      </c>
      <c r="L528" s="17">
        <v>5</v>
      </c>
      <c r="M528" s="17"/>
      <c r="N528" s="17">
        <f t="shared" si="99"/>
        <v>28</v>
      </c>
      <c r="O528" s="18">
        <v>5</v>
      </c>
      <c r="P528" s="18">
        <f t="shared" ref="P528:P529" si="102">L528</f>
        <v>5</v>
      </c>
      <c r="Q528" s="17"/>
      <c r="R528" s="17">
        <f t="shared" si="100"/>
        <v>23</v>
      </c>
      <c r="S528" s="17">
        <v>8</v>
      </c>
      <c r="T528" s="17"/>
      <c r="U528" s="20">
        <v>1</v>
      </c>
      <c r="V528" s="21">
        <f t="shared" si="101"/>
        <v>20.333333333333332</v>
      </c>
    </row>
    <row r="529" spans="1:22" s="21" customFormat="1" ht="45" customHeight="1">
      <c r="A529" s="21" t="s">
        <v>149</v>
      </c>
      <c r="B529" s="22" t="s">
        <v>128</v>
      </c>
      <c r="C529" s="17" t="s">
        <v>92</v>
      </c>
      <c r="D529" s="18" t="s">
        <v>14</v>
      </c>
      <c r="E529" s="19" t="s">
        <v>21</v>
      </c>
      <c r="F529" s="18" t="s">
        <v>16</v>
      </c>
      <c r="G529" s="19" t="s">
        <v>17</v>
      </c>
      <c r="H529" s="18" t="s">
        <v>18</v>
      </c>
      <c r="I529" s="17">
        <v>5</v>
      </c>
      <c r="J529" s="17">
        <v>10</v>
      </c>
      <c r="K529" s="17">
        <v>0</v>
      </c>
      <c r="L529" s="17">
        <v>0</v>
      </c>
      <c r="M529" s="17"/>
      <c r="N529" s="17">
        <f t="shared" si="99"/>
        <v>15</v>
      </c>
      <c r="O529" s="18" t="s">
        <v>53</v>
      </c>
      <c r="P529" s="18">
        <f t="shared" si="102"/>
        <v>0</v>
      </c>
      <c r="Q529" s="17"/>
      <c r="R529" s="17" t="e">
        <f t="shared" si="100"/>
        <v>#VALUE!</v>
      </c>
      <c r="S529" s="17" t="s">
        <v>53</v>
      </c>
      <c r="T529" s="17"/>
      <c r="U529" s="20">
        <v>1</v>
      </c>
      <c r="V529" s="21" t="e">
        <f t="shared" si="101"/>
        <v>#VALUE!</v>
      </c>
    </row>
    <row r="530" spans="1:22" ht="45" customHeight="1">
      <c r="A530" t="s">
        <v>148</v>
      </c>
      <c r="B530" s="7" t="s">
        <v>128</v>
      </c>
      <c r="C530" s="5" t="s">
        <v>92</v>
      </c>
      <c r="D530" s="4" t="s">
        <v>14</v>
      </c>
      <c r="E530" s="6" t="s">
        <v>15</v>
      </c>
      <c r="F530" s="4" t="s">
        <v>20</v>
      </c>
      <c r="G530" s="6" t="s">
        <v>17</v>
      </c>
      <c r="H530" s="4" t="s">
        <v>18</v>
      </c>
      <c r="I530" s="5">
        <v>5</v>
      </c>
      <c r="J530" s="5">
        <v>10</v>
      </c>
      <c r="K530" s="5">
        <v>18</v>
      </c>
      <c r="L530" s="5">
        <v>15</v>
      </c>
      <c r="M530" s="5"/>
      <c r="N530" s="5">
        <f t="shared" si="99"/>
        <v>48</v>
      </c>
      <c r="O530" s="4" t="s">
        <v>53</v>
      </c>
      <c r="P530" s="4">
        <f t="shared" ref="P530:P532" si="103">M530</f>
        <v>0</v>
      </c>
      <c r="Q530" s="5"/>
      <c r="R530" s="5" t="e">
        <f t="shared" si="100"/>
        <v>#VALUE!</v>
      </c>
      <c r="S530" s="5">
        <v>15</v>
      </c>
      <c r="T530" s="5"/>
      <c r="U530" s="15">
        <v>1</v>
      </c>
      <c r="V530" t="e">
        <f t="shared" si="101"/>
        <v>#VALUE!</v>
      </c>
    </row>
    <row r="531" spans="1:22" ht="45" customHeight="1">
      <c r="A531" t="s">
        <v>151</v>
      </c>
      <c r="B531" s="7" t="s">
        <v>128</v>
      </c>
      <c r="C531" s="5" t="s">
        <v>92</v>
      </c>
      <c r="D531" s="4" t="s">
        <v>14</v>
      </c>
      <c r="E531" s="6" t="s">
        <v>21</v>
      </c>
      <c r="F531" s="4" t="s">
        <v>20</v>
      </c>
      <c r="G531" s="6" t="s">
        <v>17</v>
      </c>
      <c r="H531" s="4" t="s">
        <v>18</v>
      </c>
      <c r="I531" s="5">
        <v>5</v>
      </c>
      <c r="J531" s="5">
        <v>6</v>
      </c>
      <c r="K531" s="5">
        <v>0</v>
      </c>
      <c r="L531" s="5">
        <v>5</v>
      </c>
      <c r="M531" s="5"/>
      <c r="N531" s="5">
        <f t="shared" si="99"/>
        <v>16</v>
      </c>
      <c r="O531" s="4" t="s">
        <v>53</v>
      </c>
      <c r="P531" s="4">
        <f t="shared" si="103"/>
        <v>0</v>
      </c>
      <c r="Q531" s="5"/>
      <c r="R531" s="5" t="e">
        <f t="shared" si="100"/>
        <v>#VALUE!</v>
      </c>
      <c r="S531" s="5">
        <v>5</v>
      </c>
      <c r="T531" s="5"/>
      <c r="U531" s="15">
        <v>1</v>
      </c>
      <c r="V531" t="e">
        <f t="shared" si="101"/>
        <v>#VALUE!</v>
      </c>
    </row>
    <row r="532" spans="1:22" ht="45" customHeight="1">
      <c r="A532" t="s">
        <v>152</v>
      </c>
      <c r="B532" s="7" t="s">
        <v>128</v>
      </c>
      <c r="C532" s="5" t="s">
        <v>92</v>
      </c>
      <c r="D532" s="4" t="s">
        <v>14</v>
      </c>
      <c r="E532" s="6" t="s">
        <v>21</v>
      </c>
      <c r="F532" s="4" t="s">
        <v>20</v>
      </c>
      <c r="G532" s="6" t="s">
        <v>19</v>
      </c>
      <c r="H532" s="4" t="s">
        <v>18</v>
      </c>
      <c r="I532" s="5">
        <v>0</v>
      </c>
      <c r="J532" s="5">
        <v>1</v>
      </c>
      <c r="K532" s="5">
        <v>0</v>
      </c>
      <c r="L532" s="5">
        <v>0</v>
      </c>
      <c r="M532" s="5"/>
      <c r="N532" s="5">
        <f t="shared" si="99"/>
        <v>1</v>
      </c>
      <c r="O532" s="4" t="s">
        <v>53</v>
      </c>
      <c r="P532" s="4">
        <f t="shared" si="103"/>
        <v>0</v>
      </c>
      <c r="Q532" s="5"/>
      <c r="R532" s="5" t="e">
        <f t="shared" si="100"/>
        <v>#VALUE!</v>
      </c>
      <c r="S532" s="5" t="s">
        <v>53</v>
      </c>
      <c r="T532" s="5"/>
      <c r="U532" s="15">
        <v>1</v>
      </c>
      <c r="V532" t="e">
        <f t="shared" si="101"/>
        <v>#VALUE!</v>
      </c>
    </row>
    <row r="533" spans="1:22" s="21" customFormat="1" ht="45" customHeight="1">
      <c r="B533" s="22" t="s">
        <v>128</v>
      </c>
      <c r="C533" s="17" t="s">
        <v>92</v>
      </c>
      <c r="D533" s="18" t="s">
        <v>52</v>
      </c>
      <c r="E533" s="19" t="s">
        <v>34</v>
      </c>
      <c r="F533" s="18" t="s">
        <v>16</v>
      </c>
      <c r="G533" s="19" t="s">
        <v>17</v>
      </c>
      <c r="H533" s="18" t="s">
        <v>18</v>
      </c>
      <c r="I533" s="17">
        <v>75</v>
      </c>
      <c r="J533" s="17">
        <v>75</v>
      </c>
      <c r="K533" s="17">
        <v>77</v>
      </c>
      <c r="L533" s="17">
        <v>71</v>
      </c>
      <c r="M533" s="17"/>
      <c r="N533" s="17">
        <f t="shared" si="99"/>
        <v>298</v>
      </c>
      <c r="O533" s="18">
        <v>71</v>
      </c>
      <c r="P533" s="18"/>
      <c r="Q533" s="17">
        <v>75</v>
      </c>
      <c r="R533" s="17">
        <f t="shared" si="100"/>
        <v>302</v>
      </c>
      <c r="S533" s="17">
        <v>77</v>
      </c>
      <c r="T533" s="17"/>
      <c r="U533" s="20">
        <v>1</v>
      </c>
      <c r="V533" s="21">
        <f t="shared" si="101"/>
        <v>276.33333333333331</v>
      </c>
    </row>
    <row r="534" spans="1:22" s="21" customFormat="1" ht="45" customHeight="1">
      <c r="B534" s="22" t="s">
        <v>128</v>
      </c>
      <c r="C534" s="17" t="s">
        <v>92</v>
      </c>
      <c r="D534" s="18" t="s">
        <v>52</v>
      </c>
      <c r="E534" s="19" t="s">
        <v>34</v>
      </c>
      <c r="F534" s="18" t="s">
        <v>16</v>
      </c>
      <c r="G534" s="19" t="s">
        <v>19</v>
      </c>
      <c r="H534" s="18" t="s">
        <v>18</v>
      </c>
      <c r="I534" s="17">
        <v>0</v>
      </c>
      <c r="J534" s="17">
        <v>0</v>
      </c>
      <c r="K534" s="17">
        <v>0</v>
      </c>
      <c r="L534" s="17">
        <v>1</v>
      </c>
      <c r="M534" s="17"/>
      <c r="N534" s="17">
        <f t="shared" si="99"/>
        <v>1</v>
      </c>
      <c r="O534" s="18">
        <v>1</v>
      </c>
      <c r="P534" s="18"/>
      <c r="Q534" s="17"/>
      <c r="R534" s="17">
        <f t="shared" si="100"/>
        <v>0</v>
      </c>
      <c r="S534" s="17" t="s">
        <v>53</v>
      </c>
      <c r="T534" s="17"/>
      <c r="U534" s="20">
        <v>1</v>
      </c>
      <c r="V534" s="21" t="e">
        <f t="shared" si="101"/>
        <v>#VALUE!</v>
      </c>
    </row>
    <row r="535" spans="1:22" s="21" customFormat="1" ht="45" customHeight="1">
      <c r="B535" s="22" t="s">
        <v>128</v>
      </c>
      <c r="C535" s="17" t="s">
        <v>92</v>
      </c>
      <c r="D535" s="18" t="s">
        <v>33</v>
      </c>
      <c r="E535" s="19" t="s">
        <v>34</v>
      </c>
      <c r="F535" s="18" t="s">
        <v>16</v>
      </c>
      <c r="G535" s="19" t="s">
        <v>17</v>
      </c>
      <c r="H535" s="18" t="s">
        <v>18</v>
      </c>
      <c r="I535" s="17">
        <v>5</v>
      </c>
      <c r="J535" s="17">
        <v>5</v>
      </c>
      <c r="K535" s="17">
        <v>3</v>
      </c>
      <c r="L535" s="17">
        <v>0</v>
      </c>
      <c r="M535" s="17"/>
      <c r="N535" s="17">
        <f t="shared" si="99"/>
        <v>13</v>
      </c>
      <c r="O535" s="18">
        <v>3</v>
      </c>
      <c r="P535" s="18"/>
      <c r="Q535" s="17">
        <v>5</v>
      </c>
      <c r="R535" s="17">
        <f t="shared" si="100"/>
        <v>15</v>
      </c>
      <c r="S535" s="17">
        <v>5</v>
      </c>
      <c r="T535" s="17"/>
      <c r="U535" s="20">
        <v>1</v>
      </c>
      <c r="V535" s="21">
        <f t="shared" si="101"/>
        <v>13.333333333333334</v>
      </c>
    </row>
    <row r="536" spans="1:22" s="21" customFormat="1" ht="45" customHeight="1">
      <c r="B536" s="22" t="s">
        <v>128</v>
      </c>
      <c r="C536" s="17" t="s">
        <v>92</v>
      </c>
      <c r="D536" s="18" t="s">
        <v>52</v>
      </c>
      <c r="E536" s="19" t="s">
        <v>35</v>
      </c>
      <c r="F536" s="18" t="s">
        <v>16</v>
      </c>
      <c r="G536" s="19" t="s">
        <v>17</v>
      </c>
      <c r="H536" s="18" t="s">
        <v>18</v>
      </c>
      <c r="I536" s="17">
        <v>19</v>
      </c>
      <c r="J536" s="17">
        <v>20</v>
      </c>
      <c r="K536" s="17">
        <v>16</v>
      </c>
      <c r="L536" s="17">
        <v>13</v>
      </c>
      <c r="M536" s="17"/>
      <c r="N536" s="17">
        <f t="shared" si="99"/>
        <v>68</v>
      </c>
      <c r="O536" s="18">
        <v>13</v>
      </c>
      <c r="P536" s="18"/>
      <c r="Q536" s="17">
        <v>20</v>
      </c>
      <c r="R536" s="17">
        <f t="shared" si="100"/>
        <v>75</v>
      </c>
      <c r="S536" s="17">
        <v>16</v>
      </c>
      <c r="T536" s="17"/>
      <c r="U536" s="20">
        <v>1</v>
      </c>
      <c r="V536" s="21">
        <f t="shared" si="101"/>
        <v>69.666666666666671</v>
      </c>
    </row>
    <row r="537" spans="1:22" s="21" customFormat="1" ht="45" customHeight="1">
      <c r="B537" s="22" t="s">
        <v>128</v>
      </c>
      <c r="C537" s="17" t="s">
        <v>92</v>
      </c>
      <c r="D537" s="18" t="s">
        <v>52</v>
      </c>
      <c r="E537" s="19" t="s">
        <v>35</v>
      </c>
      <c r="F537" s="18" t="s">
        <v>16</v>
      </c>
      <c r="G537" s="19" t="s">
        <v>19</v>
      </c>
      <c r="H537" s="18" t="s">
        <v>18</v>
      </c>
      <c r="I537" s="17">
        <v>1</v>
      </c>
      <c r="J537" s="17">
        <v>1</v>
      </c>
      <c r="K537" s="17">
        <v>0</v>
      </c>
      <c r="L537" s="17">
        <v>1</v>
      </c>
      <c r="M537" s="17"/>
      <c r="N537" s="17">
        <f t="shared" si="99"/>
        <v>3</v>
      </c>
      <c r="O537" s="18">
        <v>1</v>
      </c>
      <c r="P537" s="18"/>
      <c r="Q537" s="17"/>
      <c r="R537" s="17">
        <f t="shared" si="100"/>
        <v>2</v>
      </c>
      <c r="S537" s="17" t="s">
        <v>53</v>
      </c>
      <c r="T537" s="17"/>
      <c r="U537" s="20">
        <v>1</v>
      </c>
      <c r="V537" s="21" t="e">
        <f t="shared" si="101"/>
        <v>#VALUE!</v>
      </c>
    </row>
    <row r="538" spans="1:22" s="21" customFormat="1" ht="45" customHeight="1">
      <c r="B538" s="22" t="s">
        <v>128</v>
      </c>
      <c r="C538" s="17" t="s">
        <v>92</v>
      </c>
      <c r="D538" s="18" t="s">
        <v>33</v>
      </c>
      <c r="E538" s="19" t="s">
        <v>35</v>
      </c>
      <c r="F538" s="18" t="s">
        <v>16</v>
      </c>
      <c r="G538" s="19" t="s">
        <v>17</v>
      </c>
      <c r="H538" s="18" t="s">
        <v>18</v>
      </c>
      <c r="I538" s="17">
        <v>0</v>
      </c>
      <c r="J538" s="17">
        <v>0</v>
      </c>
      <c r="K538" s="17">
        <v>3</v>
      </c>
      <c r="L538" s="17">
        <v>0</v>
      </c>
      <c r="M538" s="17"/>
      <c r="N538" s="17">
        <f t="shared" si="99"/>
        <v>3</v>
      </c>
      <c r="O538" s="18">
        <v>3</v>
      </c>
      <c r="P538" s="18"/>
      <c r="Q538" s="17"/>
      <c r="R538" s="17">
        <f t="shared" si="100"/>
        <v>0</v>
      </c>
      <c r="S538" s="17" t="s">
        <v>53</v>
      </c>
      <c r="T538" s="17"/>
      <c r="U538" s="20">
        <v>1</v>
      </c>
      <c r="V538" s="21" t="e">
        <f t="shared" si="101"/>
        <v>#VALUE!</v>
      </c>
    </row>
    <row r="539" spans="1:22" ht="45" customHeight="1">
      <c r="B539" s="7" t="s">
        <v>128</v>
      </c>
      <c r="C539" s="5" t="s">
        <v>92</v>
      </c>
      <c r="D539" s="4" t="s">
        <v>33</v>
      </c>
      <c r="E539" s="6" t="s">
        <v>34</v>
      </c>
      <c r="F539" s="4" t="s">
        <v>20</v>
      </c>
      <c r="G539" s="6" t="s">
        <v>17</v>
      </c>
      <c r="H539" s="4" t="s">
        <v>18</v>
      </c>
      <c r="I539" s="5">
        <v>15</v>
      </c>
      <c r="J539" s="5">
        <v>15</v>
      </c>
      <c r="K539" s="5">
        <v>15</v>
      </c>
      <c r="L539" s="5">
        <v>16</v>
      </c>
      <c r="M539" s="5"/>
      <c r="N539" s="5">
        <f t="shared" si="99"/>
        <v>61</v>
      </c>
      <c r="O539" s="4">
        <v>16</v>
      </c>
      <c r="P539" s="4"/>
      <c r="Q539" s="5">
        <v>15</v>
      </c>
      <c r="R539" s="5">
        <f t="shared" si="100"/>
        <v>60</v>
      </c>
      <c r="S539" s="5">
        <v>15</v>
      </c>
      <c r="T539" s="5"/>
      <c r="U539" s="15">
        <v>1</v>
      </c>
      <c r="V539">
        <f t="shared" si="101"/>
        <v>55</v>
      </c>
    </row>
    <row r="540" spans="1:22" s="21" customFormat="1" ht="45" customHeight="1">
      <c r="A540" s="21" t="s">
        <v>155</v>
      </c>
      <c r="B540" s="22" t="s">
        <v>128</v>
      </c>
      <c r="C540" s="17" t="s">
        <v>92</v>
      </c>
      <c r="D540" s="18" t="s">
        <v>14</v>
      </c>
      <c r="E540" s="19" t="s">
        <v>29</v>
      </c>
      <c r="F540" s="18" t="s">
        <v>16</v>
      </c>
      <c r="G540" s="19" t="s">
        <v>17</v>
      </c>
      <c r="H540" s="18" t="s">
        <v>18</v>
      </c>
      <c r="I540" s="17"/>
      <c r="J540" s="17"/>
      <c r="K540" s="17"/>
      <c r="L540" s="17"/>
      <c r="M540" s="17"/>
      <c r="N540" s="17">
        <f t="shared" si="99"/>
        <v>0</v>
      </c>
      <c r="O540" s="18">
        <v>0</v>
      </c>
      <c r="P540" s="18">
        <f>L540</f>
        <v>0</v>
      </c>
      <c r="Q540" s="56">
        <v>10</v>
      </c>
      <c r="R540" s="17">
        <f t="shared" si="100"/>
        <v>10</v>
      </c>
      <c r="S540" s="17">
        <v>0</v>
      </c>
      <c r="T540" s="56">
        <v>10</v>
      </c>
      <c r="U540" s="20">
        <v>1</v>
      </c>
      <c r="V540" s="21">
        <f t="shared" si="101"/>
        <v>13.333333333333334</v>
      </c>
    </row>
    <row r="541" spans="1:22" ht="45" customHeight="1">
      <c r="A541" t="s">
        <v>156</v>
      </c>
      <c r="B541" s="7" t="s">
        <v>128</v>
      </c>
      <c r="C541" s="5" t="s">
        <v>92</v>
      </c>
      <c r="D541" s="4" t="s">
        <v>14</v>
      </c>
      <c r="E541" s="6" t="s">
        <v>29</v>
      </c>
      <c r="F541" s="4" t="s">
        <v>20</v>
      </c>
      <c r="G541" s="6" t="s">
        <v>17</v>
      </c>
      <c r="H541" s="4" t="s">
        <v>18</v>
      </c>
      <c r="I541" s="5"/>
      <c r="J541" s="5"/>
      <c r="K541" s="5"/>
      <c r="L541" s="5"/>
      <c r="M541" s="5"/>
      <c r="N541" s="5">
        <f t="shared" si="99"/>
        <v>0</v>
      </c>
      <c r="O541" s="4">
        <v>0</v>
      </c>
      <c r="P541" s="4">
        <f>M541</f>
        <v>0</v>
      </c>
      <c r="Q541" s="56">
        <v>19</v>
      </c>
      <c r="R541" s="5">
        <f t="shared" si="100"/>
        <v>19</v>
      </c>
      <c r="S541" s="5">
        <v>0</v>
      </c>
      <c r="T541" s="56">
        <v>10</v>
      </c>
      <c r="U541" s="15">
        <v>1</v>
      </c>
      <c r="V541">
        <f t="shared" si="101"/>
        <v>22.333333333333332</v>
      </c>
    </row>
    <row r="542" spans="1:22" s="21" customFormat="1" ht="45" customHeight="1">
      <c r="B542" s="22" t="s">
        <v>128</v>
      </c>
      <c r="C542" s="17" t="s">
        <v>92</v>
      </c>
      <c r="D542" s="18" t="s">
        <v>52</v>
      </c>
      <c r="E542" s="19" t="s">
        <v>29</v>
      </c>
      <c r="F542" s="18" t="s">
        <v>16</v>
      </c>
      <c r="G542" s="19" t="s">
        <v>17</v>
      </c>
      <c r="H542" s="18" t="s">
        <v>18</v>
      </c>
      <c r="I542" s="17"/>
      <c r="J542" s="17"/>
      <c r="K542" s="17"/>
      <c r="L542" s="17"/>
      <c r="M542" s="17"/>
      <c r="N542" s="17">
        <f t="shared" si="99"/>
        <v>0</v>
      </c>
      <c r="O542" s="18" t="s">
        <v>53</v>
      </c>
      <c r="P542" s="18"/>
      <c r="Q542" s="56"/>
      <c r="R542" s="17" t="e">
        <f t="shared" si="100"/>
        <v>#VALUE!</v>
      </c>
      <c r="S542" s="17" t="s">
        <v>53</v>
      </c>
      <c r="T542" s="56">
        <v>90</v>
      </c>
      <c r="U542" s="20">
        <v>1</v>
      </c>
      <c r="V542" s="21" t="e">
        <f t="shared" si="101"/>
        <v>#VALUE!</v>
      </c>
    </row>
    <row r="543" spans="1:22" s="21" customFormat="1" ht="45" customHeight="1">
      <c r="B543" s="22" t="s">
        <v>128</v>
      </c>
      <c r="C543" s="17" t="s">
        <v>92</v>
      </c>
      <c r="D543" s="18" t="s">
        <v>33</v>
      </c>
      <c r="E543" s="19" t="s">
        <v>29</v>
      </c>
      <c r="F543" s="18" t="s">
        <v>16</v>
      </c>
      <c r="G543" s="19" t="s">
        <v>17</v>
      </c>
      <c r="H543" s="18" t="s">
        <v>18</v>
      </c>
      <c r="I543" s="17"/>
      <c r="J543" s="17"/>
      <c r="K543" s="17"/>
      <c r="L543" s="17"/>
      <c r="M543" s="17"/>
      <c r="N543" s="17">
        <f t="shared" si="99"/>
        <v>0</v>
      </c>
      <c r="O543" s="18" t="s">
        <v>53</v>
      </c>
      <c r="P543" s="18"/>
      <c r="Q543" s="56"/>
      <c r="R543" s="17" t="e">
        <f t="shared" si="100"/>
        <v>#VALUE!</v>
      </c>
      <c r="S543" s="17" t="s">
        <v>53</v>
      </c>
      <c r="T543" s="56">
        <v>10</v>
      </c>
      <c r="U543" s="20">
        <v>1</v>
      </c>
      <c r="V543" s="21" t="e">
        <f t="shared" si="101"/>
        <v>#VALUE!</v>
      </c>
    </row>
    <row r="544" spans="1:22" ht="45" customHeight="1">
      <c r="B544" s="7" t="s">
        <v>128</v>
      </c>
      <c r="C544" s="5" t="s">
        <v>92</v>
      </c>
      <c r="D544" s="4" t="s">
        <v>33</v>
      </c>
      <c r="E544" s="6" t="s">
        <v>29</v>
      </c>
      <c r="F544" s="4" t="s">
        <v>20</v>
      </c>
      <c r="G544" s="6" t="s">
        <v>17</v>
      </c>
      <c r="H544" s="4" t="s">
        <v>18</v>
      </c>
      <c r="I544" s="5"/>
      <c r="J544" s="5"/>
      <c r="K544" s="5"/>
      <c r="L544" s="5"/>
      <c r="M544" s="5"/>
      <c r="N544" s="5">
        <f t="shared" si="99"/>
        <v>0</v>
      </c>
      <c r="O544" s="4" t="s">
        <v>53</v>
      </c>
      <c r="P544" s="4"/>
      <c r="Q544" s="56"/>
      <c r="R544" s="5" t="e">
        <f t="shared" si="100"/>
        <v>#VALUE!</v>
      </c>
      <c r="S544" s="5" t="s">
        <v>53</v>
      </c>
      <c r="T544" s="56">
        <v>15</v>
      </c>
      <c r="U544" s="15">
        <v>1</v>
      </c>
      <c r="V544" t="e">
        <f t="shared" si="101"/>
        <v>#VALUE!</v>
      </c>
    </row>
    <row r="545" spans="1:22" s="21" customFormat="1" ht="45" customHeight="1">
      <c r="A545" s="21" t="s">
        <v>146</v>
      </c>
      <c r="B545" s="22" t="s">
        <v>129</v>
      </c>
      <c r="C545" s="17" t="s">
        <v>92</v>
      </c>
      <c r="D545" s="18" t="s">
        <v>14</v>
      </c>
      <c r="E545" s="19" t="s">
        <v>15</v>
      </c>
      <c r="F545" s="18" t="s">
        <v>16</v>
      </c>
      <c r="G545" s="19" t="s">
        <v>17</v>
      </c>
      <c r="H545" s="18" t="s">
        <v>18</v>
      </c>
      <c r="I545" s="17">
        <v>5</v>
      </c>
      <c r="J545" s="17">
        <v>10</v>
      </c>
      <c r="K545" s="17">
        <v>6</v>
      </c>
      <c r="L545" s="17">
        <v>5</v>
      </c>
      <c r="M545" s="17"/>
      <c r="N545" s="17">
        <f t="shared" si="99"/>
        <v>26</v>
      </c>
      <c r="O545" s="18">
        <v>5</v>
      </c>
      <c r="P545" s="18">
        <f t="shared" ref="P545:P546" si="104">L545</f>
        <v>5</v>
      </c>
      <c r="Q545" s="17"/>
      <c r="R545" s="17">
        <f t="shared" si="100"/>
        <v>21</v>
      </c>
      <c r="S545" s="17">
        <v>6</v>
      </c>
      <c r="T545" s="17"/>
      <c r="U545" s="20">
        <v>1</v>
      </c>
      <c r="V545" s="21">
        <f t="shared" si="101"/>
        <v>19</v>
      </c>
    </row>
    <row r="546" spans="1:22" s="21" customFormat="1" ht="45" customHeight="1">
      <c r="A546" s="21" t="s">
        <v>147</v>
      </c>
      <c r="B546" s="22" t="s">
        <v>129</v>
      </c>
      <c r="C546" s="17" t="s">
        <v>92</v>
      </c>
      <c r="D546" s="18" t="s">
        <v>14</v>
      </c>
      <c r="E546" s="19" t="s">
        <v>15</v>
      </c>
      <c r="F546" s="18" t="s">
        <v>16</v>
      </c>
      <c r="G546" s="19" t="s">
        <v>19</v>
      </c>
      <c r="H546" s="18" t="s">
        <v>18</v>
      </c>
      <c r="I546" s="17">
        <v>0</v>
      </c>
      <c r="J546" s="17">
        <v>0</v>
      </c>
      <c r="K546" s="17">
        <v>1</v>
      </c>
      <c r="L546" s="17">
        <v>0</v>
      </c>
      <c r="M546" s="17"/>
      <c r="N546" s="17">
        <f t="shared" si="99"/>
        <v>1</v>
      </c>
      <c r="O546" s="18">
        <v>0</v>
      </c>
      <c r="P546" s="18">
        <f t="shared" si="104"/>
        <v>0</v>
      </c>
      <c r="Q546" s="17"/>
      <c r="R546" s="17">
        <f t="shared" si="100"/>
        <v>1</v>
      </c>
      <c r="S546" s="17">
        <v>1</v>
      </c>
      <c r="T546" s="17"/>
      <c r="U546" s="20">
        <v>1</v>
      </c>
      <c r="V546" s="21">
        <f t="shared" si="101"/>
        <v>0.66666666666666663</v>
      </c>
    </row>
    <row r="547" spans="1:22" ht="45" customHeight="1">
      <c r="A547" t="s">
        <v>148</v>
      </c>
      <c r="B547" s="7" t="s">
        <v>129</v>
      </c>
      <c r="C547" s="5" t="s">
        <v>92</v>
      </c>
      <c r="D547" s="4" t="s">
        <v>14</v>
      </c>
      <c r="E547" s="6" t="s">
        <v>15</v>
      </c>
      <c r="F547" s="4" t="s">
        <v>20</v>
      </c>
      <c r="G547" s="6" t="s">
        <v>17</v>
      </c>
      <c r="H547" s="4" t="s">
        <v>18</v>
      </c>
      <c r="I547" s="5">
        <v>8</v>
      </c>
      <c r="J547" s="5">
        <v>5</v>
      </c>
      <c r="K547" s="5">
        <v>12</v>
      </c>
      <c r="L547" s="5">
        <v>14</v>
      </c>
      <c r="M547" s="5">
        <v>0</v>
      </c>
      <c r="N547" s="5">
        <f t="shared" si="99"/>
        <v>39</v>
      </c>
      <c r="O547" s="4">
        <v>0</v>
      </c>
      <c r="P547" s="4">
        <f t="shared" ref="P547:P548" si="105">M547</f>
        <v>0</v>
      </c>
      <c r="Q547" s="5"/>
      <c r="R547" s="5">
        <f t="shared" si="100"/>
        <v>39</v>
      </c>
      <c r="S547" s="5">
        <v>14</v>
      </c>
      <c r="T547" s="5"/>
      <c r="U547" s="15">
        <v>1</v>
      </c>
      <c r="V547">
        <f t="shared" si="101"/>
        <v>34.333333333333336</v>
      </c>
    </row>
    <row r="548" spans="1:22" ht="45" customHeight="1">
      <c r="B548" s="7" t="s">
        <v>129</v>
      </c>
      <c r="C548" s="5" t="s">
        <v>92</v>
      </c>
      <c r="D548" s="4" t="s">
        <v>14</v>
      </c>
      <c r="E548" s="6" t="s">
        <v>15</v>
      </c>
      <c r="F548" s="4" t="s">
        <v>20</v>
      </c>
      <c r="G548" s="6" t="s">
        <v>19</v>
      </c>
      <c r="H548" s="4" t="s">
        <v>18</v>
      </c>
      <c r="I548" s="5">
        <v>2</v>
      </c>
      <c r="J548" s="5">
        <v>1</v>
      </c>
      <c r="K548" s="5">
        <v>5</v>
      </c>
      <c r="L548" s="5">
        <v>1</v>
      </c>
      <c r="M548" s="5">
        <v>0</v>
      </c>
      <c r="N548" s="5">
        <f t="shared" si="99"/>
        <v>9</v>
      </c>
      <c r="O548" s="4">
        <v>0</v>
      </c>
      <c r="P548" s="4">
        <f t="shared" si="105"/>
        <v>0</v>
      </c>
      <c r="Q548" s="5"/>
      <c r="R548" s="5">
        <f t="shared" si="100"/>
        <v>9</v>
      </c>
      <c r="S548" s="5">
        <v>1</v>
      </c>
      <c r="T548" s="5"/>
      <c r="U548" s="15">
        <v>1</v>
      </c>
      <c r="V548">
        <f t="shared" si="101"/>
        <v>8.6666666666666661</v>
      </c>
    </row>
    <row r="549" spans="1:22" s="21" customFormat="1" ht="45" customHeight="1">
      <c r="A549" s="21" t="s">
        <v>149</v>
      </c>
      <c r="B549" s="22" t="s">
        <v>129</v>
      </c>
      <c r="C549" s="17" t="s">
        <v>92</v>
      </c>
      <c r="D549" s="18" t="s">
        <v>14</v>
      </c>
      <c r="E549" s="19" t="s">
        <v>21</v>
      </c>
      <c r="F549" s="18" t="s">
        <v>16</v>
      </c>
      <c r="G549" s="19" t="s">
        <v>17</v>
      </c>
      <c r="H549" s="18" t="s">
        <v>18</v>
      </c>
      <c r="I549" s="17">
        <v>3</v>
      </c>
      <c r="J549" s="17">
        <v>9</v>
      </c>
      <c r="K549" s="17">
        <v>0</v>
      </c>
      <c r="L549" s="17">
        <v>0</v>
      </c>
      <c r="M549" s="17"/>
      <c r="N549" s="17">
        <f t="shared" si="99"/>
        <v>12</v>
      </c>
      <c r="O549" s="18">
        <v>0</v>
      </c>
      <c r="P549" s="18">
        <f t="shared" ref="P549:P550" si="106">L549</f>
        <v>0</v>
      </c>
      <c r="Q549" s="17"/>
      <c r="R549" s="17">
        <f t="shared" si="100"/>
        <v>12</v>
      </c>
      <c r="S549" s="17">
        <v>0</v>
      </c>
      <c r="T549" s="17"/>
      <c r="U549" s="20">
        <v>1</v>
      </c>
      <c r="V549" s="21">
        <f t="shared" si="101"/>
        <v>12</v>
      </c>
    </row>
    <row r="550" spans="1:22" s="21" customFormat="1" ht="45" customHeight="1">
      <c r="A550" s="21" t="s">
        <v>150</v>
      </c>
      <c r="B550" s="22" t="s">
        <v>129</v>
      </c>
      <c r="C550" s="17" t="s">
        <v>92</v>
      </c>
      <c r="D550" s="18" t="s">
        <v>14</v>
      </c>
      <c r="E550" s="19" t="s">
        <v>21</v>
      </c>
      <c r="F550" s="18" t="s">
        <v>16</v>
      </c>
      <c r="G550" s="19" t="s">
        <v>19</v>
      </c>
      <c r="H550" s="18" t="s">
        <v>18</v>
      </c>
      <c r="I550" s="17">
        <v>2</v>
      </c>
      <c r="J550" s="17">
        <v>1</v>
      </c>
      <c r="K550" s="17">
        <v>0</v>
      </c>
      <c r="L550" s="17">
        <v>0</v>
      </c>
      <c r="M550" s="17"/>
      <c r="N550" s="17">
        <f t="shared" si="99"/>
        <v>3</v>
      </c>
      <c r="O550" s="18">
        <v>0</v>
      </c>
      <c r="P550" s="18">
        <f t="shared" si="106"/>
        <v>0</v>
      </c>
      <c r="Q550" s="17">
        <v>0</v>
      </c>
      <c r="R550" s="17">
        <f t="shared" si="100"/>
        <v>3</v>
      </c>
      <c r="S550" s="17">
        <v>0</v>
      </c>
      <c r="T550" s="17"/>
      <c r="U550" s="20">
        <v>1</v>
      </c>
      <c r="V550" s="21">
        <f t="shared" si="101"/>
        <v>3</v>
      </c>
    </row>
    <row r="551" spans="1:22" ht="45" customHeight="1">
      <c r="A551" t="s">
        <v>151</v>
      </c>
      <c r="B551" s="7" t="s">
        <v>129</v>
      </c>
      <c r="C551" s="5" t="s">
        <v>92</v>
      </c>
      <c r="D551" s="4" t="s">
        <v>14</v>
      </c>
      <c r="E551" s="6" t="s">
        <v>21</v>
      </c>
      <c r="F551" s="4" t="s">
        <v>20</v>
      </c>
      <c r="G551" s="6" t="s">
        <v>17</v>
      </c>
      <c r="H551" s="4" t="s">
        <v>18</v>
      </c>
      <c r="I551" s="5">
        <v>0</v>
      </c>
      <c r="J551" s="5">
        <v>4</v>
      </c>
      <c r="K551" s="5">
        <v>0</v>
      </c>
      <c r="L551" s="5">
        <v>0</v>
      </c>
      <c r="M551" s="5">
        <v>0</v>
      </c>
      <c r="N551" s="5">
        <f t="shared" si="99"/>
        <v>4</v>
      </c>
      <c r="O551" s="4">
        <v>0</v>
      </c>
      <c r="P551" s="4">
        <f t="shared" ref="P551:P552" si="107">M551</f>
        <v>0</v>
      </c>
      <c r="Q551" s="5"/>
      <c r="R551" s="5">
        <f t="shared" si="100"/>
        <v>4</v>
      </c>
      <c r="S551" s="5">
        <v>0</v>
      </c>
      <c r="T551" s="5"/>
      <c r="U551" s="15">
        <v>1</v>
      </c>
      <c r="V551">
        <f t="shared" si="101"/>
        <v>4</v>
      </c>
    </row>
    <row r="552" spans="1:22" ht="45" customHeight="1">
      <c r="A552" t="s">
        <v>152</v>
      </c>
      <c r="B552" s="7" t="s">
        <v>129</v>
      </c>
      <c r="C552" s="5" t="s">
        <v>92</v>
      </c>
      <c r="D552" s="4" t="s">
        <v>14</v>
      </c>
      <c r="E552" s="6" t="s">
        <v>21</v>
      </c>
      <c r="F552" s="4" t="s">
        <v>20</v>
      </c>
      <c r="G552" s="6" t="s">
        <v>19</v>
      </c>
      <c r="H552" s="4" t="s">
        <v>18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f t="shared" si="99"/>
        <v>1</v>
      </c>
      <c r="O552" s="4">
        <v>0</v>
      </c>
      <c r="P552" s="4">
        <f t="shared" si="107"/>
        <v>0</v>
      </c>
      <c r="Q552" s="5"/>
      <c r="R552" s="5">
        <f t="shared" si="100"/>
        <v>1</v>
      </c>
      <c r="S552" s="5">
        <v>0</v>
      </c>
      <c r="T552" s="5"/>
      <c r="U552" s="15">
        <v>1</v>
      </c>
      <c r="V552">
        <f t="shared" si="101"/>
        <v>1</v>
      </c>
    </row>
    <row r="553" spans="1:22" s="21" customFormat="1" ht="45" customHeight="1">
      <c r="A553" s="21" t="s">
        <v>155</v>
      </c>
      <c r="B553" s="22" t="s">
        <v>129</v>
      </c>
      <c r="C553" s="17" t="s">
        <v>92</v>
      </c>
      <c r="D553" s="18" t="s">
        <v>14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17"/>
      <c r="N553" s="17">
        <f t="shared" si="99"/>
        <v>0</v>
      </c>
      <c r="O553" s="18"/>
      <c r="P553" s="18">
        <f>L553</f>
        <v>0</v>
      </c>
      <c r="Q553" s="56">
        <v>10</v>
      </c>
      <c r="R553" s="17">
        <f t="shared" si="100"/>
        <v>10</v>
      </c>
      <c r="S553" s="17"/>
      <c r="T553" s="56">
        <v>10</v>
      </c>
      <c r="U553" s="20">
        <v>1</v>
      </c>
      <c r="V553" s="21">
        <f t="shared" si="101"/>
        <v>13.333333333333334</v>
      </c>
    </row>
    <row r="554" spans="1:22" s="21" customFormat="1" ht="45" customHeight="1">
      <c r="B554" s="22" t="s">
        <v>129</v>
      </c>
      <c r="C554" s="17" t="s">
        <v>92</v>
      </c>
      <c r="D554" s="18" t="s">
        <v>24</v>
      </c>
      <c r="E554" s="19" t="s">
        <v>27</v>
      </c>
      <c r="F554" s="18" t="s">
        <v>16</v>
      </c>
      <c r="G554" s="19" t="s">
        <v>17</v>
      </c>
      <c r="H554" s="18" t="s">
        <v>18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f t="shared" si="99"/>
        <v>0</v>
      </c>
      <c r="O554" s="18">
        <v>0</v>
      </c>
      <c r="P554" s="18">
        <f t="shared" ref="P554:P555" si="108">J554</f>
        <v>0</v>
      </c>
      <c r="Q554" s="17"/>
      <c r="R554" s="17">
        <f t="shared" si="100"/>
        <v>0</v>
      </c>
      <c r="S554" s="17">
        <v>0</v>
      </c>
      <c r="T554" s="17"/>
      <c r="U554" s="20">
        <v>1</v>
      </c>
      <c r="V554" s="21">
        <f t="shared" si="101"/>
        <v>0</v>
      </c>
    </row>
    <row r="555" spans="1:22" s="21" customFormat="1" ht="45" customHeight="1">
      <c r="A555" s="21" t="s">
        <v>160</v>
      </c>
      <c r="B555" s="22" t="s">
        <v>129</v>
      </c>
      <c r="C555" s="17" t="s">
        <v>92</v>
      </c>
      <c r="D555" s="18" t="s">
        <v>24</v>
      </c>
      <c r="E555" s="19" t="s">
        <v>29</v>
      </c>
      <c r="F555" s="18" t="s">
        <v>16</v>
      </c>
      <c r="G555" s="19" t="s">
        <v>17</v>
      </c>
      <c r="H555" s="18" t="s">
        <v>18</v>
      </c>
      <c r="I555" s="17"/>
      <c r="J555" s="17"/>
      <c r="K555" s="17"/>
      <c r="L555" s="17"/>
      <c r="M555" s="17"/>
      <c r="N555" s="17">
        <f t="shared" si="99"/>
        <v>0</v>
      </c>
      <c r="O555" s="18">
        <v>0</v>
      </c>
      <c r="P555" s="18">
        <f t="shared" si="108"/>
        <v>0</v>
      </c>
      <c r="Q555" s="56">
        <v>5</v>
      </c>
      <c r="R555" s="17">
        <f t="shared" si="100"/>
        <v>5</v>
      </c>
      <c r="S555" s="17">
        <v>0</v>
      </c>
      <c r="T555" s="56">
        <v>5</v>
      </c>
      <c r="U555" s="20">
        <v>1</v>
      </c>
      <c r="V555" s="21">
        <f t="shared" si="101"/>
        <v>6.666666666666667</v>
      </c>
    </row>
    <row r="556" spans="1:22" s="21" customFormat="1" ht="45" customHeight="1">
      <c r="A556" s="21" t="s">
        <v>146</v>
      </c>
      <c r="B556" s="22" t="s">
        <v>130</v>
      </c>
      <c r="C556" s="17" t="s">
        <v>92</v>
      </c>
      <c r="D556" s="18" t="s">
        <v>14</v>
      </c>
      <c r="E556" s="19" t="s">
        <v>15</v>
      </c>
      <c r="F556" s="18" t="s">
        <v>16</v>
      </c>
      <c r="G556" s="19" t="s">
        <v>17</v>
      </c>
      <c r="H556" s="18" t="s">
        <v>18</v>
      </c>
      <c r="I556" s="17">
        <v>6</v>
      </c>
      <c r="J556" s="17">
        <v>2</v>
      </c>
      <c r="K556" s="17">
        <v>1</v>
      </c>
      <c r="L556" s="17">
        <v>1</v>
      </c>
      <c r="M556" s="17"/>
      <c r="N556" s="17">
        <f t="shared" si="99"/>
        <v>10</v>
      </c>
      <c r="O556" s="18">
        <v>1</v>
      </c>
      <c r="P556" s="18">
        <f t="shared" ref="P556:P559" si="109">L556</f>
        <v>1</v>
      </c>
      <c r="Q556" s="17"/>
      <c r="R556" s="17">
        <f t="shared" si="100"/>
        <v>9</v>
      </c>
      <c r="S556" s="17">
        <v>1</v>
      </c>
      <c r="T556" s="17"/>
      <c r="U556" s="20">
        <v>1</v>
      </c>
      <c r="V556" s="21">
        <f t="shared" si="101"/>
        <v>8.6666666666666661</v>
      </c>
    </row>
    <row r="557" spans="1:22" s="21" customFormat="1" ht="45" customHeight="1">
      <c r="A557" s="21" t="s">
        <v>147</v>
      </c>
      <c r="B557" s="22" t="s">
        <v>130</v>
      </c>
      <c r="C557" s="17" t="s">
        <v>92</v>
      </c>
      <c r="D557" s="18" t="s">
        <v>14</v>
      </c>
      <c r="E557" s="19" t="s">
        <v>15</v>
      </c>
      <c r="F557" s="18" t="s">
        <v>16</v>
      </c>
      <c r="G557" s="19" t="s">
        <v>19</v>
      </c>
      <c r="H557" s="18" t="s">
        <v>18</v>
      </c>
      <c r="I557" s="17"/>
      <c r="J557" s="17"/>
      <c r="K557" s="17">
        <v>1</v>
      </c>
      <c r="L557" s="17"/>
      <c r="M557" s="17"/>
      <c r="N557" s="17">
        <f t="shared" si="99"/>
        <v>1</v>
      </c>
      <c r="O557" s="18">
        <v>0</v>
      </c>
      <c r="P557" s="18">
        <f t="shared" si="109"/>
        <v>0</v>
      </c>
      <c r="Q557" s="17"/>
      <c r="R557" s="17">
        <f t="shared" si="100"/>
        <v>1</v>
      </c>
      <c r="S557" s="17">
        <v>1</v>
      </c>
      <c r="T557" s="17"/>
      <c r="U557" s="20">
        <v>1</v>
      </c>
      <c r="V557" s="21">
        <f t="shared" si="101"/>
        <v>0.66666666666666663</v>
      </c>
    </row>
    <row r="558" spans="1:22" s="21" customFormat="1" ht="45" customHeight="1">
      <c r="A558" s="21" t="s">
        <v>149</v>
      </c>
      <c r="B558" s="22" t="s">
        <v>130</v>
      </c>
      <c r="C558" s="17" t="s">
        <v>92</v>
      </c>
      <c r="D558" s="18" t="s">
        <v>14</v>
      </c>
      <c r="E558" s="19" t="s">
        <v>21</v>
      </c>
      <c r="F558" s="18" t="s">
        <v>16</v>
      </c>
      <c r="G558" s="19" t="s">
        <v>17</v>
      </c>
      <c r="H558" s="18" t="s">
        <v>18</v>
      </c>
      <c r="I558" s="17">
        <v>5</v>
      </c>
      <c r="J558" s="17">
        <v>4</v>
      </c>
      <c r="K558" s="17">
        <v>0</v>
      </c>
      <c r="L558" s="17">
        <v>0</v>
      </c>
      <c r="M558" s="17"/>
      <c r="N558" s="17">
        <f t="shared" si="99"/>
        <v>9</v>
      </c>
      <c r="O558" s="18">
        <v>0</v>
      </c>
      <c r="P558" s="18">
        <f t="shared" si="109"/>
        <v>0</v>
      </c>
      <c r="Q558" s="17"/>
      <c r="R558" s="17">
        <f t="shared" si="100"/>
        <v>9</v>
      </c>
      <c r="S558" s="17">
        <v>0</v>
      </c>
      <c r="T558" s="17"/>
      <c r="U558" s="20">
        <v>1</v>
      </c>
      <c r="V558" s="21">
        <f t="shared" si="101"/>
        <v>9</v>
      </c>
    </row>
    <row r="559" spans="1:22" s="21" customFormat="1" ht="45" customHeight="1">
      <c r="A559" s="21" t="s">
        <v>150</v>
      </c>
      <c r="B559" s="22" t="s">
        <v>130</v>
      </c>
      <c r="C559" s="17" t="s">
        <v>92</v>
      </c>
      <c r="D559" s="18" t="s">
        <v>14</v>
      </c>
      <c r="E559" s="19" t="s">
        <v>21</v>
      </c>
      <c r="F559" s="18" t="s">
        <v>16</v>
      </c>
      <c r="G559" s="19" t="s">
        <v>19</v>
      </c>
      <c r="H559" s="18" t="s">
        <v>18</v>
      </c>
      <c r="I559" s="17"/>
      <c r="J559" s="17">
        <v>1</v>
      </c>
      <c r="K559" s="17"/>
      <c r="L559" s="17"/>
      <c r="M559" s="17"/>
      <c r="N559" s="17">
        <f t="shared" si="99"/>
        <v>1</v>
      </c>
      <c r="O559" s="18">
        <v>0</v>
      </c>
      <c r="P559" s="18">
        <f t="shared" si="109"/>
        <v>0</v>
      </c>
      <c r="Q559" s="17"/>
      <c r="R559" s="17">
        <f t="shared" si="100"/>
        <v>1</v>
      </c>
      <c r="S559" s="17">
        <v>0</v>
      </c>
      <c r="T559" s="17"/>
      <c r="U559" s="20">
        <v>1</v>
      </c>
      <c r="V559" s="21">
        <f t="shared" si="101"/>
        <v>1</v>
      </c>
    </row>
    <row r="560" spans="1:22" ht="45" customHeight="1">
      <c r="A560" t="s">
        <v>148</v>
      </c>
      <c r="B560" s="7" t="s">
        <v>130</v>
      </c>
      <c r="C560" s="5" t="s">
        <v>92</v>
      </c>
      <c r="D560" s="4" t="s">
        <v>14</v>
      </c>
      <c r="E560" s="6" t="s">
        <v>15</v>
      </c>
      <c r="F560" s="4" t="s">
        <v>20</v>
      </c>
      <c r="G560" s="6" t="s">
        <v>17</v>
      </c>
      <c r="H560" s="4" t="s">
        <v>18</v>
      </c>
      <c r="I560" s="5">
        <v>4</v>
      </c>
      <c r="J560" s="5">
        <v>4</v>
      </c>
      <c r="K560" s="5">
        <v>0</v>
      </c>
      <c r="L560" s="5">
        <v>0</v>
      </c>
      <c r="M560" s="5">
        <v>1</v>
      </c>
      <c r="N560" s="5">
        <f t="shared" si="99"/>
        <v>9</v>
      </c>
      <c r="O560" s="4">
        <v>1</v>
      </c>
      <c r="P560" s="4">
        <f t="shared" ref="P560:P562" si="110">M560</f>
        <v>1</v>
      </c>
      <c r="Q560" s="5"/>
      <c r="R560" s="5">
        <f t="shared" si="100"/>
        <v>8</v>
      </c>
      <c r="S560" s="5">
        <v>0</v>
      </c>
      <c r="T560" s="5"/>
      <c r="U560" s="15">
        <v>1</v>
      </c>
      <c r="V560">
        <f t="shared" si="101"/>
        <v>8</v>
      </c>
    </row>
    <row r="561" spans="1:22" ht="45" customHeight="1">
      <c r="B561" s="7" t="s">
        <v>130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19</v>
      </c>
      <c r="H561" s="4" t="s">
        <v>18</v>
      </c>
      <c r="I561" s="5">
        <v>1</v>
      </c>
      <c r="J561" s="5">
        <v>1</v>
      </c>
      <c r="K561" s="5"/>
      <c r="L561" s="5"/>
      <c r="M561" s="5"/>
      <c r="N561" s="5">
        <f t="shared" si="99"/>
        <v>2</v>
      </c>
      <c r="O561" s="4">
        <v>0</v>
      </c>
      <c r="P561" s="4">
        <f t="shared" si="110"/>
        <v>0</v>
      </c>
      <c r="Q561" s="5"/>
      <c r="R561" s="5">
        <f t="shared" si="100"/>
        <v>2</v>
      </c>
      <c r="S561" s="5">
        <v>0</v>
      </c>
      <c r="T561" s="5"/>
      <c r="U561" s="15">
        <v>1</v>
      </c>
      <c r="V561">
        <f t="shared" si="101"/>
        <v>2</v>
      </c>
    </row>
    <row r="562" spans="1:22" ht="45" customHeight="1">
      <c r="A562" t="s">
        <v>151</v>
      </c>
      <c r="B562" s="7" t="s">
        <v>130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5</v>
      </c>
      <c r="K562" s="5"/>
      <c r="L562" s="5"/>
      <c r="M562" s="5"/>
      <c r="N562" s="5">
        <f t="shared" si="99"/>
        <v>10</v>
      </c>
      <c r="O562" s="4">
        <v>0</v>
      </c>
      <c r="P562" s="4">
        <f t="shared" si="110"/>
        <v>0</v>
      </c>
      <c r="Q562" s="5"/>
      <c r="R562" s="5">
        <f t="shared" si="100"/>
        <v>10</v>
      </c>
      <c r="S562" s="5">
        <v>0</v>
      </c>
      <c r="T562" s="5"/>
      <c r="U562" s="15">
        <v>1</v>
      </c>
      <c r="V562">
        <f t="shared" si="101"/>
        <v>10</v>
      </c>
    </row>
    <row r="563" spans="1:22" s="21" customFormat="1" ht="45" customHeight="1">
      <c r="A563" s="21" t="s">
        <v>146</v>
      </c>
      <c r="B563" s="22" t="s">
        <v>131</v>
      </c>
      <c r="C563" s="17" t="s">
        <v>13</v>
      </c>
      <c r="D563" s="18" t="s">
        <v>14</v>
      </c>
      <c r="E563" s="19" t="s">
        <v>15</v>
      </c>
      <c r="F563" s="18" t="s">
        <v>16</v>
      </c>
      <c r="G563" s="19" t="s">
        <v>17</v>
      </c>
      <c r="H563" s="18" t="s">
        <v>18</v>
      </c>
      <c r="I563" s="17">
        <v>89</v>
      </c>
      <c r="J563" s="17">
        <v>88</v>
      </c>
      <c r="K563" s="17">
        <v>83</v>
      </c>
      <c r="L563" s="17">
        <v>80</v>
      </c>
      <c r="M563" s="17"/>
      <c r="N563" s="17">
        <f t="shared" si="99"/>
        <v>340</v>
      </c>
      <c r="O563" s="18">
        <v>80</v>
      </c>
      <c r="P563" s="18">
        <f t="shared" ref="P563:P569" si="111">L563</f>
        <v>80</v>
      </c>
      <c r="Q563" s="17"/>
      <c r="R563" s="17">
        <f t="shared" si="100"/>
        <v>260</v>
      </c>
      <c r="S563" s="17">
        <v>83</v>
      </c>
      <c r="T563" s="17"/>
      <c r="U563" s="20">
        <v>0.97261904761904761</v>
      </c>
      <c r="V563" s="21">
        <f t="shared" si="101"/>
        <v>225.97182539682538</v>
      </c>
    </row>
    <row r="564" spans="1:22" s="21" customFormat="1" ht="45" customHeight="1">
      <c r="A564" s="21" t="s">
        <v>147</v>
      </c>
      <c r="B564" s="22" t="s">
        <v>131</v>
      </c>
      <c r="C564" s="17" t="s">
        <v>13</v>
      </c>
      <c r="D564" s="18" t="s">
        <v>14</v>
      </c>
      <c r="E564" s="19" t="s">
        <v>15</v>
      </c>
      <c r="F564" s="18" t="s">
        <v>16</v>
      </c>
      <c r="G564" s="19" t="s">
        <v>19</v>
      </c>
      <c r="H564" s="18" t="s">
        <v>18</v>
      </c>
      <c r="I564" s="17">
        <v>1</v>
      </c>
      <c r="J564" s="17"/>
      <c r="K564" s="17"/>
      <c r="L564" s="17"/>
      <c r="M564" s="17"/>
      <c r="N564" s="17">
        <f t="shared" si="99"/>
        <v>1</v>
      </c>
      <c r="O564" s="18">
        <v>0</v>
      </c>
      <c r="P564" s="18">
        <f t="shared" si="111"/>
        <v>0</v>
      </c>
      <c r="Q564" s="17"/>
      <c r="R564" s="17">
        <f t="shared" si="100"/>
        <v>1</v>
      </c>
      <c r="S564" s="17">
        <v>0</v>
      </c>
      <c r="T564" s="17"/>
      <c r="U564" s="20">
        <v>0.97261904761904761</v>
      </c>
      <c r="V564" s="21">
        <f t="shared" si="101"/>
        <v>0.97261904761904761</v>
      </c>
    </row>
    <row r="565" spans="1:22" s="21" customFormat="1" ht="45" customHeight="1">
      <c r="A565" s="21" t="s">
        <v>149</v>
      </c>
      <c r="B565" s="22" t="s">
        <v>131</v>
      </c>
      <c r="C565" s="17" t="s">
        <v>13</v>
      </c>
      <c r="D565" s="18" t="s">
        <v>14</v>
      </c>
      <c r="E565" s="19" t="s">
        <v>21</v>
      </c>
      <c r="F565" s="18" t="s">
        <v>16</v>
      </c>
      <c r="G565" s="19" t="s">
        <v>17</v>
      </c>
      <c r="H565" s="18" t="s">
        <v>18</v>
      </c>
      <c r="I565" s="17">
        <v>11</v>
      </c>
      <c r="J565" s="17">
        <v>13</v>
      </c>
      <c r="K565" s="17">
        <v>11</v>
      </c>
      <c r="L565" s="17">
        <v>13</v>
      </c>
      <c r="M565" s="17"/>
      <c r="N565" s="17">
        <f t="shared" si="99"/>
        <v>48</v>
      </c>
      <c r="O565" s="18">
        <v>13</v>
      </c>
      <c r="P565" s="18">
        <f t="shared" si="111"/>
        <v>13</v>
      </c>
      <c r="Q565" s="17"/>
      <c r="R565" s="17">
        <f t="shared" si="100"/>
        <v>35</v>
      </c>
      <c r="S565" s="17">
        <v>11</v>
      </c>
      <c r="T565" s="17"/>
      <c r="U565" s="20">
        <v>0.97261904761904761</v>
      </c>
      <c r="V565" s="21">
        <f t="shared" si="101"/>
        <v>30.475396825396825</v>
      </c>
    </row>
    <row r="566" spans="1:22" s="21" customFormat="1" ht="45" customHeight="1">
      <c r="A566" s="21" t="s">
        <v>150</v>
      </c>
      <c r="B566" s="22" t="s">
        <v>131</v>
      </c>
      <c r="C566" s="17" t="s">
        <v>13</v>
      </c>
      <c r="D566" s="18" t="s">
        <v>14</v>
      </c>
      <c r="E566" s="19" t="s">
        <v>21</v>
      </c>
      <c r="F566" s="18" t="s">
        <v>16</v>
      </c>
      <c r="G566" s="19" t="s">
        <v>19</v>
      </c>
      <c r="H566" s="18" t="s">
        <v>18</v>
      </c>
      <c r="I566" s="17">
        <v>1</v>
      </c>
      <c r="J566" s="17"/>
      <c r="K566" s="17"/>
      <c r="L566" s="17"/>
      <c r="M566" s="17"/>
      <c r="N566" s="17">
        <f t="shared" si="99"/>
        <v>1</v>
      </c>
      <c r="O566" s="18">
        <v>0</v>
      </c>
      <c r="P566" s="18">
        <f t="shared" si="111"/>
        <v>0</v>
      </c>
      <c r="Q566" s="17"/>
      <c r="R566" s="17">
        <f t="shared" si="100"/>
        <v>1</v>
      </c>
      <c r="S566" s="17">
        <v>0</v>
      </c>
      <c r="T566" s="17"/>
      <c r="U566" s="20">
        <v>0.97261904761904761</v>
      </c>
      <c r="V566" s="21">
        <f t="shared" si="101"/>
        <v>0.97261904761904761</v>
      </c>
    </row>
    <row r="567" spans="1:22" s="21" customFormat="1" ht="45" customHeight="1">
      <c r="B567" s="22" t="s">
        <v>131</v>
      </c>
      <c r="C567" s="17" t="s">
        <v>13</v>
      </c>
      <c r="D567" s="18" t="s">
        <v>14</v>
      </c>
      <c r="E567" s="19" t="s">
        <v>64</v>
      </c>
      <c r="F567" s="18" t="s">
        <v>16</v>
      </c>
      <c r="G567" s="19" t="s">
        <v>17</v>
      </c>
      <c r="H567" s="18" t="s">
        <v>18</v>
      </c>
      <c r="I567" s="17">
        <v>8</v>
      </c>
      <c r="J567" s="17">
        <v>7</v>
      </c>
      <c r="K567" s="17"/>
      <c r="L567" s="17"/>
      <c r="M567" s="17"/>
      <c r="N567" s="17">
        <f t="shared" si="99"/>
        <v>15</v>
      </c>
      <c r="O567" s="18">
        <v>0</v>
      </c>
      <c r="P567" s="18">
        <f t="shared" si="111"/>
        <v>0</v>
      </c>
      <c r="Q567" s="17"/>
      <c r="R567" s="17">
        <f t="shared" si="100"/>
        <v>15</v>
      </c>
      <c r="S567" s="17">
        <v>0</v>
      </c>
      <c r="T567" s="17"/>
      <c r="U567" s="20">
        <v>0.97261904761904761</v>
      </c>
      <c r="V567" s="21">
        <f t="shared" si="101"/>
        <v>14.589285714285714</v>
      </c>
    </row>
    <row r="568" spans="1:22" s="21" customFormat="1" ht="45" customHeight="1">
      <c r="A568" s="21" t="s">
        <v>155</v>
      </c>
      <c r="B568" s="22" t="s">
        <v>131</v>
      </c>
      <c r="C568" s="17" t="s">
        <v>13</v>
      </c>
      <c r="D568" s="18" t="s">
        <v>14</v>
      </c>
      <c r="E568" s="19" t="s">
        <v>29</v>
      </c>
      <c r="F568" s="18" t="s">
        <v>16</v>
      </c>
      <c r="G568" s="19" t="s">
        <v>17</v>
      </c>
      <c r="H568" s="18" t="s">
        <v>18</v>
      </c>
      <c r="I568" s="17"/>
      <c r="J568" s="17"/>
      <c r="K568" s="17"/>
      <c r="L568" s="17"/>
      <c r="M568" s="17"/>
      <c r="N568" s="17">
        <f t="shared" si="99"/>
        <v>0</v>
      </c>
      <c r="O568" s="18">
        <v>0</v>
      </c>
      <c r="P568" s="18">
        <f t="shared" si="111"/>
        <v>0</v>
      </c>
      <c r="Q568" s="56">
        <v>135</v>
      </c>
      <c r="R568" s="17">
        <f t="shared" si="100"/>
        <v>135</v>
      </c>
      <c r="S568" s="17">
        <v>0</v>
      </c>
      <c r="T568" s="56">
        <v>165</v>
      </c>
      <c r="U568" s="20">
        <v>0.97261904761904761</v>
      </c>
      <c r="V568" s="21">
        <f t="shared" si="101"/>
        <v>186.30357142857142</v>
      </c>
    </row>
    <row r="569" spans="1:22" s="21" customFormat="1" ht="45" customHeight="1">
      <c r="B569" s="22" t="s">
        <v>131</v>
      </c>
      <c r="C569" s="17" t="s">
        <v>13</v>
      </c>
      <c r="D569" s="18" t="s">
        <v>14</v>
      </c>
      <c r="E569" s="19" t="s">
        <v>37</v>
      </c>
      <c r="F569" s="18" t="s">
        <v>16</v>
      </c>
      <c r="G569" s="19" t="s">
        <v>17</v>
      </c>
      <c r="H569" s="18" t="s">
        <v>18</v>
      </c>
      <c r="I569" s="17"/>
      <c r="J569" s="17"/>
      <c r="K569" s="17"/>
      <c r="L569" s="17"/>
      <c r="M569" s="17"/>
      <c r="N569" s="17">
        <f t="shared" si="99"/>
        <v>0</v>
      </c>
      <c r="O569" s="18">
        <v>0</v>
      </c>
      <c r="P569" s="18">
        <f t="shared" si="111"/>
        <v>0</v>
      </c>
      <c r="Q569" s="17"/>
      <c r="R569" s="17">
        <f t="shared" si="100"/>
        <v>0</v>
      </c>
      <c r="S569" s="17">
        <v>0</v>
      </c>
      <c r="T569" s="17"/>
      <c r="U569" s="20">
        <v>0.97261904761904761</v>
      </c>
      <c r="V569" s="21">
        <f t="shared" si="101"/>
        <v>0</v>
      </c>
    </row>
    <row r="570" spans="1:22" s="21" customFormat="1" ht="45" customHeight="1">
      <c r="B570" s="22" t="s">
        <v>131</v>
      </c>
      <c r="C570" s="17" t="s">
        <v>13</v>
      </c>
      <c r="D570" s="18" t="s">
        <v>24</v>
      </c>
      <c r="E570" s="19" t="s">
        <v>25</v>
      </c>
      <c r="F570" s="18" t="s">
        <v>16</v>
      </c>
      <c r="G570" s="19" t="s">
        <v>17</v>
      </c>
      <c r="H570" s="18" t="s">
        <v>18</v>
      </c>
      <c r="I570" s="17">
        <v>15</v>
      </c>
      <c r="J570" s="17">
        <v>14</v>
      </c>
      <c r="K570" s="17"/>
      <c r="L570" s="17"/>
      <c r="M570" s="17"/>
      <c r="N570" s="17">
        <f t="shared" si="99"/>
        <v>29</v>
      </c>
      <c r="O570" s="18">
        <v>14</v>
      </c>
      <c r="P570" s="18">
        <f t="shared" ref="P570:P571" si="112">J570</f>
        <v>14</v>
      </c>
      <c r="Q570" s="17"/>
      <c r="R570" s="17">
        <f t="shared" si="100"/>
        <v>15</v>
      </c>
      <c r="S570" s="17">
        <v>15</v>
      </c>
      <c r="T570" s="17"/>
      <c r="U570" s="17">
        <v>0.96875</v>
      </c>
      <c r="V570" s="21">
        <f t="shared" si="101"/>
        <v>9.6875</v>
      </c>
    </row>
    <row r="571" spans="1:22" s="21" customFormat="1" ht="45" customHeight="1">
      <c r="A571" s="21" t="s">
        <v>160</v>
      </c>
      <c r="B571" s="22" t="s">
        <v>131</v>
      </c>
      <c r="C571" s="17" t="s">
        <v>13</v>
      </c>
      <c r="D571" s="18" t="s">
        <v>24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99"/>
        <v>0</v>
      </c>
      <c r="O571" s="18">
        <v>0</v>
      </c>
      <c r="P571" s="18">
        <f t="shared" si="112"/>
        <v>0</v>
      </c>
      <c r="Q571" s="56">
        <v>15</v>
      </c>
      <c r="R571" s="17">
        <f t="shared" si="100"/>
        <v>15</v>
      </c>
      <c r="S571" s="17">
        <v>0</v>
      </c>
      <c r="T571" s="56">
        <v>20</v>
      </c>
      <c r="U571" s="17">
        <v>0.96875</v>
      </c>
      <c r="V571" s="21">
        <f t="shared" si="101"/>
        <v>21.197916666666668</v>
      </c>
    </row>
    <row r="572" spans="1:22" s="21" customFormat="1" ht="45" customHeight="1">
      <c r="B572" s="22" t="s">
        <v>131</v>
      </c>
      <c r="C572" s="17" t="s">
        <v>13</v>
      </c>
      <c r="D572" s="18" t="s">
        <v>14</v>
      </c>
      <c r="E572" s="19" t="s">
        <v>31</v>
      </c>
      <c r="F572" s="18" t="s">
        <v>16</v>
      </c>
      <c r="G572" s="19" t="s">
        <v>17</v>
      </c>
      <c r="H572" s="18" t="s">
        <v>18</v>
      </c>
      <c r="I572" s="17"/>
      <c r="J572" s="17"/>
      <c r="K572" s="17"/>
      <c r="L572" s="17"/>
      <c r="M572" s="17"/>
      <c r="N572" s="17"/>
      <c r="O572" s="18"/>
      <c r="P572" s="18"/>
      <c r="Q572" s="56">
        <v>15</v>
      </c>
      <c r="R572" s="17"/>
      <c r="S572" s="17"/>
      <c r="T572" s="56"/>
      <c r="U572" s="20"/>
    </row>
    <row r="573" spans="1:22" s="21" customFormat="1" ht="45" customHeight="1">
      <c r="B573" s="22" t="s">
        <v>131</v>
      </c>
      <c r="C573" s="17" t="s">
        <v>13</v>
      </c>
      <c r="D573" s="18" t="s">
        <v>14</v>
      </c>
      <c r="E573" s="19" t="s">
        <v>31</v>
      </c>
      <c r="F573" s="18" t="s">
        <v>20</v>
      </c>
      <c r="G573" s="19" t="s">
        <v>17</v>
      </c>
      <c r="H573" s="18" t="s">
        <v>18</v>
      </c>
      <c r="I573" s="17">
        <v>15</v>
      </c>
      <c r="J573" s="17"/>
      <c r="K573" s="17"/>
      <c r="L573" s="17"/>
      <c r="M573" s="17"/>
      <c r="N573" s="17"/>
      <c r="O573" s="18"/>
      <c r="P573" s="18"/>
      <c r="Q573" s="56">
        <v>15</v>
      </c>
      <c r="R573" s="17"/>
      <c r="S573" s="17"/>
      <c r="T573" s="56"/>
      <c r="U573" s="20"/>
    </row>
    <row r="574" spans="1:22" ht="45" customHeight="1">
      <c r="B574" s="7" t="s">
        <v>131</v>
      </c>
      <c r="C574" s="5" t="s">
        <v>13</v>
      </c>
      <c r="D574" s="4" t="s">
        <v>14</v>
      </c>
      <c r="E574" s="6" t="s">
        <v>37</v>
      </c>
      <c r="F574" s="4" t="s">
        <v>20</v>
      </c>
      <c r="G574" s="6" t="s">
        <v>17</v>
      </c>
      <c r="H574" s="4" t="s">
        <v>18</v>
      </c>
      <c r="I574" s="5">
        <v>15</v>
      </c>
      <c r="J574" s="5"/>
      <c r="K574" s="5"/>
      <c r="L574" s="5"/>
      <c r="M574" s="5">
        <v>14</v>
      </c>
      <c r="N574" s="5">
        <f t="shared" si="99"/>
        <v>29</v>
      </c>
      <c r="O574" s="4">
        <v>14</v>
      </c>
      <c r="P574" s="4">
        <f t="shared" ref="P574:P580" si="113">M574</f>
        <v>14</v>
      </c>
      <c r="Q574" s="5"/>
      <c r="R574" s="5">
        <f t="shared" si="100"/>
        <v>15</v>
      </c>
      <c r="S574" s="5">
        <v>0</v>
      </c>
      <c r="T574" s="5"/>
      <c r="U574" s="15">
        <v>0.97352024922118385</v>
      </c>
      <c r="V574">
        <f t="shared" si="101"/>
        <v>14.602803738317755</v>
      </c>
    </row>
    <row r="575" spans="1:22" ht="45" customHeight="1">
      <c r="A575" t="s">
        <v>148</v>
      </c>
      <c r="B575" s="7" t="s">
        <v>131</v>
      </c>
      <c r="C575" s="5" t="s">
        <v>13</v>
      </c>
      <c r="D575" s="4" t="s">
        <v>14</v>
      </c>
      <c r="E575" s="6" t="s">
        <v>15</v>
      </c>
      <c r="F575" s="4" t="s">
        <v>20</v>
      </c>
      <c r="G575" s="6" t="s">
        <v>17</v>
      </c>
      <c r="H575" s="4" t="s">
        <v>18</v>
      </c>
      <c r="I575" s="5">
        <v>42</v>
      </c>
      <c r="J575" s="5">
        <v>43</v>
      </c>
      <c r="K575" s="5">
        <v>46</v>
      </c>
      <c r="L575" s="5">
        <v>49</v>
      </c>
      <c r="M575" s="5">
        <v>60</v>
      </c>
      <c r="N575" s="5">
        <f t="shared" si="99"/>
        <v>240</v>
      </c>
      <c r="O575" s="4">
        <v>60</v>
      </c>
      <c r="P575" s="4">
        <f t="shared" si="113"/>
        <v>60</v>
      </c>
      <c r="Q575" s="5"/>
      <c r="R575" s="5">
        <f t="shared" si="100"/>
        <v>180</v>
      </c>
      <c r="S575" s="5">
        <v>49</v>
      </c>
      <c r="T575" s="5"/>
      <c r="U575" s="15">
        <v>0.97352024922118385</v>
      </c>
      <c r="V575">
        <f t="shared" si="101"/>
        <v>159.33281412253373</v>
      </c>
    </row>
    <row r="576" spans="1:22" ht="45" customHeight="1">
      <c r="B576" s="7" t="s">
        <v>131</v>
      </c>
      <c r="C576" s="5" t="s">
        <v>13</v>
      </c>
      <c r="D576" s="4" t="s">
        <v>14</v>
      </c>
      <c r="E576" s="6" t="s">
        <v>15</v>
      </c>
      <c r="F576" s="4" t="s">
        <v>20</v>
      </c>
      <c r="G576" s="6" t="s">
        <v>19</v>
      </c>
      <c r="H576" s="4" t="s">
        <v>18</v>
      </c>
      <c r="I576" s="5">
        <v>1</v>
      </c>
      <c r="J576" s="5"/>
      <c r="K576" s="5">
        <v>1</v>
      </c>
      <c r="L576" s="5"/>
      <c r="M576" s="5"/>
      <c r="N576" s="5">
        <f t="shared" si="99"/>
        <v>2</v>
      </c>
      <c r="O576" s="4">
        <v>0</v>
      </c>
      <c r="P576" s="4">
        <f t="shared" si="113"/>
        <v>0</v>
      </c>
      <c r="Q576" s="5"/>
      <c r="R576" s="5">
        <f t="shared" si="100"/>
        <v>2</v>
      </c>
      <c r="S576" s="5">
        <v>0</v>
      </c>
      <c r="T576" s="5"/>
      <c r="U576" s="15">
        <v>0.97352024922118385</v>
      </c>
      <c r="V576">
        <f t="shared" si="101"/>
        <v>1.9470404984423677</v>
      </c>
    </row>
    <row r="577" spans="1:22" ht="45" customHeight="1">
      <c r="A577" t="s">
        <v>151</v>
      </c>
      <c r="B577" s="7" t="s">
        <v>131</v>
      </c>
      <c r="C577" s="5" t="s">
        <v>13</v>
      </c>
      <c r="D577" s="4" t="s">
        <v>14</v>
      </c>
      <c r="E577" s="6" t="s">
        <v>21</v>
      </c>
      <c r="F577" s="4" t="s">
        <v>20</v>
      </c>
      <c r="G577" s="6" t="s">
        <v>17</v>
      </c>
      <c r="H577" s="4" t="s">
        <v>18</v>
      </c>
      <c r="I577" s="5">
        <v>8</v>
      </c>
      <c r="J577" s="5">
        <v>9</v>
      </c>
      <c r="K577" s="5">
        <v>12</v>
      </c>
      <c r="L577" s="5">
        <v>10</v>
      </c>
      <c r="M577" s="5">
        <v>6</v>
      </c>
      <c r="N577" s="5">
        <f t="shared" si="99"/>
        <v>45</v>
      </c>
      <c r="O577" s="4">
        <v>6</v>
      </c>
      <c r="P577" s="4">
        <f t="shared" si="113"/>
        <v>6</v>
      </c>
      <c r="Q577" s="5"/>
      <c r="R577" s="5">
        <f t="shared" si="100"/>
        <v>39</v>
      </c>
      <c r="S577" s="5">
        <v>10</v>
      </c>
      <c r="T577" s="5"/>
      <c r="U577" s="15">
        <v>0.97352024922118385</v>
      </c>
      <c r="V577">
        <f t="shared" si="101"/>
        <v>34.722222222222229</v>
      </c>
    </row>
    <row r="578" spans="1:22" ht="45" customHeight="1">
      <c r="A578" t="s">
        <v>152</v>
      </c>
      <c r="B578" s="7" t="s">
        <v>131</v>
      </c>
      <c r="C578" s="5" t="s">
        <v>13</v>
      </c>
      <c r="D578" s="4" t="s">
        <v>14</v>
      </c>
      <c r="E578" s="6" t="s">
        <v>21</v>
      </c>
      <c r="F578" s="4" t="s">
        <v>20</v>
      </c>
      <c r="G578" s="6" t="s">
        <v>19</v>
      </c>
      <c r="H578" s="4" t="s">
        <v>18</v>
      </c>
      <c r="I578" s="5"/>
      <c r="J578" s="5">
        <v>3</v>
      </c>
      <c r="K578" s="5">
        <v>2</v>
      </c>
      <c r="L578" s="5"/>
      <c r="M578" s="5">
        <v>1</v>
      </c>
      <c r="N578" s="5">
        <f t="shared" si="99"/>
        <v>6</v>
      </c>
      <c r="O578" s="4">
        <v>1</v>
      </c>
      <c r="P578" s="4">
        <f t="shared" si="113"/>
        <v>1</v>
      </c>
      <c r="Q578" s="5"/>
      <c r="R578" s="5">
        <f t="shared" si="100"/>
        <v>5</v>
      </c>
      <c r="S578" s="5">
        <v>0</v>
      </c>
      <c r="T578" s="5"/>
      <c r="U578" s="15">
        <v>0.97352024922118385</v>
      </c>
      <c r="V578">
        <f t="shared" si="101"/>
        <v>4.8676012461059193</v>
      </c>
    </row>
    <row r="579" spans="1:22" ht="45" customHeight="1">
      <c r="B579" s="7" t="s">
        <v>131</v>
      </c>
      <c r="C579" s="5" t="s">
        <v>13</v>
      </c>
      <c r="D579" s="4" t="s">
        <v>14</v>
      </c>
      <c r="E579" s="6" t="s">
        <v>64</v>
      </c>
      <c r="F579" s="4" t="s">
        <v>20</v>
      </c>
      <c r="G579" s="6" t="s">
        <v>17</v>
      </c>
      <c r="H579" s="4" t="s">
        <v>18</v>
      </c>
      <c r="I579" s="5">
        <v>8</v>
      </c>
      <c r="J579" s="5">
        <v>8</v>
      </c>
      <c r="K579" s="5"/>
      <c r="L579" s="5"/>
      <c r="M579" s="5"/>
      <c r="N579" s="5">
        <f t="shared" si="99"/>
        <v>16</v>
      </c>
      <c r="O579" s="4">
        <v>0</v>
      </c>
      <c r="P579" s="4">
        <f t="shared" si="113"/>
        <v>0</v>
      </c>
      <c r="Q579" s="5"/>
      <c r="R579" s="5">
        <f t="shared" si="100"/>
        <v>16</v>
      </c>
      <c r="S579" s="5">
        <v>0</v>
      </c>
      <c r="T579" s="5"/>
      <c r="U579" s="15">
        <v>0.97352024922118385</v>
      </c>
      <c r="V579">
        <f t="shared" si="101"/>
        <v>15.576323987538942</v>
      </c>
    </row>
    <row r="580" spans="1:22" ht="45" customHeight="1">
      <c r="A580" t="s">
        <v>156</v>
      </c>
      <c r="B580" s="7" t="s">
        <v>131</v>
      </c>
      <c r="C580" s="5" t="s">
        <v>13</v>
      </c>
      <c r="D580" s="4" t="s">
        <v>14</v>
      </c>
      <c r="E580" s="6" t="s">
        <v>29</v>
      </c>
      <c r="F580" s="4" t="s">
        <v>20</v>
      </c>
      <c r="G580" s="6" t="s">
        <v>17</v>
      </c>
      <c r="H580" s="4" t="s">
        <v>18</v>
      </c>
      <c r="I580" s="5"/>
      <c r="J580" s="5"/>
      <c r="K580" s="5"/>
      <c r="L580" s="5"/>
      <c r="M580" s="5"/>
      <c r="N580" s="5">
        <f t="shared" si="99"/>
        <v>0</v>
      </c>
      <c r="O580" s="4">
        <v>0</v>
      </c>
      <c r="P580" s="4">
        <f t="shared" si="113"/>
        <v>0</v>
      </c>
      <c r="Q580" s="56">
        <v>55</v>
      </c>
      <c r="R580" s="5">
        <f t="shared" si="100"/>
        <v>55</v>
      </c>
      <c r="S580" s="5">
        <v>0</v>
      </c>
      <c r="T580" s="56">
        <v>115</v>
      </c>
      <c r="U580" s="15">
        <v>0.97352024922118385</v>
      </c>
      <c r="V580">
        <f t="shared" si="101"/>
        <v>91.87694704049845</v>
      </c>
    </row>
    <row r="581" spans="1:22" ht="45" customHeight="1">
      <c r="B581" s="7" t="s">
        <v>131</v>
      </c>
      <c r="C581" s="5" t="s">
        <v>13</v>
      </c>
      <c r="D581" s="4" t="s">
        <v>24</v>
      </c>
      <c r="E581" s="6" t="s">
        <v>25</v>
      </c>
      <c r="F581" s="4" t="s">
        <v>20</v>
      </c>
      <c r="G581" s="6" t="s">
        <v>17</v>
      </c>
      <c r="H581" s="4" t="s">
        <v>18</v>
      </c>
      <c r="I581" s="5">
        <v>15</v>
      </c>
      <c r="J581" s="5">
        <v>14</v>
      </c>
      <c r="K581" s="5">
        <v>7</v>
      </c>
      <c r="L581" s="5"/>
      <c r="M581" s="5"/>
      <c r="N581" s="5">
        <f t="shared" si="99"/>
        <v>36</v>
      </c>
      <c r="O581" s="4">
        <v>7</v>
      </c>
      <c r="P581" s="4">
        <f t="shared" ref="P581:P583" si="114">K581</f>
        <v>7</v>
      </c>
      <c r="Q581" s="5"/>
      <c r="R581" s="5">
        <f t="shared" si="100"/>
        <v>29</v>
      </c>
      <c r="S581" s="5">
        <v>14</v>
      </c>
      <c r="T581" s="5"/>
      <c r="U581" s="15">
        <v>0.97826086956521741</v>
      </c>
      <c r="V581">
        <f t="shared" si="101"/>
        <v>23.804347826086953</v>
      </c>
    </row>
    <row r="582" spans="1:22" ht="45" customHeight="1">
      <c r="B582" s="7" t="s">
        <v>131</v>
      </c>
      <c r="C582" s="5" t="s">
        <v>13</v>
      </c>
      <c r="D582" s="4" t="s">
        <v>24</v>
      </c>
      <c r="E582" s="6" t="s">
        <v>25</v>
      </c>
      <c r="F582" s="4" t="s">
        <v>20</v>
      </c>
      <c r="G582" s="6" t="s">
        <v>17</v>
      </c>
      <c r="H582" s="4" t="s">
        <v>18</v>
      </c>
      <c r="I582" s="5"/>
      <c r="J582" s="5">
        <v>1</v>
      </c>
      <c r="K582" s="5"/>
      <c r="L582" s="5"/>
      <c r="M582" s="5"/>
      <c r="N582" s="5">
        <f t="shared" ref="N582:N603" si="115">I582+J582+K582+L582+M582</f>
        <v>1</v>
      </c>
      <c r="O582" s="4">
        <v>0</v>
      </c>
      <c r="P582" s="4">
        <f t="shared" si="114"/>
        <v>0</v>
      </c>
      <c r="Q582" s="5"/>
      <c r="R582" s="5">
        <f t="shared" ref="R582:R603" si="116">N582-O582+Q582</f>
        <v>1</v>
      </c>
      <c r="S582" s="5">
        <v>1</v>
      </c>
      <c r="T582" s="5"/>
      <c r="U582" s="15">
        <v>0.97826086956521741</v>
      </c>
      <c r="V582">
        <f t="shared" si="101"/>
        <v>0.65217391304347838</v>
      </c>
    </row>
    <row r="583" spans="1:22" ht="45" customHeight="1">
      <c r="B583" s="7" t="s">
        <v>131</v>
      </c>
      <c r="C583" s="5" t="s">
        <v>13</v>
      </c>
      <c r="D583" s="4" t="s">
        <v>24</v>
      </c>
      <c r="E583" s="6" t="s">
        <v>29</v>
      </c>
      <c r="F583" s="4" t="s">
        <v>20</v>
      </c>
      <c r="G583" s="6" t="s">
        <v>17</v>
      </c>
      <c r="H583" s="4" t="s">
        <v>18</v>
      </c>
      <c r="I583" s="5"/>
      <c r="J583" s="5"/>
      <c r="K583" s="5"/>
      <c r="L583" s="5"/>
      <c r="M583" s="5"/>
      <c r="N583" s="5">
        <f t="shared" si="115"/>
        <v>0</v>
      </c>
      <c r="O583" s="4">
        <v>0</v>
      </c>
      <c r="P583" s="4">
        <f t="shared" si="114"/>
        <v>0</v>
      </c>
      <c r="Q583" s="56">
        <v>15</v>
      </c>
      <c r="R583" s="5">
        <f t="shared" si="116"/>
        <v>15</v>
      </c>
      <c r="S583" s="5">
        <v>0</v>
      </c>
      <c r="T583" s="56">
        <v>15</v>
      </c>
      <c r="U583" s="15">
        <v>0.97826086956521741</v>
      </c>
      <c r="V583">
        <f t="shared" ref="V583:V603" si="117">(R583*U583*12+4*T583-S583*4*U583)/12</f>
        <v>19.673913043478262</v>
      </c>
    </row>
    <row r="584" spans="1:22" s="21" customFormat="1" ht="45" customHeight="1">
      <c r="B584" s="22" t="s">
        <v>131</v>
      </c>
      <c r="C584" s="17" t="s">
        <v>13</v>
      </c>
      <c r="D584" s="18" t="s">
        <v>28</v>
      </c>
      <c r="E584" s="19" t="s">
        <v>71</v>
      </c>
      <c r="F584" s="18" t="s">
        <v>16</v>
      </c>
      <c r="G584" s="19" t="s">
        <v>17</v>
      </c>
      <c r="H584" s="18" t="s">
        <v>18</v>
      </c>
      <c r="I584" s="17">
        <v>2</v>
      </c>
      <c r="J584" s="17">
        <v>1</v>
      </c>
      <c r="K584" s="17">
        <v>2</v>
      </c>
      <c r="L584" s="17"/>
      <c r="M584" s="17"/>
      <c r="N584" s="17">
        <f t="shared" si="115"/>
        <v>5</v>
      </c>
      <c r="O584" s="18">
        <v>2</v>
      </c>
      <c r="P584" s="18"/>
      <c r="Q584" s="17">
        <v>2</v>
      </c>
      <c r="R584" s="17">
        <f t="shared" si="116"/>
        <v>5</v>
      </c>
      <c r="S584" s="17">
        <v>1</v>
      </c>
      <c r="T584" s="17"/>
      <c r="U584" s="20">
        <v>1</v>
      </c>
      <c r="V584" s="21">
        <f t="shared" si="117"/>
        <v>4.666666666666667</v>
      </c>
    </row>
    <row r="585" spans="1:22" s="21" customFormat="1" ht="45" customHeight="1">
      <c r="B585" s="22" t="s">
        <v>131</v>
      </c>
      <c r="C585" s="17" t="s">
        <v>13</v>
      </c>
      <c r="D585" s="18" t="s">
        <v>28</v>
      </c>
      <c r="E585" s="19" t="s">
        <v>29</v>
      </c>
      <c r="F585" s="18" t="s">
        <v>16</v>
      </c>
      <c r="G585" s="19" t="s">
        <v>17</v>
      </c>
      <c r="H585" s="18" t="s">
        <v>18</v>
      </c>
      <c r="I585" s="17"/>
      <c r="J585" s="17"/>
      <c r="K585" s="17"/>
      <c r="L585" s="17"/>
      <c r="M585" s="17"/>
      <c r="N585" s="17">
        <f t="shared" si="115"/>
        <v>0</v>
      </c>
      <c r="O585" s="18">
        <v>0</v>
      </c>
      <c r="P585" s="18"/>
      <c r="Q585" s="56"/>
      <c r="R585" s="17">
        <f t="shared" si="116"/>
        <v>0</v>
      </c>
      <c r="S585" s="17">
        <v>0</v>
      </c>
      <c r="T585" s="56">
        <v>2</v>
      </c>
      <c r="U585" s="20">
        <v>1</v>
      </c>
      <c r="V585" s="21">
        <f t="shared" si="117"/>
        <v>0.66666666666666663</v>
      </c>
    </row>
    <row r="586" spans="1:22" s="21" customFormat="1" ht="45" customHeight="1">
      <c r="A586" s="21" t="s">
        <v>146</v>
      </c>
      <c r="B586" s="22" t="s">
        <v>132</v>
      </c>
      <c r="C586" s="17" t="s">
        <v>13</v>
      </c>
      <c r="D586" s="18" t="s">
        <v>14</v>
      </c>
      <c r="E586" s="19" t="s">
        <v>15</v>
      </c>
      <c r="F586" s="18" t="s">
        <v>16</v>
      </c>
      <c r="G586" s="19" t="s">
        <v>17</v>
      </c>
      <c r="H586" s="18" t="s">
        <v>18</v>
      </c>
      <c r="I586" s="17">
        <v>64</v>
      </c>
      <c r="J586" s="17">
        <v>64</v>
      </c>
      <c r="K586" s="17">
        <v>60</v>
      </c>
      <c r="L586" s="17">
        <v>56</v>
      </c>
      <c r="M586" s="17"/>
      <c r="N586" s="17">
        <f t="shared" si="115"/>
        <v>244</v>
      </c>
      <c r="O586" s="18">
        <v>56</v>
      </c>
      <c r="P586" s="18">
        <f>L586</f>
        <v>56</v>
      </c>
      <c r="Q586" s="17"/>
      <c r="R586" s="17">
        <f t="shared" si="116"/>
        <v>188</v>
      </c>
      <c r="S586" s="17">
        <v>60</v>
      </c>
      <c r="T586" s="17"/>
      <c r="U586" s="20">
        <v>0.95629370629370625</v>
      </c>
      <c r="V586" s="21">
        <f t="shared" si="117"/>
        <v>160.65734265734264</v>
      </c>
    </row>
    <row r="587" spans="1:22" ht="45" customHeight="1">
      <c r="A587" t="s">
        <v>148</v>
      </c>
      <c r="B587" s="7" t="s">
        <v>132</v>
      </c>
      <c r="C587" s="5" t="s">
        <v>13</v>
      </c>
      <c r="D587" s="4" t="s">
        <v>14</v>
      </c>
      <c r="E587" s="6" t="s">
        <v>15</v>
      </c>
      <c r="F587" s="4" t="s">
        <v>20</v>
      </c>
      <c r="G587" s="6" t="s">
        <v>17</v>
      </c>
      <c r="H587" s="4" t="s">
        <v>18</v>
      </c>
      <c r="I587" s="5">
        <v>35</v>
      </c>
      <c r="J587" s="5">
        <v>35</v>
      </c>
      <c r="K587" s="5">
        <v>31</v>
      </c>
      <c r="L587" s="5">
        <v>35</v>
      </c>
      <c r="M587" s="5">
        <v>25</v>
      </c>
      <c r="N587" s="5">
        <f t="shared" si="115"/>
        <v>161</v>
      </c>
      <c r="O587" s="4">
        <v>25</v>
      </c>
      <c r="P587" s="4">
        <f>M587</f>
        <v>25</v>
      </c>
      <c r="Q587" s="5"/>
      <c r="R587" s="5">
        <f t="shared" si="116"/>
        <v>136</v>
      </c>
      <c r="S587" s="5">
        <v>35</v>
      </c>
      <c r="T587" s="5"/>
      <c r="U587" s="15">
        <v>1</v>
      </c>
      <c r="V587">
        <f t="shared" si="117"/>
        <v>124.33333333333333</v>
      </c>
    </row>
    <row r="588" spans="1:22" s="21" customFormat="1" ht="45" customHeight="1">
      <c r="B588" s="22" t="s">
        <v>132</v>
      </c>
      <c r="C588" s="17" t="s">
        <v>13</v>
      </c>
      <c r="D588" s="18" t="s">
        <v>14</v>
      </c>
      <c r="E588" s="19" t="s">
        <v>64</v>
      </c>
      <c r="F588" s="18" t="s">
        <v>16</v>
      </c>
      <c r="G588" s="19" t="s">
        <v>17</v>
      </c>
      <c r="H588" s="18" t="s">
        <v>18</v>
      </c>
      <c r="I588" s="17">
        <v>15</v>
      </c>
      <c r="J588" s="17">
        <v>15</v>
      </c>
      <c r="K588" s="17">
        <v>9</v>
      </c>
      <c r="L588" s="17"/>
      <c r="M588" s="17"/>
      <c r="N588" s="17">
        <f t="shared" si="115"/>
        <v>39</v>
      </c>
      <c r="O588" s="18">
        <v>0</v>
      </c>
      <c r="P588" s="18">
        <f>L588</f>
        <v>0</v>
      </c>
      <c r="Q588" s="17"/>
      <c r="R588" s="17">
        <f t="shared" si="116"/>
        <v>39</v>
      </c>
      <c r="S588" s="17">
        <v>9</v>
      </c>
      <c r="T588" s="17"/>
      <c r="U588" s="20">
        <v>0.95629370629370625</v>
      </c>
      <c r="V588" s="21">
        <f t="shared" si="117"/>
        <v>34.426573426573427</v>
      </c>
    </row>
    <row r="589" spans="1:22" ht="45" customHeight="1">
      <c r="B589" s="7" t="s">
        <v>132</v>
      </c>
      <c r="C589" s="5" t="s">
        <v>13</v>
      </c>
      <c r="D589" s="4" t="s">
        <v>14</v>
      </c>
      <c r="E589" s="6" t="s">
        <v>64</v>
      </c>
      <c r="F589" s="4" t="s">
        <v>20</v>
      </c>
      <c r="G589" s="6" t="s">
        <v>17</v>
      </c>
      <c r="H589" s="4" t="s">
        <v>18</v>
      </c>
      <c r="I589" s="5">
        <v>6</v>
      </c>
      <c r="J589" s="5">
        <v>10</v>
      </c>
      <c r="K589" s="5"/>
      <c r="L589" s="5"/>
      <c r="M589" s="5"/>
      <c r="N589" s="5">
        <f t="shared" si="115"/>
        <v>16</v>
      </c>
      <c r="O589" s="4">
        <v>0</v>
      </c>
      <c r="P589" s="4">
        <f t="shared" ref="P589:P591" si="118">M589</f>
        <v>0</v>
      </c>
      <c r="Q589" s="5"/>
      <c r="R589" s="5">
        <f t="shared" si="116"/>
        <v>16</v>
      </c>
      <c r="S589" s="5">
        <v>0</v>
      </c>
      <c r="T589" s="5"/>
      <c r="U589" s="15">
        <v>1</v>
      </c>
      <c r="V589">
        <f t="shared" si="117"/>
        <v>16</v>
      </c>
    </row>
    <row r="590" spans="1:22" ht="45" customHeight="1">
      <c r="B590" s="7" t="s">
        <v>132</v>
      </c>
      <c r="C590" s="5" t="s">
        <v>13</v>
      </c>
      <c r="D590" s="4" t="s">
        <v>14</v>
      </c>
      <c r="E590" s="6" t="s">
        <v>23</v>
      </c>
      <c r="F590" s="4" t="s">
        <v>20</v>
      </c>
      <c r="G590" s="6" t="s">
        <v>17</v>
      </c>
      <c r="H590" s="4" t="s">
        <v>18</v>
      </c>
      <c r="I590" s="5"/>
      <c r="J590" s="5">
        <v>5</v>
      </c>
      <c r="K590" s="5"/>
      <c r="L590" s="5"/>
      <c r="M590" s="5"/>
      <c r="N590" s="5">
        <f t="shared" si="115"/>
        <v>5</v>
      </c>
      <c r="O590" s="4">
        <v>0</v>
      </c>
      <c r="P590" s="4">
        <f t="shared" si="118"/>
        <v>0</v>
      </c>
      <c r="Q590" s="5"/>
      <c r="R590" s="5">
        <f t="shared" si="116"/>
        <v>5</v>
      </c>
      <c r="S590" s="5">
        <v>0</v>
      </c>
      <c r="T590" s="5"/>
      <c r="U590" s="15">
        <v>1</v>
      </c>
      <c r="V590">
        <f t="shared" si="117"/>
        <v>5</v>
      </c>
    </row>
    <row r="591" spans="1:22" ht="45" customHeight="1">
      <c r="B591" s="7" t="s">
        <v>132</v>
      </c>
      <c r="C591" s="5" t="s">
        <v>13</v>
      </c>
      <c r="D591" s="4" t="s">
        <v>14</v>
      </c>
      <c r="E591" s="6" t="s">
        <v>37</v>
      </c>
      <c r="F591" s="4" t="s">
        <v>20</v>
      </c>
      <c r="G591" s="6" t="s">
        <v>17</v>
      </c>
      <c r="H591" s="4" t="s">
        <v>18</v>
      </c>
      <c r="I591" s="5"/>
      <c r="J591" s="5">
        <v>6</v>
      </c>
      <c r="K591" s="5"/>
      <c r="L591" s="5"/>
      <c r="M591" s="5"/>
      <c r="N591" s="5">
        <f t="shared" si="115"/>
        <v>6</v>
      </c>
      <c r="O591" s="4">
        <v>0</v>
      </c>
      <c r="P591" s="4">
        <f t="shared" si="118"/>
        <v>0</v>
      </c>
      <c r="Q591" s="5"/>
      <c r="R591" s="5">
        <f t="shared" si="116"/>
        <v>6</v>
      </c>
      <c r="S591" s="5">
        <v>0</v>
      </c>
      <c r="T591" s="5"/>
      <c r="U591" s="15">
        <v>1</v>
      </c>
      <c r="V591">
        <f t="shared" si="117"/>
        <v>6</v>
      </c>
    </row>
    <row r="592" spans="1:22" s="21" customFormat="1" ht="45" customHeight="1">
      <c r="B592" s="22" t="s">
        <v>132</v>
      </c>
      <c r="C592" s="17" t="s">
        <v>13</v>
      </c>
      <c r="D592" s="18" t="s">
        <v>24</v>
      </c>
      <c r="E592" s="19" t="s">
        <v>25</v>
      </c>
      <c r="F592" s="18" t="s">
        <v>16</v>
      </c>
      <c r="G592" s="19" t="s">
        <v>17</v>
      </c>
      <c r="H592" s="18" t="s">
        <v>18</v>
      </c>
      <c r="I592" s="17">
        <v>10</v>
      </c>
      <c r="J592" s="17">
        <v>10</v>
      </c>
      <c r="K592" s="17"/>
      <c r="L592" s="17"/>
      <c r="M592" s="17"/>
      <c r="N592" s="17">
        <f t="shared" si="115"/>
        <v>20</v>
      </c>
      <c r="O592" s="18">
        <v>10</v>
      </c>
      <c r="P592" s="18">
        <f>J592</f>
        <v>10</v>
      </c>
      <c r="Q592" s="17"/>
      <c r="R592" s="17">
        <f t="shared" si="116"/>
        <v>10</v>
      </c>
      <c r="S592" s="17">
        <v>10</v>
      </c>
      <c r="T592" s="17"/>
      <c r="U592" s="20">
        <v>1</v>
      </c>
      <c r="V592" s="21">
        <f t="shared" si="117"/>
        <v>6.666666666666667</v>
      </c>
    </row>
    <row r="593" spans="1:22" ht="45" customHeight="1">
      <c r="B593" s="7" t="s">
        <v>132</v>
      </c>
      <c r="C593" s="5" t="s">
        <v>13</v>
      </c>
      <c r="D593" s="4" t="s">
        <v>24</v>
      </c>
      <c r="E593" s="6" t="s">
        <v>25</v>
      </c>
      <c r="F593" s="4" t="s">
        <v>20</v>
      </c>
      <c r="G593" s="6" t="s">
        <v>17</v>
      </c>
      <c r="H593" s="4" t="s">
        <v>18</v>
      </c>
      <c r="I593" s="5">
        <v>10</v>
      </c>
      <c r="J593" s="5"/>
      <c r="K593" s="5"/>
      <c r="L593" s="5"/>
      <c r="M593" s="5"/>
      <c r="N593" s="5">
        <f t="shared" si="115"/>
        <v>10</v>
      </c>
      <c r="O593" s="4">
        <v>0</v>
      </c>
      <c r="P593" s="4">
        <f>K593</f>
        <v>0</v>
      </c>
      <c r="Q593" s="5"/>
      <c r="R593" s="5">
        <f t="shared" si="116"/>
        <v>10</v>
      </c>
      <c r="S593" s="5">
        <v>0</v>
      </c>
      <c r="T593" s="5"/>
      <c r="U593" s="15">
        <v>0.9</v>
      </c>
      <c r="V593">
        <f t="shared" si="117"/>
        <v>9</v>
      </c>
    </row>
    <row r="594" spans="1:22" ht="45" customHeight="1">
      <c r="B594" s="7" t="s">
        <v>132</v>
      </c>
      <c r="C594" s="5" t="s">
        <v>13</v>
      </c>
      <c r="D594" s="4" t="s">
        <v>14</v>
      </c>
      <c r="E594" s="6" t="s">
        <v>95</v>
      </c>
      <c r="F594" s="4" t="s">
        <v>20</v>
      </c>
      <c r="G594" s="6" t="s">
        <v>17</v>
      </c>
      <c r="H594" s="4" t="s">
        <v>18</v>
      </c>
      <c r="I594" s="5"/>
      <c r="J594" s="5"/>
      <c r="K594" s="5"/>
      <c r="L594" s="5"/>
      <c r="M594" s="5"/>
      <c r="N594" s="5">
        <f t="shared" si="115"/>
        <v>0</v>
      </c>
      <c r="O594" s="4">
        <v>0</v>
      </c>
      <c r="P594" s="4">
        <f>M594</f>
        <v>0</v>
      </c>
      <c r="Q594" s="5"/>
      <c r="R594" s="5">
        <f t="shared" si="116"/>
        <v>0</v>
      </c>
      <c r="S594" s="5">
        <v>0</v>
      </c>
      <c r="T594" s="5">
        <v>10</v>
      </c>
      <c r="U594" s="15">
        <v>1</v>
      </c>
      <c r="V594">
        <f t="shared" si="117"/>
        <v>3.3333333333333335</v>
      </c>
    </row>
    <row r="595" spans="1:22" s="21" customFormat="1" ht="45" customHeight="1">
      <c r="B595" s="22" t="s">
        <v>132</v>
      </c>
      <c r="C595" s="17" t="s">
        <v>13</v>
      </c>
      <c r="D595" s="35" t="s">
        <v>14</v>
      </c>
      <c r="E595" s="36" t="s">
        <v>95</v>
      </c>
      <c r="F595" s="35" t="s">
        <v>16</v>
      </c>
      <c r="G595" s="36" t="s">
        <v>17</v>
      </c>
      <c r="H595" s="35" t="s">
        <v>18</v>
      </c>
      <c r="I595" s="37"/>
      <c r="J595" s="37"/>
      <c r="K595" s="37"/>
      <c r="L595" s="37"/>
      <c r="M595" s="37"/>
      <c r="N595" s="37">
        <f t="shared" si="115"/>
        <v>0</v>
      </c>
      <c r="O595" s="35">
        <v>0</v>
      </c>
      <c r="P595" s="35">
        <f>L595</f>
        <v>0</v>
      </c>
      <c r="Q595" s="37"/>
      <c r="R595" s="37">
        <f t="shared" si="116"/>
        <v>0</v>
      </c>
      <c r="S595" s="37">
        <v>0</v>
      </c>
      <c r="T595" s="37">
        <v>10</v>
      </c>
      <c r="U595" s="20">
        <v>0.95629370629370625</v>
      </c>
      <c r="V595" s="21">
        <f t="shared" si="117"/>
        <v>3.3333333333333335</v>
      </c>
    </row>
    <row r="596" spans="1:22" s="21" customFormat="1" ht="45" customHeight="1">
      <c r="B596" s="22" t="s">
        <v>132</v>
      </c>
      <c r="C596" s="33" t="s">
        <v>13</v>
      </c>
      <c r="D596" s="18" t="s">
        <v>50</v>
      </c>
      <c r="E596" s="19" t="s">
        <v>34</v>
      </c>
      <c r="F596" s="18" t="s">
        <v>16</v>
      </c>
      <c r="G596" s="19" t="s">
        <v>17</v>
      </c>
      <c r="H596" s="18" t="s">
        <v>18</v>
      </c>
      <c r="I596" s="17"/>
      <c r="J596" s="17"/>
      <c r="K596" s="17"/>
      <c r="L596" s="17"/>
      <c r="M596" s="17"/>
      <c r="N596" s="17">
        <f t="shared" si="115"/>
        <v>0</v>
      </c>
      <c r="O596" s="18" t="s">
        <v>53</v>
      </c>
      <c r="P596" s="18"/>
      <c r="Q596" s="17"/>
      <c r="R596" s="17" t="e">
        <f t="shared" si="116"/>
        <v>#VALUE!</v>
      </c>
      <c r="S596" s="17" t="s">
        <v>53</v>
      </c>
      <c r="T596" s="17">
        <v>20</v>
      </c>
      <c r="U596" s="17">
        <v>1</v>
      </c>
      <c r="V596" s="38" t="e">
        <f t="shared" si="117"/>
        <v>#VALUE!</v>
      </c>
    </row>
    <row r="597" spans="1:22" s="21" customFormat="1" ht="45" customHeight="1">
      <c r="A597" s="21" t="s">
        <v>155</v>
      </c>
      <c r="B597" s="22" t="s">
        <v>132</v>
      </c>
      <c r="C597" s="33" t="s">
        <v>13</v>
      </c>
      <c r="D597" s="18" t="s">
        <v>14</v>
      </c>
      <c r="E597" s="19" t="s">
        <v>29</v>
      </c>
      <c r="F597" s="18" t="s">
        <v>16</v>
      </c>
      <c r="G597" s="19" t="s">
        <v>17</v>
      </c>
      <c r="H597" s="18" t="s">
        <v>18</v>
      </c>
      <c r="I597" s="17"/>
      <c r="J597" s="17"/>
      <c r="K597" s="17"/>
      <c r="L597" s="17"/>
      <c r="M597" s="17"/>
      <c r="N597" s="17">
        <f t="shared" si="115"/>
        <v>0</v>
      </c>
      <c r="O597" s="18">
        <v>0</v>
      </c>
      <c r="P597" s="18">
        <f>L597</f>
        <v>0</v>
      </c>
      <c r="Q597" s="56">
        <v>80</v>
      </c>
      <c r="R597" s="17">
        <f t="shared" si="116"/>
        <v>80</v>
      </c>
      <c r="S597" s="17">
        <v>0</v>
      </c>
      <c r="T597" s="56">
        <v>80</v>
      </c>
      <c r="U597" s="20">
        <v>0.95629370629370625</v>
      </c>
      <c r="V597" s="38">
        <f t="shared" si="117"/>
        <v>103.17016317016316</v>
      </c>
    </row>
    <row r="598" spans="1:22" ht="45" customHeight="1">
      <c r="A598" t="s">
        <v>156</v>
      </c>
      <c r="B598" s="7" t="s">
        <v>132</v>
      </c>
      <c r="C598" s="34" t="s">
        <v>13</v>
      </c>
      <c r="D598" s="4" t="s">
        <v>14</v>
      </c>
      <c r="E598" s="6" t="s">
        <v>29</v>
      </c>
      <c r="F598" s="4" t="s">
        <v>20</v>
      </c>
      <c r="G598" s="6" t="s">
        <v>17</v>
      </c>
      <c r="H598" s="4" t="s">
        <v>18</v>
      </c>
      <c r="I598" s="5"/>
      <c r="J598" s="5"/>
      <c r="K598" s="5"/>
      <c r="L598" s="5"/>
      <c r="M598" s="5"/>
      <c r="N598" s="5">
        <f t="shared" si="115"/>
        <v>0</v>
      </c>
      <c r="O598" s="4">
        <v>0</v>
      </c>
      <c r="P598" s="4">
        <f>M598</f>
        <v>0</v>
      </c>
      <c r="Q598" s="56">
        <v>40</v>
      </c>
      <c r="R598" s="5">
        <f t="shared" si="116"/>
        <v>40</v>
      </c>
      <c r="S598" s="5">
        <v>0</v>
      </c>
      <c r="T598" s="56">
        <v>40</v>
      </c>
      <c r="U598" s="5">
        <v>1</v>
      </c>
      <c r="V598" s="39">
        <f t="shared" si="117"/>
        <v>53.333333333333336</v>
      </c>
    </row>
    <row r="599" spans="1:22" s="21" customFormat="1" ht="45" customHeight="1">
      <c r="B599" s="22" t="s">
        <v>132</v>
      </c>
      <c r="C599" s="33" t="s">
        <v>13</v>
      </c>
      <c r="D599" s="18" t="s">
        <v>14</v>
      </c>
      <c r="E599" s="19" t="s">
        <v>31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17"/>
      <c r="N599" s="17">
        <f t="shared" si="115"/>
        <v>0</v>
      </c>
      <c r="O599" s="18">
        <v>0</v>
      </c>
      <c r="P599" s="18">
        <f>L599</f>
        <v>0</v>
      </c>
      <c r="Q599" s="56"/>
      <c r="R599" s="17">
        <f t="shared" si="116"/>
        <v>0</v>
      </c>
      <c r="S599" s="17">
        <v>0</v>
      </c>
      <c r="T599" s="56">
        <v>20</v>
      </c>
      <c r="U599" s="20">
        <v>0.95629370629370625</v>
      </c>
      <c r="V599" s="38">
        <f t="shared" si="117"/>
        <v>6.666666666666667</v>
      </c>
    </row>
    <row r="600" spans="1:22" ht="45" customHeight="1">
      <c r="B600" s="7" t="s">
        <v>132</v>
      </c>
      <c r="C600" s="34" t="s">
        <v>13</v>
      </c>
      <c r="D600" s="4" t="s">
        <v>14</v>
      </c>
      <c r="E600" s="6" t="s">
        <v>31</v>
      </c>
      <c r="F600" s="4" t="s">
        <v>20</v>
      </c>
      <c r="G600" s="6" t="s">
        <v>17</v>
      </c>
      <c r="H600" s="4" t="s">
        <v>18</v>
      </c>
      <c r="I600" s="5"/>
      <c r="J600" s="5"/>
      <c r="K600" s="5"/>
      <c r="L600" s="5"/>
      <c r="M600" s="5"/>
      <c r="N600" s="5">
        <f t="shared" si="115"/>
        <v>0</v>
      </c>
      <c r="O600" s="4">
        <v>0</v>
      </c>
      <c r="P600" s="4">
        <f>M600</f>
        <v>0</v>
      </c>
      <c r="Q600" s="56"/>
      <c r="R600" s="5">
        <f t="shared" si="116"/>
        <v>0</v>
      </c>
      <c r="S600" s="5">
        <v>0</v>
      </c>
      <c r="T600" s="56">
        <v>25</v>
      </c>
      <c r="U600" s="5">
        <v>1</v>
      </c>
      <c r="V600" s="39">
        <f t="shared" si="117"/>
        <v>8.3333333333333339</v>
      </c>
    </row>
    <row r="601" spans="1:22" s="21" customFormat="1" ht="45" customHeight="1">
      <c r="A601" s="21" t="s">
        <v>160</v>
      </c>
      <c r="B601" s="22" t="s">
        <v>132</v>
      </c>
      <c r="C601" s="33" t="s">
        <v>13</v>
      </c>
      <c r="D601" s="18" t="s">
        <v>24</v>
      </c>
      <c r="E601" s="19" t="s">
        <v>29</v>
      </c>
      <c r="F601" s="18" t="s">
        <v>16</v>
      </c>
      <c r="G601" s="19" t="s">
        <v>17</v>
      </c>
      <c r="H601" s="18" t="s">
        <v>18</v>
      </c>
      <c r="I601" s="17"/>
      <c r="J601" s="17"/>
      <c r="K601" s="17"/>
      <c r="L601" s="17"/>
      <c r="M601" s="17"/>
      <c r="N601" s="17">
        <f t="shared" si="115"/>
        <v>0</v>
      </c>
      <c r="O601" s="18">
        <v>0</v>
      </c>
      <c r="P601" s="18">
        <f>J601</f>
        <v>0</v>
      </c>
      <c r="Q601" s="56">
        <v>10</v>
      </c>
      <c r="R601" s="17">
        <f t="shared" si="116"/>
        <v>10</v>
      </c>
      <c r="S601" s="17">
        <v>0</v>
      </c>
      <c r="T601" s="56">
        <v>10</v>
      </c>
      <c r="U601" s="17">
        <v>1</v>
      </c>
      <c r="V601" s="38">
        <f t="shared" si="117"/>
        <v>13.333333333333334</v>
      </c>
    </row>
    <row r="602" spans="1:22" ht="45" customHeight="1">
      <c r="B602" s="7" t="s">
        <v>132</v>
      </c>
      <c r="C602" s="34" t="s">
        <v>13</v>
      </c>
      <c r="D602" s="4" t="s">
        <v>24</v>
      </c>
      <c r="E602" s="6" t="s">
        <v>29</v>
      </c>
      <c r="F602" s="4" t="s">
        <v>20</v>
      </c>
      <c r="G602" s="6" t="s">
        <v>17</v>
      </c>
      <c r="H602" s="4" t="s">
        <v>18</v>
      </c>
      <c r="I602" s="5"/>
      <c r="J602" s="5"/>
      <c r="K602" s="5"/>
      <c r="L602" s="5"/>
      <c r="M602" s="5"/>
      <c r="N602" s="5">
        <f t="shared" si="115"/>
        <v>0</v>
      </c>
      <c r="O602" s="4">
        <v>0</v>
      </c>
      <c r="P602" s="4">
        <f>K602</f>
        <v>0</v>
      </c>
      <c r="Q602" s="56">
        <v>10</v>
      </c>
      <c r="R602" s="5">
        <f t="shared" si="116"/>
        <v>10</v>
      </c>
      <c r="S602" s="5">
        <v>0</v>
      </c>
      <c r="T602" s="56">
        <v>10</v>
      </c>
      <c r="U602" s="15">
        <v>0.9</v>
      </c>
      <c r="V602" s="39">
        <f t="shared" si="117"/>
        <v>12.333333333333334</v>
      </c>
    </row>
    <row r="603" spans="1:22" s="21" customFormat="1" ht="45" customHeight="1">
      <c r="A603" s="21" t="s">
        <v>147</v>
      </c>
      <c r="B603" s="22" t="s">
        <v>132</v>
      </c>
      <c r="C603" s="33" t="s">
        <v>13</v>
      </c>
      <c r="D603" s="18" t="s">
        <v>14</v>
      </c>
      <c r="E603" s="19" t="s">
        <v>15</v>
      </c>
      <c r="F603" s="18" t="s">
        <v>16</v>
      </c>
      <c r="G603" s="19" t="s">
        <v>19</v>
      </c>
      <c r="H603" s="18" t="s">
        <v>18</v>
      </c>
      <c r="I603" s="17">
        <v>1</v>
      </c>
      <c r="J603" s="17">
        <v>1</v>
      </c>
      <c r="K603" s="17"/>
      <c r="L603" s="17">
        <v>1</v>
      </c>
      <c r="M603" s="17"/>
      <c r="N603" s="17">
        <f t="shared" si="115"/>
        <v>3</v>
      </c>
      <c r="O603" s="18">
        <v>1</v>
      </c>
      <c r="P603" s="18">
        <f>L603</f>
        <v>1</v>
      </c>
      <c r="Q603" s="17"/>
      <c r="R603" s="17">
        <f t="shared" si="116"/>
        <v>2</v>
      </c>
      <c r="S603" s="17">
        <v>0</v>
      </c>
      <c r="T603" s="17"/>
      <c r="U603" s="20">
        <v>0.95629370629370625</v>
      </c>
      <c r="V603" s="38">
        <f t="shared" si="117"/>
        <v>1.9125874125874125</v>
      </c>
    </row>
  </sheetData>
  <autoFilter ref="A1:W60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W605"/>
  <sheetViews>
    <sheetView topLeftCell="B1" zoomScale="70" zoomScaleNormal="70" workbookViewId="0">
      <pane ySplit="1" topLeftCell="A2" activePane="bottomLeft" state="frozen"/>
      <selection activeCell="C1" sqref="C1"/>
      <selection pane="bottomLeft" activeCell="C410" sqref="C410:H410"/>
    </sheetView>
  </sheetViews>
  <sheetFormatPr defaultRowHeight="15"/>
  <cols>
    <col min="1" max="1" width="25.7109375" hidden="1" customWidth="1"/>
    <col min="2" max="2" width="30.140625" style="41" customWidth="1"/>
    <col min="3" max="3" width="22.28515625" style="2" customWidth="1"/>
    <col min="4" max="4" width="25.42578125" style="1" customWidth="1"/>
    <col min="5" max="5" width="27.7109375" style="3" customWidth="1"/>
    <col min="6" max="6" width="16.7109375" style="1" customWidth="1"/>
    <col min="7" max="7" width="14.7109375" style="3" customWidth="1"/>
    <col min="8" max="8" width="16.7109375" style="1" customWidth="1"/>
    <col min="9" max="14" width="8.85546875" style="2" customWidth="1"/>
    <col min="15" max="16" width="16.7109375" style="1" customWidth="1"/>
    <col min="17" max="17" width="16.7109375" style="58" customWidth="1"/>
    <col min="18" max="19" width="16.7109375" style="2" customWidth="1"/>
    <col min="20" max="20" width="16.7109375" style="58" customWidth="1"/>
    <col min="21" max="21" width="10.28515625" bestFit="1" customWidth="1"/>
  </cols>
  <sheetData>
    <row r="1" spans="1:23" s="10" customFormat="1" ht="64.5" customHeight="1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138</v>
      </c>
      <c r="P1" s="8" t="s">
        <v>141</v>
      </c>
      <c r="Q1" s="55" t="s">
        <v>137</v>
      </c>
      <c r="R1" s="12" t="s">
        <v>134</v>
      </c>
      <c r="S1" s="8" t="s">
        <v>135</v>
      </c>
      <c r="T1" s="55" t="s">
        <v>136</v>
      </c>
      <c r="U1" s="14" t="s">
        <v>139</v>
      </c>
      <c r="V1" s="13" t="s">
        <v>140</v>
      </c>
    </row>
    <row r="2" spans="1:23" s="47" customFormat="1" ht="45" hidden="1" customHeight="1">
      <c r="A2" s="47" t="s">
        <v>146</v>
      </c>
      <c r="B2" s="53" t="s">
        <v>12</v>
      </c>
      <c r="C2" s="43" t="s">
        <v>13</v>
      </c>
      <c r="D2" s="44" t="s">
        <v>14</v>
      </c>
      <c r="E2" s="45" t="s">
        <v>15</v>
      </c>
      <c r="F2" s="44" t="s">
        <v>16</v>
      </c>
      <c r="G2" s="45" t="s">
        <v>17</v>
      </c>
      <c r="H2" s="44" t="s">
        <v>18</v>
      </c>
      <c r="I2" s="43">
        <v>46</v>
      </c>
      <c r="J2" s="43">
        <v>44</v>
      </c>
      <c r="K2" s="43">
        <v>44</v>
      </c>
      <c r="L2" s="43">
        <v>50</v>
      </c>
      <c r="M2" s="43"/>
      <c r="N2" s="43">
        <f>I2+J2+K2+L2+M2</f>
        <v>184</v>
      </c>
      <c r="O2" s="44">
        <f>L2</f>
        <v>50</v>
      </c>
      <c r="P2" s="44">
        <f t="shared" ref="P2:P3" si="0">L2</f>
        <v>50</v>
      </c>
      <c r="Q2" s="43"/>
      <c r="R2" s="43">
        <f>N2-O2+Q2</f>
        <v>134</v>
      </c>
      <c r="S2" s="43">
        <f>K2</f>
        <v>44</v>
      </c>
      <c r="T2" s="43"/>
      <c r="U2" s="54">
        <v>0.98</v>
      </c>
      <c r="V2" s="47">
        <f>(R2*U2*12+4*T2-S2*4*U2)/12</f>
        <v>116.94666666666666</v>
      </c>
      <c r="W2" s="47">
        <f>R2*8/12+(R2-S2+T2)*4/12</f>
        <v>119.33333333333333</v>
      </c>
    </row>
    <row r="3" spans="1:23" s="21" customFormat="1" ht="45" hidden="1" customHeight="1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1</v>
      </c>
      <c r="J3" s="17"/>
      <c r="K3" s="17">
        <v>1</v>
      </c>
      <c r="L3" s="17">
        <v>1</v>
      </c>
      <c r="M3" s="17"/>
      <c r="N3" s="17">
        <f t="shared" ref="N3:N68" si="1">I3+J3+K3+L3+M3</f>
        <v>3</v>
      </c>
      <c r="O3" s="18">
        <v>1</v>
      </c>
      <c r="P3" s="18">
        <f t="shared" si="0"/>
        <v>1</v>
      </c>
      <c r="Q3" s="17"/>
      <c r="R3" s="17">
        <f t="shared" ref="R3:R68" si="2">N3-O3+Q3</f>
        <v>2</v>
      </c>
      <c r="S3" s="17">
        <v>1</v>
      </c>
      <c r="T3" s="17"/>
      <c r="U3" s="23">
        <v>0.9888157894736842</v>
      </c>
      <c r="V3" s="21">
        <f>(R3*U3*12+4*T3-S3*4*U3)/12</f>
        <v>1.6480263157894735</v>
      </c>
      <c r="W3" s="21">
        <f t="shared" ref="W3:W4" si="3">R3*8/12+(R3-S3+T3)*4/12</f>
        <v>1.6666666666666665</v>
      </c>
    </row>
    <row r="4" spans="1:23" s="47" customFormat="1" ht="45" hidden="1" customHeight="1">
      <c r="A4" s="47" t="s">
        <v>148</v>
      </c>
      <c r="B4" s="42" t="s">
        <v>12</v>
      </c>
      <c r="C4" s="43" t="s">
        <v>13</v>
      </c>
      <c r="D4" s="44" t="s">
        <v>14</v>
      </c>
      <c r="E4" s="45" t="s">
        <v>15</v>
      </c>
      <c r="F4" s="44" t="s">
        <v>20</v>
      </c>
      <c r="G4" s="45" t="s">
        <v>17</v>
      </c>
      <c r="H4" s="44" t="s">
        <v>18</v>
      </c>
      <c r="I4" s="43">
        <v>46</v>
      </c>
      <c r="J4" s="43">
        <v>44</v>
      </c>
      <c r="K4" s="43">
        <v>44</v>
      </c>
      <c r="L4" s="43">
        <v>50</v>
      </c>
      <c r="M4" s="43"/>
      <c r="N4" s="43">
        <f t="shared" si="1"/>
        <v>184</v>
      </c>
      <c r="O4" s="44">
        <v>50</v>
      </c>
      <c r="P4" s="44">
        <v>44</v>
      </c>
      <c r="Q4" s="43"/>
      <c r="R4" s="43">
        <f t="shared" si="2"/>
        <v>134</v>
      </c>
      <c r="S4" s="43">
        <v>44</v>
      </c>
      <c r="T4" s="43"/>
      <c r="U4" s="47">
        <v>0.98150000000000004</v>
      </c>
      <c r="V4" s="47">
        <f t="shared" ref="V4:V69" si="4">(R4*U4*12+4*T4-S4*4*U4)/12</f>
        <v>117.12566666666669</v>
      </c>
      <c r="W4" s="47">
        <f t="shared" si="3"/>
        <v>119.33333333333333</v>
      </c>
    </row>
    <row r="5" spans="1:23" ht="45" hidden="1" customHeight="1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/>
      <c r="J5" s="5"/>
      <c r="K5" s="5">
        <v>2</v>
      </c>
      <c r="L5" s="5"/>
      <c r="M5" s="5"/>
      <c r="N5" s="5">
        <f t="shared" si="1"/>
        <v>2</v>
      </c>
      <c r="O5" s="4">
        <v>0</v>
      </c>
      <c r="P5" s="4">
        <f t="shared" ref="P5" si="5">M5</f>
        <v>0</v>
      </c>
      <c r="Q5" s="5"/>
      <c r="R5" s="5">
        <f t="shared" si="2"/>
        <v>2</v>
      </c>
      <c r="S5" s="5">
        <v>0</v>
      </c>
      <c r="T5" s="5"/>
      <c r="U5" s="15">
        <v>0.98</v>
      </c>
      <c r="V5">
        <f t="shared" si="4"/>
        <v>1.96</v>
      </c>
    </row>
    <row r="6" spans="1:23" s="21" customFormat="1" ht="45" hidden="1" customHeight="1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15</v>
      </c>
      <c r="J6" s="17">
        <v>15</v>
      </c>
      <c r="K6" s="17">
        <v>12</v>
      </c>
      <c r="L6" s="17">
        <v>13</v>
      </c>
      <c r="M6" s="17"/>
      <c r="N6" s="17">
        <f t="shared" si="1"/>
        <v>55</v>
      </c>
      <c r="O6" s="18">
        <v>13</v>
      </c>
      <c r="P6" s="18">
        <f t="shared" ref="P6:P8" si="6">L6</f>
        <v>13</v>
      </c>
      <c r="Q6" s="17"/>
      <c r="R6" s="17">
        <f t="shared" si="2"/>
        <v>42</v>
      </c>
      <c r="S6" s="17">
        <v>12</v>
      </c>
      <c r="T6" s="17"/>
      <c r="U6" s="23">
        <v>0.9888157894736842</v>
      </c>
      <c r="V6" s="21">
        <f t="shared" si="4"/>
        <v>37.574999999999996</v>
      </c>
    </row>
    <row r="7" spans="1:23" s="21" customFormat="1" ht="45" hidden="1" customHeight="1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>
        <v>1</v>
      </c>
      <c r="J7" s="17"/>
      <c r="K7" s="17"/>
      <c r="L7" s="17"/>
      <c r="M7" s="17"/>
      <c r="N7" s="17">
        <f t="shared" si="1"/>
        <v>1</v>
      </c>
      <c r="O7" s="18"/>
      <c r="P7" s="18">
        <f t="shared" si="6"/>
        <v>0</v>
      </c>
      <c r="Q7" s="17"/>
      <c r="R7" s="17">
        <f t="shared" si="2"/>
        <v>1</v>
      </c>
      <c r="S7" s="17"/>
      <c r="T7" s="17"/>
      <c r="U7" s="23">
        <v>0.9888157894736842</v>
      </c>
      <c r="V7" s="21">
        <f t="shared" si="4"/>
        <v>0.98881578947368409</v>
      </c>
    </row>
    <row r="8" spans="1:23" s="21" customFormat="1" ht="45" hidden="1" customHeight="1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/>
      <c r="J8" s="17"/>
      <c r="K8" s="17"/>
      <c r="L8" s="17">
        <v>1</v>
      </c>
      <c r="M8" s="17"/>
      <c r="N8" s="17">
        <f t="shared" si="1"/>
        <v>1</v>
      </c>
      <c r="O8" s="18">
        <v>1</v>
      </c>
      <c r="P8" s="18">
        <f t="shared" si="6"/>
        <v>1</v>
      </c>
      <c r="Q8" s="17"/>
      <c r="R8" s="17">
        <f t="shared" si="2"/>
        <v>0</v>
      </c>
      <c r="S8" s="17">
        <v>0</v>
      </c>
      <c r="T8" s="17"/>
      <c r="U8" s="23">
        <v>0.9888157894736842</v>
      </c>
      <c r="V8" s="21">
        <f t="shared" si="4"/>
        <v>0</v>
      </c>
    </row>
    <row r="9" spans="1:23" ht="45" hidden="1" customHeight="1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14</v>
      </c>
      <c r="J9" s="5">
        <v>13</v>
      </c>
      <c r="K9" s="5">
        <v>12</v>
      </c>
      <c r="L9" s="5">
        <v>15</v>
      </c>
      <c r="M9" s="5">
        <v>9</v>
      </c>
      <c r="N9" s="5">
        <f t="shared" si="1"/>
        <v>63</v>
      </c>
      <c r="O9" s="4">
        <v>9</v>
      </c>
      <c r="P9" s="4">
        <f t="shared" ref="P9:P10" si="7">M9</f>
        <v>9</v>
      </c>
      <c r="Q9" s="5"/>
      <c r="R9" s="5">
        <f t="shared" si="2"/>
        <v>54</v>
      </c>
      <c r="S9" s="5">
        <v>15</v>
      </c>
      <c r="T9" s="5"/>
      <c r="U9" s="15">
        <v>0.98</v>
      </c>
      <c r="V9">
        <f t="shared" si="4"/>
        <v>48.02</v>
      </c>
    </row>
    <row r="10" spans="1:23" ht="45" hidden="1" customHeight="1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1</v>
      </c>
      <c r="J10" s="5">
        <v>2</v>
      </c>
      <c r="K10" s="5"/>
      <c r="L10" s="5"/>
      <c r="M10" s="5">
        <v>1</v>
      </c>
      <c r="N10" s="5">
        <f t="shared" si="1"/>
        <v>4</v>
      </c>
      <c r="O10" s="4">
        <v>1</v>
      </c>
      <c r="P10" s="4">
        <f t="shared" si="7"/>
        <v>1</v>
      </c>
      <c r="Q10" s="5"/>
      <c r="R10" s="5">
        <f t="shared" si="2"/>
        <v>3</v>
      </c>
      <c r="S10" s="5">
        <v>0</v>
      </c>
      <c r="T10" s="5"/>
      <c r="U10" s="15">
        <v>0.98</v>
      </c>
      <c r="V10">
        <f t="shared" si="4"/>
        <v>2.94</v>
      </c>
    </row>
    <row r="11" spans="1:23" s="21" customFormat="1" ht="45" hidden="1" customHeight="1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/>
      <c r="J11" s="17"/>
      <c r="K11" s="17"/>
      <c r="L11" s="17">
        <v>10</v>
      </c>
      <c r="M11" s="17"/>
      <c r="N11" s="17">
        <f t="shared" si="1"/>
        <v>10</v>
      </c>
      <c r="O11" s="18">
        <v>10</v>
      </c>
      <c r="P11" s="18">
        <f t="shared" ref="P11:P12" si="8">L11</f>
        <v>10</v>
      </c>
      <c r="Q11" s="17"/>
      <c r="R11" s="17">
        <f t="shared" si="2"/>
        <v>0</v>
      </c>
      <c r="S11" s="17">
        <v>0</v>
      </c>
      <c r="T11" s="17"/>
      <c r="U11" s="23">
        <v>0.9888157894736842</v>
      </c>
      <c r="V11" s="21">
        <f t="shared" si="4"/>
        <v>0</v>
      </c>
    </row>
    <row r="12" spans="1:23" s="21" customFormat="1" ht="45" hidden="1" customHeight="1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/>
      <c r="J12" s="17"/>
      <c r="K12" s="17"/>
      <c r="L12" s="17"/>
      <c r="M12" s="17"/>
      <c r="N12" s="17">
        <f t="shared" si="1"/>
        <v>0</v>
      </c>
      <c r="O12" s="18">
        <v>0</v>
      </c>
      <c r="P12" s="18">
        <f t="shared" si="8"/>
        <v>0</v>
      </c>
      <c r="Q12" s="17"/>
      <c r="R12" s="17">
        <f t="shared" si="2"/>
        <v>0</v>
      </c>
      <c r="S12" s="17">
        <v>0</v>
      </c>
      <c r="T12" s="17"/>
      <c r="U12" s="23">
        <v>0.9888157894736842</v>
      </c>
      <c r="V12" s="21">
        <f t="shared" si="4"/>
        <v>0</v>
      </c>
    </row>
    <row r="13" spans="1:23" s="21" customFormat="1" ht="45" hidden="1" customHeight="1">
      <c r="B13" s="7" t="s">
        <v>12</v>
      </c>
      <c r="C13" s="5" t="s">
        <v>13</v>
      </c>
      <c r="D13" s="4" t="s">
        <v>14</v>
      </c>
      <c r="E13" s="6" t="s">
        <v>31</v>
      </c>
      <c r="F13" s="4" t="s">
        <v>20</v>
      </c>
      <c r="G13" s="6" t="s">
        <v>17</v>
      </c>
      <c r="H13" s="4" t="s">
        <v>18</v>
      </c>
      <c r="I13" s="17"/>
      <c r="J13" s="17"/>
      <c r="K13" s="17"/>
      <c r="L13" s="17"/>
      <c r="M13" s="17"/>
      <c r="N13" s="17"/>
      <c r="O13" s="18"/>
      <c r="P13" s="18"/>
      <c r="Q13" s="56">
        <v>10</v>
      </c>
      <c r="R13" s="17"/>
      <c r="S13" s="17"/>
      <c r="T13" s="56"/>
      <c r="U13" s="52"/>
    </row>
    <row r="14" spans="1:23" ht="45" hidden="1" customHeight="1">
      <c r="A14" t="s">
        <v>162</v>
      </c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17</v>
      </c>
      <c r="H14" s="4" t="s">
        <v>18</v>
      </c>
      <c r="I14" s="5">
        <v>10</v>
      </c>
      <c r="J14" s="5"/>
      <c r="K14" s="5"/>
      <c r="L14" s="5">
        <v>1</v>
      </c>
      <c r="M14" s="5"/>
      <c r="N14" s="5">
        <f t="shared" si="1"/>
        <v>11</v>
      </c>
      <c r="O14" s="4">
        <v>0</v>
      </c>
      <c r="P14" s="4">
        <f t="shared" ref="P14:P15" si="9">M14</f>
        <v>0</v>
      </c>
      <c r="Q14" s="5"/>
      <c r="R14" s="5">
        <f t="shared" si="2"/>
        <v>11</v>
      </c>
      <c r="S14" s="5">
        <v>1</v>
      </c>
      <c r="T14" s="5"/>
      <c r="U14" s="15">
        <v>0.98</v>
      </c>
      <c r="V14">
        <f t="shared" si="4"/>
        <v>10.453333333333331</v>
      </c>
    </row>
    <row r="15" spans="1:23" ht="45" hidden="1" customHeight="1">
      <c r="B15" s="7" t="s">
        <v>12</v>
      </c>
      <c r="C15" s="5" t="s">
        <v>13</v>
      </c>
      <c r="D15" s="4" t="s">
        <v>14</v>
      </c>
      <c r="E15" s="6" t="s">
        <v>23</v>
      </c>
      <c r="F15" s="4" t="s">
        <v>20</v>
      </c>
      <c r="G15" s="6" t="s">
        <v>19</v>
      </c>
      <c r="H15" s="4" t="s">
        <v>18</v>
      </c>
      <c r="I15" s="5"/>
      <c r="J15" s="5"/>
      <c r="K15" s="5"/>
      <c r="L15" s="5"/>
      <c r="M15" s="5"/>
      <c r="N15" s="5">
        <f t="shared" si="1"/>
        <v>0</v>
      </c>
      <c r="O15" s="4">
        <v>0</v>
      </c>
      <c r="P15" s="4">
        <f t="shared" si="9"/>
        <v>0</v>
      </c>
      <c r="Q15" s="5"/>
      <c r="R15" s="5">
        <f t="shared" si="2"/>
        <v>0</v>
      </c>
      <c r="S15" s="5">
        <v>0</v>
      </c>
      <c r="T15" s="5"/>
      <c r="U15" s="15">
        <v>0.98</v>
      </c>
      <c r="V15">
        <f t="shared" si="4"/>
        <v>0</v>
      </c>
    </row>
    <row r="16" spans="1:23" s="21" customFormat="1" ht="45" hidden="1" customHeight="1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19</v>
      </c>
      <c r="H16" s="18" t="s">
        <v>18</v>
      </c>
      <c r="I16" s="17"/>
      <c r="J16" s="17"/>
      <c r="K16" s="17"/>
      <c r="L16" s="17"/>
      <c r="M16" s="17"/>
      <c r="N16" s="17">
        <f t="shared" si="1"/>
        <v>0</v>
      </c>
      <c r="O16" s="18">
        <v>0</v>
      </c>
      <c r="P16" s="18">
        <f t="shared" ref="P16:P17" si="10">J16</f>
        <v>0</v>
      </c>
      <c r="Q16" s="17"/>
      <c r="R16" s="17">
        <f t="shared" si="2"/>
        <v>0</v>
      </c>
      <c r="S16" s="17">
        <v>0</v>
      </c>
      <c r="T16" s="17"/>
      <c r="U16" s="24">
        <v>0.99</v>
      </c>
      <c r="V16" s="21">
        <f t="shared" si="4"/>
        <v>0</v>
      </c>
    </row>
    <row r="17" spans="1:22" s="21" customFormat="1" ht="45" hidden="1" customHeight="1">
      <c r="B17" s="22" t="s">
        <v>12</v>
      </c>
      <c r="C17" s="17" t="s">
        <v>13</v>
      </c>
      <c r="D17" s="18" t="s">
        <v>24</v>
      </c>
      <c r="E17" s="19" t="s">
        <v>25</v>
      </c>
      <c r="F17" s="18" t="s">
        <v>16</v>
      </c>
      <c r="G17" s="19" t="s">
        <v>17</v>
      </c>
      <c r="H17" s="18" t="s">
        <v>18</v>
      </c>
      <c r="I17" s="17">
        <v>10</v>
      </c>
      <c r="J17" s="17">
        <v>13</v>
      </c>
      <c r="K17" s="17"/>
      <c r="L17" s="17"/>
      <c r="M17" s="17"/>
      <c r="N17" s="17">
        <f t="shared" si="1"/>
        <v>23</v>
      </c>
      <c r="O17" s="18">
        <v>13</v>
      </c>
      <c r="P17" s="18">
        <f t="shared" si="10"/>
        <v>13</v>
      </c>
      <c r="Q17" s="17"/>
      <c r="R17" s="17">
        <f t="shared" si="2"/>
        <v>10</v>
      </c>
      <c r="S17" s="17">
        <v>10</v>
      </c>
      <c r="T17" s="17"/>
      <c r="U17" s="24">
        <v>0.99</v>
      </c>
      <c r="V17" s="21">
        <f t="shared" si="4"/>
        <v>6.6000000000000014</v>
      </c>
    </row>
    <row r="18" spans="1:22" ht="45" hidden="1" customHeight="1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17</v>
      </c>
      <c r="H18" s="4" t="s">
        <v>18</v>
      </c>
      <c r="I18" s="5">
        <v>10</v>
      </c>
      <c r="J18" s="5">
        <v>15</v>
      </c>
      <c r="K18" s="5">
        <v>10</v>
      </c>
      <c r="L18" s="5"/>
      <c r="M18" s="5"/>
      <c r="N18" s="5">
        <f t="shared" si="1"/>
        <v>35</v>
      </c>
      <c r="O18" s="4">
        <v>10</v>
      </c>
      <c r="P18" s="4">
        <f t="shared" ref="P18:P19" si="11">K18</f>
        <v>10</v>
      </c>
      <c r="Q18" s="5"/>
      <c r="R18" s="5">
        <f t="shared" si="2"/>
        <v>25</v>
      </c>
      <c r="S18" s="5">
        <v>15</v>
      </c>
      <c r="T18" s="5"/>
      <c r="U18" s="15">
        <v>0.74</v>
      </c>
      <c r="V18">
        <f t="shared" si="4"/>
        <v>14.799999999999999</v>
      </c>
    </row>
    <row r="19" spans="1:22" ht="45" hidden="1" customHeight="1">
      <c r="B19" s="7" t="s">
        <v>12</v>
      </c>
      <c r="C19" s="5" t="s">
        <v>13</v>
      </c>
      <c r="D19" s="4" t="s">
        <v>24</v>
      </c>
      <c r="E19" s="6" t="s">
        <v>25</v>
      </c>
      <c r="F19" s="4" t="s">
        <v>20</v>
      </c>
      <c r="G19" s="6" t="s">
        <v>19</v>
      </c>
      <c r="H19" s="4" t="s">
        <v>18</v>
      </c>
      <c r="I19" s="5"/>
      <c r="J19" s="5"/>
      <c r="K19" s="5"/>
      <c r="L19" s="5"/>
      <c r="M19" s="5"/>
      <c r="N19" s="5">
        <f t="shared" si="1"/>
        <v>0</v>
      </c>
      <c r="O19" s="4">
        <v>0</v>
      </c>
      <c r="P19" s="4">
        <f t="shared" si="11"/>
        <v>0</v>
      </c>
      <c r="Q19" s="5"/>
      <c r="R19" s="5">
        <f t="shared" si="2"/>
        <v>0</v>
      </c>
      <c r="S19" s="5">
        <v>0</v>
      </c>
      <c r="T19" s="5"/>
      <c r="U19" s="15">
        <v>0.74</v>
      </c>
      <c r="V19">
        <f t="shared" si="4"/>
        <v>0</v>
      </c>
    </row>
    <row r="20" spans="1:22" s="21" customFormat="1" ht="45" hidden="1" customHeight="1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17</v>
      </c>
      <c r="H20" s="18" t="s">
        <v>18</v>
      </c>
      <c r="I20" s="17">
        <v>5</v>
      </c>
      <c r="J20" s="17">
        <v>5</v>
      </c>
      <c r="K20" s="17"/>
      <c r="L20" s="17"/>
      <c r="M20" s="17"/>
      <c r="N20" s="17">
        <f t="shared" si="1"/>
        <v>10</v>
      </c>
      <c r="O20" s="18">
        <v>5</v>
      </c>
      <c r="P20" s="18">
        <f t="shared" ref="P20:P21" si="12">J20</f>
        <v>5</v>
      </c>
      <c r="Q20" s="17"/>
      <c r="R20" s="17">
        <f t="shared" si="2"/>
        <v>5</v>
      </c>
      <c r="S20" s="17">
        <v>5</v>
      </c>
      <c r="T20" s="17"/>
      <c r="U20" s="24">
        <v>0.99</v>
      </c>
      <c r="V20" s="21">
        <f t="shared" si="4"/>
        <v>3.3000000000000007</v>
      </c>
    </row>
    <row r="21" spans="1:22" s="21" customFormat="1" ht="45" hidden="1" customHeight="1">
      <c r="B21" s="22" t="s">
        <v>12</v>
      </c>
      <c r="C21" s="17" t="s">
        <v>13</v>
      </c>
      <c r="D21" s="18" t="s">
        <v>24</v>
      </c>
      <c r="E21" s="19" t="s">
        <v>26</v>
      </c>
      <c r="F21" s="18" t="s">
        <v>16</v>
      </c>
      <c r="G21" s="19" t="s">
        <v>19</v>
      </c>
      <c r="H21" s="18" t="s">
        <v>18</v>
      </c>
      <c r="I21" s="17"/>
      <c r="J21" s="17"/>
      <c r="K21" s="17"/>
      <c r="L21" s="17"/>
      <c r="M21" s="17"/>
      <c r="N21" s="17">
        <f t="shared" si="1"/>
        <v>0</v>
      </c>
      <c r="O21" s="18">
        <v>0</v>
      </c>
      <c r="P21" s="18">
        <f t="shared" si="12"/>
        <v>0</v>
      </c>
      <c r="Q21" s="17"/>
      <c r="R21" s="17">
        <f t="shared" si="2"/>
        <v>0</v>
      </c>
      <c r="S21" s="17">
        <v>0</v>
      </c>
      <c r="T21" s="17"/>
      <c r="U21" s="24">
        <v>0.99</v>
      </c>
      <c r="V21" s="21">
        <f t="shared" si="4"/>
        <v>0</v>
      </c>
    </row>
    <row r="22" spans="1:22" ht="45" hidden="1" customHeight="1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17</v>
      </c>
      <c r="H22" s="4" t="s">
        <v>18</v>
      </c>
      <c r="I22" s="5">
        <v>5</v>
      </c>
      <c r="J22" s="5">
        <v>5</v>
      </c>
      <c r="K22" s="5">
        <v>5</v>
      </c>
      <c r="L22" s="5"/>
      <c r="M22" s="5"/>
      <c r="N22" s="5">
        <f t="shared" si="1"/>
        <v>15</v>
      </c>
      <c r="O22" s="4">
        <v>5</v>
      </c>
      <c r="P22" s="4">
        <f t="shared" ref="P22:P23" si="13">K22</f>
        <v>5</v>
      </c>
      <c r="Q22" s="5"/>
      <c r="R22" s="5">
        <f t="shared" si="2"/>
        <v>10</v>
      </c>
      <c r="S22" s="5">
        <v>5</v>
      </c>
      <c r="T22" s="5"/>
      <c r="U22" s="15">
        <v>0.74</v>
      </c>
      <c r="V22">
        <f t="shared" si="4"/>
        <v>6.1666666666666679</v>
      </c>
    </row>
    <row r="23" spans="1:22" ht="45" hidden="1" customHeight="1">
      <c r="B23" s="7" t="s">
        <v>12</v>
      </c>
      <c r="C23" s="5" t="s">
        <v>13</v>
      </c>
      <c r="D23" s="4" t="s">
        <v>24</v>
      </c>
      <c r="E23" s="6" t="s">
        <v>26</v>
      </c>
      <c r="F23" s="4" t="s">
        <v>20</v>
      </c>
      <c r="G23" s="6" t="s">
        <v>19</v>
      </c>
      <c r="H23" s="4" t="s">
        <v>18</v>
      </c>
      <c r="I23" s="5"/>
      <c r="J23" s="5"/>
      <c r="K23" s="5"/>
      <c r="L23" s="5"/>
      <c r="M23" s="5"/>
      <c r="N23" s="5">
        <f t="shared" si="1"/>
        <v>0</v>
      </c>
      <c r="O23" s="4">
        <v>0</v>
      </c>
      <c r="P23" s="4">
        <f t="shared" si="13"/>
        <v>0</v>
      </c>
      <c r="Q23" s="5"/>
      <c r="R23" s="5">
        <f t="shared" si="2"/>
        <v>0</v>
      </c>
      <c r="S23" s="5">
        <v>0</v>
      </c>
      <c r="T23" s="5"/>
      <c r="U23" s="15">
        <v>0.74</v>
      </c>
      <c r="V23">
        <f t="shared" si="4"/>
        <v>0</v>
      </c>
    </row>
    <row r="24" spans="1:22" s="21" customFormat="1" ht="45" hidden="1" customHeight="1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17</v>
      </c>
      <c r="H24" s="18" t="s">
        <v>18</v>
      </c>
      <c r="I24" s="17">
        <v>32</v>
      </c>
      <c r="J24" s="17">
        <v>32</v>
      </c>
      <c r="K24" s="17"/>
      <c r="L24" s="17"/>
      <c r="M24" s="17"/>
      <c r="N24" s="17">
        <f t="shared" si="1"/>
        <v>64</v>
      </c>
      <c r="O24" s="18">
        <v>32</v>
      </c>
      <c r="P24" s="18">
        <f t="shared" ref="P24:P25" si="14">J24</f>
        <v>32</v>
      </c>
      <c r="Q24" s="17"/>
      <c r="R24" s="17">
        <f t="shared" si="2"/>
        <v>32</v>
      </c>
      <c r="S24" s="17">
        <v>32</v>
      </c>
      <c r="T24" s="17"/>
      <c r="U24" s="24">
        <v>0.99</v>
      </c>
      <c r="V24" s="21">
        <f t="shared" si="4"/>
        <v>21.119999999999997</v>
      </c>
    </row>
    <row r="25" spans="1:22" s="21" customFormat="1" ht="45" hidden="1" customHeight="1">
      <c r="B25" s="22" t="s">
        <v>12</v>
      </c>
      <c r="C25" s="17" t="s">
        <v>13</v>
      </c>
      <c r="D25" s="18" t="s">
        <v>24</v>
      </c>
      <c r="E25" s="19" t="s">
        <v>27</v>
      </c>
      <c r="F25" s="18" t="s">
        <v>16</v>
      </c>
      <c r="G25" s="19" t="s">
        <v>19</v>
      </c>
      <c r="H25" s="18" t="s">
        <v>18</v>
      </c>
      <c r="I25" s="17"/>
      <c r="J25" s="17"/>
      <c r="K25" s="17"/>
      <c r="L25" s="17"/>
      <c r="M25" s="17"/>
      <c r="N25" s="17">
        <f t="shared" si="1"/>
        <v>0</v>
      </c>
      <c r="O25" s="18">
        <v>0</v>
      </c>
      <c r="P25" s="18">
        <f t="shared" si="14"/>
        <v>0</v>
      </c>
      <c r="Q25" s="17"/>
      <c r="R25" s="17">
        <f t="shared" si="2"/>
        <v>0</v>
      </c>
      <c r="S25" s="17">
        <v>0</v>
      </c>
      <c r="T25" s="17"/>
      <c r="U25" s="24">
        <v>0.99</v>
      </c>
      <c r="V25" s="21">
        <f t="shared" si="4"/>
        <v>0</v>
      </c>
    </row>
    <row r="26" spans="1:22" ht="45" hidden="1" customHeight="1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17</v>
      </c>
      <c r="H26" s="4" t="s">
        <v>18</v>
      </c>
      <c r="I26" s="5">
        <v>15</v>
      </c>
      <c r="J26" s="5"/>
      <c r="K26" s="5"/>
      <c r="L26" s="5"/>
      <c r="M26" s="5"/>
      <c r="N26" s="5">
        <f t="shared" si="1"/>
        <v>15</v>
      </c>
      <c r="O26" s="4">
        <v>0</v>
      </c>
      <c r="P26" s="4">
        <f t="shared" ref="P26:P27" si="15">K26</f>
        <v>0</v>
      </c>
      <c r="Q26" s="5"/>
      <c r="R26" s="5">
        <f t="shared" si="2"/>
        <v>15</v>
      </c>
      <c r="S26" s="5">
        <v>0</v>
      </c>
      <c r="T26" s="5"/>
      <c r="U26" s="15">
        <v>0.74</v>
      </c>
      <c r="V26">
        <f t="shared" si="4"/>
        <v>11.1</v>
      </c>
    </row>
    <row r="27" spans="1:22" ht="45" hidden="1" customHeight="1">
      <c r="B27" s="7" t="s">
        <v>12</v>
      </c>
      <c r="C27" s="5" t="s">
        <v>13</v>
      </c>
      <c r="D27" s="4" t="s">
        <v>24</v>
      </c>
      <c r="E27" s="6" t="s">
        <v>27</v>
      </c>
      <c r="F27" s="4" t="s">
        <v>20</v>
      </c>
      <c r="G27" s="6" t="s">
        <v>19</v>
      </c>
      <c r="H27" s="4" t="s">
        <v>18</v>
      </c>
      <c r="I27" s="5"/>
      <c r="J27" s="5"/>
      <c r="K27" s="5"/>
      <c r="L27" s="5"/>
      <c r="M27" s="5"/>
      <c r="N27" s="5">
        <f t="shared" si="1"/>
        <v>0</v>
      </c>
      <c r="O27" s="4">
        <v>0</v>
      </c>
      <c r="P27" s="4">
        <f t="shared" si="15"/>
        <v>0</v>
      </c>
      <c r="Q27" s="5"/>
      <c r="R27" s="5">
        <f t="shared" si="2"/>
        <v>0</v>
      </c>
      <c r="S27" s="5">
        <v>0</v>
      </c>
      <c r="T27" s="5"/>
      <c r="U27" s="15">
        <v>0.74</v>
      </c>
      <c r="V27">
        <f t="shared" si="4"/>
        <v>0</v>
      </c>
    </row>
    <row r="28" spans="1:22" s="21" customFormat="1" ht="45" hidden="1" customHeight="1">
      <c r="B28" s="22" t="s">
        <v>12</v>
      </c>
      <c r="C28" s="17" t="s">
        <v>13</v>
      </c>
      <c r="D28" s="18" t="s">
        <v>28</v>
      </c>
      <c r="E28" s="19" t="s">
        <v>29</v>
      </c>
      <c r="F28" s="18" t="s">
        <v>16</v>
      </c>
      <c r="G28" s="19" t="s">
        <v>17</v>
      </c>
      <c r="H28" s="18" t="s">
        <v>18</v>
      </c>
      <c r="I28" s="17">
        <v>2</v>
      </c>
      <c r="J28" s="17">
        <v>3</v>
      </c>
      <c r="K28" s="17">
        <v>4</v>
      </c>
      <c r="L28" s="17"/>
      <c r="M28" s="17"/>
      <c r="N28" s="17">
        <f t="shared" si="1"/>
        <v>9</v>
      </c>
      <c r="O28" s="18">
        <v>4</v>
      </c>
      <c r="P28" s="18"/>
      <c r="Q28" s="56">
        <v>2</v>
      </c>
      <c r="R28" s="17">
        <f t="shared" si="2"/>
        <v>7</v>
      </c>
      <c r="S28" s="17">
        <v>3</v>
      </c>
      <c r="T28" s="56"/>
      <c r="U28" s="24">
        <v>1</v>
      </c>
      <c r="V28" s="21">
        <f t="shared" si="4"/>
        <v>6</v>
      </c>
    </row>
    <row r="29" spans="1:22" s="21" customFormat="1" ht="45" hidden="1" customHeight="1">
      <c r="B29" s="22" t="s">
        <v>12</v>
      </c>
      <c r="C29" s="17" t="s">
        <v>13</v>
      </c>
      <c r="D29" s="18" t="s">
        <v>28</v>
      </c>
      <c r="E29" s="19" t="s">
        <v>30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>
        <v>1</v>
      </c>
      <c r="M29" s="17"/>
      <c r="N29" s="17">
        <f t="shared" si="1"/>
        <v>1</v>
      </c>
      <c r="O29" s="18">
        <v>1</v>
      </c>
      <c r="P29" s="18"/>
      <c r="Q29" s="56"/>
      <c r="R29" s="17">
        <f t="shared" si="2"/>
        <v>0</v>
      </c>
      <c r="S29" s="17">
        <v>0</v>
      </c>
      <c r="T29" s="56"/>
      <c r="U29" s="24">
        <v>1</v>
      </c>
      <c r="V29" s="21">
        <f t="shared" si="4"/>
        <v>0</v>
      </c>
    </row>
    <row r="30" spans="1:22" ht="45" hidden="1" customHeight="1">
      <c r="B30" s="7" t="s">
        <v>12</v>
      </c>
      <c r="C30" s="5" t="s">
        <v>13</v>
      </c>
      <c r="D30" s="4" t="s">
        <v>14</v>
      </c>
      <c r="E30" s="6" t="s">
        <v>31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5"/>
      <c r="N30" s="5">
        <f t="shared" si="1"/>
        <v>0</v>
      </c>
      <c r="O30" s="4">
        <v>0</v>
      </c>
      <c r="P30" s="4">
        <f>M30</f>
        <v>0</v>
      </c>
      <c r="Q30" s="56"/>
      <c r="R30" s="5">
        <f t="shared" si="2"/>
        <v>0</v>
      </c>
      <c r="S30" s="5">
        <v>0</v>
      </c>
      <c r="T30" s="56">
        <v>10</v>
      </c>
      <c r="U30" s="15">
        <v>0.98</v>
      </c>
      <c r="V30">
        <f t="shared" si="4"/>
        <v>3.3333333333333335</v>
      </c>
    </row>
    <row r="31" spans="1:22" s="21" customFormat="1" ht="45" hidden="1" customHeight="1">
      <c r="A31" t="s">
        <v>155</v>
      </c>
      <c r="B31" s="22" t="s">
        <v>12</v>
      </c>
      <c r="C31" s="17" t="s">
        <v>13</v>
      </c>
      <c r="D31" s="18" t="s">
        <v>14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17"/>
      <c r="L31" s="17"/>
      <c r="M31" s="17"/>
      <c r="N31" s="17">
        <f t="shared" si="1"/>
        <v>0</v>
      </c>
      <c r="O31" s="18">
        <v>0</v>
      </c>
      <c r="P31" s="18">
        <f>L31</f>
        <v>0</v>
      </c>
      <c r="Q31" s="56">
        <v>185</v>
      </c>
      <c r="R31" s="17">
        <f t="shared" si="2"/>
        <v>185</v>
      </c>
      <c r="S31" s="17">
        <v>0</v>
      </c>
      <c r="T31" s="56">
        <v>185</v>
      </c>
      <c r="U31" s="23">
        <v>0.9888157894736842</v>
      </c>
      <c r="V31" s="21">
        <f t="shared" si="4"/>
        <v>244.59758771929828</v>
      </c>
    </row>
    <row r="32" spans="1:22" ht="45" hidden="1" customHeight="1">
      <c r="A32" t="s">
        <v>156</v>
      </c>
      <c r="B32" s="7" t="s">
        <v>12</v>
      </c>
      <c r="C32" s="5" t="s">
        <v>13</v>
      </c>
      <c r="D32" s="4" t="s">
        <v>14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5"/>
      <c r="L32" s="5"/>
      <c r="M32" s="5"/>
      <c r="N32" s="5">
        <f t="shared" si="1"/>
        <v>0</v>
      </c>
      <c r="O32" s="4">
        <v>0</v>
      </c>
      <c r="P32" s="4">
        <f>M32</f>
        <v>0</v>
      </c>
      <c r="Q32" s="56">
        <v>55</v>
      </c>
      <c r="R32" s="5">
        <f t="shared" si="2"/>
        <v>55</v>
      </c>
      <c r="S32" s="5">
        <v>0</v>
      </c>
      <c r="T32" s="56">
        <v>55</v>
      </c>
      <c r="U32" s="15">
        <v>0.98</v>
      </c>
      <c r="V32">
        <f t="shared" si="4"/>
        <v>72.233333333333334</v>
      </c>
    </row>
    <row r="33" spans="1:22" s="21" customFormat="1" ht="45" hidden="1" customHeight="1">
      <c r="A33" t="s">
        <v>160</v>
      </c>
      <c r="B33" s="22" t="s">
        <v>12</v>
      </c>
      <c r="C33" s="17" t="s">
        <v>13</v>
      </c>
      <c r="D33" s="18" t="s">
        <v>24</v>
      </c>
      <c r="E33" s="19" t="s">
        <v>29</v>
      </c>
      <c r="F33" s="18" t="s">
        <v>16</v>
      </c>
      <c r="G33" s="19" t="s">
        <v>17</v>
      </c>
      <c r="H33" s="18" t="s">
        <v>18</v>
      </c>
      <c r="I33" s="17"/>
      <c r="J33" s="17"/>
      <c r="K33" s="17"/>
      <c r="L33" s="17"/>
      <c r="M33" s="17"/>
      <c r="N33" s="17">
        <f t="shared" si="1"/>
        <v>0</v>
      </c>
      <c r="O33" s="18">
        <v>0</v>
      </c>
      <c r="P33" s="18">
        <f>J33</f>
        <v>0</v>
      </c>
      <c r="Q33" s="56">
        <v>45</v>
      </c>
      <c r="R33" s="17">
        <f t="shared" si="2"/>
        <v>45</v>
      </c>
      <c r="S33" s="17">
        <v>0</v>
      </c>
      <c r="T33" s="56">
        <v>45</v>
      </c>
      <c r="U33" s="24">
        <v>0.99</v>
      </c>
      <c r="V33" s="21">
        <f t="shared" si="4"/>
        <v>59.54999999999999</v>
      </c>
    </row>
    <row r="34" spans="1:22" ht="45" hidden="1" customHeight="1">
      <c r="B34" s="7" t="s">
        <v>12</v>
      </c>
      <c r="C34" s="5" t="s">
        <v>13</v>
      </c>
      <c r="D34" s="4" t="s">
        <v>24</v>
      </c>
      <c r="E34" s="6" t="s">
        <v>29</v>
      </c>
      <c r="F34" s="4" t="s">
        <v>20</v>
      </c>
      <c r="G34" s="6" t="s">
        <v>17</v>
      </c>
      <c r="H34" s="4" t="s">
        <v>18</v>
      </c>
      <c r="I34" s="5"/>
      <c r="J34" s="5"/>
      <c r="K34" s="5"/>
      <c r="L34" s="5"/>
      <c r="M34" s="5"/>
      <c r="N34" s="5">
        <f t="shared" si="1"/>
        <v>0</v>
      </c>
      <c r="O34" s="4">
        <v>0</v>
      </c>
      <c r="P34" s="4">
        <f>K34</f>
        <v>0</v>
      </c>
      <c r="Q34" s="56">
        <v>30</v>
      </c>
      <c r="R34" s="5">
        <f t="shared" si="2"/>
        <v>30</v>
      </c>
      <c r="S34" s="5">
        <v>0</v>
      </c>
      <c r="T34" s="56">
        <v>30</v>
      </c>
      <c r="U34" s="15">
        <v>0.74</v>
      </c>
      <c r="V34">
        <f t="shared" si="4"/>
        <v>32.199999999999996</v>
      </c>
    </row>
    <row r="35" spans="1:22" s="21" customFormat="1" ht="45" hidden="1" customHeight="1">
      <c r="B35" s="22" t="s">
        <v>12</v>
      </c>
      <c r="C35" s="17" t="s">
        <v>13</v>
      </c>
      <c r="D35" s="18" t="s">
        <v>28</v>
      </c>
      <c r="E35" s="19" t="s">
        <v>29</v>
      </c>
      <c r="F35" s="18" t="s">
        <v>16</v>
      </c>
      <c r="G35" s="19" t="s">
        <v>17</v>
      </c>
      <c r="H35" s="18" t="s">
        <v>18</v>
      </c>
      <c r="I35" s="17"/>
      <c r="J35" s="17"/>
      <c r="K35" s="17"/>
      <c r="L35" s="17"/>
      <c r="M35" s="17"/>
      <c r="N35" s="17">
        <f t="shared" si="1"/>
        <v>0</v>
      </c>
      <c r="O35" s="18">
        <v>0</v>
      </c>
      <c r="P35" s="18"/>
      <c r="Q35" s="56"/>
      <c r="R35" s="17">
        <f t="shared" si="2"/>
        <v>0</v>
      </c>
      <c r="S35" s="17">
        <v>0</v>
      </c>
      <c r="T35" s="56">
        <v>3</v>
      </c>
      <c r="U35" s="24">
        <v>1</v>
      </c>
      <c r="V35" s="21">
        <f t="shared" si="4"/>
        <v>1</v>
      </c>
    </row>
    <row r="36" spans="1:22" s="21" customFormat="1" ht="45" hidden="1" customHeight="1">
      <c r="B36" s="22" t="s">
        <v>32</v>
      </c>
      <c r="C36" s="17" t="s">
        <v>13</v>
      </c>
      <c r="D36" s="18" t="s">
        <v>14</v>
      </c>
      <c r="E36" s="19" t="s">
        <v>34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97</v>
      </c>
      <c r="L36" s="17">
        <v>96</v>
      </c>
      <c r="M36" s="17">
        <v>0</v>
      </c>
      <c r="N36" s="17">
        <f t="shared" si="1"/>
        <v>393</v>
      </c>
      <c r="O36" s="18">
        <v>96</v>
      </c>
      <c r="P36" s="18">
        <f t="shared" ref="P36:P39" si="16">L36</f>
        <v>96</v>
      </c>
      <c r="Q36" s="17">
        <v>100</v>
      </c>
      <c r="R36" s="17">
        <f t="shared" si="2"/>
        <v>397</v>
      </c>
      <c r="S36" s="17">
        <v>97</v>
      </c>
      <c r="T36" s="17"/>
      <c r="U36" s="20">
        <v>0.99</v>
      </c>
      <c r="V36" s="21">
        <f t="shared" si="4"/>
        <v>361.02</v>
      </c>
    </row>
    <row r="37" spans="1:22" s="21" customFormat="1" ht="45" hidden="1" customHeight="1">
      <c r="B37" s="22" t="s">
        <v>32</v>
      </c>
      <c r="C37" s="17" t="s">
        <v>13</v>
      </c>
      <c r="D37" s="18" t="s">
        <v>14</v>
      </c>
      <c r="E37" s="19" t="s">
        <v>34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f t="shared" si="1"/>
        <v>1</v>
      </c>
      <c r="O37" s="18">
        <v>1</v>
      </c>
      <c r="P37" s="18">
        <f t="shared" si="16"/>
        <v>1</v>
      </c>
      <c r="Q37" s="17"/>
      <c r="R37" s="17">
        <f t="shared" si="2"/>
        <v>0</v>
      </c>
      <c r="S37" s="17">
        <v>0</v>
      </c>
      <c r="T37" s="17"/>
      <c r="U37" s="20">
        <v>0.99</v>
      </c>
      <c r="V37" s="21">
        <f t="shared" si="4"/>
        <v>0</v>
      </c>
    </row>
    <row r="38" spans="1:22" s="21" customFormat="1" ht="45" hidden="1" customHeight="1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10</v>
      </c>
      <c r="M38" s="17">
        <v>0</v>
      </c>
      <c r="N38" s="17">
        <f t="shared" si="1"/>
        <v>53</v>
      </c>
      <c r="O38" s="18">
        <v>10</v>
      </c>
      <c r="P38" s="18">
        <f t="shared" si="16"/>
        <v>10</v>
      </c>
      <c r="Q38" s="17">
        <v>15</v>
      </c>
      <c r="R38" s="17">
        <f t="shared" si="2"/>
        <v>58</v>
      </c>
      <c r="S38" s="17">
        <v>13</v>
      </c>
      <c r="T38" s="17"/>
      <c r="U38" s="20">
        <v>0.99</v>
      </c>
      <c r="V38" s="21">
        <f t="shared" si="4"/>
        <v>53.129999999999995</v>
      </c>
    </row>
    <row r="39" spans="1:22" s="21" customFormat="1" ht="45" hidden="1" customHeight="1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3</v>
      </c>
      <c r="M39" s="17">
        <v>0</v>
      </c>
      <c r="N39" s="17">
        <f t="shared" si="1"/>
        <v>3</v>
      </c>
      <c r="O39" s="18">
        <v>3</v>
      </c>
      <c r="P39" s="18">
        <f t="shared" si="16"/>
        <v>3</v>
      </c>
      <c r="Q39" s="17"/>
      <c r="R39" s="17">
        <f t="shared" si="2"/>
        <v>0</v>
      </c>
      <c r="S39" s="17">
        <v>0</v>
      </c>
      <c r="T39" s="17"/>
      <c r="U39" s="20">
        <v>0.99</v>
      </c>
      <c r="V39" s="21">
        <f t="shared" si="4"/>
        <v>0</v>
      </c>
    </row>
    <row r="40" spans="1:22" ht="45" hidden="1" customHeight="1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>
        <v>68</v>
      </c>
      <c r="J40" s="5">
        <v>72</v>
      </c>
      <c r="K40" s="5">
        <v>73</v>
      </c>
      <c r="L40" s="5">
        <v>69</v>
      </c>
      <c r="M40" s="5">
        <v>63</v>
      </c>
      <c r="N40" s="5">
        <f t="shared" si="1"/>
        <v>345</v>
      </c>
      <c r="O40" s="4">
        <v>63</v>
      </c>
      <c r="P40" s="4">
        <f t="shared" ref="P40:P43" si="17">M40</f>
        <v>63</v>
      </c>
      <c r="Q40" s="5">
        <v>72</v>
      </c>
      <c r="R40" s="5">
        <f t="shared" si="2"/>
        <v>354</v>
      </c>
      <c r="S40" s="5">
        <v>74</v>
      </c>
      <c r="T40" s="5"/>
      <c r="U40" s="15">
        <v>0.99</v>
      </c>
      <c r="V40">
        <f t="shared" si="4"/>
        <v>326.03999999999996</v>
      </c>
    </row>
    <row r="41" spans="1:22" ht="45" hidden="1" customHeight="1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19</v>
      </c>
      <c r="H41" s="4" t="s">
        <v>18</v>
      </c>
      <c r="I41" s="5">
        <v>4</v>
      </c>
      <c r="J41" s="5">
        <v>1</v>
      </c>
      <c r="K41" s="5">
        <v>2</v>
      </c>
      <c r="L41" s="5">
        <v>1</v>
      </c>
      <c r="M41" s="5">
        <v>0</v>
      </c>
      <c r="N41" s="5">
        <f t="shared" si="1"/>
        <v>8</v>
      </c>
      <c r="O41" s="4">
        <v>0</v>
      </c>
      <c r="P41" s="4">
        <f t="shared" si="17"/>
        <v>0</v>
      </c>
      <c r="Q41" s="5"/>
      <c r="R41" s="5">
        <f t="shared" si="2"/>
        <v>8</v>
      </c>
      <c r="S41" s="5">
        <v>1</v>
      </c>
      <c r="T41" s="5"/>
      <c r="U41" s="15">
        <v>0.99</v>
      </c>
      <c r="V41">
        <f t="shared" si="4"/>
        <v>7.59</v>
      </c>
    </row>
    <row r="42" spans="1:22" ht="45" hidden="1" customHeight="1">
      <c r="A42" t="s">
        <v>151</v>
      </c>
      <c r="B42" s="7" t="s">
        <v>32</v>
      </c>
      <c r="C42" s="5" t="s">
        <v>13</v>
      </c>
      <c r="D42" s="4" t="s">
        <v>14</v>
      </c>
      <c r="E42" s="6" t="s">
        <v>21</v>
      </c>
      <c r="F42" s="4" t="s">
        <v>20</v>
      </c>
      <c r="G42" s="6" t="s">
        <v>17</v>
      </c>
      <c r="H42" s="4" t="s">
        <v>18</v>
      </c>
      <c r="I42" s="5">
        <v>8</v>
      </c>
      <c r="J42" s="5">
        <v>15</v>
      </c>
      <c r="K42" s="5">
        <v>10</v>
      </c>
      <c r="L42" s="5">
        <v>12</v>
      </c>
      <c r="M42" s="5">
        <v>15</v>
      </c>
      <c r="N42" s="5">
        <f t="shared" si="1"/>
        <v>60</v>
      </c>
      <c r="O42" s="4">
        <v>15</v>
      </c>
      <c r="P42" s="4">
        <f t="shared" si="17"/>
        <v>15</v>
      </c>
      <c r="Q42" s="5">
        <v>8</v>
      </c>
      <c r="R42" s="5">
        <f t="shared" si="2"/>
        <v>53</v>
      </c>
      <c r="S42" s="5">
        <v>13</v>
      </c>
      <c r="T42" s="5"/>
      <c r="U42" s="15">
        <v>0.99</v>
      </c>
      <c r="V42">
        <f t="shared" si="4"/>
        <v>48.18</v>
      </c>
    </row>
    <row r="43" spans="1:22" ht="45" hidden="1" customHeight="1">
      <c r="A43" t="s">
        <v>152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19</v>
      </c>
      <c r="H43" s="4" t="s">
        <v>18</v>
      </c>
      <c r="I43" s="5">
        <v>1</v>
      </c>
      <c r="J43" s="5">
        <v>0</v>
      </c>
      <c r="K43" s="5">
        <v>2</v>
      </c>
      <c r="L43" s="5">
        <v>2</v>
      </c>
      <c r="M43" s="5">
        <v>0</v>
      </c>
      <c r="N43" s="5">
        <f t="shared" si="1"/>
        <v>5</v>
      </c>
      <c r="O43" s="4">
        <v>0</v>
      </c>
      <c r="P43" s="4">
        <f t="shared" si="17"/>
        <v>0</v>
      </c>
      <c r="Q43" s="5"/>
      <c r="R43" s="5">
        <f t="shared" si="2"/>
        <v>5</v>
      </c>
      <c r="S43" s="5">
        <v>2</v>
      </c>
      <c r="T43" s="5"/>
      <c r="U43" s="15">
        <v>0.99</v>
      </c>
      <c r="V43">
        <f t="shared" si="4"/>
        <v>4.29</v>
      </c>
    </row>
    <row r="44" spans="1:22" s="21" customFormat="1" ht="45" hidden="1" customHeight="1">
      <c r="B44" s="22" t="s">
        <v>32</v>
      </c>
      <c r="C44" s="17" t="s">
        <v>13</v>
      </c>
      <c r="D44" s="18" t="s">
        <v>33</v>
      </c>
      <c r="E44" s="19" t="s">
        <v>34</v>
      </c>
      <c r="F44" s="18" t="s">
        <v>16</v>
      </c>
      <c r="G44" s="19" t="s">
        <v>17</v>
      </c>
      <c r="H44" s="18" t="s">
        <v>18</v>
      </c>
      <c r="I44" s="17">
        <v>20</v>
      </c>
      <c r="J44" s="17">
        <v>20</v>
      </c>
      <c r="K44" s="17">
        <v>0</v>
      </c>
      <c r="L44" s="17">
        <v>0</v>
      </c>
      <c r="M44" s="17">
        <v>0</v>
      </c>
      <c r="N44" s="17">
        <f t="shared" si="1"/>
        <v>40</v>
      </c>
      <c r="O44" s="18">
        <v>0</v>
      </c>
      <c r="P44" s="18"/>
      <c r="Q44" s="17">
        <v>0</v>
      </c>
      <c r="R44" s="17">
        <f t="shared" si="2"/>
        <v>40</v>
      </c>
      <c r="S44" s="17">
        <v>0</v>
      </c>
      <c r="T44" s="17"/>
      <c r="U44" s="20">
        <v>1</v>
      </c>
      <c r="V44" s="21">
        <f t="shared" si="4"/>
        <v>40</v>
      </c>
    </row>
    <row r="45" spans="1:22" s="21" customFormat="1" ht="45" hidden="1" customHeight="1">
      <c r="B45" s="22" t="s">
        <v>32</v>
      </c>
      <c r="C45" s="17" t="s">
        <v>13</v>
      </c>
      <c r="D45" s="18" t="s">
        <v>33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0</v>
      </c>
      <c r="L45" s="17">
        <v>0</v>
      </c>
      <c r="M45" s="17">
        <v>0</v>
      </c>
      <c r="N45" s="17">
        <f t="shared" si="1"/>
        <v>40</v>
      </c>
      <c r="O45" s="18">
        <v>0</v>
      </c>
      <c r="P45" s="18"/>
      <c r="Q45" s="17">
        <v>0</v>
      </c>
      <c r="R45" s="17">
        <f t="shared" si="2"/>
        <v>40</v>
      </c>
      <c r="S45" s="17">
        <v>0</v>
      </c>
      <c r="T45" s="17"/>
      <c r="U45" s="20">
        <v>1</v>
      </c>
      <c r="V45" s="21">
        <f t="shared" si="4"/>
        <v>40</v>
      </c>
    </row>
    <row r="46" spans="1:22" s="21" customFormat="1" ht="45" hidden="1" customHeight="1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17"/>
      <c r="N46" s="17">
        <f t="shared" si="1"/>
        <v>0</v>
      </c>
      <c r="O46" s="18"/>
      <c r="P46" s="18">
        <f>L46</f>
        <v>0</v>
      </c>
      <c r="Q46" s="56"/>
      <c r="R46" s="17">
        <f t="shared" si="2"/>
        <v>0</v>
      </c>
      <c r="S46" s="17"/>
      <c r="T46" s="56">
        <v>115</v>
      </c>
      <c r="U46" s="20">
        <v>0.99</v>
      </c>
      <c r="V46" s="21">
        <f t="shared" si="4"/>
        <v>38.333333333333336</v>
      </c>
    </row>
    <row r="47" spans="1:22" ht="45" hidden="1" customHeight="1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5"/>
      <c r="N47" s="5">
        <f t="shared" si="1"/>
        <v>0</v>
      </c>
      <c r="O47" s="4"/>
      <c r="P47" s="4">
        <f>M47</f>
        <v>0</v>
      </c>
      <c r="Q47" s="56"/>
      <c r="R47" s="5">
        <f t="shared" si="2"/>
        <v>0</v>
      </c>
      <c r="S47" s="5"/>
      <c r="T47" s="56">
        <v>90</v>
      </c>
      <c r="U47" s="15">
        <v>0.99</v>
      </c>
      <c r="V47">
        <f t="shared" si="4"/>
        <v>30</v>
      </c>
    </row>
    <row r="48" spans="1:22" s="21" customFormat="1" ht="45" hidden="1" customHeight="1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17"/>
      <c r="L48" s="17"/>
      <c r="M48" s="17"/>
      <c r="N48" s="17">
        <f t="shared" si="1"/>
        <v>0</v>
      </c>
      <c r="O48" s="18"/>
      <c r="P48" s="18">
        <f>J48</f>
        <v>0</v>
      </c>
      <c r="Q48" s="56"/>
      <c r="R48" s="17">
        <f t="shared" si="2"/>
        <v>0</v>
      </c>
      <c r="S48" s="17"/>
      <c r="T48" s="56">
        <v>30</v>
      </c>
      <c r="U48" s="20">
        <v>1</v>
      </c>
      <c r="V48" s="21">
        <f t="shared" si="4"/>
        <v>10</v>
      </c>
    </row>
    <row r="49" spans="1:22" ht="45" hidden="1" customHeight="1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5"/>
      <c r="L49" s="5"/>
      <c r="M49" s="5"/>
      <c r="N49" s="5">
        <f t="shared" si="1"/>
        <v>0</v>
      </c>
      <c r="O49" s="4"/>
      <c r="P49" s="4">
        <f>K49</f>
        <v>0</v>
      </c>
      <c r="Q49" s="56"/>
      <c r="R49" s="5">
        <f t="shared" si="2"/>
        <v>0</v>
      </c>
      <c r="S49" s="5"/>
      <c r="T49" s="56">
        <v>30</v>
      </c>
      <c r="U49" s="15">
        <v>1</v>
      </c>
      <c r="V49">
        <f t="shared" si="4"/>
        <v>10</v>
      </c>
    </row>
    <row r="50" spans="1:22" s="21" customFormat="1" ht="45" hidden="1" customHeight="1">
      <c r="B50" s="22" t="s">
        <v>32</v>
      </c>
      <c r="C50" s="17" t="s">
        <v>13</v>
      </c>
      <c r="D50" s="18" t="s">
        <v>33</v>
      </c>
      <c r="E50" s="19" t="s">
        <v>34</v>
      </c>
      <c r="F50" s="18" t="s">
        <v>16</v>
      </c>
      <c r="G50" s="19" t="s">
        <v>17</v>
      </c>
      <c r="H50" s="18" t="s">
        <v>18</v>
      </c>
      <c r="I50" s="17"/>
      <c r="J50" s="17"/>
      <c r="K50" s="17"/>
      <c r="L50" s="17"/>
      <c r="M50" s="17"/>
      <c r="N50" s="17">
        <f t="shared" si="1"/>
        <v>0</v>
      </c>
      <c r="O50" s="18"/>
      <c r="P50" s="18"/>
      <c r="Q50" s="17"/>
      <c r="R50" s="17">
        <f t="shared" si="2"/>
        <v>0</v>
      </c>
      <c r="S50" s="17"/>
      <c r="T50" s="17">
        <v>20</v>
      </c>
      <c r="U50" s="20">
        <v>1</v>
      </c>
      <c r="V50" s="21">
        <f t="shared" si="4"/>
        <v>6.666666666666667</v>
      </c>
    </row>
    <row r="51" spans="1:22" s="21" customFormat="1" ht="45" hidden="1" customHeight="1">
      <c r="B51" s="22" t="s">
        <v>32</v>
      </c>
      <c r="C51" s="17" t="s">
        <v>13</v>
      </c>
      <c r="D51" s="18" t="s">
        <v>33</v>
      </c>
      <c r="E51" s="19" t="s">
        <v>35</v>
      </c>
      <c r="F51" s="18" t="s">
        <v>16</v>
      </c>
      <c r="G51" s="19" t="s">
        <v>17</v>
      </c>
      <c r="H51" s="18" t="s">
        <v>18</v>
      </c>
      <c r="I51" s="17"/>
      <c r="J51" s="17"/>
      <c r="K51" s="17"/>
      <c r="L51" s="17"/>
      <c r="M51" s="17"/>
      <c r="N51" s="17">
        <f t="shared" si="1"/>
        <v>0</v>
      </c>
      <c r="O51" s="18"/>
      <c r="P51" s="18"/>
      <c r="Q51" s="37"/>
      <c r="R51" s="37">
        <f t="shared" si="2"/>
        <v>0</v>
      </c>
      <c r="S51" s="37"/>
      <c r="T51" s="37">
        <v>20</v>
      </c>
      <c r="U51" s="20">
        <v>1</v>
      </c>
      <c r="V51" s="21">
        <f t="shared" si="4"/>
        <v>6.666666666666667</v>
      </c>
    </row>
    <row r="52" spans="1:22" s="21" customFormat="1" ht="45" hidden="1" customHeight="1">
      <c r="A52" t="s">
        <v>149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17</v>
      </c>
      <c r="H52" s="18" t="s">
        <v>18</v>
      </c>
      <c r="I52" s="17">
        <v>15</v>
      </c>
      <c r="J52" s="17">
        <v>11</v>
      </c>
      <c r="K52" s="17">
        <v>8</v>
      </c>
      <c r="L52" s="17">
        <v>6</v>
      </c>
      <c r="M52" s="17"/>
      <c r="N52" s="17">
        <f t="shared" si="1"/>
        <v>40</v>
      </c>
      <c r="O52" s="18">
        <v>6</v>
      </c>
      <c r="P52" s="18">
        <f t="shared" ref="P52:P58" si="18">L52</f>
        <v>6</v>
      </c>
      <c r="Q52" s="17"/>
      <c r="R52" s="17">
        <f t="shared" si="2"/>
        <v>34</v>
      </c>
      <c r="S52" s="17">
        <v>8</v>
      </c>
      <c r="T52" s="17"/>
      <c r="U52" s="17">
        <v>0.96</v>
      </c>
      <c r="V52" s="17">
        <f t="shared" si="4"/>
        <v>30.080000000000002</v>
      </c>
    </row>
    <row r="53" spans="1:22" s="21" customFormat="1" ht="45" hidden="1" customHeight="1">
      <c r="A53" t="s">
        <v>150</v>
      </c>
      <c r="B53" s="22" t="s">
        <v>36</v>
      </c>
      <c r="C53" s="17" t="s">
        <v>13</v>
      </c>
      <c r="D53" s="18" t="s">
        <v>14</v>
      </c>
      <c r="E53" s="19" t="s">
        <v>21</v>
      </c>
      <c r="F53" s="18" t="s">
        <v>16</v>
      </c>
      <c r="G53" s="19" t="s">
        <v>19</v>
      </c>
      <c r="H53" s="18" t="s">
        <v>18</v>
      </c>
      <c r="I53" s="17"/>
      <c r="J53" s="17">
        <v>1</v>
      </c>
      <c r="K53" s="17"/>
      <c r="L53" s="17"/>
      <c r="M53" s="17"/>
      <c r="N53" s="17">
        <f t="shared" si="1"/>
        <v>1</v>
      </c>
      <c r="O53" s="18">
        <v>0</v>
      </c>
      <c r="P53" s="18">
        <f t="shared" si="18"/>
        <v>0</v>
      </c>
      <c r="Q53" s="17"/>
      <c r="R53" s="17">
        <f t="shared" si="2"/>
        <v>1</v>
      </c>
      <c r="S53" s="17">
        <v>0</v>
      </c>
      <c r="T53" s="17"/>
      <c r="U53" s="17">
        <v>0.96</v>
      </c>
      <c r="V53" s="17">
        <f t="shared" si="4"/>
        <v>0.96</v>
      </c>
    </row>
    <row r="54" spans="1:22" s="21" customFormat="1" ht="45" hidden="1" customHeight="1">
      <c r="A54" t="s">
        <v>146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17</v>
      </c>
      <c r="H54" s="18" t="s">
        <v>18</v>
      </c>
      <c r="I54" s="17">
        <v>85</v>
      </c>
      <c r="J54" s="17">
        <v>81</v>
      </c>
      <c r="K54" s="17">
        <v>56</v>
      </c>
      <c r="L54" s="17">
        <v>60</v>
      </c>
      <c r="M54" s="17"/>
      <c r="N54" s="17">
        <f t="shared" si="1"/>
        <v>282</v>
      </c>
      <c r="O54" s="18">
        <v>60</v>
      </c>
      <c r="P54" s="18">
        <f t="shared" si="18"/>
        <v>60</v>
      </c>
      <c r="Q54" s="17"/>
      <c r="R54" s="17">
        <f t="shared" si="2"/>
        <v>222</v>
      </c>
      <c r="S54" s="17">
        <v>56</v>
      </c>
      <c r="T54" s="17"/>
      <c r="U54" s="17">
        <v>0.96</v>
      </c>
      <c r="V54" s="17">
        <f t="shared" si="4"/>
        <v>195.20000000000002</v>
      </c>
    </row>
    <row r="55" spans="1:22" s="21" customFormat="1" ht="45" hidden="1" customHeight="1">
      <c r="A55" t="s">
        <v>147</v>
      </c>
      <c r="B55" s="22" t="s">
        <v>36</v>
      </c>
      <c r="C55" s="17" t="s">
        <v>13</v>
      </c>
      <c r="D55" s="18" t="s">
        <v>14</v>
      </c>
      <c r="E55" s="19" t="s">
        <v>15</v>
      </c>
      <c r="F55" s="18" t="s">
        <v>16</v>
      </c>
      <c r="G55" s="19" t="s">
        <v>19</v>
      </c>
      <c r="H55" s="18" t="s">
        <v>18</v>
      </c>
      <c r="I55" s="17"/>
      <c r="J55" s="17">
        <v>2</v>
      </c>
      <c r="K55" s="17">
        <v>5</v>
      </c>
      <c r="L55" s="17"/>
      <c r="M55" s="17"/>
      <c r="N55" s="17">
        <f t="shared" si="1"/>
        <v>7</v>
      </c>
      <c r="O55" s="18">
        <v>0</v>
      </c>
      <c r="P55" s="18">
        <f t="shared" si="18"/>
        <v>0</v>
      </c>
      <c r="Q55" s="17"/>
      <c r="R55" s="17">
        <f t="shared" si="2"/>
        <v>7</v>
      </c>
      <c r="S55" s="17">
        <v>5</v>
      </c>
      <c r="T55" s="17"/>
      <c r="U55" s="17">
        <v>0.96</v>
      </c>
      <c r="V55" s="17">
        <f t="shared" si="4"/>
        <v>5.12</v>
      </c>
    </row>
    <row r="56" spans="1:22" s="21" customFormat="1" ht="45" hidden="1" customHeight="1">
      <c r="B56" s="22" t="s">
        <v>36</v>
      </c>
      <c r="C56" s="17" t="s">
        <v>13</v>
      </c>
      <c r="D56" s="18" t="s">
        <v>14</v>
      </c>
      <c r="E56" s="19" t="s">
        <v>37</v>
      </c>
      <c r="F56" s="18" t="s">
        <v>16</v>
      </c>
      <c r="G56" s="19" t="s">
        <v>17</v>
      </c>
      <c r="H56" s="18" t="s">
        <v>18</v>
      </c>
      <c r="I56" s="17"/>
      <c r="J56" s="17"/>
      <c r="K56" s="17"/>
      <c r="L56" s="17">
        <v>14</v>
      </c>
      <c r="M56" s="17"/>
      <c r="N56" s="17">
        <f t="shared" si="1"/>
        <v>14</v>
      </c>
      <c r="O56" s="18">
        <v>14</v>
      </c>
      <c r="P56" s="18">
        <f t="shared" si="18"/>
        <v>14</v>
      </c>
      <c r="Q56" s="50">
        <v>11</v>
      </c>
      <c r="R56" s="50">
        <f t="shared" si="2"/>
        <v>11</v>
      </c>
      <c r="S56" s="50">
        <v>0</v>
      </c>
      <c r="T56" s="50"/>
      <c r="U56" s="20">
        <v>0.96</v>
      </c>
      <c r="V56" s="21">
        <f t="shared" si="4"/>
        <v>10.559999999999999</v>
      </c>
    </row>
    <row r="57" spans="1:22" s="21" customFormat="1" ht="45" hidden="1" customHeight="1">
      <c r="B57" s="22" t="s">
        <v>36</v>
      </c>
      <c r="C57" s="17" t="s">
        <v>13</v>
      </c>
      <c r="D57" s="18" t="s">
        <v>14</v>
      </c>
      <c r="E57" s="19" t="s">
        <v>67</v>
      </c>
      <c r="F57" s="18" t="s">
        <v>16</v>
      </c>
      <c r="G57" s="19" t="s">
        <v>17</v>
      </c>
      <c r="H57" s="18" t="s">
        <v>18</v>
      </c>
      <c r="I57" s="17"/>
      <c r="J57" s="17"/>
      <c r="K57" s="17"/>
      <c r="L57" s="17"/>
      <c r="M57" s="17"/>
      <c r="N57" s="17"/>
      <c r="O57" s="18"/>
      <c r="P57" s="18"/>
      <c r="Q57" s="56"/>
      <c r="R57" s="17">
        <f t="shared" si="2"/>
        <v>0</v>
      </c>
      <c r="S57" s="17"/>
      <c r="T57" s="56"/>
      <c r="U57" s="20">
        <v>0.96</v>
      </c>
      <c r="V57" s="21">
        <f t="shared" si="4"/>
        <v>0</v>
      </c>
    </row>
    <row r="58" spans="1:22" s="21" customFormat="1" ht="45" hidden="1" customHeight="1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/>
      <c r="J58" s="17">
        <v>11</v>
      </c>
      <c r="K58" s="37">
        <v>11</v>
      </c>
      <c r="L58" s="37"/>
      <c r="M58" s="37"/>
      <c r="N58" s="37">
        <f t="shared" si="1"/>
        <v>22</v>
      </c>
      <c r="O58" s="35">
        <v>0</v>
      </c>
      <c r="P58" s="35">
        <f t="shared" si="18"/>
        <v>0</v>
      </c>
      <c r="Q58" s="37"/>
      <c r="R58" s="37">
        <f t="shared" si="2"/>
        <v>22</v>
      </c>
      <c r="S58" s="37">
        <v>11</v>
      </c>
      <c r="T58" s="37"/>
      <c r="U58" s="20">
        <v>0.96</v>
      </c>
      <c r="V58" s="21">
        <f t="shared" si="4"/>
        <v>17.599999999999998</v>
      </c>
    </row>
    <row r="59" spans="1:22" s="21" customFormat="1" ht="45" hidden="1" customHeight="1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17"/>
      <c r="N59" s="17"/>
      <c r="O59" s="18"/>
      <c r="P59" s="18"/>
      <c r="Q59" s="56">
        <v>30</v>
      </c>
      <c r="R59" s="5">
        <f>N59-O59+Q59</f>
        <v>30</v>
      </c>
      <c r="S59" s="17"/>
      <c r="T59" s="56">
        <v>30</v>
      </c>
      <c r="U59" s="5">
        <v>1</v>
      </c>
      <c r="V59" s="5">
        <f>(R59*U59*12+4*T59-S59*4*U59)/12</f>
        <v>40</v>
      </c>
    </row>
    <row r="60" spans="1:22" ht="45" hidden="1" customHeight="1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26</v>
      </c>
      <c r="J60" s="5">
        <v>28</v>
      </c>
      <c r="K60" s="5">
        <v>27</v>
      </c>
      <c r="L60" s="5">
        <v>20</v>
      </c>
      <c r="M60" s="43">
        <f>23*2/12</f>
        <v>3.8333333333333335</v>
      </c>
      <c r="N60" s="5">
        <f t="shared" si="1"/>
        <v>104.83333333333333</v>
      </c>
      <c r="O60" s="4">
        <v>23</v>
      </c>
      <c r="P60" s="4">
        <f t="shared" ref="P60:P63" si="19">M60</f>
        <v>3.8333333333333335</v>
      </c>
      <c r="Q60" s="5"/>
      <c r="R60" s="5">
        <f>N60-O60+Q60</f>
        <v>81.833333333333329</v>
      </c>
      <c r="S60" s="5">
        <v>20</v>
      </c>
      <c r="T60" s="5"/>
      <c r="U60" s="5">
        <v>1</v>
      </c>
      <c r="V60" s="5">
        <f>(R60*U60*12+4*T60-S60*4*U60)/12</f>
        <v>75.166666666666671</v>
      </c>
    </row>
    <row r="61" spans="1:22" ht="45" hidden="1" customHeight="1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12</v>
      </c>
      <c r="J61" s="5">
        <v>12</v>
      </c>
      <c r="K61" s="48">
        <v>9</v>
      </c>
      <c r="L61" s="48">
        <v>11</v>
      </c>
      <c r="M61" s="48">
        <f>13*2/12</f>
        <v>2.1666666666666665</v>
      </c>
      <c r="N61" s="48">
        <f t="shared" si="1"/>
        <v>46.166666666666664</v>
      </c>
      <c r="O61" s="49">
        <v>13</v>
      </c>
      <c r="P61" s="49">
        <f t="shared" si="19"/>
        <v>2.1666666666666665</v>
      </c>
      <c r="Q61" s="48"/>
      <c r="R61" s="48">
        <f t="shared" si="2"/>
        <v>33.166666666666664</v>
      </c>
      <c r="S61" s="5">
        <v>11</v>
      </c>
      <c r="T61" s="5"/>
      <c r="U61" s="5">
        <v>1</v>
      </c>
      <c r="V61" s="5">
        <f t="shared" si="4"/>
        <v>29.5</v>
      </c>
    </row>
    <row r="62" spans="1:22" ht="45" hidden="1" customHeight="1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/>
      <c r="J62" s="5">
        <v>1</v>
      </c>
      <c r="K62" s="5"/>
      <c r="L62" s="5"/>
      <c r="M62" s="5">
        <v>1</v>
      </c>
      <c r="N62" s="5">
        <f t="shared" si="1"/>
        <v>2</v>
      </c>
      <c r="O62" s="4">
        <v>1</v>
      </c>
      <c r="P62" s="4">
        <f t="shared" si="19"/>
        <v>1</v>
      </c>
      <c r="Q62" s="5"/>
      <c r="R62" s="5">
        <f t="shared" si="2"/>
        <v>1</v>
      </c>
      <c r="S62" s="5">
        <v>0</v>
      </c>
      <c r="T62" s="5"/>
      <c r="U62" s="5">
        <v>1</v>
      </c>
      <c r="V62" s="5">
        <f t="shared" si="4"/>
        <v>1</v>
      </c>
    </row>
    <row r="63" spans="1:22" ht="45" hidden="1" customHeight="1">
      <c r="A63" t="s">
        <v>145</v>
      </c>
      <c r="B63" s="7" t="s">
        <v>36</v>
      </c>
      <c r="C63" s="5" t="s">
        <v>13</v>
      </c>
      <c r="D63" s="4" t="s">
        <v>14</v>
      </c>
      <c r="E63" s="6" t="s">
        <v>37</v>
      </c>
      <c r="F63" s="4" t="s">
        <v>20</v>
      </c>
      <c r="G63" s="6" t="s">
        <v>17</v>
      </c>
      <c r="H63" s="4" t="s">
        <v>18</v>
      </c>
      <c r="I63" s="5">
        <v>10</v>
      </c>
      <c r="J63" s="5"/>
      <c r="K63" s="5"/>
      <c r="L63" s="5"/>
      <c r="M63" s="5"/>
      <c r="N63" s="5">
        <f t="shared" si="1"/>
        <v>10</v>
      </c>
      <c r="O63" s="4">
        <v>0</v>
      </c>
      <c r="P63" s="4">
        <f t="shared" si="19"/>
        <v>0</v>
      </c>
      <c r="Q63" s="5"/>
      <c r="R63" s="5">
        <f t="shared" si="2"/>
        <v>10</v>
      </c>
      <c r="S63" s="48">
        <v>0</v>
      </c>
      <c r="T63" s="48"/>
      <c r="U63" s="15">
        <v>1</v>
      </c>
      <c r="V63" s="2">
        <f t="shared" si="4"/>
        <v>10</v>
      </c>
    </row>
    <row r="64" spans="1:22" s="21" customFormat="1" ht="45" hidden="1" customHeight="1">
      <c r="A64" t="s">
        <v>157</v>
      </c>
      <c r="B64" s="22" t="s">
        <v>36</v>
      </c>
      <c r="C64" s="17" t="s">
        <v>13</v>
      </c>
      <c r="D64" s="18" t="s">
        <v>24</v>
      </c>
      <c r="E64" s="19" t="s">
        <v>25</v>
      </c>
      <c r="F64" s="18" t="s">
        <v>16</v>
      </c>
      <c r="G64" s="19" t="s">
        <v>17</v>
      </c>
      <c r="H64" s="18" t="s">
        <v>18</v>
      </c>
      <c r="I64" s="17">
        <v>15</v>
      </c>
      <c r="J64" s="17">
        <v>15</v>
      </c>
      <c r="K64" s="17"/>
      <c r="L64" s="17"/>
      <c r="M64" s="17"/>
      <c r="N64" s="17">
        <f t="shared" si="1"/>
        <v>30</v>
      </c>
      <c r="O64" s="18">
        <v>15</v>
      </c>
      <c r="P64" s="18">
        <f t="shared" ref="P64:P66" si="20">J64</f>
        <v>15</v>
      </c>
      <c r="Q64" s="17"/>
      <c r="R64" s="17">
        <f t="shared" si="2"/>
        <v>15</v>
      </c>
      <c r="S64" s="17">
        <v>15</v>
      </c>
      <c r="T64" s="17"/>
      <c r="U64" s="20">
        <v>1</v>
      </c>
      <c r="V64" s="21">
        <f t="shared" si="4"/>
        <v>10</v>
      </c>
    </row>
    <row r="65" spans="1:22" s="21" customFormat="1" ht="45" hidden="1" customHeight="1">
      <c r="A65" t="s">
        <v>158</v>
      </c>
      <c r="B65" s="22" t="s">
        <v>36</v>
      </c>
      <c r="C65" s="17" t="s">
        <v>13</v>
      </c>
      <c r="D65" s="18" t="s">
        <v>24</v>
      </c>
      <c r="E65" s="19" t="s">
        <v>26</v>
      </c>
      <c r="F65" s="18" t="s">
        <v>16</v>
      </c>
      <c r="G65" s="19" t="s">
        <v>17</v>
      </c>
      <c r="H65" s="18" t="s">
        <v>18</v>
      </c>
      <c r="I65" s="17">
        <v>4</v>
      </c>
      <c r="J65" s="17">
        <v>5</v>
      </c>
      <c r="K65" s="17"/>
      <c r="L65" s="17"/>
      <c r="M65" s="17"/>
      <c r="N65" s="17">
        <f t="shared" si="1"/>
        <v>9</v>
      </c>
      <c r="O65" s="18">
        <v>5</v>
      </c>
      <c r="P65" s="18">
        <f t="shared" si="20"/>
        <v>5</v>
      </c>
      <c r="Q65" s="17"/>
      <c r="R65" s="17">
        <f t="shared" si="2"/>
        <v>4</v>
      </c>
      <c r="S65" s="17">
        <v>4</v>
      </c>
      <c r="T65" s="17"/>
      <c r="U65" s="20">
        <v>1</v>
      </c>
      <c r="V65" s="21">
        <f t="shared" si="4"/>
        <v>2.6666666666666665</v>
      </c>
    </row>
    <row r="66" spans="1:22" s="21" customFormat="1" ht="45" hidden="1" customHeight="1">
      <c r="A66" t="s">
        <v>159</v>
      </c>
      <c r="B66" s="22" t="s">
        <v>36</v>
      </c>
      <c r="C66" s="17" t="s">
        <v>13</v>
      </c>
      <c r="D66" s="18" t="s">
        <v>24</v>
      </c>
      <c r="E66" s="19" t="s">
        <v>27</v>
      </c>
      <c r="F66" s="18" t="s">
        <v>16</v>
      </c>
      <c r="G66" s="19" t="s">
        <v>17</v>
      </c>
      <c r="H66" s="18" t="s">
        <v>18</v>
      </c>
      <c r="I66" s="17">
        <v>12</v>
      </c>
      <c r="J66" s="17">
        <v>8</v>
      </c>
      <c r="K66" s="17"/>
      <c r="L66" s="17"/>
      <c r="M66" s="17"/>
      <c r="N66" s="17">
        <f t="shared" si="1"/>
        <v>20</v>
      </c>
      <c r="O66" s="18">
        <v>8</v>
      </c>
      <c r="P66" s="18">
        <f t="shared" si="20"/>
        <v>8</v>
      </c>
      <c r="Q66" s="17"/>
      <c r="R66" s="17">
        <f t="shared" si="2"/>
        <v>12</v>
      </c>
      <c r="S66" s="17">
        <v>12</v>
      </c>
      <c r="T66" s="17"/>
      <c r="U66" s="20">
        <v>1</v>
      </c>
      <c r="V66" s="21">
        <f t="shared" si="4"/>
        <v>8</v>
      </c>
    </row>
    <row r="67" spans="1:22" s="21" customFormat="1" ht="45" hidden="1" customHeight="1">
      <c r="B67" s="22" t="s">
        <v>36</v>
      </c>
      <c r="C67" s="17" t="s">
        <v>13</v>
      </c>
      <c r="D67" s="18" t="s">
        <v>28</v>
      </c>
      <c r="E67" s="19" t="s">
        <v>91</v>
      </c>
      <c r="F67" s="18" t="s">
        <v>16</v>
      </c>
      <c r="G67" s="19" t="s">
        <v>17</v>
      </c>
      <c r="H67" s="18" t="s">
        <v>18</v>
      </c>
      <c r="I67" s="17"/>
      <c r="J67" s="17"/>
      <c r="K67" s="17">
        <v>1</v>
      </c>
      <c r="L67" s="17">
        <v>1</v>
      </c>
      <c r="M67" s="17"/>
      <c r="N67" s="17">
        <f t="shared" si="1"/>
        <v>2</v>
      </c>
      <c r="O67" s="18">
        <v>1</v>
      </c>
      <c r="P67" s="18"/>
      <c r="Q67" s="17"/>
      <c r="R67" s="17">
        <f t="shared" si="2"/>
        <v>1</v>
      </c>
      <c r="S67" s="17">
        <v>0</v>
      </c>
      <c r="T67" s="17"/>
      <c r="U67" s="20">
        <v>0.94</v>
      </c>
      <c r="V67" s="21">
        <f t="shared" si="4"/>
        <v>0.94</v>
      </c>
    </row>
    <row r="68" spans="1:22" s="21" customFormat="1" ht="45" hidden="1" customHeight="1">
      <c r="B68" s="22" t="s">
        <v>36</v>
      </c>
      <c r="C68" s="17" t="s">
        <v>13</v>
      </c>
      <c r="D68" s="18" t="s">
        <v>28</v>
      </c>
      <c r="E68" s="19" t="s">
        <v>71</v>
      </c>
      <c r="F68" s="18" t="s">
        <v>16</v>
      </c>
      <c r="G68" s="19" t="s">
        <v>17</v>
      </c>
      <c r="H68" s="18" t="s">
        <v>18</v>
      </c>
      <c r="I68" s="17">
        <v>2</v>
      </c>
      <c r="J68" s="17">
        <v>2</v>
      </c>
      <c r="K68" s="17">
        <v>2</v>
      </c>
      <c r="L68" s="17"/>
      <c r="M68" s="17"/>
      <c r="N68" s="17">
        <f t="shared" si="1"/>
        <v>6</v>
      </c>
      <c r="O68" s="18">
        <v>2</v>
      </c>
      <c r="P68" s="18"/>
      <c r="Q68" s="17">
        <v>0</v>
      </c>
      <c r="R68" s="17">
        <f t="shared" si="2"/>
        <v>4</v>
      </c>
      <c r="S68" s="17">
        <v>2</v>
      </c>
      <c r="T68" s="17"/>
      <c r="U68" s="20">
        <v>0.94</v>
      </c>
      <c r="V68" s="21">
        <f t="shared" si="4"/>
        <v>3.1333333333333329</v>
      </c>
    </row>
    <row r="69" spans="1:22" s="21" customFormat="1" ht="45" hidden="1" customHeight="1">
      <c r="B69" s="22" t="s">
        <v>36</v>
      </c>
      <c r="C69" s="17" t="s">
        <v>13</v>
      </c>
      <c r="D69" s="18" t="s">
        <v>14</v>
      </c>
      <c r="E69" s="19" t="s">
        <v>67</v>
      </c>
      <c r="F69" s="18" t="s">
        <v>16</v>
      </c>
      <c r="G69" s="19" t="s">
        <v>17</v>
      </c>
      <c r="H69" s="18" t="s">
        <v>18</v>
      </c>
      <c r="I69" s="17"/>
      <c r="J69" s="17"/>
      <c r="K69" s="17"/>
      <c r="L69" s="17"/>
      <c r="M69" s="17"/>
      <c r="N69" s="17">
        <f t="shared" ref="N69:N132" si="21">I69+J69+K69+L69+M69</f>
        <v>0</v>
      </c>
      <c r="O69" s="18">
        <v>0</v>
      </c>
      <c r="P69" s="18">
        <f t="shared" ref="P69:P70" si="22">L69</f>
        <v>0</v>
      </c>
      <c r="Q69" s="56">
        <v>10</v>
      </c>
      <c r="R69" s="17">
        <f t="shared" ref="R69:R132" si="23">N69-O69+Q69</f>
        <v>10</v>
      </c>
      <c r="S69" s="17">
        <v>0</v>
      </c>
      <c r="T69" s="56">
        <v>15</v>
      </c>
      <c r="U69" s="20">
        <v>0.96</v>
      </c>
      <c r="V69" s="21">
        <f t="shared" si="4"/>
        <v>14.6</v>
      </c>
    </row>
    <row r="70" spans="1:22" s="21" customFormat="1" ht="45" hidden="1" customHeight="1">
      <c r="A70" t="s">
        <v>153</v>
      </c>
      <c r="B70" s="22" t="s">
        <v>36</v>
      </c>
      <c r="C70" s="17" t="s">
        <v>13</v>
      </c>
      <c r="D70" s="18" t="s">
        <v>14</v>
      </c>
      <c r="E70" s="19" t="s">
        <v>31</v>
      </c>
      <c r="F70" s="18" t="s">
        <v>16</v>
      </c>
      <c r="G70" s="19" t="s">
        <v>17</v>
      </c>
      <c r="H70" s="18" t="s">
        <v>18</v>
      </c>
      <c r="I70" s="17"/>
      <c r="J70" s="17"/>
      <c r="K70" s="17"/>
      <c r="L70" s="17"/>
      <c r="M70" s="17"/>
      <c r="N70" s="17">
        <f t="shared" si="21"/>
        <v>0</v>
      </c>
      <c r="O70" s="18">
        <v>0</v>
      </c>
      <c r="P70" s="18">
        <f t="shared" si="22"/>
        <v>0</v>
      </c>
      <c r="Q70" s="56">
        <v>10</v>
      </c>
      <c r="R70" s="17">
        <f t="shared" si="23"/>
        <v>10</v>
      </c>
      <c r="S70" s="17">
        <v>0</v>
      </c>
      <c r="T70" s="56">
        <v>10</v>
      </c>
      <c r="U70" s="20">
        <v>0.96</v>
      </c>
      <c r="V70" s="21">
        <f t="shared" ref="V70:V133" si="24">(R70*U70*12+4*T70-S70*4*U70)/12</f>
        <v>12.933333333333332</v>
      </c>
    </row>
    <row r="71" spans="1:22" ht="45" hidden="1" customHeight="1">
      <c r="A71" t="s">
        <v>154</v>
      </c>
      <c r="B71" s="7" t="s">
        <v>36</v>
      </c>
      <c r="C71" s="5" t="s">
        <v>13</v>
      </c>
      <c r="D71" s="4" t="s">
        <v>14</v>
      </c>
      <c r="E71" s="6" t="s">
        <v>31</v>
      </c>
      <c r="F71" s="4" t="s">
        <v>20</v>
      </c>
      <c r="G71" s="6" t="s">
        <v>17</v>
      </c>
      <c r="H71" s="4" t="s">
        <v>18</v>
      </c>
      <c r="I71" s="5"/>
      <c r="J71" s="5"/>
      <c r="K71" s="5"/>
      <c r="L71" s="5"/>
      <c r="M71" s="5"/>
      <c r="N71" s="5">
        <f t="shared" si="21"/>
        <v>0</v>
      </c>
      <c r="O71" s="4">
        <v>0</v>
      </c>
      <c r="P71" s="4">
        <f>M71</f>
        <v>0</v>
      </c>
      <c r="Q71" s="57">
        <v>10</v>
      </c>
      <c r="R71" s="51">
        <f t="shared" si="23"/>
        <v>10</v>
      </c>
      <c r="S71" s="51">
        <v>0</v>
      </c>
      <c r="T71" s="57">
        <v>10</v>
      </c>
      <c r="U71" s="15">
        <v>1</v>
      </c>
      <c r="V71">
        <f t="shared" si="24"/>
        <v>13.333333333333334</v>
      </c>
    </row>
    <row r="72" spans="1:22" s="21" customFormat="1" ht="45" hidden="1" customHeight="1">
      <c r="A72" t="s">
        <v>155</v>
      </c>
      <c r="B72" s="22" t="s">
        <v>36</v>
      </c>
      <c r="C72" s="17" t="s">
        <v>13</v>
      </c>
      <c r="D72" s="18" t="s">
        <v>14</v>
      </c>
      <c r="E72" s="19" t="s">
        <v>29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1"/>
        <v>0</v>
      </c>
      <c r="O72" s="18">
        <v>0</v>
      </c>
      <c r="P72" s="18">
        <f>L72</f>
        <v>0</v>
      </c>
      <c r="Q72" s="56">
        <v>100</v>
      </c>
      <c r="R72" s="17">
        <f t="shared" si="23"/>
        <v>100</v>
      </c>
      <c r="S72" s="17">
        <v>0</v>
      </c>
      <c r="T72" s="56">
        <v>100</v>
      </c>
      <c r="U72" s="17">
        <v>0.96</v>
      </c>
      <c r="V72" s="17">
        <f t="shared" si="24"/>
        <v>129.33333333333334</v>
      </c>
    </row>
    <row r="73" spans="1:22" s="21" customFormat="1" ht="45" hidden="1" customHeight="1">
      <c r="A73" t="s">
        <v>160</v>
      </c>
      <c r="B73" s="22" t="s">
        <v>36</v>
      </c>
      <c r="C73" s="17" t="s">
        <v>13</v>
      </c>
      <c r="D73" s="18" t="s">
        <v>24</v>
      </c>
      <c r="E73" s="19" t="s">
        <v>29</v>
      </c>
      <c r="F73" s="18" t="s">
        <v>16</v>
      </c>
      <c r="G73" s="19" t="s">
        <v>17</v>
      </c>
      <c r="H73" s="18" t="s">
        <v>18</v>
      </c>
      <c r="I73" s="17"/>
      <c r="J73" s="17"/>
      <c r="K73" s="17"/>
      <c r="L73" s="17"/>
      <c r="M73" s="17"/>
      <c r="N73" s="17">
        <f t="shared" si="21"/>
        <v>0</v>
      </c>
      <c r="O73" s="18">
        <v>0</v>
      </c>
      <c r="P73" s="18">
        <f>J73</f>
        <v>0</v>
      </c>
      <c r="Q73" s="56">
        <v>30</v>
      </c>
      <c r="R73" s="17">
        <f t="shared" si="23"/>
        <v>30</v>
      </c>
      <c r="S73" s="17">
        <v>0</v>
      </c>
      <c r="T73" s="56">
        <v>30</v>
      </c>
      <c r="U73" s="20">
        <v>1</v>
      </c>
      <c r="V73" s="21">
        <f t="shared" si="24"/>
        <v>40</v>
      </c>
    </row>
    <row r="74" spans="1:22" s="21" customFormat="1" ht="45" hidden="1" customHeight="1">
      <c r="B74" s="22" t="s">
        <v>36</v>
      </c>
      <c r="C74" s="17" t="s">
        <v>13</v>
      </c>
      <c r="D74" s="18" t="s">
        <v>28</v>
      </c>
      <c r="E74" s="19" t="s">
        <v>43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1"/>
        <v>0</v>
      </c>
      <c r="O74" s="18">
        <v>0</v>
      </c>
      <c r="P74" s="18"/>
      <c r="Q74" s="17">
        <v>1</v>
      </c>
      <c r="R74" s="17">
        <f t="shared" si="23"/>
        <v>1</v>
      </c>
      <c r="S74" s="17">
        <v>0</v>
      </c>
      <c r="T74" s="17">
        <v>1</v>
      </c>
      <c r="U74" s="20">
        <v>0.94</v>
      </c>
      <c r="V74" s="21">
        <f t="shared" si="24"/>
        <v>1.2733333333333332</v>
      </c>
    </row>
    <row r="75" spans="1:22" s="21" customFormat="1" ht="45" hidden="1" customHeight="1">
      <c r="B75" s="22" t="s">
        <v>36</v>
      </c>
      <c r="C75" s="17" t="s">
        <v>13</v>
      </c>
      <c r="D75" s="18" t="s">
        <v>28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17"/>
      <c r="L75" s="17"/>
      <c r="M75" s="17"/>
      <c r="N75" s="17">
        <f t="shared" si="21"/>
        <v>0</v>
      </c>
      <c r="O75" s="18">
        <v>0</v>
      </c>
      <c r="P75" s="18"/>
      <c r="Q75" s="56">
        <v>2</v>
      </c>
      <c r="R75" s="17">
        <f t="shared" si="23"/>
        <v>2</v>
      </c>
      <c r="S75" s="17">
        <v>0</v>
      </c>
      <c r="T75" s="56">
        <v>2</v>
      </c>
      <c r="U75" s="20">
        <v>0.94</v>
      </c>
      <c r="V75" s="21">
        <f t="shared" si="24"/>
        <v>2.5466666666666664</v>
      </c>
    </row>
    <row r="76" spans="1:22" s="21" customFormat="1" ht="45" hidden="1" customHeight="1">
      <c r="B76" s="22" t="s">
        <v>45</v>
      </c>
      <c r="C76" s="17" t="s">
        <v>13</v>
      </c>
      <c r="D76" s="18" t="s">
        <v>28</v>
      </c>
      <c r="E76" s="19" t="s">
        <v>29</v>
      </c>
      <c r="F76" s="18" t="s">
        <v>16</v>
      </c>
      <c r="G76" s="19" t="s">
        <v>17</v>
      </c>
      <c r="H76" s="18" t="s">
        <v>18</v>
      </c>
      <c r="I76" s="17">
        <v>4</v>
      </c>
      <c r="J76" s="17">
        <v>5</v>
      </c>
      <c r="K76" s="17">
        <v>3</v>
      </c>
      <c r="L76" s="17"/>
      <c r="M76" s="17"/>
      <c r="N76" s="17">
        <f t="shared" si="21"/>
        <v>12</v>
      </c>
      <c r="O76" s="18">
        <v>3</v>
      </c>
      <c r="P76" s="18"/>
      <c r="Q76" s="56">
        <v>3</v>
      </c>
      <c r="R76" s="17">
        <f t="shared" si="23"/>
        <v>12</v>
      </c>
      <c r="S76" s="17">
        <v>8</v>
      </c>
      <c r="T76" s="56">
        <v>7</v>
      </c>
      <c r="U76" s="20">
        <v>1</v>
      </c>
      <c r="V76" s="21">
        <f t="shared" si="24"/>
        <v>11.666666666666666</v>
      </c>
    </row>
    <row r="77" spans="1:22" ht="45" hidden="1" customHeight="1">
      <c r="B77" s="7" t="s">
        <v>45</v>
      </c>
      <c r="C77" s="5" t="s">
        <v>13</v>
      </c>
      <c r="D77" s="4" t="s">
        <v>28</v>
      </c>
      <c r="E77" s="6" t="s">
        <v>29</v>
      </c>
      <c r="F77" s="4" t="s">
        <v>20</v>
      </c>
      <c r="G77" s="6" t="s">
        <v>17</v>
      </c>
      <c r="H77" s="4" t="s">
        <v>18</v>
      </c>
      <c r="I77" s="5"/>
      <c r="J77" s="5"/>
      <c r="K77" s="5">
        <v>1</v>
      </c>
      <c r="L77" s="5"/>
      <c r="M77" s="5"/>
      <c r="N77" s="5">
        <f t="shared" si="21"/>
        <v>1</v>
      </c>
      <c r="O77" s="4">
        <v>1</v>
      </c>
      <c r="P77" s="4"/>
      <c r="Q77" s="56"/>
      <c r="R77" s="5">
        <f t="shared" si="23"/>
        <v>0</v>
      </c>
      <c r="S77" s="5"/>
      <c r="T77" s="56"/>
      <c r="U77" s="15">
        <v>1</v>
      </c>
      <c r="V77">
        <f t="shared" si="24"/>
        <v>0</v>
      </c>
    </row>
    <row r="78" spans="1:22" s="21" customFormat="1" ht="45" hidden="1" customHeight="1">
      <c r="B78" s="22" t="s">
        <v>45</v>
      </c>
      <c r="C78" s="17" t="s">
        <v>13</v>
      </c>
      <c r="D78" s="18" t="s">
        <v>28</v>
      </c>
      <c r="E78" s="19" t="s">
        <v>30</v>
      </c>
      <c r="F78" s="18" t="s">
        <v>16</v>
      </c>
      <c r="G78" s="19" t="s">
        <v>17</v>
      </c>
      <c r="H78" s="18" t="s">
        <v>18</v>
      </c>
      <c r="I78" s="17"/>
      <c r="J78" s="17">
        <v>1</v>
      </c>
      <c r="K78" s="17"/>
      <c r="L78" s="17"/>
      <c r="M78" s="17"/>
      <c r="N78" s="17">
        <f t="shared" si="21"/>
        <v>1</v>
      </c>
      <c r="O78" s="18">
        <v>0</v>
      </c>
      <c r="P78" s="18"/>
      <c r="Q78" s="56">
        <v>1</v>
      </c>
      <c r="R78" s="17">
        <f t="shared" si="23"/>
        <v>2</v>
      </c>
      <c r="S78" s="17">
        <v>0</v>
      </c>
      <c r="T78" s="56">
        <v>3</v>
      </c>
      <c r="U78" s="20">
        <v>1</v>
      </c>
      <c r="V78" s="21">
        <f t="shared" si="24"/>
        <v>3</v>
      </c>
    </row>
    <row r="79" spans="1:22" s="21" customFormat="1" ht="45" hidden="1" customHeight="1">
      <c r="B79" s="22" t="s">
        <v>45</v>
      </c>
      <c r="C79" s="17" t="s">
        <v>13</v>
      </c>
      <c r="D79" s="18" t="s">
        <v>28</v>
      </c>
      <c r="E79" s="19" t="s">
        <v>46</v>
      </c>
      <c r="F79" s="18" t="s">
        <v>16</v>
      </c>
      <c r="G79" s="19" t="s">
        <v>17</v>
      </c>
      <c r="H79" s="18" t="s">
        <v>18</v>
      </c>
      <c r="I79" s="17"/>
      <c r="J79" s="17"/>
      <c r="K79" s="17"/>
      <c r="L79" s="17"/>
      <c r="M79" s="17"/>
      <c r="N79" s="17">
        <f t="shared" si="21"/>
        <v>0</v>
      </c>
      <c r="O79" s="18"/>
      <c r="P79" s="18"/>
      <c r="Q79" s="17"/>
      <c r="R79" s="17">
        <f t="shared" si="23"/>
        <v>0</v>
      </c>
      <c r="S79" s="17"/>
      <c r="T79" s="17">
        <v>1</v>
      </c>
      <c r="U79" s="20">
        <v>1</v>
      </c>
      <c r="V79" s="21">
        <f t="shared" si="24"/>
        <v>0.33333333333333331</v>
      </c>
    </row>
    <row r="80" spans="1:22" s="21" customFormat="1" ht="45" hidden="1" customHeight="1">
      <c r="B80" s="22" t="s">
        <v>47</v>
      </c>
      <c r="C80" s="17" t="s">
        <v>48</v>
      </c>
      <c r="D80" s="18" t="s">
        <v>49</v>
      </c>
      <c r="E80" s="19" t="s">
        <v>34</v>
      </c>
      <c r="F80" s="18" t="s">
        <v>16</v>
      </c>
      <c r="G80" s="19" t="s">
        <v>17</v>
      </c>
      <c r="H80" s="18" t="s">
        <v>18</v>
      </c>
      <c r="I80" s="17">
        <v>40</v>
      </c>
      <c r="J80" s="17">
        <v>30</v>
      </c>
      <c r="K80" s="17">
        <v>27</v>
      </c>
      <c r="L80" s="17">
        <v>13</v>
      </c>
      <c r="M80" s="17">
        <v>15</v>
      </c>
      <c r="N80" s="17">
        <f t="shared" si="21"/>
        <v>125</v>
      </c>
      <c r="O80" s="18">
        <v>15</v>
      </c>
      <c r="P80" s="18"/>
      <c r="Q80" s="17">
        <v>60</v>
      </c>
      <c r="R80" s="17">
        <f t="shared" si="23"/>
        <v>170</v>
      </c>
      <c r="S80" s="17">
        <v>13</v>
      </c>
      <c r="T80" s="17">
        <v>50</v>
      </c>
      <c r="U80" s="20">
        <v>1</v>
      </c>
      <c r="V80" s="21">
        <f t="shared" si="24"/>
        <v>182.33333333333334</v>
      </c>
    </row>
    <row r="81" spans="2:22" s="21" customFormat="1" ht="45" hidden="1" customHeight="1">
      <c r="B81" s="22" t="s">
        <v>47</v>
      </c>
      <c r="C81" s="17" t="s">
        <v>48</v>
      </c>
      <c r="D81" s="18" t="s">
        <v>50</v>
      </c>
      <c r="E81" s="19" t="s">
        <v>34</v>
      </c>
      <c r="F81" s="18" t="s">
        <v>16</v>
      </c>
      <c r="G81" s="19" t="s">
        <v>17</v>
      </c>
      <c r="H81" s="18" t="s">
        <v>18</v>
      </c>
      <c r="I81" s="17"/>
      <c r="J81" s="17">
        <v>5</v>
      </c>
      <c r="K81" s="17">
        <v>8</v>
      </c>
      <c r="L81" s="17"/>
      <c r="M81" s="17"/>
      <c r="N81" s="17">
        <f t="shared" si="21"/>
        <v>13</v>
      </c>
      <c r="O81" s="18">
        <v>8</v>
      </c>
      <c r="P81" s="18"/>
      <c r="Q81" s="17"/>
      <c r="R81" s="17">
        <f t="shared" si="23"/>
        <v>5</v>
      </c>
      <c r="S81" s="17">
        <v>5</v>
      </c>
      <c r="T81" s="17"/>
      <c r="U81" s="20">
        <v>1</v>
      </c>
      <c r="V81" s="21">
        <f t="shared" si="24"/>
        <v>3.3333333333333335</v>
      </c>
    </row>
    <row r="82" spans="2:22" s="21" customFormat="1" ht="45" hidden="1" customHeight="1">
      <c r="B82" s="22" t="s">
        <v>51</v>
      </c>
      <c r="C82" s="17" t="s">
        <v>48</v>
      </c>
      <c r="D82" s="18" t="s">
        <v>52</v>
      </c>
      <c r="E82" s="19" t="s">
        <v>29</v>
      </c>
      <c r="F82" s="18" t="s">
        <v>16</v>
      </c>
      <c r="G82" s="19" t="s">
        <v>17</v>
      </c>
      <c r="H82" s="18" t="s">
        <v>18</v>
      </c>
      <c r="I82" s="17">
        <v>90</v>
      </c>
      <c r="J82" s="17">
        <v>57</v>
      </c>
      <c r="K82" s="17">
        <v>46</v>
      </c>
      <c r="L82" s="17">
        <v>58</v>
      </c>
      <c r="M82" s="17"/>
      <c r="N82" s="17">
        <f t="shared" si="21"/>
        <v>251</v>
      </c>
      <c r="O82" s="18">
        <v>55</v>
      </c>
      <c r="P82" s="18"/>
      <c r="Q82" s="56">
        <v>75</v>
      </c>
      <c r="R82" s="17">
        <f t="shared" si="23"/>
        <v>271</v>
      </c>
      <c r="S82" s="17">
        <v>51</v>
      </c>
      <c r="T82" s="56"/>
      <c r="U82" s="20">
        <v>0.97745901639344257</v>
      </c>
      <c r="V82" s="21">
        <f t="shared" si="24"/>
        <v>248.27459016393439</v>
      </c>
    </row>
    <row r="83" spans="2:22" s="21" customFormat="1" ht="45" hidden="1" customHeight="1">
      <c r="B83" s="22" t="s">
        <v>51</v>
      </c>
      <c r="C83" s="17" t="s">
        <v>48</v>
      </c>
      <c r="D83" s="18" t="s">
        <v>33</v>
      </c>
      <c r="E83" s="19" t="s">
        <v>29</v>
      </c>
      <c r="F83" s="18" t="s">
        <v>16</v>
      </c>
      <c r="G83" s="19" t="s">
        <v>17</v>
      </c>
      <c r="H83" s="18" t="s">
        <v>18</v>
      </c>
      <c r="I83" s="17">
        <v>0</v>
      </c>
      <c r="J83" s="17">
        <v>14</v>
      </c>
      <c r="K83" s="17">
        <v>8</v>
      </c>
      <c r="L83" s="17"/>
      <c r="M83" s="17"/>
      <c r="N83" s="17">
        <f t="shared" si="21"/>
        <v>22</v>
      </c>
      <c r="O83" s="18">
        <v>9</v>
      </c>
      <c r="P83" s="18"/>
      <c r="Q83" s="56"/>
      <c r="R83" s="17">
        <f t="shared" si="23"/>
        <v>13</v>
      </c>
      <c r="S83" s="17">
        <v>11</v>
      </c>
      <c r="T83" s="56"/>
      <c r="U83" s="20">
        <v>0.97745901639344257</v>
      </c>
      <c r="V83" s="21">
        <f t="shared" si="24"/>
        <v>9.1229508196721323</v>
      </c>
    </row>
    <row r="84" spans="2:22" s="21" customFormat="1" ht="45" hidden="1" customHeight="1">
      <c r="B84" s="22" t="s">
        <v>51</v>
      </c>
      <c r="C84" s="17" t="s">
        <v>48</v>
      </c>
      <c r="D84" s="18" t="s">
        <v>52</v>
      </c>
      <c r="E84" s="19" t="s">
        <v>35</v>
      </c>
      <c r="F84" s="18" t="s">
        <v>16</v>
      </c>
      <c r="G84" s="19" t="s">
        <v>17</v>
      </c>
      <c r="H84" s="18" t="s">
        <v>18</v>
      </c>
      <c r="I84" s="17">
        <v>19</v>
      </c>
      <c r="J84" s="17">
        <v>13</v>
      </c>
      <c r="K84" s="17">
        <v>14</v>
      </c>
      <c r="L84" s="17">
        <v>11</v>
      </c>
      <c r="M84" s="17"/>
      <c r="N84" s="17">
        <f t="shared" si="21"/>
        <v>57</v>
      </c>
      <c r="O84" s="18">
        <v>12</v>
      </c>
      <c r="P84" s="18"/>
      <c r="Q84" s="17">
        <v>20</v>
      </c>
      <c r="R84" s="17">
        <f t="shared" si="23"/>
        <v>65</v>
      </c>
      <c r="S84" s="17">
        <v>15</v>
      </c>
      <c r="T84" s="17"/>
      <c r="U84" s="20">
        <v>0.97745901639344257</v>
      </c>
      <c r="V84" s="21">
        <f t="shared" si="24"/>
        <v>58.647540983606554</v>
      </c>
    </row>
    <row r="85" spans="2:22" s="21" customFormat="1" ht="45" hidden="1" customHeight="1">
      <c r="B85" s="22" t="s">
        <v>51</v>
      </c>
      <c r="C85" s="17" t="s">
        <v>48</v>
      </c>
      <c r="D85" s="18" t="s">
        <v>33</v>
      </c>
      <c r="E85" s="19" t="s">
        <v>35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5</v>
      </c>
      <c r="K85" s="17">
        <v>2</v>
      </c>
      <c r="L85" s="17"/>
      <c r="M85" s="17"/>
      <c r="N85" s="17">
        <f t="shared" si="21"/>
        <v>7</v>
      </c>
      <c r="O85" s="18">
        <v>2</v>
      </c>
      <c r="P85" s="18"/>
      <c r="Q85" s="17"/>
      <c r="R85" s="17">
        <f t="shared" si="23"/>
        <v>5</v>
      </c>
      <c r="S85" s="17">
        <v>5</v>
      </c>
      <c r="T85" s="17"/>
      <c r="U85" s="20">
        <v>0.97745901639344257</v>
      </c>
      <c r="V85" s="21">
        <f t="shared" si="24"/>
        <v>3.2581967213114744</v>
      </c>
    </row>
    <row r="86" spans="2:22" s="21" customFormat="1" ht="45" hidden="1" customHeight="1">
      <c r="B86" s="22" t="s">
        <v>51</v>
      </c>
      <c r="C86" s="17" t="s">
        <v>48</v>
      </c>
      <c r="D86" s="18" t="s">
        <v>49</v>
      </c>
      <c r="E86" s="19" t="s">
        <v>34</v>
      </c>
      <c r="F86" s="18" t="s">
        <v>16</v>
      </c>
      <c r="G86" s="19" t="s">
        <v>17</v>
      </c>
      <c r="H86" s="18" t="s">
        <v>18</v>
      </c>
      <c r="I86" s="17">
        <v>24</v>
      </c>
      <c r="J86" s="17">
        <v>17</v>
      </c>
      <c r="K86" s="17">
        <v>21</v>
      </c>
      <c r="L86" s="17">
        <v>24</v>
      </c>
      <c r="M86" s="17">
        <v>14</v>
      </c>
      <c r="N86" s="17">
        <f t="shared" si="21"/>
        <v>100</v>
      </c>
      <c r="O86" s="18">
        <v>15</v>
      </c>
      <c r="P86" s="18"/>
      <c r="Q86" s="17">
        <v>25</v>
      </c>
      <c r="R86" s="17">
        <f t="shared" si="23"/>
        <v>110</v>
      </c>
      <c r="S86" s="17">
        <v>24</v>
      </c>
      <c r="T86" s="17"/>
      <c r="U86" s="20">
        <v>0.97745901639344257</v>
      </c>
      <c r="V86" s="21">
        <f t="shared" si="24"/>
        <v>99.700819672131161</v>
      </c>
    </row>
    <row r="87" spans="2:22" s="21" customFormat="1" ht="45" hidden="1" customHeight="1">
      <c r="B87" s="22" t="s">
        <v>51</v>
      </c>
      <c r="C87" s="17" t="s">
        <v>48</v>
      </c>
      <c r="D87" s="18" t="s">
        <v>50</v>
      </c>
      <c r="E87" s="19" t="s">
        <v>34</v>
      </c>
      <c r="F87" s="18" t="s">
        <v>16</v>
      </c>
      <c r="G87" s="19" t="s">
        <v>17</v>
      </c>
      <c r="H87" s="18" t="s">
        <v>18</v>
      </c>
      <c r="I87" s="17">
        <v>5</v>
      </c>
      <c r="J87" s="17">
        <v>6</v>
      </c>
      <c r="K87" s="17">
        <v>3</v>
      </c>
      <c r="L87" s="17"/>
      <c r="M87" s="17"/>
      <c r="N87" s="17">
        <f t="shared" si="21"/>
        <v>14</v>
      </c>
      <c r="O87" s="18">
        <v>3</v>
      </c>
      <c r="P87" s="18"/>
      <c r="Q87" s="17"/>
      <c r="R87" s="17">
        <f t="shared" si="23"/>
        <v>11</v>
      </c>
      <c r="S87" s="17">
        <v>6</v>
      </c>
      <c r="T87" s="17"/>
      <c r="U87" s="20">
        <v>0.97745901639344257</v>
      </c>
      <c r="V87" s="21">
        <f t="shared" si="24"/>
        <v>8.7971311475409824</v>
      </c>
    </row>
    <row r="88" spans="2:22" s="21" customFormat="1" ht="45" hidden="1" customHeight="1">
      <c r="B88" s="22" t="s">
        <v>51</v>
      </c>
      <c r="C88" s="17" t="s">
        <v>48</v>
      </c>
      <c r="D88" s="18" t="s">
        <v>52</v>
      </c>
      <c r="E88" s="19" t="s">
        <v>35</v>
      </c>
      <c r="F88" s="18" t="s">
        <v>16</v>
      </c>
      <c r="G88" s="19" t="s">
        <v>19</v>
      </c>
      <c r="H88" s="18" t="s">
        <v>18</v>
      </c>
      <c r="I88" s="17">
        <v>1</v>
      </c>
      <c r="J88" s="17">
        <v>1</v>
      </c>
      <c r="K88" s="17"/>
      <c r="L88" s="17"/>
      <c r="M88" s="17"/>
      <c r="N88" s="17">
        <f t="shared" si="21"/>
        <v>2</v>
      </c>
      <c r="O88" s="18" t="s">
        <v>53</v>
      </c>
      <c r="P88" s="18"/>
      <c r="Q88" s="17"/>
      <c r="R88" s="17" t="e">
        <f t="shared" si="23"/>
        <v>#VALUE!</v>
      </c>
      <c r="S88" s="17">
        <v>1</v>
      </c>
      <c r="T88" s="17"/>
      <c r="U88" s="20">
        <v>0.97745901639344257</v>
      </c>
      <c r="V88" s="21" t="e">
        <f t="shared" si="24"/>
        <v>#VALUE!</v>
      </c>
    </row>
    <row r="89" spans="2:22" s="21" customFormat="1" ht="45" hidden="1" customHeight="1">
      <c r="B89" s="22" t="s">
        <v>51</v>
      </c>
      <c r="C89" s="17" t="s">
        <v>48</v>
      </c>
      <c r="D89" s="18" t="s">
        <v>33</v>
      </c>
      <c r="E89" s="19" t="s">
        <v>35</v>
      </c>
      <c r="F89" s="18" t="s">
        <v>16</v>
      </c>
      <c r="G89" s="19" t="s">
        <v>19</v>
      </c>
      <c r="H89" s="18" t="s">
        <v>18</v>
      </c>
      <c r="I89" s="17"/>
      <c r="J89" s="17"/>
      <c r="K89" s="17">
        <v>2</v>
      </c>
      <c r="L89" s="17"/>
      <c r="M89" s="17"/>
      <c r="N89" s="17">
        <f t="shared" si="21"/>
        <v>2</v>
      </c>
      <c r="O89" s="18">
        <v>2</v>
      </c>
      <c r="P89" s="18"/>
      <c r="Q89" s="17"/>
      <c r="R89" s="17">
        <f t="shared" si="23"/>
        <v>0</v>
      </c>
      <c r="S89" s="17" t="s">
        <v>53</v>
      </c>
      <c r="T89" s="17"/>
      <c r="U89" s="20">
        <v>0.97745901639344257</v>
      </c>
      <c r="V89" s="21" t="e">
        <f t="shared" si="24"/>
        <v>#VALUE!</v>
      </c>
    </row>
    <row r="90" spans="2:22" s="21" customFormat="1" ht="45" hidden="1" customHeight="1">
      <c r="B90" s="22" t="s">
        <v>51</v>
      </c>
      <c r="C90" s="17" t="s">
        <v>48</v>
      </c>
      <c r="D90" s="18" t="s">
        <v>49</v>
      </c>
      <c r="E90" s="19" t="s">
        <v>34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>
        <v>4</v>
      </c>
      <c r="L90" s="17">
        <v>1</v>
      </c>
      <c r="M90" s="17">
        <v>2</v>
      </c>
      <c r="N90" s="17">
        <f t="shared" si="21"/>
        <v>9</v>
      </c>
      <c r="O90" s="18">
        <v>2</v>
      </c>
      <c r="P90" s="18"/>
      <c r="Q90" s="17"/>
      <c r="R90" s="17">
        <f t="shared" si="23"/>
        <v>7</v>
      </c>
      <c r="S90" s="17">
        <v>1</v>
      </c>
      <c r="T90" s="17"/>
      <c r="U90" s="20">
        <v>0.97745901639344257</v>
      </c>
      <c r="V90" s="21">
        <f t="shared" si="24"/>
        <v>6.5163934426229497</v>
      </c>
    </row>
    <row r="91" spans="2:22" s="21" customFormat="1" ht="45" hidden="1" customHeight="1">
      <c r="B91" s="22" t="s">
        <v>51</v>
      </c>
      <c r="C91" s="17" t="s">
        <v>48</v>
      </c>
      <c r="D91" s="18" t="s">
        <v>49</v>
      </c>
      <c r="E91" s="19" t="s">
        <v>29</v>
      </c>
      <c r="F91" s="18" t="s">
        <v>16</v>
      </c>
      <c r="G91" s="19" t="s">
        <v>17</v>
      </c>
      <c r="H91" s="18" t="s">
        <v>18</v>
      </c>
      <c r="I91" s="17"/>
      <c r="J91" s="17"/>
      <c r="K91" s="17"/>
      <c r="L91" s="17"/>
      <c r="M91" s="17"/>
      <c r="N91" s="17">
        <f t="shared" si="21"/>
        <v>0</v>
      </c>
      <c r="O91" s="18" t="s">
        <v>53</v>
      </c>
      <c r="P91" s="18"/>
      <c r="Q91" s="56"/>
      <c r="R91" s="17" t="e">
        <f t="shared" si="23"/>
        <v>#VALUE!</v>
      </c>
      <c r="S91" s="17" t="s">
        <v>53</v>
      </c>
      <c r="T91" s="56">
        <v>125</v>
      </c>
      <c r="U91" s="20">
        <v>0.97745901639344257</v>
      </c>
      <c r="V91" s="21" t="e">
        <f t="shared" si="24"/>
        <v>#VALUE!</v>
      </c>
    </row>
    <row r="92" spans="2:22" s="21" customFormat="1" ht="45" hidden="1" customHeight="1">
      <c r="B92" s="22" t="s">
        <v>54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17</v>
      </c>
      <c r="H92" s="18" t="s">
        <v>18</v>
      </c>
      <c r="I92" s="17">
        <v>35</v>
      </c>
      <c r="J92" s="17">
        <v>35</v>
      </c>
      <c r="K92" s="17">
        <v>30</v>
      </c>
      <c r="L92" s="17">
        <v>13</v>
      </c>
      <c r="M92" s="17"/>
      <c r="N92" s="17">
        <f t="shared" si="21"/>
        <v>113</v>
      </c>
      <c r="O92" s="18">
        <v>13</v>
      </c>
      <c r="P92" s="18"/>
      <c r="Q92" s="17">
        <v>35</v>
      </c>
      <c r="R92" s="17">
        <f t="shared" si="23"/>
        <v>135</v>
      </c>
      <c r="S92" s="17">
        <v>30</v>
      </c>
      <c r="T92" s="17">
        <v>35</v>
      </c>
      <c r="U92" s="20">
        <v>0.97745901639344257</v>
      </c>
      <c r="V92" s="21">
        <f t="shared" si="24"/>
        <v>133.84904371584699</v>
      </c>
    </row>
    <row r="93" spans="2:22" s="21" customFormat="1" ht="45" hidden="1" customHeight="1">
      <c r="B93" s="22" t="s">
        <v>54</v>
      </c>
      <c r="C93" s="17" t="s">
        <v>48</v>
      </c>
      <c r="D93" s="18" t="s">
        <v>50</v>
      </c>
      <c r="E93" s="19" t="s">
        <v>34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>
        <v>2</v>
      </c>
      <c r="M93" s="17"/>
      <c r="N93" s="17">
        <f t="shared" si="21"/>
        <v>2</v>
      </c>
      <c r="O93" s="18">
        <v>2</v>
      </c>
      <c r="P93" s="18"/>
      <c r="Q93" s="17"/>
      <c r="R93" s="17">
        <f t="shared" si="23"/>
        <v>0</v>
      </c>
      <c r="S93" s="17">
        <v>2</v>
      </c>
      <c r="T93" s="17"/>
      <c r="U93" s="20">
        <v>0.97745901639344257</v>
      </c>
      <c r="V93" s="21">
        <f t="shared" si="24"/>
        <v>-0.65163934426229508</v>
      </c>
    </row>
    <row r="94" spans="2:22" ht="45" hidden="1" customHeight="1">
      <c r="B94" s="7" t="s">
        <v>54</v>
      </c>
      <c r="C94" s="5" t="s">
        <v>48</v>
      </c>
      <c r="D94" s="4" t="s">
        <v>33</v>
      </c>
      <c r="E94" s="6" t="s">
        <v>34</v>
      </c>
      <c r="F94" s="4" t="s">
        <v>20</v>
      </c>
      <c r="G94" s="6" t="s">
        <v>17</v>
      </c>
      <c r="H94" s="4" t="s">
        <v>18</v>
      </c>
      <c r="I94" s="5">
        <v>20</v>
      </c>
      <c r="J94" s="5">
        <v>17</v>
      </c>
      <c r="K94" s="5">
        <v>16</v>
      </c>
      <c r="L94" s="5">
        <v>20</v>
      </c>
      <c r="M94" s="5"/>
      <c r="N94" s="5">
        <f t="shared" si="21"/>
        <v>73</v>
      </c>
      <c r="O94" s="4">
        <v>20</v>
      </c>
      <c r="P94" s="4"/>
      <c r="Q94" s="5">
        <v>20</v>
      </c>
      <c r="R94" s="5">
        <f t="shared" si="23"/>
        <v>73</v>
      </c>
      <c r="S94" s="5">
        <v>16</v>
      </c>
      <c r="T94" s="5">
        <v>20</v>
      </c>
      <c r="U94" s="15">
        <v>1</v>
      </c>
      <c r="V94">
        <f t="shared" si="24"/>
        <v>74.333333333333329</v>
      </c>
    </row>
    <row r="95" spans="2:22" ht="45" hidden="1" customHeight="1">
      <c r="B95" s="7" t="s">
        <v>54</v>
      </c>
      <c r="C95" s="5" t="s">
        <v>48</v>
      </c>
      <c r="D95" s="4" t="s">
        <v>33</v>
      </c>
      <c r="E95" s="6" t="s">
        <v>15</v>
      </c>
      <c r="F95" s="4" t="s">
        <v>20</v>
      </c>
      <c r="G95" s="6" t="s">
        <v>19</v>
      </c>
      <c r="H95" s="4" t="s">
        <v>18</v>
      </c>
      <c r="I95" s="5"/>
      <c r="J95" s="5"/>
      <c r="K95" s="5">
        <v>1</v>
      </c>
      <c r="L95" s="5"/>
      <c r="M95" s="5"/>
      <c r="N95" s="5">
        <f t="shared" si="21"/>
        <v>1</v>
      </c>
      <c r="O95" s="4" t="s">
        <v>53</v>
      </c>
      <c r="P95" s="4"/>
      <c r="Q95" s="5"/>
      <c r="R95" s="5" t="e">
        <f t="shared" si="23"/>
        <v>#VALUE!</v>
      </c>
      <c r="S95" s="5">
        <v>1</v>
      </c>
      <c r="T95" s="5"/>
      <c r="U95" s="15">
        <v>1</v>
      </c>
      <c r="V95" t="e">
        <f t="shared" si="24"/>
        <v>#VALUE!</v>
      </c>
    </row>
    <row r="96" spans="2:22" s="21" customFormat="1" ht="45" hidden="1" customHeight="1">
      <c r="B96" s="22" t="s">
        <v>54</v>
      </c>
      <c r="C96" s="17" t="s">
        <v>48</v>
      </c>
      <c r="D96" s="18" t="s">
        <v>52</v>
      </c>
      <c r="E96" s="19" t="s">
        <v>34</v>
      </c>
      <c r="F96" s="18" t="s">
        <v>16</v>
      </c>
      <c r="G96" s="19" t="s">
        <v>17</v>
      </c>
      <c r="H96" s="18" t="s">
        <v>18</v>
      </c>
      <c r="I96" s="17">
        <v>85</v>
      </c>
      <c r="J96" s="17">
        <v>75</v>
      </c>
      <c r="K96" s="17">
        <v>107</v>
      </c>
      <c r="L96" s="17">
        <v>104</v>
      </c>
      <c r="M96" s="17"/>
      <c r="N96" s="17">
        <f t="shared" si="21"/>
        <v>371</v>
      </c>
      <c r="O96" s="18">
        <v>95</v>
      </c>
      <c r="P96" s="18"/>
      <c r="Q96" s="17">
        <v>80</v>
      </c>
      <c r="R96" s="17">
        <f t="shared" si="23"/>
        <v>356</v>
      </c>
      <c r="S96" s="17">
        <v>102</v>
      </c>
      <c r="T96" s="17">
        <v>75</v>
      </c>
      <c r="U96" s="20">
        <v>0.97745901639344257</v>
      </c>
      <c r="V96" s="21">
        <f t="shared" si="24"/>
        <v>339.74180327868851</v>
      </c>
    </row>
    <row r="97" spans="2:22" s="21" customFormat="1" ht="45" hidden="1" customHeight="1">
      <c r="B97" s="22" t="s">
        <v>54</v>
      </c>
      <c r="C97" s="17" t="s">
        <v>48</v>
      </c>
      <c r="D97" s="18" t="s">
        <v>52</v>
      </c>
      <c r="E97" s="19" t="s">
        <v>34</v>
      </c>
      <c r="F97" s="18" t="s">
        <v>16</v>
      </c>
      <c r="G97" s="19" t="s">
        <v>19</v>
      </c>
      <c r="H97" s="18" t="s">
        <v>18</v>
      </c>
      <c r="I97" s="17"/>
      <c r="J97" s="17"/>
      <c r="K97" s="17">
        <v>3</v>
      </c>
      <c r="L97" s="17"/>
      <c r="M97" s="17"/>
      <c r="N97" s="17">
        <f t="shared" si="21"/>
        <v>3</v>
      </c>
      <c r="O97" s="18" t="s">
        <v>53</v>
      </c>
      <c r="P97" s="18"/>
      <c r="Q97" s="17"/>
      <c r="R97" s="17" t="e">
        <f t="shared" si="23"/>
        <v>#VALUE!</v>
      </c>
      <c r="S97" s="17">
        <v>3</v>
      </c>
      <c r="T97" s="17"/>
      <c r="U97" s="20">
        <v>0.97745901639344257</v>
      </c>
      <c r="V97" s="21" t="e">
        <f t="shared" si="24"/>
        <v>#VALUE!</v>
      </c>
    </row>
    <row r="98" spans="2:22" s="21" customFormat="1" ht="45" hidden="1" customHeight="1">
      <c r="B98" s="22" t="s">
        <v>55</v>
      </c>
      <c r="C98" s="17" t="s">
        <v>48</v>
      </c>
      <c r="D98" s="18" t="s">
        <v>50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25</v>
      </c>
      <c r="J98" s="17">
        <v>29</v>
      </c>
      <c r="K98" s="17">
        <v>27</v>
      </c>
      <c r="L98" s="17"/>
      <c r="M98" s="17"/>
      <c r="N98" s="17">
        <f t="shared" si="21"/>
        <v>81</v>
      </c>
      <c r="O98" s="18">
        <v>27</v>
      </c>
      <c r="P98" s="18"/>
      <c r="Q98" s="17">
        <v>20</v>
      </c>
      <c r="R98" s="17">
        <f t="shared" si="23"/>
        <v>74</v>
      </c>
      <c r="S98" s="17">
        <v>29</v>
      </c>
      <c r="T98" s="17">
        <v>25</v>
      </c>
      <c r="U98" s="20">
        <v>0.96470588235294119</v>
      </c>
      <c r="V98" s="21">
        <f t="shared" si="24"/>
        <v>70.396078431372558</v>
      </c>
    </row>
    <row r="99" spans="2:22" s="21" customFormat="1" ht="45" hidden="1" customHeight="1">
      <c r="B99" s="22" t="s">
        <v>56</v>
      </c>
      <c r="C99" s="17" t="s">
        <v>48</v>
      </c>
      <c r="D99" s="18" t="s">
        <v>49</v>
      </c>
      <c r="E99" s="19" t="s">
        <v>29</v>
      </c>
      <c r="F99" s="18" t="s">
        <v>16</v>
      </c>
      <c r="G99" s="19" t="s">
        <v>17</v>
      </c>
      <c r="H99" s="18" t="s">
        <v>18</v>
      </c>
      <c r="I99" s="17"/>
      <c r="J99" s="17"/>
      <c r="K99" s="17"/>
      <c r="L99" s="17"/>
      <c r="M99" s="17"/>
      <c r="N99" s="17">
        <f t="shared" si="21"/>
        <v>0</v>
      </c>
      <c r="O99" s="18" t="s">
        <v>53</v>
      </c>
      <c r="P99" s="18"/>
      <c r="Q99" s="56"/>
      <c r="R99" s="17" t="e">
        <f t="shared" si="23"/>
        <v>#VALUE!</v>
      </c>
      <c r="S99" s="17" t="s">
        <v>53</v>
      </c>
      <c r="T99" s="56">
        <v>35</v>
      </c>
      <c r="U99" s="20">
        <v>0.98692810457516345</v>
      </c>
      <c r="V99" s="21" t="e">
        <f t="shared" si="24"/>
        <v>#VALUE!</v>
      </c>
    </row>
    <row r="100" spans="2:22" s="21" customFormat="1" ht="45" hidden="1" customHeight="1">
      <c r="B100" s="22" t="s">
        <v>56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/>
      <c r="J100" s="17">
        <v>18</v>
      </c>
      <c r="K100" s="17">
        <v>8</v>
      </c>
      <c r="L100" s="17"/>
      <c r="M100" s="17"/>
      <c r="N100" s="17">
        <f t="shared" si="21"/>
        <v>26</v>
      </c>
      <c r="O100" s="18">
        <v>9</v>
      </c>
      <c r="P100" s="18"/>
      <c r="Q100" s="17"/>
      <c r="R100" s="17">
        <f t="shared" si="23"/>
        <v>17</v>
      </c>
      <c r="S100" s="17">
        <v>18</v>
      </c>
      <c r="T100" s="17"/>
      <c r="U100" s="20">
        <v>0.98692810457516345</v>
      </c>
      <c r="V100" s="21">
        <f t="shared" si="24"/>
        <v>10.856209150326798</v>
      </c>
    </row>
    <row r="101" spans="2:22" s="21" customFormat="1" ht="45" hidden="1" customHeight="1">
      <c r="B101" s="22" t="s">
        <v>56</v>
      </c>
      <c r="C101" s="17" t="s">
        <v>48</v>
      </c>
      <c r="D101" s="18" t="s">
        <v>49</v>
      </c>
      <c r="E101" s="19" t="s">
        <v>34</v>
      </c>
      <c r="F101" s="18" t="s">
        <v>16</v>
      </c>
      <c r="G101" s="19" t="s">
        <v>17</v>
      </c>
      <c r="H101" s="18" t="s">
        <v>18</v>
      </c>
      <c r="I101" s="17">
        <v>35</v>
      </c>
      <c r="J101" s="17">
        <v>22</v>
      </c>
      <c r="K101" s="17">
        <v>24</v>
      </c>
      <c r="L101" s="17">
        <v>27</v>
      </c>
      <c r="M101" s="17">
        <v>22</v>
      </c>
      <c r="N101" s="17">
        <f t="shared" si="21"/>
        <v>130</v>
      </c>
      <c r="O101" s="18">
        <v>21</v>
      </c>
      <c r="P101" s="18"/>
      <c r="Q101" s="17">
        <v>35</v>
      </c>
      <c r="R101" s="17">
        <f t="shared" si="23"/>
        <v>144</v>
      </c>
      <c r="S101" s="17">
        <v>25</v>
      </c>
      <c r="T101" s="17"/>
      <c r="U101" s="20">
        <v>0.98692810457516345</v>
      </c>
      <c r="V101" s="21">
        <f t="shared" si="24"/>
        <v>133.89324618736384</v>
      </c>
    </row>
    <row r="102" spans="2:22" s="21" customFormat="1" ht="45" hidden="1" customHeight="1">
      <c r="B102" s="22" t="s">
        <v>57</v>
      </c>
      <c r="C102" s="17" t="s">
        <v>48</v>
      </c>
      <c r="D102" s="18" t="s">
        <v>49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>
        <v>20</v>
      </c>
      <c r="J102" s="17">
        <v>23</v>
      </c>
      <c r="K102" s="17">
        <v>27</v>
      </c>
      <c r="L102" s="17">
        <v>22</v>
      </c>
      <c r="M102" s="17">
        <v>30</v>
      </c>
      <c r="N102" s="17">
        <f t="shared" si="21"/>
        <v>122</v>
      </c>
      <c r="O102" s="18">
        <v>30</v>
      </c>
      <c r="P102" s="18"/>
      <c r="Q102" s="17">
        <v>20</v>
      </c>
      <c r="R102" s="17">
        <f t="shared" si="23"/>
        <v>112</v>
      </c>
      <c r="S102" s="17">
        <v>22</v>
      </c>
      <c r="T102" s="17">
        <v>25</v>
      </c>
      <c r="U102" s="20">
        <v>1</v>
      </c>
      <c r="V102" s="21">
        <f t="shared" si="24"/>
        <v>113</v>
      </c>
    </row>
    <row r="103" spans="2:22" s="21" customFormat="1" ht="45" hidden="1" customHeight="1">
      <c r="B103" s="22" t="s">
        <v>57</v>
      </c>
      <c r="C103" s="17" t="s">
        <v>48</v>
      </c>
      <c r="D103" s="18" t="s">
        <v>33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10</v>
      </c>
      <c r="J103" s="17">
        <v>8</v>
      </c>
      <c r="K103" s="17">
        <v>6</v>
      </c>
      <c r="L103" s="17"/>
      <c r="M103" s="17"/>
      <c r="N103" s="17">
        <f t="shared" si="21"/>
        <v>24</v>
      </c>
      <c r="O103" s="18">
        <v>6</v>
      </c>
      <c r="P103" s="18"/>
      <c r="Q103" s="17">
        <v>10</v>
      </c>
      <c r="R103" s="17">
        <f t="shared" si="23"/>
        <v>28</v>
      </c>
      <c r="S103" s="17">
        <v>8</v>
      </c>
      <c r="T103" s="17">
        <v>10</v>
      </c>
      <c r="U103" s="20">
        <v>1</v>
      </c>
      <c r="V103" s="21">
        <f t="shared" si="24"/>
        <v>28.666666666666668</v>
      </c>
    </row>
    <row r="104" spans="2:22" s="21" customFormat="1" ht="45" hidden="1" customHeight="1">
      <c r="B104" s="22" t="s">
        <v>58</v>
      </c>
      <c r="C104" s="17" t="s">
        <v>48</v>
      </c>
      <c r="D104" s="18" t="s">
        <v>49</v>
      </c>
      <c r="E104" s="19" t="s">
        <v>29</v>
      </c>
      <c r="F104" s="18" t="s">
        <v>16</v>
      </c>
      <c r="G104" s="19" t="s">
        <v>17</v>
      </c>
      <c r="H104" s="18" t="s">
        <v>18</v>
      </c>
      <c r="I104" s="17">
        <v>0</v>
      </c>
      <c r="J104" s="17">
        <v>0</v>
      </c>
      <c r="K104" s="17">
        <v>0</v>
      </c>
      <c r="L104" s="17"/>
      <c r="M104" s="17"/>
      <c r="N104" s="17">
        <f t="shared" si="21"/>
        <v>0</v>
      </c>
      <c r="O104" s="18">
        <v>0</v>
      </c>
      <c r="P104" s="18"/>
      <c r="Q104" s="56"/>
      <c r="R104" s="17">
        <f t="shared" si="23"/>
        <v>0</v>
      </c>
      <c r="S104" s="17">
        <v>0</v>
      </c>
      <c r="T104" s="56"/>
      <c r="U104" s="20">
        <v>1</v>
      </c>
      <c r="V104" s="21">
        <f t="shared" si="24"/>
        <v>0</v>
      </c>
    </row>
    <row r="105" spans="2:22" s="21" customFormat="1" ht="45" hidden="1" customHeight="1">
      <c r="B105" s="22" t="s">
        <v>58</v>
      </c>
      <c r="C105" s="17" t="s">
        <v>48</v>
      </c>
      <c r="D105" s="18" t="s">
        <v>50</v>
      </c>
      <c r="E105" s="19" t="s">
        <v>29</v>
      </c>
      <c r="F105" s="18" t="s">
        <v>16</v>
      </c>
      <c r="G105" s="19" t="s">
        <v>17</v>
      </c>
      <c r="H105" s="18" t="s">
        <v>18</v>
      </c>
      <c r="I105" s="17">
        <v>40</v>
      </c>
      <c r="J105" s="17">
        <v>40</v>
      </c>
      <c r="K105" s="17">
        <v>30</v>
      </c>
      <c r="L105" s="17"/>
      <c r="M105" s="17"/>
      <c r="N105" s="17">
        <f t="shared" si="21"/>
        <v>110</v>
      </c>
      <c r="O105" s="18">
        <v>30</v>
      </c>
      <c r="P105" s="18"/>
      <c r="Q105" s="56">
        <v>40</v>
      </c>
      <c r="R105" s="17">
        <f t="shared" si="23"/>
        <v>120</v>
      </c>
      <c r="S105" s="17">
        <v>40</v>
      </c>
      <c r="T105" s="56">
        <v>40</v>
      </c>
      <c r="U105" s="20">
        <v>1</v>
      </c>
      <c r="V105" s="21">
        <f t="shared" si="24"/>
        <v>120</v>
      </c>
    </row>
    <row r="106" spans="2:22" s="21" customFormat="1" ht="45" hidden="1" customHeight="1">
      <c r="B106" s="22" t="s">
        <v>59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19</v>
      </c>
      <c r="J106" s="17">
        <v>25</v>
      </c>
      <c r="K106" s="17">
        <v>24</v>
      </c>
      <c r="L106" s="17">
        <v>17</v>
      </c>
      <c r="M106" s="17">
        <v>23</v>
      </c>
      <c r="N106" s="17">
        <f t="shared" si="21"/>
        <v>108</v>
      </c>
      <c r="O106" s="18">
        <v>22</v>
      </c>
      <c r="P106" s="18"/>
      <c r="Q106" s="56">
        <v>35</v>
      </c>
      <c r="R106" s="17">
        <f t="shared" si="23"/>
        <v>121</v>
      </c>
      <c r="S106" s="17">
        <v>16</v>
      </c>
      <c r="T106" s="56">
        <v>30</v>
      </c>
      <c r="U106" s="20">
        <v>1</v>
      </c>
      <c r="V106" s="21">
        <f t="shared" si="24"/>
        <v>125.66666666666667</v>
      </c>
    </row>
    <row r="107" spans="2:22" s="21" customFormat="1" ht="45" hidden="1" customHeight="1">
      <c r="B107" s="22" t="s">
        <v>59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1</v>
      </c>
      <c r="J107" s="17">
        <v>5</v>
      </c>
      <c r="K107" s="17">
        <v>7</v>
      </c>
      <c r="L107" s="17"/>
      <c r="M107" s="17"/>
      <c r="N107" s="17">
        <f t="shared" si="21"/>
        <v>13</v>
      </c>
      <c r="O107" s="18">
        <v>7</v>
      </c>
      <c r="P107" s="18"/>
      <c r="Q107" s="56"/>
      <c r="R107" s="17">
        <f t="shared" si="23"/>
        <v>6</v>
      </c>
      <c r="S107" s="17">
        <v>4</v>
      </c>
      <c r="T107" s="56"/>
      <c r="U107" s="20">
        <v>1</v>
      </c>
      <c r="V107" s="21">
        <f t="shared" si="24"/>
        <v>4.666666666666667</v>
      </c>
    </row>
    <row r="108" spans="2:22" s="21" customFormat="1" ht="45" hidden="1" customHeight="1">
      <c r="B108" s="22" t="s">
        <v>59</v>
      </c>
      <c r="C108" s="17" t="s">
        <v>48</v>
      </c>
      <c r="D108" s="18" t="s">
        <v>52</v>
      </c>
      <c r="E108" s="19" t="s">
        <v>29</v>
      </c>
      <c r="F108" s="18" t="s">
        <v>16</v>
      </c>
      <c r="G108" s="19" t="s">
        <v>19</v>
      </c>
      <c r="H108" s="18" t="s">
        <v>18</v>
      </c>
      <c r="I108" s="17"/>
      <c r="J108" s="17"/>
      <c r="K108" s="17">
        <v>1</v>
      </c>
      <c r="L108" s="17"/>
      <c r="M108" s="17"/>
      <c r="N108" s="17">
        <f t="shared" si="21"/>
        <v>1</v>
      </c>
      <c r="O108" s="18" t="s">
        <v>53</v>
      </c>
      <c r="P108" s="18"/>
      <c r="Q108" s="56"/>
      <c r="R108" s="17" t="e">
        <f t="shared" si="23"/>
        <v>#VALUE!</v>
      </c>
      <c r="S108" s="17" t="s">
        <v>53</v>
      </c>
      <c r="T108" s="56"/>
      <c r="U108" s="20">
        <v>1</v>
      </c>
      <c r="V108" s="21" t="e">
        <f t="shared" si="24"/>
        <v>#VALUE!</v>
      </c>
    </row>
    <row r="109" spans="2:22" s="21" customFormat="1" ht="45" hidden="1" customHeight="1">
      <c r="B109" s="22" t="s">
        <v>60</v>
      </c>
      <c r="C109" s="17" t="s">
        <v>48</v>
      </c>
      <c r="D109" s="18" t="s">
        <v>49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50</v>
      </c>
      <c r="J109" s="17">
        <v>50</v>
      </c>
      <c r="K109" s="17">
        <v>50</v>
      </c>
      <c r="L109" s="17">
        <v>51</v>
      </c>
      <c r="M109" s="17"/>
      <c r="N109" s="17">
        <f t="shared" si="21"/>
        <v>201</v>
      </c>
      <c r="O109" s="18">
        <v>51</v>
      </c>
      <c r="P109" s="18"/>
      <c r="Q109" s="56">
        <v>75</v>
      </c>
      <c r="R109" s="17">
        <f t="shared" si="23"/>
        <v>225</v>
      </c>
      <c r="S109" s="17">
        <v>50</v>
      </c>
      <c r="T109" s="56"/>
      <c r="U109" s="20">
        <v>1</v>
      </c>
      <c r="V109" s="21">
        <f t="shared" si="24"/>
        <v>208.33333333333334</v>
      </c>
    </row>
    <row r="110" spans="2:22" ht="45" hidden="1" customHeight="1">
      <c r="B110" s="7" t="s">
        <v>60</v>
      </c>
      <c r="C110" s="5" t="s">
        <v>48</v>
      </c>
      <c r="D110" s="4" t="s">
        <v>52</v>
      </c>
      <c r="E110" s="6" t="s">
        <v>34</v>
      </c>
      <c r="F110" s="4" t="s">
        <v>61</v>
      </c>
      <c r="G110" s="6" t="s">
        <v>17</v>
      </c>
      <c r="H110" s="4" t="s">
        <v>18</v>
      </c>
      <c r="I110" s="5"/>
      <c r="J110" s="5"/>
      <c r="K110" s="5"/>
      <c r="L110" s="5"/>
      <c r="M110" s="5"/>
      <c r="N110" s="5">
        <f t="shared" si="21"/>
        <v>0</v>
      </c>
      <c r="O110" s="4" t="s">
        <v>53</v>
      </c>
      <c r="P110" s="4"/>
      <c r="Q110" s="5">
        <v>25</v>
      </c>
      <c r="R110" s="5" t="e">
        <f t="shared" si="23"/>
        <v>#VALUE!</v>
      </c>
      <c r="S110" s="5" t="s">
        <v>53</v>
      </c>
      <c r="T110" s="5"/>
      <c r="U110" s="15">
        <v>1</v>
      </c>
      <c r="V110" t="e">
        <f t="shared" si="24"/>
        <v>#VALUE!</v>
      </c>
    </row>
    <row r="111" spans="2:22" s="21" customFormat="1" ht="45" hidden="1" customHeight="1">
      <c r="B111" s="22" t="s">
        <v>60</v>
      </c>
      <c r="C111" s="17" t="s">
        <v>48</v>
      </c>
      <c r="D111" s="18" t="s">
        <v>52</v>
      </c>
      <c r="E111" s="19" t="s">
        <v>35</v>
      </c>
      <c r="F111" s="18" t="s">
        <v>16</v>
      </c>
      <c r="G111" s="19" t="s">
        <v>17</v>
      </c>
      <c r="H111" s="18" t="s">
        <v>18</v>
      </c>
      <c r="I111" s="17"/>
      <c r="J111" s="17"/>
      <c r="K111" s="17"/>
      <c r="L111" s="17"/>
      <c r="M111" s="17"/>
      <c r="N111" s="17">
        <f t="shared" si="21"/>
        <v>0</v>
      </c>
      <c r="O111" s="18" t="s">
        <v>53</v>
      </c>
      <c r="P111" s="18"/>
      <c r="Q111" s="17"/>
      <c r="R111" s="17" t="e">
        <f t="shared" si="23"/>
        <v>#VALUE!</v>
      </c>
      <c r="S111" s="17" t="s">
        <v>53</v>
      </c>
      <c r="T111" s="17">
        <v>25</v>
      </c>
      <c r="U111" s="20">
        <v>1</v>
      </c>
      <c r="V111" s="21" t="e">
        <f t="shared" si="24"/>
        <v>#VALUE!</v>
      </c>
    </row>
    <row r="112" spans="2:22" s="21" customFormat="1" ht="45" hidden="1" customHeight="1">
      <c r="B112" s="22" t="s">
        <v>60</v>
      </c>
      <c r="C112" s="17" t="s">
        <v>48</v>
      </c>
      <c r="D112" s="18" t="s">
        <v>52</v>
      </c>
      <c r="E112" s="19" t="s">
        <v>34</v>
      </c>
      <c r="F112" s="18" t="s">
        <v>16</v>
      </c>
      <c r="G112" s="19" t="s">
        <v>17</v>
      </c>
      <c r="H112" s="18" t="s">
        <v>18</v>
      </c>
      <c r="I112" s="17"/>
      <c r="J112" s="17"/>
      <c r="K112" s="17"/>
      <c r="L112" s="17"/>
      <c r="M112" s="17"/>
      <c r="N112" s="17">
        <f t="shared" si="21"/>
        <v>0</v>
      </c>
      <c r="O112" s="18" t="s">
        <v>53</v>
      </c>
      <c r="P112" s="18"/>
      <c r="Q112" s="17"/>
      <c r="R112" s="17" t="e">
        <f t="shared" si="23"/>
        <v>#VALUE!</v>
      </c>
      <c r="S112" s="17" t="s">
        <v>53</v>
      </c>
      <c r="T112" s="17">
        <v>75</v>
      </c>
      <c r="U112" s="20">
        <v>1</v>
      </c>
      <c r="V112" s="21" t="e">
        <f t="shared" si="24"/>
        <v>#VALUE!</v>
      </c>
    </row>
    <row r="113" spans="1:22" s="47" customFormat="1" ht="45" hidden="1" customHeight="1">
      <c r="B113" s="42" t="s">
        <v>62</v>
      </c>
      <c r="C113" s="43" t="s">
        <v>48</v>
      </c>
      <c r="D113" s="44" t="s">
        <v>49</v>
      </c>
      <c r="E113" s="45" t="s">
        <v>34</v>
      </c>
      <c r="F113" s="44" t="s">
        <v>16</v>
      </c>
      <c r="G113" s="45" t="s">
        <v>17</v>
      </c>
      <c r="H113" s="44" t="s">
        <v>18</v>
      </c>
      <c r="I113" s="43">
        <v>20</v>
      </c>
      <c r="J113" s="43">
        <v>15</v>
      </c>
      <c r="K113" s="43">
        <v>15</v>
      </c>
      <c r="L113" s="43">
        <v>20</v>
      </c>
      <c r="M113" s="43"/>
      <c r="N113" s="43">
        <f t="shared" si="21"/>
        <v>70</v>
      </c>
      <c r="O113" s="44">
        <v>20</v>
      </c>
      <c r="P113" s="44"/>
      <c r="Q113" s="43">
        <v>20</v>
      </c>
      <c r="R113" s="43">
        <f t="shared" si="23"/>
        <v>70</v>
      </c>
      <c r="S113" s="43">
        <v>15</v>
      </c>
      <c r="T113" s="43">
        <v>25</v>
      </c>
      <c r="U113" s="46">
        <v>1</v>
      </c>
      <c r="V113" s="47">
        <f t="shared" si="24"/>
        <v>73.333333333333329</v>
      </c>
    </row>
    <row r="114" spans="1:22" s="47" customFormat="1" ht="45" hidden="1" customHeight="1">
      <c r="B114" s="42" t="s">
        <v>62</v>
      </c>
      <c r="C114" s="43" t="s">
        <v>48</v>
      </c>
      <c r="D114" s="44" t="s">
        <v>50</v>
      </c>
      <c r="E114" s="45" t="s">
        <v>34</v>
      </c>
      <c r="F114" s="44" t="s">
        <v>16</v>
      </c>
      <c r="G114" s="45" t="s">
        <v>17</v>
      </c>
      <c r="H114" s="44" t="s">
        <v>18</v>
      </c>
      <c r="I114" s="43">
        <v>10</v>
      </c>
      <c r="J114" s="43">
        <v>20</v>
      </c>
      <c r="K114" s="43">
        <v>34</v>
      </c>
      <c r="L114" s="43"/>
      <c r="M114" s="43"/>
      <c r="N114" s="43">
        <f t="shared" si="21"/>
        <v>64</v>
      </c>
      <c r="O114" s="44">
        <v>34</v>
      </c>
      <c r="P114" s="44"/>
      <c r="Q114" s="43">
        <v>10</v>
      </c>
      <c r="R114" s="43">
        <f t="shared" si="23"/>
        <v>40</v>
      </c>
      <c r="S114" s="43">
        <v>20</v>
      </c>
      <c r="T114" s="43">
        <v>15</v>
      </c>
      <c r="U114" s="46">
        <v>1</v>
      </c>
      <c r="V114" s="47">
        <f t="shared" si="24"/>
        <v>38.333333333333336</v>
      </c>
    </row>
    <row r="115" spans="1:22" s="21" customFormat="1" ht="45" hidden="1" customHeight="1">
      <c r="A115" s="21" t="s">
        <v>146</v>
      </c>
      <c r="B115" s="22" t="s">
        <v>63</v>
      </c>
      <c r="C115" s="17" t="s">
        <v>13</v>
      </c>
      <c r="D115" s="18" t="s">
        <v>14</v>
      </c>
      <c r="E115" s="19" t="s">
        <v>15</v>
      </c>
      <c r="F115" s="18" t="s">
        <v>16</v>
      </c>
      <c r="G115" s="19" t="s">
        <v>17</v>
      </c>
      <c r="H115" s="18" t="s">
        <v>18</v>
      </c>
      <c r="I115" s="17">
        <v>87</v>
      </c>
      <c r="J115" s="17">
        <v>92</v>
      </c>
      <c r="K115" s="17">
        <v>75</v>
      </c>
      <c r="L115" s="17">
        <v>83</v>
      </c>
      <c r="M115" s="17"/>
      <c r="N115" s="17">
        <f t="shared" si="21"/>
        <v>337</v>
      </c>
      <c r="O115" s="18">
        <v>83</v>
      </c>
      <c r="P115" s="18">
        <f t="shared" ref="P115:P120" si="25">L115</f>
        <v>83</v>
      </c>
      <c r="Q115" s="17">
        <v>90</v>
      </c>
      <c r="R115" s="17">
        <f t="shared" si="23"/>
        <v>344</v>
      </c>
      <c r="S115" s="17">
        <v>75</v>
      </c>
      <c r="T115" s="17"/>
      <c r="U115" s="20">
        <v>0.95</v>
      </c>
      <c r="V115" s="21">
        <f t="shared" si="24"/>
        <v>303.05</v>
      </c>
    </row>
    <row r="116" spans="1:22" s="21" customFormat="1" ht="45" hidden="1" customHeight="1">
      <c r="A116" s="21" t="s">
        <v>147</v>
      </c>
      <c r="B116" s="22" t="s">
        <v>63</v>
      </c>
      <c r="C116" s="17" t="s">
        <v>13</v>
      </c>
      <c r="D116" s="18" t="s">
        <v>14</v>
      </c>
      <c r="E116" s="19" t="s">
        <v>15</v>
      </c>
      <c r="F116" s="18" t="s">
        <v>16</v>
      </c>
      <c r="G116" s="19" t="s">
        <v>19</v>
      </c>
      <c r="H116" s="18" t="s">
        <v>18</v>
      </c>
      <c r="I116" s="17">
        <v>3</v>
      </c>
      <c r="J116" s="17">
        <v>2</v>
      </c>
      <c r="K116" s="17">
        <v>1</v>
      </c>
      <c r="L116" s="17">
        <v>1</v>
      </c>
      <c r="M116" s="17"/>
      <c r="N116" s="17">
        <f t="shared" si="21"/>
        <v>7</v>
      </c>
      <c r="O116" s="18">
        <v>1</v>
      </c>
      <c r="P116" s="18">
        <f t="shared" si="25"/>
        <v>1</v>
      </c>
      <c r="Q116" s="17"/>
      <c r="R116" s="17">
        <f t="shared" si="23"/>
        <v>6</v>
      </c>
      <c r="S116" s="17">
        <v>1</v>
      </c>
      <c r="T116" s="17"/>
      <c r="U116" s="20">
        <v>0.95</v>
      </c>
      <c r="V116" s="21">
        <f t="shared" si="24"/>
        <v>5.3833333333333329</v>
      </c>
    </row>
    <row r="117" spans="1:22" s="21" customFormat="1" ht="45" hidden="1" customHeight="1">
      <c r="A117" s="21" t="s">
        <v>149</v>
      </c>
      <c r="B117" s="22" t="s">
        <v>63</v>
      </c>
      <c r="C117" s="17" t="s">
        <v>13</v>
      </c>
      <c r="D117" s="18" t="s">
        <v>14</v>
      </c>
      <c r="E117" s="19" t="s">
        <v>21</v>
      </c>
      <c r="F117" s="18" t="s">
        <v>16</v>
      </c>
      <c r="G117" s="19" t="s">
        <v>17</v>
      </c>
      <c r="H117" s="18" t="s">
        <v>18</v>
      </c>
      <c r="I117" s="17">
        <v>8</v>
      </c>
      <c r="J117" s="17">
        <v>7</v>
      </c>
      <c r="K117" s="17">
        <v>7</v>
      </c>
      <c r="L117" s="17">
        <v>6</v>
      </c>
      <c r="M117" s="17"/>
      <c r="N117" s="17">
        <f t="shared" si="21"/>
        <v>28</v>
      </c>
      <c r="O117" s="18">
        <v>6</v>
      </c>
      <c r="P117" s="18">
        <f t="shared" si="25"/>
        <v>6</v>
      </c>
      <c r="Q117" s="17">
        <v>10</v>
      </c>
      <c r="R117" s="17">
        <f t="shared" si="23"/>
        <v>32</v>
      </c>
      <c r="S117" s="17">
        <v>7</v>
      </c>
      <c r="T117" s="17"/>
      <c r="U117" s="20">
        <v>0.95</v>
      </c>
      <c r="V117" s="21">
        <f t="shared" si="24"/>
        <v>28.183333333333326</v>
      </c>
    </row>
    <row r="118" spans="1:22" s="21" customFormat="1" ht="45" hidden="1" customHeight="1">
      <c r="A118" s="21" t="s">
        <v>150</v>
      </c>
      <c r="B118" s="22" t="s">
        <v>63</v>
      </c>
      <c r="C118" s="17" t="s">
        <v>13</v>
      </c>
      <c r="D118" s="18" t="s">
        <v>14</v>
      </c>
      <c r="E118" s="19" t="s">
        <v>21</v>
      </c>
      <c r="F118" s="18" t="s">
        <v>16</v>
      </c>
      <c r="G118" s="19" t="s">
        <v>19</v>
      </c>
      <c r="H118" s="18" t="s">
        <v>18</v>
      </c>
      <c r="I118" s="17">
        <v>2</v>
      </c>
      <c r="J118" s="17">
        <v>1</v>
      </c>
      <c r="K118" s="17"/>
      <c r="L118" s="17">
        <v>2</v>
      </c>
      <c r="M118" s="17"/>
      <c r="N118" s="17">
        <f t="shared" si="21"/>
        <v>5</v>
      </c>
      <c r="O118" s="18">
        <v>2</v>
      </c>
      <c r="P118" s="18">
        <f t="shared" si="25"/>
        <v>2</v>
      </c>
      <c r="Q118" s="17"/>
      <c r="R118" s="17">
        <f t="shared" si="23"/>
        <v>3</v>
      </c>
      <c r="S118" s="17">
        <v>0</v>
      </c>
      <c r="T118" s="17"/>
      <c r="U118" s="20">
        <v>0.95</v>
      </c>
      <c r="V118" s="21">
        <f t="shared" si="24"/>
        <v>2.8499999999999996</v>
      </c>
    </row>
    <row r="119" spans="1:22" s="21" customFormat="1" ht="45" hidden="1" customHeight="1">
      <c r="B119" s="22" t="s">
        <v>63</v>
      </c>
      <c r="C119" s="17" t="s">
        <v>13</v>
      </c>
      <c r="D119" s="18" t="s">
        <v>14</v>
      </c>
      <c r="E119" s="19" t="s">
        <v>64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10</v>
      </c>
      <c r="K119" s="17">
        <v>8</v>
      </c>
      <c r="L119" s="17">
        <v>7</v>
      </c>
      <c r="M119" s="17"/>
      <c r="N119" s="17">
        <f t="shared" si="21"/>
        <v>35</v>
      </c>
      <c r="O119" s="18">
        <v>7</v>
      </c>
      <c r="P119" s="18">
        <f t="shared" si="25"/>
        <v>7</v>
      </c>
      <c r="Q119" s="17">
        <v>10</v>
      </c>
      <c r="R119" s="17">
        <f t="shared" si="23"/>
        <v>38</v>
      </c>
      <c r="S119" s="17">
        <v>8</v>
      </c>
      <c r="T119" s="17"/>
      <c r="U119" s="20">
        <v>0.95</v>
      </c>
      <c r="V119" s="21">
        <f t="shared" si="24"/>
        <v>33.56666666666667</v>
      </c>
    </row>
    <row r="120" spans="1:22" s="21" customFormat="1" ht="45" hidden="1" customHeight="1">
      <c r="A120" s="21" t="s">
        <v>155</v>
      </c>
      <c r="B120" s="22" t="s">
        <v>63</v>
      </c>
      <c r="C120" s="17" t="s">
        <v>13</v>
      </c>
      <c r="D120" s="18" t="s">
        <v>14</v>
      </c>
      <c r="E120" s="19" t="s">
        <v>29</v>
      </c>
      <c r="F120" s="18" t="s">
        <v>16</v>
      </c>
      <c r="G120" s="19" t="s">
        <v>17</v>
      </c>
      <c r="H120" s="18" t="s">
        <v>18</v>
      </c>
      <c r="I120" s="17"/>
      <c r="J120" s="17"/>
      <c r="K120" s="17"/>
      <c r="L120" s="17"/>
      <c r="M120" s="17"/>
      <c r="N120" s="17">
        <f t="shared" si="21"/>
        <v>0</v>
      </c>
      <c r="O120" s="18">
        <v>0</v>
      </c>
      <c r="P120" s="18">
        <f t="shared" si="25"/>
        <v>0</v>
      </c>
      <c r="Q120" s="56"/>
      <c r="R120" s="17">
        <f t="shared" si="23"/>
        <v>0</v>
      </c>
      <c r="S120" s="17">
        <v>0</v>
      </c>
      <c r="T120" s="56">
        <v>110</v>
      </c>
      <c r="U120" s="20">
        <v>0.95</v>
      </c>
      <c r="V120" s="21">
        <f t="shared" si="24"/>
        <v>36.666666666666664</v>
      </c>
    </row>
    <row r="121" spans="1:22" ht="45" hidden="1" customHeight="1">
      <c r="A121" t="s">
        <v>148</v>
      </c>
      <c r="B121" s="7" t="s">
        <v>63</v>
      </c>
      <c r="C121" s="5" t="s">
        <v>13</v>
      </c>
      <c r="D121" s="4" t="s">
        <v>14</v>
      </c>
      <c r="E121" s="6" t="s">
        <v>15</v>
      </c>
      <c r="F121" s="4" t="s">
        <v>20</v>
      </c>
      <c r="G121" s="6" t="s">
        <v>17</v>
      </c>
      <c r="H121" s="4" t="s">
        <v>18</v>
      </c>
      <c r="I121" s="5">
        <v>30</v>
      </c>
      <c r="J121" s="5">
        <v>34</v>
      </c>
      <c r="K121" s="5">
        <v>35</v>
      </c>
      <c r="L121" s="5">
        <v>35</v>
      </c>
      <c r="M121" s="5">
        <v>28</v>
      </c>
      <c r="N121" s="5">
        <f t="shared" si="21"/>
        <v>162</v>
      </c>
      <c r="O121" s="4">
        <v>28</v>
      </c>
      <c r="P121" s="4">
        <f t="shared" ref="P121:P127" si="26">M121</f>
        <v>28</v>
      </c>
      <c r="Q121" s="5">
        <v>30</v>
      </c>
      <c r="R121" s="5">
        <f t="shared" si="23"/>
        <v>164</v>
      </c>
      <c r="S121" s="5">
        <v>35</v>
      </c>
      <c r="T121" s="5"/>
      <c r="U121" s="15">
        <v>0.98</v>
      </c>
      <c r="V121">
        <f t="shared" si="24"/>
        <v>149.28666666666666</v>
      </c>
    </row>
    <row r="122" spans="1:22" ht="45" hidden="1" customHeight="1">
      <c r="B122" s="7" t="s">
        <v>63</v>
      </c>
      <c r="C122" s="5" t="s">
        <v>13</v>
      </c>
      <c r="D122" s="4" t="s">
        <v>14</v>
      </c>
      <c r="E122" s="6" t="s">
        <v>15</v>
      </c>
      <c r="F122" s="4" t="s">
        <v>20</v>
      </c>
      <c r="G122" s="6" t="s">
        <v>19</v>
      </c>
      <c r="H122" s="4" t="s">
        <v>18</v>
      </c>
      <c r="I122" s="5"/>
      <c r="J122" s="5">
        <v>1</v>
      </c>
      <c r="K122" s="5">
        <v>1</v>
      </c>
      <c r="L122" s="5"/>
      <c r="M122" s="5"/>
      <c r="N122" s="5">
        <f t="shared" si="21"/>
        <v>2</v>
      </c>
      <c r="O122" s="4">
        <v>0</v>
      </c>
      <c r="P122" s="4">
        <f t="shared" si="26"/>
        <v>0</v>
      </c>
      <c r="Q122" s="5"/>
      <c r="R122" s="5">
        <f t="shared" si="23"/>
        <v>2</v>
      </c>
      <c r="S122" s="5">
        <v>0</v>
      </c>
      <c r="T122" s="5"/>
      <c r="U122" s="15">
        <v>0.98</v>
      </c>
      <c r="V122">
        <f t="shared" si="24"/>
        <v>1.96</v>
      </c>
    </row>
    <row r="123" spans="1:22" ht="45" hidden="1" customHeight="1">
      <c r="A123" t="s">
        <v>151</v>
      </c>
      <c r="B123" s="7" t="s">
        <v>63</v>
      </c>
      <c r="C123" s="5" t="s">
        <v>13</v>
      </c>
      <c r="D123" s="4" t="s">
        <v>14</v>
      </c>
      <c r="E123" s="6" t="s">
        <v>21</v>
      </c>
      <c r="F123" s="4" t="s">
        <v>20</v>
      </c>
      <c r="G123" s="6" t="s">
        <v>17</v>
      </c>
      <c r="H123" s="4" t="s">
        <v>18</v>
      </c>
      <c r="I123" s="5">
        <v>10</v>
      </c>
      <c r="J123" s="5">
        <v>7</v>
      </c>
      <c r="K123" s="5">
        <v>9</v>
      </c>
      <c r="L123" s="5">
        <v>9</v>
      </c>
      <c r="M123" s="5">
        <v>6</v>
      </c>
      <c r="N123" s="5">
        <f t="shared" si="21"/>
        <v>41</v>
      </c>
      <c r="O123" s="4">
        <v>6</v>
      </c>
      <c r="P123" s="4">
        <f t="shared" si="26"/>
        <v>6</v>
      </c>
      <c r="Q123" s="5"/>
      <c r="R123" s="5">
        <f t="shared" si="23"/>
        <v>35</v>
      </c>
      <c r="S123" s="5">
        <v>9</v>
      </c>
      <c r="T123" s="5"/>
      <c r="U123" s="15">
        <v>0.98</v>
      </c>
      <c r="V123">
        <f t="shared" si="24"/>
        <v>31.359999999999996</v>
      </c>
    </row>
    <row r="124" spans="1:22" ht="45" hidden="1" customHeight="1">
      <c r="A124" t="s">
        <v>151</v>
      </c>
      <c r="B124" s="7" t="s">
        <v>63</v>
      </c>
      <c r="C124" s="5" t="s">
        <v>13</v>
      </c>
      <c r="D124" s="4" t="s">
        <v>14</v>
      </c>
      <c r="E124" s="6" t="s">
        <v>21</v>
      </c>
      <c r="F124" s="4" t="s">
        <v>20</v>
      </c>
      <c r="G124" s="6" t="s">
        <v>17</v>
      </c>
      <c r="H124" s="4" t="s">
        <v>18</v>
      </c>
      <c r="I124" s="5"/>
      <c r="J124" s="5">
        <v>1</v>
      </c>
      <c r="K124" s="5">
        <v>1</v>
      </c>
      <c r="L124" s="5">
        <v>1</v>
      </c>
      <c r="M124" s="5"/>
      <c r="N124" s="5">
        <f t="shared" si="21"/>
        <v>3</v>
      </c>
      <c r="O124" s="4">
        <v>0</v>
      </c>
      <c r="P124" s="4">
        <f t="shared" si="26"/>
        <v>0</v>
      </c>
      <c r="Q124" s="5"/>
      <c r="R124" s="5">
        <f t="shared" si="23"/>
        <v>3</v>
      </c>
      <c r="S124" s="5">
        <v>1</v>
      </c>
      <c r="T124" s="5"/>
      <c r="U124" s="15">
        <v>0.98</v>
      </c>
      <c r="V124">
        <f t="shared" si="24"/>
        <v>2.6133333333333333</v>
      </c>
    </row>
    <row r="125" spans="1:22" ht="45" hidden="1" customHeight="1">
      <c r="B125" s="7" t="s">
        <v>63</v>
      </c>
      <c r="C125" s="5" t="s">
        <v>13</v>
      </c>
      <c r="D125" s="4" t="s">
        <v>14</v>
      </c>
      <c r="E125" s="6" t="s">
        <v>64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6</v>
      </c>
      <c r="K125" s="5">
        <v>9</v>
      </c>
      <c r="L125" s="5">
        <v>8</v>
      </c>
      <c r="M125" s="5">
        <v>0</v>
      </c>
      <c r="N125" s="5">
        <f t="shared" si="21"/>
        <v>33</v>
      </c>
      <c r="O125" s="4">
        <v>0</v>
      </c>
      <c r="P125" s="4">
        <f t="shared" si="26"/>
        <v>0</v>
      </c>
      <c r="Q125" s="5"/>
      <c r="R125" s="5">
        <f t="shared" si="23"/>
        <v>33</v>
      </c>
      <c r="S125" s="5">
        <v>8</v>
      </c>
      <c r="T125" s="5"/>
      <c r="U125" s="15">
        <v>0.98</v>
      </c>
      <c r="V125">
        <f t="shared" si="24"/>
        <v>29.726666666666659</v>
      </c>
    </row>
    <row r="126" spans="1:22" ht="45" hidden="1" customHeight="1">
      <c r="B126" s="7" t="s">
        <v>63</v>
      </c>
      <c r="C126" s="5" t="s">
        <v>13</v>
      </c>
      <c r="D126" s="4" t="s">
        <v>14</v>
      </c>
      <c r="E126" s="6" t="s">
        <v>64</v>
      </c>
      <c r="F126" s="4" t="s">
        <v>20</v>
      </c>
      <c r="G126" s="6" t="s">
        <v>19</v>
      </c>
      <c r="H126" s="4" t="s">
        <v>18</v>
      </c>
      <c r="I126" s="5"/>
      <c r="J126" s="5">
        <v>1</v>
      </c>
      <c r="K126" s="5"/>
      <c r="L126" s="5"/>
      <c r="M126" s="5"/>
      <c r="N126" s="5">
        <f t="shared" si="21"/>
        <v>1</v>
      </c>
      <c r="O126" s="4">
        <v>0</v>
      </c>
      <c r="P126" s="4">
        <f t="shared" si="26"/>
        <v>0</v>
      </c>
      <c r="Q126" s="5"/>
      <c r="R126" s="5">
        <f t="shared" si="23"/>
        <v>1</v>
      </c>
      <c r="S126" s="5">
        <v>0</v>
      </c>
      <c r="T126" s="5"/>
      <c r="U126" s="15">
        <v>0.98</v>
      </c>
      <c r="V126">
        <f t="shared" si="24"/>
        <v>0.98</v>
      </c>
    </row>
    <row r="127" spans="1:22" ht="45" hidden="1" customHeight="1">
      <c r="A127" t="s">
        <v>156</v>
      </c>
      <c r="B127" s="7" t="s">
        <v>63</v>
      </c>
      <c r="C127" s="5" t="s">
        <v>13</v>
      </c>
      <c r="D127" s="4" t="s">
        <v>14</v>
      </c>
      <c r="E127" s="6" t="s">
        <v>29</v>
      </c>
      <c r="F127" s="4" t="s">
        <v>20</v>
      </c>
      <c r="G127" s="6" t="s">
        <v>17</v>
      </c>
      <c r="H127" s="4" t="s">
        <v>18</v>
      </c>
      <c r="I127" s="5"/>
      <c r="J127" s="5"/>
      <c r="K127" s="5"/>
      <c r="L127" s="5"/>
      <c r="M127" s="5"/>
      <c r="N127" s="5">
        <f t="shared" si="21"/>
        <v>0</v>
      </c>
      <c r="O127" s="4">
        <v>0</v>
      </c>
      <c r="P127" s="4">
        <f t="shared" si="26"/>
        <v>0</v>
      </c>
      <c r="Q127" s="56"/>
      <c r="R127" s="5">
        <f t="shared" si="23"/>
        <v>0</v>
      </c>
      <c r="S127" s="5">
        <v>0</v>
      </c>
      <c r="T127" s="56">
        <v>50</v>
      </c>
      <c r="U127" s="15">
        <v>0.98</v>
      </c>
      <c r="V127">
        <f t="shared" si="24"/>
        <v>16.666666666666668</v>
      </c>
    </row>
    <row r="128" spans="1:22" s="21" customFormat="1" ht="45" hidden="1" customHeight="1">
      <c r="B128" s="22" t="s">
        <v>63</v>
      </c>
      <c r="C128" s="17" t="s">
        <v>13</v>
      </c>
      <c r="D128" s="18" t="s">
        <v>24</v>
      </c>
      <c r="E128" s="19" t="s">
        <v>25</v>
      </c>
      <c r="F128" s="18" t="s">
        <v>16</v>
      </c>
      <c r="G128" s="19" t="s">
        <v>17</v>
      </c>
      <c r="H128" s="18" t="s">
        <v>18</v>
      </c>
      <c r="I128" s="17">
        <v>15</v>
      </c>
      <c r="J128" s="17">
        <v>15</v>
      </c>
      <c r="K128" s="17"/>
      <c r="L128" s="17"/>
      <c r="M128" s="17"/>
      <c r="N128" s="17">
        <f t="shared" si="21"/>
        <v>30</v>
      </c>
      <c r="O128" s="18">
        <v>15</v>
      </c>
      <c r="P128" s="18">
        <f t="shared" ref="P128:P129" si="27">J128</f>
        <v>15</v>
      </c>
      <c r="Q128" s="17"/>
      <c r="R128" s="17">
        <f t="shared" si="23"/>
        <v>15</v>
      </c>
      <c r="S128" s="17">
        <v>15</v>
      </c>
      <c r="T128" s="17"/>
      <c r="U128" s="20">
        <v>0.98</v>
      </c>
      <c r="V128" s="21">
        <f t="shared" si="24"/>
        <v>9.7999999999999989</v>
      </c>
    </row>
    <row r="129" spans="1:22" s="21" customFormat="1" ht="45" hidden="1" customHeight="1">
      <c r="A129" s="21" t="s">
        <v>160</v>
      </c>
      <c r="B129" s="22" t="s">
        <v>63</v>
      </c>
      <c r="C129" s="17" t="s">
        <v>13</v>
      </c>
      <c r="D129" s="18" t="s">
        <v>24</v>
      </c>
      <c r="E129" s="19" t="s">
        <v>29</v>
      </c>
      <c r="F129" s="18" t="s">
        <v>16</v>
      </c>
      <c r="G129" s="19" t="s">
        <v>17</v>
      </c>
      <c r="H129" s="18" t="s">
        <v>18</v>
      </c>
      <c r="I129" s="17"/>
      <c r="J129" s="17"/>
      <c r="K129" s="17"/>
      <c r="L129" s="17"/>
      <c r="M129" s="17"/>
      <c r="N129" s="17">
        <f t="shared" si="21"/>
        <v>0</v>
      </c>
      <c r="O129" s="18">
        <v>0</v>
      </c>
      <c r="P129" s="18">
        <f t="shared" si="27"/>
        <v>0</v>
      </c>
      <c r="Q129" s="56"/>
      <c r="R129" s="17">
        <f t="shared" si="23"/>
        <v>0</v>
      </c>
      <c r="S129" s="17">
        <v>0</v>
      </c>
      <c r="T129" s="56">
        <v>15</v>
      </c>
      <c r="U129" s="20">
        <v>0.98</v>
      </c>
      <c r="V129" s="21">
        <f t="shared" si="24"/>
        <v>5</v>
      </c>
    </row>
    <row r="130" spans="1:22" ht="45" hidden="1" customHeight="1">
      <c r="B130" s="7" t="s">
        <v>63</v>
      </c>
      <c r="C130" s="5" t="s">
        <v>13</v>
      </c>
      <c r="D130" s="4" t="s">
        <v>24</v>
      </c>
      <c r="E130" s="6" t="s">
        <v>25</v>
      </c>
      <c r="F130" s="4" t="s">
        <v>20</v>
      </c>
      <c r="G130" s="6" t="s">
        <v>17</v>
      </c>
      <c r="H130" s="4" t="s">
        <v>18</v>
      </c>
      <c r="I130" s="5">
        <v>15</v>
      </c>
      <c r="J130" s="5">
        <v>15</v>
      </c>
      <c r="K130" s="5">
        <v>15</v>
      </c>
      <c r="L130" s="5"/>
      <c r="M130" s="5"/>
      <c r="N130" s="5">
        <f t="shared" si="21"/>
        <v>45</v>
      </c>
      <c r="O130" s="4">
        <v>15</v>
      </c>
      <c r="P130" s="4">
        <f t="shared" ref="P130:P131" si="28">K130</f>
        <v>15</v>
      </c>
      <c r="Q130" s="5"/>
      <c r="R130" s="5">
        <f t="shared" si="23"/>
        <v>30</v>
      </c>
      <c r="S130" s="5">
        <v>15</v>
      </c>
      <c r="T130" s="5"/>
      <c r="U130" s="15">
        <v>0.96</v>
      </c>
      <c r="V130">
        <f t="shared" si="24"/>
        <v>24</v>
      </c>
    </row>
    <row r="131" spans="1:22" ht="45" hidden="1" customHeight="1">
      <c r="B131" s="7" t="s">
        <v>63</v>
      </c>
      <c r="C131" s="5" t="s">
        <v>13</v>
      </c>
      <c r="D131" s="4" t="s">
        <v>24</v>
      </c>
      <c r="E131" s="6" t="s">
        <v>29</v>
      </c>
      <c r="F131" s="4" t="s">
        <v>20</v>
      </c>
      <c r="G131" s="6" t="s">
        <v>17</v>
      </c>
      <c r="H131" s="4" t="s">
        <v>18</v>
      </c>
      <c r="I131" s="5"/>
      <c r="J131" s="5"/>
      <c r="K131" s="5"/>
      <c r="L131" s="5"/>
      <c r="M131" s="5"/>
      <c r="N131" s="5">
        <f t="shared" si="21"/>
        <v>0</v>
      </c>
      <c r="O131" s="4">
        <v>0</v>
      </c>
      <c r="P131" s="4">
        <f t="shared" si="28"/>
        <v>0</v>
      </c>
      <c r="Q131" s="56"/>
      <c r="R131" s="5">
        <f t="shared" si="23"/>
        <v>0</v>
      </c>
      <c r="S131" s="5">
        <v>0</v>
      </c>
      <c r="T131" s="56">
        <v>15</v>
      </c>
      <c r="U131" s="15">
        <v>0.96</v>
      </c>
      <c r="V131">
        <f t="shared" si="24"/>
        <v>5</v>
      </c>
    </row>
    <row r="132" spans="1:22" s="21" customFormat="1" ht="45" hidden="1" customHeight="1">
      <c r="B132" s="22" t="s">
        <v>63</v>
      </c>
      <c r="C132" s="17" t="s">
        <v>13</v>
      </c>
      <c r="D132" s="18" t="s">
        <v>28</v>
      </c>
      <c r="E132" s="19" t="s">
        <v>31</v>
      </c>
      <c r="F132" s="18" t="s">
        <v>16</v>
      </c>
      <c r="G132" s="19" t="s">
        <v>17</v>
      </c>
      <c r="H132" s="18" t="s">
        <v>18</v>
      </c>
      <c r="I132" s="17"/>
      <c r="J132" s="17"/>
      <c r="K132" s="17">
        <v>2</v>
      </c>
      <c r="L132" s="17"/>
      <c r="M132" s="17"/>
      <c r="N132" s="17">
        <f t="shared" si="21"/>
        <v>2</v>
      </c>
      <c r="O132" s="18">
        <v>2</v>
      </c>
      <c r="P132" s="18"/>
      <c r="Q132" s="56">
        <v>0</v>
      </c>
      <c r="R132" s="17">
        <f t="shared" si="23"/>
        <v>0</v>
      </c>
      <c r="S132" s="17">
        <v>0</v>
      </c>
      <c r="T132" s="56"/>
      <c r="U132" s="20">
        <v>1</v>
      </c>
      <c r="V132" s="21">
        <f t="shared" si="24"/>
        <v>0</v>
      </c>
    </row>
    <row r="133" spans="1:22" s="21" customFormat="1" ht="45" hidden="1" customHeight="1">
      <c r="B133" s="22" t="s">
        <v>63</v>
      </c>
      <c r="C133" s="17" t="s">
        <v>13</v>
      </c>
      <c r="D133" s="18" t="s">
        <v>28</v>
      </c>
      <c r="E133" s="19" t="s">
        <v>31</v>
      </c>
      <c r="F133" s="18" t="s">
        <v>16</v>
      </c>
      <c r="G133" s="19" t="s">
        <v>17</v>
      </c>
      <c r="H133" s="18" t="s">
        <v>18</v>
      </c>
      <c r="I133" s="17"/>
      <c r="J133" s="17"/>
      <c r="K133" s="17"/>
      <c r="L133" s="17"/>
      <c r="M133" s="17"/>
      <c r="N133" s="17">
        <f t="shared" ref="N133:N196" si="29">I133+J133+K133+L133+M133</f>
        <v>0</v>
      </c>
      <c r="O133" s="18">
        <v>0</v>
      </c>
      <c r="P133" s="18"/>
      <c r="Q133" s="56"/>
      <c r="R133" s="17">
        <f t="shared" ref="R133:R196" si="30">N133-O133+Q133</f>
        <v>0</v>
      </c>
      <c r="S133" s="17">
        <v>0</v>
      </c>
      <c r="T133" s="56">
        <v>2</v>
      </c>
      <c r="U133" s="20">
        <v>1</v>
      </c>
      <c r="V133" s="21">
        <f t="shared" si="24"/>
        <v>0.66666666666666663</v>
      </c>
    </row>
    <row r="134" spans="1:22" s="21" customFormat="1" ht="45" hidden="1" customHeight="1">
      <c r="B134" s="22" t="s">
        <v>63</v>
      </c>
      <c r="C134" s="17" t="s">
        <v>13</v>
      </c>
      <c r="D134" s="18" t="s">
        <v>28</v>
      </c>
      <c r="E134" s="19" t="s">
        <v>29</v>
      </c>
      <c r="F134" s="18" t="s">
        <v>16</v>
      </c>
      <c r="G134" s="19" t="s">
        <v>17</v>
      </c>
      <c r="H134" s="18" t="s">
        <v>18</v>
      </c>
      <c r="I134" s="17">
        <v>4</v>
      </c>
      <c r="J134" s="17">
        <v>3</v>
      </c>
      <c r="K134" s="17">
        <v>5</v>
      </c>
      <c r="L134" s="17"/>
      <c r="M134" s="17"/>
      <c r="N134" s="17">
        <f t="shared" si="29"/>
        <v>12</v>
      </c>
      <c r="O134" s="18">
        <v>5</v>
      </c>
      <c r="P134" s="18"/>
      <c r="Q134" s="56">
        <v>4</v>
      </c>
      <c r="R134" s="17">
        <f t="shared" si="30"/>
        <v>11</v>
      </c>
      <c r="S134" s="17">
        <v>3</v>
      </c>
      <c r="T134" s="56"/>
      <c r="U134" s="20">
        <v>1</v>
      </c>
      <c r="V134" s="21">
        <f t="shared" ref="V134:V197" si="31">(R134*U134*12+4*T134-S134*4*U134)/12</f>
        <v>10</v>
      </c>
    </row>
    <row r="135" spans="1:22" s="21" customFormat="1" ht="45" hidden="1" customHeight="1">
      <c r="B135" s="22" t="s">
        <v>63</v>
      </c>
      <c r="C135" s="17" t="s">
        <v>13</v>
      </c>
      <c r="D135" s="18" t="s">
        <v>28</v>
      </c>
      <c r="E135" s="19" t="s">
        <v>29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17"/>
      <c r="M135" s="17"/>
      <c r="N135" s="17">
        <f t="shared" si="29"/>
        <v>0</v>
      </c>
      <c r="O135" s="18">
        <v>0</v>
      </c>
      <c r="P135" s="18"/>
      <c r="Q135" s="56"/>
      <c r="R135" s="17">
        <f t="shared" si="30"/>
        <v>0</v>
      </c>
      <c r="S135" s="17">
        <v>0</v>
      </c>
      <c r="T135" s="56">
        <v>5</v>
      </c>
      <c r="U135" s="20">
        <v>1</v>
      </c>
      <c r="V135" s="21">
        <f t="shared" si="31"/>
        <v>1.6666666666666667</v>
      </c>
    </row>
    <row r="136" spans="1:22" s="21" customFormat="1" ht="45" hidden="1" customHeight="1">
      <c r="B136" s="22" t="s">
        <v>65</v>
      </c>
      <c r="C136" s="17" t="s">
        <v>13</v>
      </c>
      <c r="D136" s="18" t="s">
        <v>14</v>
      </c>
      <c r="E136" s="19" t="s">
        <v>66</v>
      </c>
      <c r="F136" s="18" t="s">
        <v>16</v>
      </c>
      <c r="G136" s="19" t="s">
        <v>17</v>
      </c>
      <c r="H136" s="18" t="s">
        <v>18</v>
      </c>
      <c r="I136" s="17">
        <v>0</v>
      </c>
      <c r="J136" s="17">
        <v>0</v>
      </c>
      <c r="K136" s="17">
        <v>10</v>
      </c>
      <c r="L136" s="17">
        <v>10</v>
      </c>
      <c r="M136" s="17"/>
      <c r="N136" s="17">
        <f t="shared" si="29"/>
        <v>20</v>
      </c>
      <c r="O136" s="18">
        <v>10</v>
      </c>
      <c r="P136" s="18">
        <f t="shared" ref="P136:P139" si="32">L136</f>
        <v>10</v>
      </c>
      <c r="Q136" s="17"/>
      <c r="R136" s="17">
        <f t="shared" si="30"/>
        <v>10</v>
      </c>
      <c r="S136" s="17">
        <v>10</v>
      </c>
      <c r="T136" s="17"/>
      <c r="U136" s="20">
        <v>1</v>
      </c>
      <c r="V136" s="21">
        <f t="shared" si="31"/>
        <v>6.666666666666667</v>
      </c>
    </row>
    <row r="137" spans="1:22" s="21" customFormat="1" ht="45" hidden="1" customHeight="1">
      <c r="B137" s="22" t="s">
        <v>65</v>
      </c>
      <c r="C137" s="17" t="s">
        <v>13</v>
      </c>
      <c r="D137" s="18" t="s">
        <v>14</v>
      </c>
      <c r="E137" s="19" t="s">
        <v>67</v>
      </c>
      <c r="F137" s="18" t="s">
        <v>16</v>
      </c>
      <c r="G137" s="19" t="s">
        <v>17</v>
      </c>
      <c r="H137" s="18" t="s">
        <v>18</v>
      </c>
      <c r="I137" s="17"/>
      <c r="J137" s="17"/>
      <c r="K137" s="17"/>
      <c r="L137" s="17"/>
      <c r="M137" s="17"/>
      <c r="N137" s="17">
        <f t="shared" si="29"/>
        <v>0</v>
      </c>
      <c r="O137" s="18"/>
      <c r="P137" s="18">
        <f t="shared" si="32"/>
        <v>0</v>
      </c>
      <c r="Q137" s="56"/>
      <c r="R137" s="17">
        <f t="shared" si="30"/>
        <v>0</v>
      </c>
      <c r="S137" s="17"/>
      <c r="T137" s="56">
        <v>30</v>
      </c>
      <c r="U137" s="20">
        <v>1</v>
      </c>
      <c r="V137" s="21">
        <f t="shared" si="31"/>
        <v>10</v>
      </c>
    </row>
    <row r="138" spans="1:22" s="21" customFormat="1" ht="45" hidden="1" customHeight="1">
      <c r="B138" s="22" t="s">
        <v>65</v>
      </c>
      <c r="C138" s="17" t="s">
        <v>13</v>
      </c>
      <c r="D138" s="18" t="s">
        <v>14</v>
      </c>
      <c r="E138" s="19" t="s">
        <v>68</v>
      </c>
      <c r="F138" s="18" t="s">
        <v>16</v>
      </c>
      <c r="G138" s="19" t="s">
        <v>17</v>
      </c>
      <c r="H138" s="18" t="s">
        <v>18</v>
      </c>
      <c r="I138" s="17">
        <v>14</v>
      </c>
      <c r="J138" s="17">
        <v>32</v>
      </c>
      <c r="K138" s="17">
        <v>32</v>
      </c>
      <c r="L138" s="17">
        <v>25</v>
      </c>
      <c r="M138" s="17"/>
      <c r="N138" s="17">
        <f t="shared" si="29"/>
        <v>103</v>
      </c>
      <c r="O138" s="18">
        <v>25</v>
      </c>
      <c r="P138" s="18">
        <f t="shared" si="32"/>
        <v>25</v>
      </c>
      <c r="Q138" s="17">
        <v>10</v>
      </c>
      <c r="R138" s="17">
        <f t="shared" si="30"/>
        <v>88</v>
      </c>
      <c r="S138" s="17">
        <v>32</v>
      </c>
      <c r="T138" s="17"/>
      <c r="U138" s="20">
        <v>1</v>
      </c>
      <c r="V138" s="21">
        <f t="shared" si="31"/>
        <v>77.333333333333329</v>
      </c>
    </row>
    <row r="139" spans="1:22" s="21" customFormat="1" ht="45" hidden="1" customHeight="1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19</v>
      </c>
      <c r="H139" s="18" t="s">
        <v>18</v>
      </c>
      <c r="I139" s="17">
        <v>1</v>
      </c>
      <c r="J139" s="17">
        <v>0</v>
      </c>
      <c r="K139" s="17">
        <v>1</v>
      </c>
      <c r="L139" s="17">
        <v>2</v>
      </c>
      <c r="M139" s="17"/>
      <c r="N139" s="17">
        <f t="shared" si="29"/>
        <v>4</v>
      </c>
      <c r="O139" s="18">
        <v>2</v>
      </c>
      <c r="P139" s="18">
        <f t="shared" si="32"/>
        <v>2</v>
      </c>
      <c r="Q139" s="17"/>
      <c r="R139" s="17">
        <f t="shared" si="30"/>
        <v>2</v>
      </c>
      <c r="S139" s="17">
        <v>1</v>
      </c>
      <c r="T139" s="17"/>
      <c r="U139" s="20">
        <v>1</v>
      </c>
      <c r="V139" s="21">
        <f t="shared" si="31"/>
        <v>1.6666666666666667</v>
      </c>
    </row>
    <row r="140" spans="1:22" s="21" customFormat="1" ht="45" hidden="1" customHeight="1">
      <c r="B140" s="22" t="s">
        <v>65</v>
      </c>
      <c r="C140" s="17" t="s">
        <v>13</v>
      </c>
      <c r="D140" s="18" t="s">
        <v>69</v>
      </c>
      <c r="E140" s="19" t="s">
        <v>68</v>
      </c>
      <c r="F140" s="18" t="s">
        <v>16</v>
      </c>
      <c r="G140" s="19" t="s">
        <v>17</v>
      </c>
      <c r="H140" s="18" t="s">
        <v>18</v>
      </c>
      <c r="I140" s="17">
        <v>0</v>
      </c>
      <c r="J140" s="17">
        <v>3</v>
      </c>
      <c r="K140" s="17">
        <v>3</v>
      </c>
      <c r="L140" s="17">
        <v>0</v>
      </c>
      <c r="M140" s="17"/>
      <c r="N140" s="17">
        <f t="shared" si="29"/>
        <v>6</v>
      </c>
      <c r="O140" s="18">
        <v>3</v>
      </c>
      <c r="P140" s="18"/>
      <c r="Q140" s="17"/>
      <c r="R140" s="17">
        <f t="shared" si="30"/>
        <v>3</v>
      </c>
      <c r="S140" s="17">
        <v>3</v>
      </c>
      <c r="T140" s="17"/>
      <c r="U140" s="20">
        <v>1</v>
      </c>
      <c r="V140" s="21">
        <f t="shared" si="31"/>
        <v>2</v>
      </c>
    </row>
    <row r="141" spans="1:22" s="21" customFormat="1" ht="45" hidden="1" customHeight="1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19</v>
      </c>
      <c r="H141" s="18" t="s">
        <v>18</v>
      </c>
      <c r="I141" s="17">
        <v>0</v>
      </c>
      <c r="J141" s="17">
        <v>1</v>
      </c>
      <c r="K141" s="17">
        <v>0</v>
      </c>
      <c r="L141" s="17">
        <v>0</v>
      </c>
      <c r="M141" s="17"/>
      <c r="N141" s="17">
        <f t="shared" si="29"/>
        <v>1</v>
      </c>
      <c r="O141" s="18">
        <v>0</v>
      </c>
      <c r="P141" s="18"/>
      <c r="Q141" s="17"/>
      <c r="R141" s="17">
        <f t="shared" si="30"/>
        <v>1</v>
      </c>
      <c r="S141" s="17">
        <v>1</v>
      </c>
      <c r="T141" s="17"/>
      <c r="U141" s="20">
        <v>1</v>
      </c>
      <c r="V141" s="21">
        <f t="shared" si="31"/>
        <v>0.66666666666666663</v>
      </c>
    </row>
    <row r="142" spans="1:22" s="21" customFormat="1" ht="45" hidden="1" customHeight="1">
      <c r="B142" s="22" t="s">
        <v>65</v>
      </c>
      <c r="C142" s="17" t="s">
        <v>13</v>
      </c>
      <c r="D142" s="18" t="s">
        <v>14</v>
      </c>
      <c r="E142" s="19" t="s">
        <v>31</v>
      </c>
      <c r="F142" s="18" t="s">
        <v>16</v>
      </c>
      <c r="G142" s="19" t="s">
        <v>17</v>
      </c>
      <c r="H142" s="18" t="s">
        <v>18</v>
      </c>
      <c r="I142" s="17"/>
      <c r="J142" s="17"/>
      <c r="K142" s="17"/>
      <c r="L142" s="17"/>
      <c r="M142" s="17"/>
      <c r="N142" s="17">
        <f t="shared" si="29"/>
        <v>0</v>
      </c>
      <c r="O142" s="18"/>
      <c r="P142" s="18">
        <f t="shared" ref="P142:P148" si="33">L142</f>
        <v>0</v>
      </c>
      <c r="Q142" s="56"/>
      <c r="R142" s="17">
        <f t="shared" si="30"/>
        <v>0</v>
      </c>
      <c r="S142" s="17"/>
      <c r="T142" s="56">
        <v>30</v>
      </c>
      <c r="U142" s="20">
        <v>1</v>
      </c>
      <c r="V142" s="21">
        <f t="shared" si="31"/>
        <v>10</v>
      </c>
    </row>
    <row r="143" spans="1:22" s="21" customFormat="1" ht="45" hidden="1" customHeight="1">
      <c r="B143" s="22" t="s">
        <v>65</v>
      </c>
      <c r="C143" s="17" t="s">
        <v>13</v>
      </c>
      <c r="D143" s="18" t="s">
        <v>14</v>
      </c>
      <c r="E143" s="19" t="s">
        <v>37</v>
      </c>
      <c r="F143" s="18" t="s">
        <v>16</v>
      </c>
      <c r="G143" s="19" t="s">
        <v>17</v>
      </c>
      <c r="H143" s="18" t="s">
        <v>18</v>
      </c>
      <c r="I143" s="17">
        <v>0</v>
      </c>
      <c r="J143" s="17">
        <v>0</v>
      </c>
      <c r="K143" s="17">
        <v>0</v>
      </c>
      <c r="L143" s="17">
        <v>0</v>
      </c>
      <c r="M143" s="17"/>
      <c r="N143" s="17">
        <f t="shared" si="29"/>
        <v>0</v>
      </c>
      <c r="O143" s="18">
        <v>0</v>
      </c>
      <c r="P143" s="18">
        <f t="shared" si="33"/>
        <v>0</v>
      </c>
      <c r="Q143" s="17">
        <v>8</v>
      </c>
      <c r="R143" s="17">
        <f t="shared" si="30"/>
        <v>8</v>
      </c>
      <c r="S143" s="17">
        <v>0</v>
      </c>
      <c r="T143" s="17"/>
      <c r="U143" s="20">
        <v>1</v>
      </c>
      <c r="V143" s="21">
        <f t="shared" si="31"/>
        <v>8</v>
      </c>
    </row>
    <row r="144" spans="1:22" s="21" customFormat="1" ht="45" hidden="1" customHeight="1">
      <c r="B144" s="22" t="s">
        <v>65</v>
      </c>
      <c r="C144" s="17" t="s">
        <v>13</v>
      </c>
      <c r="D144" s="18" t="s">
        <v>14</v>
      </c>
      <c r="E144" s="19" t="s">
        <v>23</v>
      </c>
      <c r="F144" s="18" t="s">
        <v>16</v>
      </c>
      <c r="G144" s="19" t="s">
        <v>17</v>
      </c>
      <c r="H144" s="18" t="s">
        <v>18</v>
      </c>
      <c r="I144" s="17">
        <v>0</v>
      </c>
      <c r="J144" s="17">
        <v>1</v>
      </c>
      <c r="K144" s="17">
        <v>10</v>
      </c>
      <c r="L144" s="17">
        <v>12</v>
      </c>
      <c r="M144" s="17"/>
      <c r="N144" s="17">
        <f t="shared" si="29"/>
        <v>23</v>
      </c>
      <c r="O144" s="18">
        <v>12</v>
      </c>
      <c r="P144" s="18">
        <f t="shared" si="33"/>
        <v>12</v>
      </c>
      <c r="Q144" s="17">
        <v>8</v>
      </c>
      <c r="R144" s="17">
        <f t="shared" si="30"/>
        <v>19</v>
      </c>
      <c r="S144" s="17">
        <v>10</v>
      </c>
      <c r="T144" s="17"/>
      <c r="U144" s="20">
        <v>1</v>
      </c>
      <c r="V144" s="21">
        <f t="shared" si="31"/>
        <v>15.666666666666666</v>
      </c>
    </row>
    <row r="145" spans="1:22" s="21" customFormat="1" ht="45" hidden="1" customHeight="1">
      <c r="A145" s="21" t="s">
        <v>155</v>
      </c>
      <c r="B145" s="22" t="s">
        <v>65</v>
      </c>
      <c r="C145" s="17" t="s">
        <v>13</v>
      </c>
      <c r="D145" s="18" t="s">
        <v>14</v>
      </c>
      <c r="E145" s="19" t="s">
        <v>29</v>
      </c>
      <c r="F145" s="18" t="s">
        <v>16</v>
      </c>
      <c r="G145" s="19" t="s">
        <v>17</v>
      </c>
      <c r="H145" s="18" t="s">
        <v>18</v>
      </c>
      <c r="I145" s="17"/>
      <c r="J145" s="17"/>
      <c r="K145" s="17"/>
      <c r="L145" s="17"/>
      <c r="M145" s="17"/>
      <c r="N145" s="17">
        <f t="shared" si="29"/>
        <v>0</v>
      </c>
      <c r="O145" s="18"/>
      <c r="P145" s="18">
        <f t="shared" si="33"/>
        <v>0</v>
      </c>
      <c r="Q145" s="56"/>
      <c r="R145" s="17">
        <f t="shared" si="30"/>
        <v>0</v>
      </c>
      <c r="S145" s="17"/>
      <c r="T145" s="56">
        <v>350</v>
      </c>
      <c r="U145" s="20">
        <v>1</v>
      </c>
      <c r="V145" s="21">
        <f t="shared" si="31"/>
        <v>116.66666666666667</v>
      </c>
    </row>
    <row r="146" spans="1:22" s="21" customFormat="1" ht="45" hidden="1" customHeight="1">
      <c r="A146" s="21" t="s">
        <v>146</v>
      </c>
      <c r="B146" s="22" t="s">
        <v>65</v>
      </c>
      <c r="C146" s="17" t="s">
        <v>13</v>
      </c>
      <c r="D146" s="18" t="s">
        <v>14</v>
      </c>
      <c r="E146" s="19" t="s">
        <v>15</v>
      </c>
      <c r="F146" s="18" t="s">
        <v>16</v>
      </c>
      <c r="G146" s="19" t="s">
        <v>17</v>
      </c>
      <c r="H146" s="18" t="s">
        <v>18</v>
      </c>
      <c r="I146" s="17">
        <v>312</v>
      </c>
      <c r="J146" s="17">
        <v>319</v>
      </c>
      <c r="K146" s="17">
        <v>274</v>
      </c>
      <c r="L146" s="17">
        <v>254</v>
      </c>
      <c r="M146" s="17"/>
      <c r="N146" s="17">
        <f t="shared" si="29"/>
        <v>1159</v>
      </c>
      <c r="O146" s="18">
        <v>252</v>
      </c>
      <c r="P146" s="18">
        <f t="shared" si="33"/>
        <v>254</v>
      </c>
      <c r="Q146" s="17">
        <v>330</v>
      </c>
      <c r="R146" s="17">
        <f t="shared" si="30"/>
        <v>1237</v>
      </c>
      <c r="S146" s="17">
        <v>274</v>
      </c>
      <c r="T146" s="17"/>
      <c r="U146" s="20">
        <v>1</v>
      </c>
      <c r="V146" s="21">
        <f t="shared" si="31"/>
        <v>1145.6666666666667</v>
      </c>
    </row>
    <row r="147" spans="1:22" s="21" customFormat="1" ht="45" hidden="1" customHeight="1">
      <c r="A147" s="21" t="s">
        <v>146</v>
      </c>
      <c r="B147" s="22" t="s">
        <v>65</v>
      </c>
      <c r="C147" s="17" t="s">
        <v>13</v>
      </c>
      <c r="D147" s="18" t="s">
        <v>14</v>
      </c>
      <c r="E147" s="19" t="s">
        <v>15</v>
      </c>
      <c r="F147" s="18" t="s">
        <v>16</v>
      </c>
      <c r="G147" s="19" t="s">
        <v>17</v>
      </c>
      <c r="H147" s="18" t="s">
        <v>22</v>
      </c>
      <c r="I147" s="17">
        <v>0</v>
      </c>
      <c r="J147" s="17">
        <v>1</v>
      </c>
      <c r="K147" s="17">
        <v>2</v>
      </c>
      <c r="L147" s="17">
        <v>0</v>
      </c>
      <c r="M147" s="17"/>
      <c r="N147" s="17">
        <f t="shared" si="29"/>
        <v>3</v>
      </c>
      <c r="O147" s="18">
        <v>0</v>
      </c>
      <c r="P147" s="18">
        <f t="shared" si="33"/>
        <v>0</v>
      </c>
      <c r="Q147" s="17"/>
      <c r="R147" s="17">
        <f t="shared" si="30"/>
        <v>3</v>
      </c>
      <c r="S147" s="17">
        <v>2</v>
      </c>
      <c r="T147" s="17"/>
      <c r="U147" s="20">
        <v>1</v>
      </c>
      <c r="V147" s="21">
        <f t="shared" si="31"/>
        <v>2.3333333333333335</v>
      </c>
    </row>
    <row r="148" spans="1:22" s="21" customFormat="1" ht="45" hidden="1" customHeight="1">
      <c r="A148" s="21" t="s">
        <v>147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19</v>
      </c>
      <c r="H148" s="18" t="s">
        <v>18</v>
      </c>
      <c r="I148" s="17">
        <v>4</v>
      </c>
      <c r="J148" s="17">
        <v>1</v>
      </c>
      <c r="K148" s="17">
        <v>0</v>
      </c>
      <c r="L148" s="17">
        <v>0</v>
      </c>
      <c r="M148" s="17"/>
      <c r="N148" s="17">
        <f t="shared" si="29"/>
        <v>5</v>
      </c>
      <c r="O148" s="18">
        <v>0</v>
      </c>
      <c r="P148" s="18">
        <f t="shared" si="33"/>
        <v>0</v>
      </c>
      <c r="Q148" s="17"/>
      <c r="R148" s="17">
        <f t="shared" si="30"/>
        <v>5</v>
      </c>
      <c r="S148" s="17">
        <v>0</v>
      </c>
      <c r="T148" s="17"/>
      <c r="U148" s="20">
        <v>1</v>
      </c>
      <c r="V148" s="21">
        <f t="shared" si="31"/>
        <v>5</v>
      </c>
    </row>
    <row r="149" spans="1:22" s="21" customFormat="1" ht="45" hidden="1" customHeight="1">
      <c r="B149" s="22" t="s">
        <v>65</v>
      </c>
      <c r="C149" s="17" t="s">
        <v>13</v>
      </c>
      <c r="D149" s="18" t="s">
        <v>69</v>
      </c>
      <c r="E149" s="19" t="s">
        <v>15</v>
      </c>
      <c r="F149" s="18" t="s">
        <v>16</v>
      </c>
      <c r="G149" s="19" t="s">
        <v>17</v>
      </c>
      <c r="H149" s="18" t="s">
        <v>18</v>
      </c>
      <c r="I149" s="17">
        <v>21</v>
      </c>
      <c r="J149" s="17">
        <v>10</v>
      </c>
      <c r="K149" s="17">
        <v>18</v>
      </c>
      <c r="L149" s="17">
        <v>0</v>
      </c>
      <c r="M149" s="17"/>
      <c r="N149" s="17">
        <f t="shared" si="29"/>
        <v>49</v>
      </c>
      <c r="O149" s="18">
        <v>18</v>
      </c>
      <c r="P149" s="18"/>
      <c r="Q149" s="17"/>
      <c r="R149" s="17">
        <f t="shared" si="30"/>
        <v>31</v>
      </c>
      <c r="S149" s="17">
        <v>10</v>
      </c>
      <c r="T149" s="17"/>
      <c r="U149" s="20">
        <v>1</v>
      </c>
      <c r="V149" s="21">
        <f t="shared" si="31"/>
        <v>27.666666666666668</v>
      </c>
    </row>
    <row r="150" spans="1:22" s="21" customFormat="1" ht="45" hidden="1" customHeight="1">
      <c r="A150" s="21" t="s">
        <v>149</v>
      </c>
      <c r="B150" s="22" t="s">
        <v>65</v>
      </c>
      <c r="C150" s="17" t="s">
        <v>13</v>
      </c>
      <c r="D150" s="18" t="s">
        <v>14</v>
      </c>
      <c r="E150" s="19" t="s">
        <v>21</v>
      </c>
      <c r="F150" s="18" t="s">
        <v>16</v>
      </c>
      <c r="G150" s="19" t="s">
        <v>17</v>
      </c>
      <c r="H150" s="18" t="s">
        <v>18</v>
      </c>
      <c r="I150" s="17">
        <v>15</v>
      </c>
      <c r="J150" s="17">
        <v>15</v>
      </c>
      <c r="K150" s="17">
        <v>18</v>
      </c>
      <c r="L150" s="17">
        <v>20</v>
      </c>
      <c r="M150" s="17"/>
      <c r="N150" s="17">
        <f t="shared" si="29"/>
        <v>68</v>
      </c>
      <c r="O150" s="18">
        <v>20</v>
      </c>
      <c r="P150" s="18">
        <f t="shared" ref="P150:P151" si="34">L150</f>
        <v>20</v>
      </c>
      <c r="Q150" s="17">
        <v>20</v>
      </c>
      <c r="R150" s="17">
        <f t="shared" si="30"/>
        <v>68</v>
      </c>
      <c r="S150" s="17">
        <v>18</v>
      </c>
      <c r="T150" s="17"/>
      <c r="U150" s="20">
        <v>1</v>
      </c>
      <c r="V150" s="21">
        <f t="shared" si="31"/>
        <v>62</v>
      </c>
    </row>
    <row r="151" spans="1:22" s="21" customFormat="1" ht="45" hidden="1" customHeight="1">
      <c r="A151" s="21" t="s">
        <v>150</v>
      </c>
      <c r="B151" s="22" t="s">
        <v>65</v>
      </c>
      <c r="C151" s="17" t="s">
        <v>13</v>
      </c>
      <c r="D151" s="18" t="s">
        <v>14</v>
      </c>
      <c r="E151" s="19" t="s">
        <v>21</v>
      </c>
      <c r="F151" s="18" t="s">
        <v>16</v>
      </c>
      <c r="G151" s="19" t="s">
        <v>19</v>
      </c>
      <c r="H151" s="18" t="s">
        <v>18</v>
      </c>
      <c r="I151" s="17">
        <v>5</v>
      </c>
      <c r="J151" s="17">
        <v>1</v>
      </c>
      <c r="K151" s="17">
        <v>2</v>
      </c>
      <c r="L151" s="17">
        <v>1</v>
      </c>
      <c r="M151" s="17"/>
      <c r="N151" s="17">
        <f t="shared" si="29"/>
        <v>9</v>
      </c>
      <c r="O151" s="18">
        <v>1</v>
      </c>
      <c r="P151" s="18">
        <f t="shared" si="34"/>
        <v>1</v>
      </c>
      <c r="Q151" s="17"/>
      <c r="R151" s="17">
        <f t="shared" si="30"/>
        <v>8</v>
      </c>
      <c r="S151" s="17">
        <v>2</v>
      </c>
      <c r="T151" s="17"/>
      <c r="U151" s="20">
        <v>1</v>
      </c>
      <c r="V151" s="21">
        <f t="shared" si="31"/>
        <v>7.333333333333333</v>
      </c>
    </row>
    <row r="152" spans="1:22" s="21" customFormat="1" ht="45" hidden="1" customHeight="1">
      <c r="B152" s="22" t="s">
        <v>65</v>
      </c>
      <c r="C152" s="17" t="s">
        <v>13</v>
      </c>
      <c r="D152" s="18" t="s">
        <v>69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1</v>
      </c>
      <c r="J152" s="17">
        <v>2</v>
      </c>
      <c r="K152" s="17">
        <v>0</v>
      </c>
      <c r="L152" s="17">
        <v>0</v>
      </c>
      <c r="M152" s="17"/>
      <c r="N152" s="17">
        <f t="shared" si="29"/>
        <v>3</v>
      </c>
      <c r="O152" s="18">
        <v>0</v>
      </c>
      <c r="P152" s="18"/>
      <c r="Q152" s="17"/>
      <c r="R152" s="17">
        <f t="shared" si="30"/>
        <v>3</v>
      </c>
      <c r="S152" s="17">
        <v>0</v>
      </c>
      <c r="T152" s="17"/>
      <c r="U152" s="20">
        <v>1</v>
      </c>
      <c r="V152" s="21">
        <f t="shared" si="31"/>
        <v>3</v>
      </c>
    </row>
    <row r="153" spans="1:22" s="21" customFormat="1" ht="45" hidden="1" customHeight="1">
      <c r="B153" s="22" t="s">
        <v>65</v>
      </c>
      <c r="C153" s="17" t="s">
        <v>13</v>
      </c>
      <c r="D153" s="18" t="s">
        <v>69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0</v>
      </c>
      <c r="J153" s="17">
        <v>1</v>
      </c>
      <c r="K153" s="17">
        <v>0</v>
      </c>
      <c r="L153" s="17">
        <v>0</v>
      </c>
      <c r="M153" s="17"/>
      <c r="N153" s="17">
        <f t="shared" si="29"/>
        <v>1</v>
      </c>
      <c r="O153" s="18">
        <v>0</v>
      </c>
      <c r="P153" s="18"/>
      <c r="Q153" s="17"/>
      <c r="R153" s="17">
        <f t="shared" si="30"/>
        <v>1</v>
      </c>
      <c r="S153" s="17">
        <v>0</v>
      </c>
      <c r="T153" s="17"/>
      <c r="U153" s="20">
        <v>1</v>
      </c>
      <c r="V153" s="21">
        <f t="shared" si="31"/>
        <v>1</v>
      </c>
    </row>
    <row r="154" spans="1:22" s="21" customFormat="1" ht="45" hidden="1" customHeight="1">
      <c r="B154" s="22" t="s">
        <v>65</v>
      </c>
      <c r="C154" s="17" t="s">
        <v>13</v>
      </c>
      <c r="D154" s="18" t="s">
        <v>14</v>
      </c>
      <c r="E154" s="19" t="s">
        <v>70</v>
      </c>
      <c r="F154" s="18" t="s">
        <v>16</v>
      </c>
      <c r="G154" s="19" t="s">
        <v>17</v>
      </c>
      <c r="H154" s="18" t="s">
        <v>18</v>
      </c>
      <c r="I154" s="17">
        <v>10</v>
      </c>
      <c r="J154" s="17">
        <v>9</v>
      </c>
      <c r="K154" s="17">
        <v>11</v>
      </c>
      <c r="L154" s="17">
        <v>8</v>
      </c>
      <c r="M154" s="17"/>
      <c r="N154" s="17">
        <f t="shared" si="29"/>
        <v>38</v>
      </c>
      <c r="O154" s="18">
        <v>8</v>
      </c>
      <c r="P154" s="18">
        <f>L154</f>
        <v>8</v>
      </c>
      <c r="Q154" s="17">
        <v>10</v>
      </c>
      <c r="R154" s="17">
        <f t="shared" si="30"/>
        <v>40</v>
      </c>
      <c r="S154" s="17">
        <v>11</v>
      </c>
      <c r="T154" s="17">
        <v>15</v>
      </c>
      <c r="U154" s="20">
        <v>1</v>
      </c>
      <c r="V154" s="21">
        <f t="shared" si="31"/>
        <v>41.333333333333336</v>
      </c>
    </row>
    <row r="155" spans="1:22" ht="45" hidden="1" customHeight="1">
      <c r="B155" s="7" t="s">
        <v>65</v>
      </c>
      <c r="C155" s="5" t="s">
        <v>13</v>
      </c>
      <c r="D155" s="4" t="s">
        <v>14</v>
      </c>
      <c r="E155" s="6" t="s">
        <v>67</v>
      </c>
      <c r="F155" s="4" t="s">
        <v>20</v>
      </c>
      <c r="G155" s="6" t="s">
        <v>17</v>
      </c>
      <c r="H155" s="4" t="s">
        <v>18</v>
      </c>
      <c r="I155" s="5"/>
      <c r="J155" s="5"/>
      <c r="K155" s="5"/>
      <c r="L155" s="5"/>
      <c r="M155" s="5"/>
      <c r="N155" s="5">
        <f t="shared" si="29"/>
        <v>0</v>
      </c>
      <c r="O155" s="4"/>
      <c r="P155" s="4">
        <f t="shared" ref="P155:P156" si="35">M155</f>
        <v>0</v>
      </c>
      <c r="Q155" s="56"/>
      <c r="R155" s="5">
        <f t="shared" si="30"/>
        <v>0</v>
      </c>
      <c r="S155" s="5"/>
      <c r="T155" s="56">
        <v>30</v>
      </c>
      <c r="U155" s="15">
        <v>1</v>
      </c>
      <c r="V155">
        <f t="shared" si="31"/>
        <v>10</v>
      </c>
    </row>
    <row r="156" spans="1:22" ht="45" hidden="1" customHeight="1">
      <c r="B156" s="7" t="s">
        <v>65</v>
      </c>
      <c r="C156" s="5" t="s">
        <v>13</v>
      </c>
      <c r="D156" s="4" t="s">
        <v>14</v>
      </c>
      <c r="E156" s="6" t="s">
        <v>68</v>
      </c>
      <c r="F156" s="4" t="s">
        <v>20</v>
      </c>
      <c r="G156" s="6" t="s">
        <v>17</v>
      </c>
      <c r="H156" s="4" t="s">
        <v>18</v>
      </c>
      <c r="I156" s="5">
        <v>5</v>
      </c>
      <c r="J156" s="5">
        <v>16</v>
      </c>
      <c r="K156" s="5">
        <v>12</v>
      </c>
      <c r="L156" s="5">
        <v>18</v>
      </c>
      <c r="M156" s="5">
        <v>18</v>
      </c>
      <c r="N156" s="5">
        <f t="shared" si="29"/>
        <v>69</v>
      </c>
      <c r="O156" s="4">
        <v>18</v>
      </c>
      <c r="P156" s="4">
        <f t="shared" si="35"/>
        <v>18</v>
      </c>
      <c r="Q156" s="5">
        <v>32</v>
      </c>
      <c r="R156" s="5">
        <f t="shared" si="30"/>
        <v>83</v>
      </c>
      <c r="S156" s="5">
        <v>18</v>
      </c>
      <c r="T156" s="5"/>
      <c r="U156" s="15">
        <v>1</v>
      </c>
      <c r="V156">
        <f t="shared" si="31"/>
        <v>77</v>
      </c>
    </row>
    <row r="157" spans="1:22" ht="45" hidden="1" customHeight="1">
      <c r="B157" s="7" t="s">
        <v>65</v>
      </c>
      <c r="C157" s="5" t="s">
        <v>13</v>
      </c>
      <c r="D157" s="4" t="s">
        <v>69</v>
      </c>
      <c r="E157" s="6" t="s">
        <v>68</v>
      </c>
      <c r="F157" s="4" t="s">
        <v>20</v>
      </c>
      <c r="G157" s="6" t="s">
        <v>17</v>
      </c>
      <c r="H157" s="4" t="s">
        <v>18</v>
      </c>
      <c r="I157" s="5">
        <v>27</v>
      </c>
      <c r="J157" s="5">
        <v>17</v>
      </c>
      <c r="K157" s="5">
        <v>18</v>
      </c>
      <c r="L157" s="5">
        <v>10</v>
      </c>
      <c r="M157" s="5">
        <v>0</v>
      </c>
      <c r="N157" s="5">
        <f t="shared" si="29"/>
        <v>72</v>
      </c>
      <c r="O157" s="4">
        <v>10</v>
      </c>
      <c r="P157" s="4"/>
      <c r="Q157" s="5"/>
      <c r="R157" s="5">
        <f t="shared" si="30"/>
        <v>62</v>
      </c>
      <c r="S157" s="5">
        <v>18</v>
      </c>
      <c r="T157" s="5"/>
      <c r="U157" s="15">
        <v>1</v>
      </c>
      <c r="V157">
        <f t="shared" si="31"/>
        <v>56</v>
      </c>
    </row>
    <row r="158" spans="1:22" ht="45" hidden="1" customHeight="1">
      <c r="A158" t="s">
        <v>156</v>
      </c>
      <c r="B158" s="7" t="s">
        <v>65</v>
      </c>
      <c r="C158" s="5" t="s">
        <v>13</v>
      </c>
      <c r="D158" s="4" t="s">
        <v>14</v>
      </c>
      <c r="E158" s="6" t="s">
        <v>29</v>
      </c>
      <c r="F158" s="4" t="s">
        <v>20</v>
      </c>
      <c r="G158" s="6" t="s">
        <v>17</v>
      </c>
      <c r="H158" s="4" t="s">
        <v>18</v>
      </c>
      <c r="I158" s="5"/>
      <c r="J158" s="5"/>
      <c r="K158" s="5"/>
      <c r="L158" s="5"/>
      <c r="M158" s="5"/>
      <c r="N158" s="5">
        <f t="shared" si="29"/>
        <v>0</v>
      </c>
      <c r="O158" s="4"/>
      <c r="P158" s="4">
        <f t="shared" ref="P158:P160" si="36">M158</f>
        <v>0</v>
      </c>
      <c r="Q158" s="56"/>
      <c r="R158" s="5">
        <f t="shared" si="30"/>
        <v>0</v>
      </c>
      <c r="S158" s="5"/>
      <c r="T158" s="56">
        <v>170</v>
      </c>
      <c r="U158" s="15">
        <v>1</v>
      </c>
      <c r="V158">
        <f t="shared" si="31"/>
        <v>56.666666666666664</v>
      </c>
    </row>
    <row r="159" spans="1:22" ht="45" hidden="1" customHeight="1">
      <c r="A159" t="s">
        <v>148</v>
      </c>
      <c r="B159" s="7" t="s">
        <v>65</v>
      </c>
      <c r="C159" s="5" t="s">
        <v>13</v>
      </c>
      <c r="D159" s="4" t="s">
        <v>14</v>
      </c>
      <c r="E159" s="6" t="s">
        <v>15</v>
      </c>
      <c r="F159" s="4" t="s">
        <v>20</v>
      </c>
      <c r="G159" s="6" t="s">
        <v>17</v>
      </c>
      <c r="H159" s="4" t="s">
        <v>18</v>
      </c>
      <c r="I159" s="5">
        <v>119</v>
      </c>
      <c r="J159" s="5">
        <v>116</v>
      </c>
      <c r="K159" s="5">
        <v>89</v>
      </c>
      <c r="L159" s="5">
        <v>91</v>
      </c>
      <c r="M159" s="5">
        <v>93</v>
      </c>
      <c r="N159" s="5">
        <f t="shared" si="29"/>
        <v>508</v>
      </c>
      <c r="O159" s="4">
        <v>93</v>
      </c>
      <c r="P159" s="4">
        <f t="shared" si="36"/>
        <v>93</v>
      </c>
      <c r="Q159" s="5">
        <v>150</v>
      </c>
      <c r="R159" s="5">
        <f t="shared" si="30"/>
        <v>565</v>
      </c>
      <c r="S159" s="5">
        <v>91</v>
      </c>
      <c r="T159" s="5"/>
      <c r="U159" s="15">
        <v>1</v>
      </c>
      <c r="V159">
        <f t="shared" si="31"/>
        <v>534.66666666666663</v>
      </c>
    </row>
    <row r="160" spans="1:22" ht="45" hidden="1" customHeight="1">
      <c r="B160" s="7" t="s">
        <v>65</v>
      </c>
      <c r="C160" s="5" t="s">
        <v>13</v>
      </c>
      <c r="D160" s="4" t="s">
        <v>14</v>
      </c>
      <c r="E160" s="6" t="s">
        <v>15</v>
      </c>
      <c r="F160" s="4" t="s">
        <v>20</v>
      </c>
      <c r="G160" s="6" t="s">
        <v>19</v>
      </c>
      <c r="H160" s="4" t="s">
        <v>18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f t="shared" si="29"/>
        <v>2</v>
      </c>
      <c r="O160" s="4">
        <v>0</v>
      </c>
      <c r="P160" s="4">
        <f t="shared" si="36"/>
        <v>0</v>
      </c>
      <c r="Q160" s="5"/>
      <c r="R160" s="5">
        <f t="shared" si="30"/>
        <v>2</v>
      </c>
      <c r="S160" s="5">
        <v>0</v>
      </c>
      <c r="T160" s="5"/>
      <c r="U160" s="15">
        <v>1</v>
      </c>
      <c r="V160">
        <f t="shared" si="31"/>
        <v>2</v>
      </c>
    </row>
    <row r="161" spans="1:22" ht="45" hidden="1" customHeight="1">
      <c r="B161" s="7" t="s">
        <v>65</v>
      </c>
      <c r="C161" s="5" t="s">
        <v>13</v>
      </c>
      <c r="D161" s="4" t="s">
        <v>69</v>
      </c>
      <c r="E161" s="6" t="s">
        <v>15</v>
      </c>
      <c r="F161" s="4" t="s">
        <v>20</v>
      </c>
      <c r="G161" s="6" t="s">
        <v>17</v>
      </c>
      <c r="H161" s="4" t="s">
        <v>18</v>
      </c>
      <c r="I161" s="5">
        <v>49</v>
      </c>
      <c r="J161" s="5">
        <v>48</v>
      </c>
      <c r="K161" s="5">
        <v>47</v>
      </c>
      <c r="L161" s="5">
        <v>34</v>
      </c>
      <c r="M161" s="5">
        <v>0</v>
      </c>
      <c r="N161" s="5">
        <f t="shared" si="29"/>
        <v>178</v>
      </c>
      <c r="O161" s="4">
        <v>34</v>
      </c>
      <c r="P161" s="4"/>
      <c r="Q161" s="5"/>
      <c r="R161" s="5">
        <f t="shared" si="30"/>
        <v>144</v>
      </c>
      <c r="S161" s="5">
        <v>47</v>
      </c>
      <c r="T161" s="5"/>
      <c r="U161" s="15">
        <v>1</v>
      </c>
      <c r="V161">
        <f t="shared" si="31"/>
        <v>128.33333333333334</v>
      </c>
    </row>
    <row r="162" spans="1:22" ht="45" hidden="1" customHeight="1">
      <c r="A162" t="s">
        <v>151</v>
      </c>
      <c r="B162" s="7" t="s">
        <v>65</v>
      </c>
      <c r="C162" s="5" t="s">
        <v>13</v>
      </c>
      <c r="D162" s="4" t="s">
        <v>14</v>
      </c>
      <c r="E162" s="6" t="s">
        <v>21</v>
      </c>
      <c r="F162" s="4" t="s">
        <v>20</v>
      </c>
      <c r="G162" s="6" t="s">
        <v>17</v>
      </c>
      <c r="H162" s="4" t="s">
        <v>18</v>
      </c>
      <c r="I162" s="5">
        <v>10</v>
      </c>
      <c r="J162" s="5">
        <v>9</v>
      </c>
      <c r="K162" s="5">
        <v>10</v>
      </c>
      <c r="L162" s="5">
        <v>11</v>
      </c>
      <c r="M162" s="5">
        <v>5</v>
      </c>
      <c r="N162" s="5">
        <f t="shared" si="29"/>
        <v>45</v>
      </c>
      <c r="O162" s="4">
        <v>5</v>
      </c>
      <c r="P162" s="4">
        <f t="shared" ref="P162:P163" si="37">M162</f>
        <v>5</v>
      </c>
      <c r="Q162" s="5">
        <v>20</v>
      </c>
      <c r="R162" s="5">
        <f t="shared" si="30"/>
        <v>60</v>
      </c>
      <c r="S162" s="5">
        <v>11</v>
      </c>
      <c r="T162" s="5"/>
      <c r="U162" s="15">
        <v>1</v>
      </c>
      <c r="V162">
        <f t="shared" si="31"/>
        <v>56.333333333333336</v>
      </c>
    </row>
    <row r="163" spans="1:22" ht="45" hidden="1" customHeight="1">
      <c r="A163" t="s">
        <v>152</v>
      </c>
      <c r="B163" s="7" t="s">
        <v>65</v>
      </c>
      <c r="C163" s="5" t="s">
        <v>13</v>
      </c>
      <c r="D163" s="4" t="s">
        <v>14</v>
      </c>
      <c r="E163" s="6" t="s">
        <v>21</v>
      </c>
      <c r="F163" s="4" t="s">
        <v>20</v>
      </c>
      <c r="G163" s="6" t="s">
        <v>19</v>
      </c>
      <c r="H163" s="4" t="s">
        <v>18</v>
      </c>
      <c r="I163" s="5">
        <v>5</v>
      </c>
      <c r="J163" s="5">
        <v>5</v>
      </c>
      <c r="K163" s="5">
        <v>2</v>
      </c>
      <c r="L163" s="5">
        <v>3</v>
      </c>
      <c r="M163" s="5">
        <v>4</v>
      </c>
      <c r="N163" s="5">
        <f t="shared" si="29"/>
        <v>19</v>
      </c>
      <c r="O163" s="4">
        <v>4</v>
      </c>
      <c r="P163" s="4">
        <f t="shared" si="37"/>
        <v>4</v>
      </c>
      <c r="Q163" s="5"/>
      <c r="R163" s="5">
        <f t="shared" si="30"/>
        <v>15</v>
      </c>
      <c r="S163" s="5">
        <v>3</v>
      </c>
      <c r="T163" s="5"/>
      <c r="U163" s="15">
        <v>1</v>
      </c>
      <c r="V163">
        <f t="shared" si="31"/>
        <v>14</v>
      </c>
    </row>
    <row r="164" spans="1:22" ht="45" hidden="1" customHeight="1">
      <c r="B164" s="7" t="s">
        <v>65</v>
      </c>
      <c r="C164" s="5" t="s">
        <v>13</v>
      </c>
      <c r="D164" s="4" t="s">
        <v>69</v>
      </c>
      <c r="E164" s="6" t="s">
        <v>21</v>
      </c>
      <c r="F164" s="4" t="s">
        <v>20</v>
      </c>
      <c r="G164" s="6" t="s">
        <v>17</v>
      </c>
      <c r="H164" s="4" t="s">
        <v>18</v>
      </c>
      <c r="I164" s="5">
        <v>1</v>
      </c>
      <c r="J164" s="5">
        <v>0</v>
      </c>
      <c r="K164" s="5">
        <v>2</v>
      </c>
      <c r="L164" s="5">
        <v>0</v>
      </c>
      <c r="M164" s="5">
        <v>0</v>
      </c>
      <c r="N164" s="5">
        <f t="shared" si="29"/>
        <v>3</v>
      </c>
      <c r="O164" s="4">
        <v>0</v>
      </c>
      <c r="P164" s="4"/>
      <c r="Q164" s="5"/>
      <c r="R164" s="5">
        <f t="shared" si="30"/>
        <v>3</v>
      </c>
      <c r="S164" s="5">
        <v>2</v>
      </c>
      <c r="T164" s="5"/>
      <c r="U164" s="15">
        <v>1</v>
      </c>
      <c r="V164">
        <f t="shared" si="31"/>
        <v>2.3333333333333335</v>
      </c>
    </row>
    <row r="165" spans="1:22" ht="45" hidden="1" customHeight="1">
      <c r="B165" s="7" t="s">
        <v>65</v>
      </c>
      <c r="C165" s="5" t="s">
        <v>13</v>
      </c>
      <c r="D165" s="4" t="s">
        <v>14</v>
      </c>
      <c r="E165" s="6" t="s">
        <v>70</v>
      </c>
      <c r="F165" s="4" t="s">
        <v>20</v>
      </c>
      <c r="G165" s="6" t="s">
        <v>17</v>
      </c>
      <c r="H165" s="4" t="s">
        <v>18</v>
      </c>
      <c r="I165" s="5">
        <v>6</v>
      </c>
      <c r="J165" s="5">
        <v>6</v>
      </c>
      <c r="K165" s="5">
        <v>4</v>
      </c>
      <c r="L165" s="5">
        <v>4</v>
      </c>
      <c r="M165" s="5">
        <v>5</v>
      </c>
      <c r="N165" s="5">
        <f t="shared" si="29"/>
        <v>25</v>
      </c>
      <c r="O165" s="4">
        <v>5</v>
      </c>
      <c r="P165" s="4">
        <f>M165</f>
        <v>5</v>
      </c>
      <c r="Q165" s="5">
        <v>10</v>
      </c>
      <c r="R165" s="5">
        <f t="shared" si="30"/>
        <v>30</v>
      </c>
      <c r="S165" s="5">
        <v>4</v>
      </c>
      <c r="T165" s="5">
        <v>10</v>
      </c>
      <c r="U165" s="15">
        <v>1</v>
      </c>
      <c r="V165">
        <f t="shared" si="31"/>
        <v>32</v>
      </c>
    </row>
    <row r="166" spans="1:22" s="21" customFormat="1" ht="45" hidden="1" customHeight="1">
      <c r="A166" s="21" t="s">
        <v>160</v>
      </c>
      <c r="B166" s="22" t="s">
        <v>65</v>
      </c>
      <c r="C166" s="17" t="s">
        <v>13</v>
      </c>
      <c r="D166" s="18" t="s">
        <v>24</v>
      </c>
      <c r="E166" s="19" t="s">
        <v>29</v>
      </c>
      <c r="F166" s="18" t="s">
        <v>16</v>
      </c>
      <c r="G166" s="19" t="s">
        <v>17</v>
      </c>
      <c r="H166" s="18" t="s">
        <v>18</v>
      </c>
      <c r="I166" s="17"/>
      <c r="J166" s="17"/>
      <c r="K166" s="17"/>
      <c r="L166" s="17"/>
      <c r="M166" s="17"/>
      <c r="N166" s="17">
        <f t="shared" si="29"/>
        <v>0</v>
      </c>
      <c r="O166" s="18"/>
      <c r="P166" s="18">
        <f t="shared" ref="P166:P170" si="38">J166</f>
        <v>0</v>
      </c>
      <c r="Q166" s="56"/>
      <c r="R166" s="17">
        <f t="shared" si="30"/>
        <v>0</v>
      </c>
      <c r="S166" s="17"/>
      <c r="T166" s="56">
        <v>100</v>
      </c>
      <c r="U166" s="20">
        <v>1</v>
      </c>
      <c r="V166" s="21">
        <f t="shared" si="31"/>
        <v>33.333333333333336</v>
      </c>
    </row>
    <row r="167" spans="1:22" s="21" customFormat="1" ht="45" hidden="1" customHeight="1">
      <c r="B167" s="22" t="s">
        <v>65</v>
      </c>
      <c r="C167" s="17" t="s">
        <v>13</v>
      </c>
      <c r="D167" s="18" t="s">
        <v>24</v>
      </c>
      <c r="E167" s="19" t="s">
        <v>25</v>
      </c>
      <c r="F167" s="18" t="s">
        <v>16</v>
      </c>
      <c r="G167" s="19" t="s">
        <v>17</v>
      </c>
      <c r="H167" s="18" t="s">
        <v>18</v>
      </c>
      <c r="I167" s="17">
        <v>49</v>
      </c>
      <c r="J167" s="17">
        <v>53</v>
      </c>
      <c r="K167" s="17"/>
      <c r="L167" s="17"/>
      <c r="M167" s="17"/>
      <c r="N167" s="17">
        <f t="shared" si="29"/>
        <v>102</v>
      </c>
      <c r="O167" s="18">
        <v>48</v>
      </c>
      <c r="P167" s="18">
        <f t="shared" si="38"/>
        <v>53</v>
      </c>
      <c r="Q167" s="17">
        <v>50</v>
      </c>
      <c r="R167" s="17">
        <f t="shared" si="30"/>
        <v>104</v>
      </c>
      <c r="S167" s="17">
        <v>49</v>
      </c>
      <c r="T167" s="17"/>
      <c r="U167" s="20">
        <v>1</v>
      </c>
      <c r="V167" s="21">
        <f t="shared" si="31"/>
        <v>87.666666666666671</v>
      </c>
    </row>
    <row r="168" spans="1:22" s="21" customFormat="1" ht="45" hidden="1" customHeight="1">
      <c r="B168" s="22" t="s">
        <v>65</v>
      </c>
      <c r="C168" s="17" t="s">
        <v>13</v>
      </c>
      <c r="D168" s="18" t="s">
        <v>24</v>
      </c>
      <c r="E168" s="19" t="s">
        <v>25</v>
      </c>
      <c r="F168" s="18" t="s">
        <v>16</v>
      </c>
      <c r="G168" s="19" t="s">
        <v>19</v>
      </c>
      <c r="H168" s="18" t="s">
        <v>18</v>
      </c>
      <c r="I168" s="17">
        <v>1</v>
      </c>
      <c r="J168" s="17">
        <v>0</v>
      </c>
      <c r="K168" s="17"/>
      <c r="L168" s="17"/>
      <c r="M168" s="17"/>
      <c r="N168" s="17">
        <f t="shared" si="29"/>
        <v>1</v>
      </c>
      <c r="O168" s="18">
        <v>0</v>
      </c>
      <c r="P168" s="18">
        <f t="shared" si="38"/>
        <v>0</v>
      </c>
      <c r="Q168" s="17"/>
      <c r="R168" s="17">
        <f t="shared" si="30"/>
        <v>1</v>
      </c>
      <c r="S168" s="17">
        <v>1</v>
      </c>
      <c r="T168" s="17"/>
      <c r="U168" s="20">
        <v>1</v>
      </c>
      <c r="V168" s="21">
        <f t="shared" si="31"/>
        <v>0.66666666666666663</v>
      </c>
    </row>
    <row r="169" spans="1:22" s="21" customFormat="1" ht="45" hidden="1" customHeight="1">
      <c r="B169" s="22" t="s">
        <v>65</v>
      </c>
      <c r="C169" s="17" t="s">
        <v>13</v>
      </c>
      <c r="D169" s="18" t="s">
        <v>24</v>
      </c>
      <c r="E169" s="19" t="s">
        <v>27</v>
      </c>
      <c r="F169" s="18" t="s">
        <v>16</v>
      </c>
      <c r="G169" s="19" t="s">
        <v>17</v>
      </c>
      <c r="H169" s="18" t="s">
        <v>18</v>
      </c>
      <c r="I169" s="17">
        <v>18</v>
      </c>
      <c r="J169" s="17">
        <v>17</v>
      </c>
      <c r="K169" s="17"/>
      <c r="L169" s="17"/>
      <c r="M169" s="17"/>
      <c r="N169" s="17">
        <f t="shared" si="29"/>
        <v>35</v>
      </c>
      <c r="O169" s="18">
        <v>17</v>
      </c>
      <c r="P169" s="18">
        <f t="shared" si="38"/>
        <v>17</v>
      </c>
      <c r="Q169" s="17">
        <v>25</v>
      </c>
      <c r="R169" s="17">
        <f t="shared" si="30"/>
        <v>43</v>
      </c>
      <c r="S169" s="17">
        <v>18</v>
      </c>
      <c r="T169" s="17"/>
      <c r="U169" s="20">
        <v>1</v>
      </c>
      <c r="V169" s="21">
        <f t="shared" si="31"/>
        <v>37</v>
      </c>
    </row>
    <row r="170" spans="1:22" s="21" customFormat="1" ht="45" hidden="1" customHeight="1">
      <c r="B170" s="22" t="s">
        <v>65</v>
      </c>
      <c r="C170" s="17" t="s">
        <v>13</v>
      </c>
      <c r="D170" s="18" t="s">
        <v>24</v>
      </c>
      <c r="E170" s="19" t="s">
        <v>27</v>
      </c>
      <c r="F170" s="18" t="s">
        <v>16</v>
      </c>
      <c r="G170" s="19" t="s">
        <v>19</v>
      </c>
      <c r="H170" s="18" t="s">
        <v>18</v>
      </c>
      <c r="I170" s="17">
        <v>0</v>
      </c>
      <c r="J170" s="17">
        <v>1</v>
      </c>
      <c r="K170" s="17"/>
      <c r="L170" s="17"/>
      <c r="M170" s="17"/>
      <c r="N170" s="17">
        <f t="shared" si="29"/>
        <v>1</v>
      </c>
      <c r="O170" s="18">
        <v>1</v>
      </c>
      <c r="P170" s="18">
        <f t="shared" si="38"/>
        <v>1</v>
      </c>
      <c r="Q170" s="17"/>
      <c r="R170" s="17">
        <f t="shared" si="30"/>
        <v>0</v>
      </c>
      <c r="S170" s="17">
        <v>0</v>
      </c>
      <c r="T170" s="17"/>
      <c r="U170" s="20">
        <v>1</v>
      </c>
      <c r="V170" s="21">
        <f t="shared" si="31"/>
        <v>0</v>
      </c>
    </row>
    <row r="171" spans="1:22" ht="45" hidden="1" customHeight="1">
      <c r="B171" s="7" t="s">
        <v>65</v>
      </c>
      <c r="C171" s="5" t="s">
        <v>13</v>
      </c>
      <c r="D171" s="4" t="s">
        <v>24</v>
      </c>
      <c r="E171" s="6" t="s">
        <v>29</v>
      </c>
      <c r="F171" s="4" t="s">
        <v>20</v>
      </c>
      <c r="G171" s="6" t="s">
        <v>17</v>
      </c>
      <c r="H171" s="4" t="s">
        <v>18</v>
      </c>
      <c r="I171" s="5"/>
      <c r="J171" s="5"/>
      <c r="K171" s="5"/>
      <c r="L171" s="5"/>
      <c r="M171" s="5"/>
      <c r="N171" s="5">
        <f t="shared" si="29"/>
        <v>0</v>
      </c>
      <c r="O171" s="4"/>
      <c r="P171" s="4">
        <f t="shared" ref="P171:P173" si="39">K171</f>
        <v>0</v>
      </c>
      <c r="Q171" s="56"/>
      <c r="R171" s="5">
        <f t="shared" si="30"/>
        <v>0</v>
      </c>
      <c r="S171" s="5"/>
      <c r="T171" s="56">
        <v>25</v>
      </c>
      <c r="U171" s="15">
        <v>1</v>
      </c>
      <c r="V171">
        <f t="shared" si="31"/>
        <v>8.3333333333333339</v>
      </c>
    </row>
    <row r="172" spans="1:22" ht="45" hidden="1" customHeight="1">
      <c r="B172" s="7" t="s">
        <v>65</v>
      </c>
      <c r="C172" s="5" t="s">
        <v>13</v>
      </c>
      <c r="D172" s="4" t="s">
        <v>24</v>
      </c>
      <c r="E172" s="6" t="s">
        <v>25</v>
      </c>
      <c r="F172" s="4" t="s">
        <v>20</v>
      </c>
      <c r="G172" s="6" t="s">
        <v>17</v>
      </c>
      <c r="H172" s="4" t="s">
        <v>18</v>
      </c>
      <c r="I172" s="5">
        <v>21</v>
      </c>
      <c r="J172" s="5">
        <v>17</v>
      </c>
      <c r="K172" s="5">
        <v>9</v>
      </c>
      <c r="L172" s="5"/>
      <c r="M172" s="5"/>
      <c r="N172" s="5">
        <f t="shared" si="29"/>
        <v>47</v>
      </c>
      <c r="O172" s="4">
        <v>9</v>
      </c>
      <c r="P172" s="4">
        <f t="shared" si="39"/>
        <v>9</v>
      </c>
      <c r="Q172" s="5">
        <v>25</v>
      </c>
      <c r="R172" s="5">
        <f t="shared" si="30"/>
        <v>63</v>
      </c>
      <c r="S172" s="5">
        <v>17</v>
      </c>
      <c r="T172" s="5"/>
      <c r="U172" s="15">
        <v>1</v>
      </c>
      <c r="V172">
        <f t="shared" si="31"/>
        <v>57.333333333333336</v>
      </c>
    </row>
    <row r="173" spans="1:22" ht="45" hidden="1" customHeight="1">
      <c r="B173" s="7" t="s">
        <v>65</v>
      </c>
      <c r="C173" s="5" t="s">
        <v>13</v>
      </c>
      <c r="D173" s="4" t="s">
        <v>24</v>
      </c>
      <c r="E173" s="6" t="s">
        <v>25</v>
      </c>
      <c r="F173" s="4" t="s">
        <v>20</v>
      </c>
      <c r="G173" s="6" t="s">
        <v>19</v>
      </c>
      <c r="H173" s="4" t="s">
        <v>18</v>
      </c>
      <c r="I173" s="5">
        <v>0</v>
      </c>
      <c r="J173" s="5">
        <v>2</v>
      </c>
      <c r="K173" s="5">
        <v>0</v>
      </c>
      <c r="L173" s="5"/>
      <c r="M173" s="5"/>
      <c r="N173" s="5">
        <f t="shared" si="29"/>
        <v>2</v>
      </c>
      <c r="O173" s="4">
        <v>0</v>
      </c>
      <c r="P173" s="4">
        <f t="shared" si="39"/>
        <v>0</v>
      </c>
      <c r="Q173" s="5"/>
      <c r="R173" s="5">
        <f t="shared" si="30"/>
        <v>2</v>
      </c>
      <c r="S173" s="5">
        <v>2</v>
      </c>
      <c r="T173" s="5"/>
      <c r="U173" s="15">
        <v>1</v>
      </c>
      <c r="V173">
        <f t="shared" si="31"/>
        <v>1.3333333333333333</v>
      </c>
    </row>
    <row r="174" spans="1:22" s="21" customFormat="1" ht="45" hidden="1" customHeight="1">
      <c r="B174" s="22" t="s">
        <v>65</v>
      </c>
      <c r="C174" s="17" t="s">
        <v>13</v>
      </c>
      <c r="D174" s="18" t="s">
        <v>52</v>
      </c>
      <c r="E174" s="19" t="s">
        <v>34</v>
      </c>
      <c r="F174" s="18" t="s">
        <v>16</v>
      </c>
      <c r="G174" s="19" t="s">
        <v>17</v>
      </c>
      <c r="H174" s="18" t="s">
        <v>18</v>
      </c>
      <c r="I174" s="17">
        <v>65</v>
      </c>
      <c r="J174" s="17">
        <v>65</v>
      </c>
      <c r="K174" s="17">
        <v>65</v>
      </c>
      <c r="L174" s="17">
        <v>56</v>
      </c>
      <c r="M174" s="17"/>
      <c r="N174" s="17">
        <f t="shared" si="29"/>
        <v>251</v>
      </c>
      <c r="O174" s="18">
        <v>56</v>
      </c>
      <c r="P174" s="18"/>
      <c r="Q174" s="17">
        <v>65</v>
      </c>
      <c r="R174" s="17">
        <f t="shared" si="30"/>
        <v>260</v>
      </c>
      <c r="S174" s="17">
        <v>65</v>
      </c>
      <c r="T174" s="17">
        <v>65</v>
      </c>
      <c r="U174" s="20">
        <v>1</v>
      </c>
      <c r="V174" s="21">
        <f t="shared" si="31"/>
        <v>260</v>
      </c>
    </row>
    <row r="175" spans="1:22" s="21" customFormat="1" ht="45" hidden="1" customHeight="1">
      <c r="B175" s="22" t="s">
        <v>65</v>
      </c>
      <c r="C175" s="17" t="s">
        <v>13</v>
      </c>
      <c r="D175" s="18" t="s">
        <v>52</v>
      </c>
      <c r="E175" s="19" t="s">
        <v>34</v>
      </c>
      <c r="F175" s="18" t="s">
        <v>16</v>
      </c>
      <c r="G175" s="19" t="s">
        <v>19</v>
      </c>
      <c r="H175" s="18" t="s">
        <v>18</v>
      </c>
      <c r="I175" s="17">
        <v>1</v>
      </c>
      <c r="J175" s="17">
        <v>0</v>
      </c>
      <c r="K175" s="17">
        <v>0</v>
      </c>
      <c r="L175" s="17">
        <v>1</v>
      </c>
      <c r="M175" s="17"/>
      <c r="N175" s="17">
        <f t="shared" si="29"/>
        <v>2</v>
      </c>
      <c r="O175" s="18">
        <v>1</v>
      </c>
      <c r="P175" s="18"/>
      <c r="Q175" s="17"/>
      <c r="R175" s="17">
        <f t="shared" si="30"/>
        <v>1</v>
      </c>
      <c r="S175" s="17">
        <v>0</v>
      </c>
      <c r="T175" s="17"/>
      <c r="U175" s="20">
        <v>1</v>
      </c>
      <c r="V175" s="21">
        <f t="shared" si="31"/>
        <v>1</v>
      </c>
    </row>
    <row r="176" spans="1:22" s="21" customFormat="1" ht="45" hidden="1" customHeight="1">
      <c r="B176" s="22" t="s">
        <v>65</v>
      </c>
      <c r="C176" s="17" t="s">
        <v>13</v>
      </c>
      <c r="D176" s="18" t="s">
        <v>52</v>
      </c>
      <c r="E176" s="19" t="s">
        <v>35</v>
      </c>
      <c r="F176" s="18" t="s">
        <v>16</v>
      </c>
      <c r="G176" s="19" t="s">
        <v>17</v>
      </c>
      <c r="H176" s="18" t="s">
        <v>18</v>
      </c>
      <c r="I176" s="17">
        <v>15</v>
      </c>
      <c r="J176" s="17">
        <v>14</v>
      </c>
      <c r="K176" s="17">
        <v>17</v>
      </c>
      <c r="L176" s="17">
        <v>14</v>
      </c>
      <c r="M176" s="17"/>
      <c r="N176" s="17">
        <f t="shared" si="29"/>
        <v>60</v>
      </c>
      <c r="O176" s="18">
        <v>13</v>
      </c>
      <c r="P176" s="18"/>
      <c r="Q176" s="17">
        <v>15</v>
      </c>
      <c r="R176" s="17">
        <f t="shared" si="30"/>
        <v>62</v>
      </c>
      <c r="S176" s="17">
        <v>17</v>
      </c>
      <c r="T176" s="17">
        <v>15</v>
      </c>
      <c r="U176" s="20">
        <v>1</v>
      </c>
      <c r="V176" s="21">
        <f t="shared" si="31"/>
        <v>61.333333333333336</v>
      </c>
    </row>
    <row r="177" spans="1:22" s="21" customFormat="1" ht="45" hidden="1" customHeight="1">
      <c r="B177" s="22" t="s">
        <v>65</v>
      </c>
      <c r="C177" s="17" t="s">
        <v>13</v>
      </c>
      <c r="D177" s="18" t="s">
        <v>52</v>
      </c>
      <c r="E177" s="19" t="s">
        <v>35</v>
      </c>
      <c r="F177" s="18" t="s">
        <v>16</v>
      </c>
      <c r="G177" s="19" t="s">
        <v>19</v>
      </c>
      <c r="H177" s="18" t="s">
        <v>18</v>
      </c>
      <c r="I177" s="17">
        <v>0</v>
      </c>
      <c r="J177" s="17">
        <v>1</v>
      </c>
      <c r="K177" s="17">
        <v>1</v>
      </c>
      <c r="L177" s="17">
        <v>0</v>
      </c>
      <c r="M177" s="17"/>
      <c r="N177" s="17">
        <f t="shared" si="29"/>
        <v>2</v>
      </c>
      <c r="O177" s="18">
        <v>0</v>
      </c>
      <c r="P177" s="18"/>
      <c r="Q177" s="17"/>
      <c r="R177" s="17">
        <f t="shared" si="30"/>
        <v>2</v>
      </c>
      <c r="S177" s="17">
        <v>1</v>
      </c>
      <c r="T177" s="17"/>
      <c r="U177" s="20">
        <v>1</v>
      </c>
      <c r="V177" s="21">
        <f t="shared" si="31"/>
        <v>1.6666666666666667</v>
      </c>
    </row>
    <row r="178" spans="1:22" s="21" customFormat="1" ht="45" hidden="1" customHeight="1">
      <c r="B178" s="22" t="s">
        <v>65</v>
      </c>
      <c r="C178" s="17" t="s">
        <v>13</v>
      </c>
      <c r="D178" s="18" t="s">
        <v>52</v>
      </c>
      <c r="E178" s="19" t="s">
        <v>68</v>
      </c>
      <c r="F178" s="18" t="s">
        <v>16</v>
      </c>
      <c r="G178" s="19" t="s">
        <v>17</v>
      </c>
      <c r="H178" s="18" t="s">
        <v>18</v>
      </c>
      <c r="I178" s="17">
        <v>15</v>
      </c>
      <c r="J178" s="17">
        <v>15</v>
      </c>
      <c r="K178" s="17">
        <v>14</v>
      </c>
      <c r="L178" s="17"/>
      <c r="M178" s="17"/>
      <c r="N178" s="17">
        <f t="shared" si="29"/>
        <v>44</v>
      </c>
      <c r="O178" s="18">
        <v>14</v>
      </c>
      <c r="P178" s="18"/>
      <c r="Q178" s="17">
        <v>0</v>
      </c>
      <c r="R178" s="17">
        <f t="shared" si="30"/>
        <v>30</v>
      </c>
      <c r="S178" s="17">
        <v>15</v>
      </c>
      <c r="T178" s="17">
        <v>15</v>
      </c>
      <c r="U178" s="20">
        <v>1</v>
      </c>
      <c r="V178" s="21">
        <f t="shared" si="31"/>
        <v>30</v>
      </c>
    </row>
    <row r="179" spans="1:22" s="21" customFormat="1" ht="45" hidden="1" customHeight="1">
      <c r="B179" s="22" t="s">
        <v>65</v>
      </c>
      <c r="C179" s="17" t="s">
        <v>13</v>
      </c>
      <c r="D179" s="18" t="s">
        <v>50</v>
      </c>
      <c r="E179" s="19" t="s">
        <v>34</v>
      </c>
      <c r="F179" s="18" t="s">
        <v>16</v>
      </c>
      <c r="G179" s="19" t="s">
        <v>19</v>
      </c>
      <c r="H179" s="18" t="s">
        <v>18</v>
      </c>
      <c r="I179" s="17">
        <v>16</v>
      </c>
      <c r="J179" s="17">
        <v>18</v>
      </c>
      <c r="K179" s="17">
        <v>13</v>
      </c>
      <c r="L179" s="17"/>
      <c r="M179" s="17"/>
      <c r="N179" s="17">
        <f t="shared" si="29"/>
        <v>47</v>
      </c>
      <c r="O179" s="18">
        <v>13</v>
      </c>
      <c r="P179" s="18"/>
      <c r="Q179" s="17">
        <v>20</v>
      </c>
      <c r="R179" s="17">
        <f t="shared" si="30"/>
        <v>54</v>
      </c>
      <c r="S179" s="17">
        <v>18</v>
      </c>
      <c r="T179" s="17">
        <v>20</v>
      </c>
      <c r="U179" s="20">
        <v>1</v>
      </c>
      <c r="V179" s="21">
        <f t="shared" si="31"/>
        <v>54.666666666666664</v>
      </c>
    </row>
    <row r="180" spans="1:22" s="21" customFormat="1" ht="45" hidden="1" customHeight="1">
      <c r="B180" s="22" t="s">
        <v>65</v>
      </c>
      <c r="C180" s="17" t="s">
        <v>13</v>
      </c>
      <c r="D180" s="18" t="s">
        <v>50</v>
      </c>
      <c r="E180" s="19" t="s">
        <v>34</v>
      </c>
      <c r="F180" s="18" t="s">
        <v>16</v>
      </c>
      <c r="G180" s="19" t="s">
        <v>19</v>
      </c>
      <c r="H180" s="18" t="s">
        <v>18</v>
      </c>
      <c r="I180" s="17">
        <v>4</v>
      </c>
      <c r="J180" s="17">
        <v>4</v>
      </c>
      <c r="K180" s="17">
        <v>5</v>
      </c>
      <c r="L180" s="17"/>
      <c r="M180" s="17"/>
      <c r="N180" s="17">
        <f t="shared" si="29"/>
        <v>13</v>
      </c>
      <c r="O180" s="18">
        <v>5</v>
      </c>
      <c r="P180" s="18"/>
      <c r="Q180" s="17"/>
      <c r="R180" s="17">
        <f t="shared" si="30"/>
        <v>8</v>
      </c>
      <c r="S180" s="17">
        <v>4</v>
      </c>
      <c r="T180" s="17"/>
      <c r="U180" s="20">
        <v>1</v>
      </c>
      <c r="V180" s="21">
        <f t="shared" si="31"/>
        <v>6.666666666666667</v>
      </c>
    </row>
    <row r="181" spans="1:22" s="21" customFormat="1" ht="45" hidden="1" customHeight="1">
      <c r="B181" s="22" t="s">
        <v>65</v>
      </c>
      <c r="C181" s="17" t="s">
        <v>13</v>
      </c>
      <c r="D181" s="18" t="s">
        <v>28</v>
      </c>
      <c r="E181" s="19" t="s">
        <v>71</v>
      </c>
      <c r="F181" s="18" t="s">
        <v>16</v>
      </c>
      <c r="G181" s="19" t="s">
        <v>17</v>
      </c>
      <c r="H181" s="18" t="s">
        <v>18</v>
      </c>
      <c r="I181" s="17">
        <v>11</v>
      </c>
      <c r="J181" s="17">
        <v>13</v>
      </c>
      <c r="K181" s="17">
        <v>11</v>
      </c>
      <c r="L181" s="17"/>
      <c r="M181" s="17"/>
      <c r="N181" s="17">
        <f t="shared" si="29"/>
        <v>35</v>
      </c>
      <c r="O181" s="18">
        <v>11</v>
      </c>
      <c r="P181" s="18"/>
      <c r="Q181" s="17">
        <v>8</v>
      </c>
      <c r="R181" s="17">
        <f t="shared" si="30"/>
        <v>32</v>
      </c>
      <c r="S181" s="17">
        <v>13</v>
      </c>
      <c r="T181" s="17">
        <v>11</v>
      </c>
      <c r="U181" s="5">
        <v>0.98979591836734693</v>
      </c>
      <c r="V181" s="21">
        <f t="shared" si="31"/>
        <v>31.051020408163264</v>
      </c>
    </row>
    <row r="182" spans="1:22" s="21" customFormat="1" ht="45" hidden="1" customHeight="1">
      <c r="B182" s="22" t="s">
        <v>65</v>
      </c>
      <c r="C182" s="17" t="s">
        <v>13</v>
      </c>
      <c r="D182" s="18" t="s">
        <v>28</v>
      </c>
      <c r="E182" s="19" t="s">
        <v>71</v>
      </c>
      <c r="F182" s="18" t="s">
        <v>16</v>
      </c>
      <c r="G182" s="19" t="s">
        <v>17</v>
      </c>
      <c r="H182" s="18" t="s">
        <v>22</v>
      </c>
      <c r="I182" s="17">
        <v>1</v>
      </c>
      <c r="J182" s="17">
        <v>1</v>
      </c>
      <c r="K182" s="17">
        <v>0</v>
      </c>
      <c r="L182" s="17"/>
      <c r="M182" s="17"/>
      <c r="N182" s="17">
        <f t="shared" si="29"/>
        <v>2</v>
      </c>
      <c r="O182" s="18">
        <v>0</v>
      </c>
      <c r="P182" s="18"/>
      <c r="Q182" s="17"/>
      <c r="R182" s="17">
        <f t="shared" si="30"/>
        <v>2</v>
      </c>
      <c r="S182" s="17">
        <v>1</v>
      </c>
      <c r="T182" s="17"/>
      <c r="U182" s="5">
        <v>0.98979591836734693</v>
      </c>
      <c r="V182" s="21">
        <f t="shared" si="31"/>
        <v>1.6496598639455782</v>
      </c>
    </row>
    <row r="183" spans="1:22" s="21" customFormat="1" ht="45" hidden="1" customHeight="1">
      <c r="B183" s="22" t="s">
        <v>65</v>
      </c>
      <c r="C183" s="17" t="s">
        <v>13</v>
      </c>
      <c r="D183" s="18" t="s">
        <v>28</v>
      </c>
      <c r="E183" s="19" t="s">
        <v>72</v>
      </c>
      <c r="F183" s="18" t="s">
        <v>16</v>
      </c>
      <c r="G183" s="19" t="s">
        <v>17</v>
      </c>
      <c r="H183" s="18" t="s">
        <v>18</v>
      </c>
      <c r="I183" s="17">
        <v>0</v>
      </c>
      <c r="J183" s="17">
        <v>0</v>
      </c>
      <c r="K183" s="17">
        <v>1</v>
      </c>
      <c r="L183" s="17"/>
      <c r="M183" s="17"/>
      <c r="N183" s="17">
        <f t="shared" si="29"/>
        <v>1</v>
      </c>
      <c r="O183" s="18">
        <v>1</v>
      </c>
      <c r="P183" s="18"/>
      <c r="Q183" s="17"/>
      <c r="R183" s="17">
        <f t="shared" si="30"/>
        <v>0</v>
      </c>
      <c r="S183" s="17">
        <v>0</v>
      </c>
      <c r="T183" s="17"/>
      <c r="U183" s="5">
        <v>0.98979591836734693</v>
      </c>
      <c r="V183" s="21">
        <f t="shared" si="31"/>
        <v>0</v>
      </c>
    </row>
    <row r="184" spans="1:22" s="21" customFormat="1" ht="45" hidden="1" customHeight="1">
      <c r="B184" s="22" t="s">
        <v>65</v>
      </c>
      <c r="C184" s="17" t="s">
        <v>13</v>
      </c>
      <c r="D184" s="18" t="s">
        <v>28</v>
      </c>
      <c r="E184" s="19" t="s">
        <v>73</v>
      </c>
      <c r="F184" s="18" t="s">
        <v>16</v>
      </c>
      <c r="G184" s="19" t="s">
        <v>17</v>
      </c>
      <c r="H184" s="18" t="s">
        <v>18</v>
      </c>
      <c r="I184" s="17">
        <v>0</v>
      </c>
      <c r="J184" s="17">
        <v>0</v>
      </c>
      <c r="K184" s="17">
        <v>1</v>
      </c>
      <c r="L184" s="17"/>
      <c r="M184" s="17"/>
      <c r="N184" s="17">
        <f t="shared" si="29"/>
        <v>1</v>
      </c>
      <c r="O184" s="18">
        <v>1</v>
      </c>
      <c r="P184" s="18"/>
      <c r="Q184" s="17"/>
      <c r="R184" s="17">
        <f t="shared" si="30"/>
        <v>0</v>
      </c>
      <c r="S184" s="17">
        <v>0</v>
      </c>
      <c r="T184" s="17"/>
      <c r="U184" s="5">
        <v>0.98979591836734693</v>
      </c>
      <c r="V184" s="21">
        <f t="shared" si="31"/>
        <v>0</v>
      </c>
    </row>
    <row r="185" spans="1:22" s="21" customFormat="1" ht="45" hidden="1" customHeight="1">
      <c r="B185" s="22" t="s">
        <v>65</v>
      </c>
      <c r="C185" s="17" t="s">
        <v>13</v>
      </c>
      <c r="D185" s="18" t="s">
        <v>28</v>
      </c>
      <c r="E185" s="19" t="s">
        <v>74</v>
      </c>
      <c r="F185" s="18" t="s">
        <v>16</v>
      </c>
      <c r="G185" s="19" t="s">
        <v>17</v>
      </c>
      <c r="H185" s="18" t="s">
        <v>18</v>
      </c>
      <c r="I185" s="17">
        <v>0</v>
      </c>
      <c r="J185" s="17">
        <v>1</v>
      </c>
      <c r="K185" s="17">
        <v>1</v>
      </c>
      <c r="L185" s="17"/>
      <c r="M185" s="17"/>
      <c r="N185" s="17">
        <f t="shared" si="29"/>
        <v>2</v>
      </c>
      <c r="O185" s="18">
        <v>1</v>
      </c>
      <c r="P185" s="18"/>
      <c r="Q185" s="17"/>
      <c r="R185" s="17">
        <f t="shared" si="30"/>
        <v>1</v>
      </c>
      <c r="S185" s="17">
        <v>1</v>
      </c>
      <c r="T185" s="17"/>
      <c r="U185" s="5">
        <v>0.98979591836734693</v>
      </c>
      <c r="V185" s="21">
        <f t="shared" si="31"/>
        <v>0.65986394557823125</v>
      </c>
    </row>
    <row r="186" spans="1:22" s="21" customFormat="1" ht="45" hidden="1" customHeight="1">
      <c r="B186" s="22" t="s">
        <v>65</v>
      </c>
      <c r="C186" s="17" t="s">
        <v>13</v>
      </c>
      <c r="D186" s="18" t="s">
        <v>28</v>
      </c>
      <c r="E186" s="19" t="s">
        <v>75</v>
      </c>
      <c r="F186" s="18" t="s">
        <v>16</v>
      </c>
      <c r="G186" s="19" t="s">
        <v>17</v>
      </c>
      <c r="H186" s="18" t="s">
        <v>18</v>
      </c>
      <c r="I186" s="17">
        <v>0</v>
      </c>
      <c r="J186" s="17">
        <v>0</v>
      </c>
      <c r="K186" s="17">
        <v>1</v>
      </c>
      <c r="L186" s="17">
        <v>1</v>
      </c>
      <c r="M186" s="17"/>
      <c r="N186" s="17">
        <f t="shared" si="29"/>
        <v>2</v>
      </c>
      <c r="O186" s="18">
        <v>1</v>
      </c>
      <c r="P186" s="18"/>
      <c r="Q186" s="17"/>
      <c r="R186" s="17">
        <f t="shared" si="30"/>
        <v>1</v>
      </c>
      <c r="S186" s="17">
        <v>1</v>
      </c>
      <c r="T186" s="17">
        <v>3</v>
      </c>
      <c r="U186" s="5">
        <v>0.98979591836734693</v>
      </c>
      <c r="V186" s="21">
        <f t="shared" si="31"/>
        <v>1.6598639455782314</v>
      </c>
    </row>
    <row r="187" spans="1:22" s="21" customFormat="1" ht="45" hidden="1" customHeight="1">
      <c r="B187" s="22" t="s">
        <v>65</v>
      </c>
      <c r="C187" s="17" t="s">
        <v>13</v>
      </c>
      <c r="D187" s="18" t="s">
        <v>28</v>
      </c>
      <c r="E187" s="19" t="s">
        <v>75</v>
      </c>
      <c r="F187" s="18" t="s">
        <v>16</v>
      </c>
      <c r="G187" s="19" t="s">
        <v>19</v>
      </c>
      <c r="H187" s="18" t="s">
        <v>18</v>
      </c>
      <c r="I187" s="17">
        <v>0</v>
      </c>
      <c r="J187" s="17">
        <v>0</v>
      </c>
      <c r="K187" s="17">
        <v>1</v>
      </c>
      <c r="L187" s="17">
        <v>0</v>
      </c>
      <c r="M187" s="17"/>
      <c r="N187" s="17">
        <f t="shared" si="29"/>
        <v>1</v>
      </c>
      <c r="O187" s="18">
        <v>0</v>
      </c>
      <c r="P187" s="18"/>
      <c r="Q187" s="17"/>
      <c r="R187" s="17">
        <f t="shared" si="30"/>
        <v>1</v>
      </c>
      <c r="S187" s="17">
        <v>1</v>
      </c>
      <c r="T187" s="17"/>
      <c r="U187" s="5">
        <v>0.98979591836734693</v>
      </c>
      <c r="V187" s="21">
        <f t="shared" si="31"/>
        <v>0.65986394557823125</v>
      </c>
    </row>
    <row r="188" spans="1:22" ht="45" hidden="1" customHeight="1">
      <c r="B188" s="7" t="s">
        <v>65</v>
      </c>
      <c r="C188" s="5" t="s">
        <v>13</v>
      </c>
      <c r="D188" s="4" t="s">
        <v>28</v>
      </c>
      <c r="E188" s="6" t="s">
        <v>71</v>
      </c>
      <c r="F188" s="4" t="s">
        <v>20</v>
      </c>
      <c r="G188" s="6" t="s">
        <v>17</v>
      </c>
      <c r="H188" s="4" t="s">
        <v>18</v>
      </c>
      <c r="I188" s="5">
        <v>0</v>
      </c>
      <c r="J188" s="5">
        <v>0</v>
      </c>
      <c r="K188" s="5">
        <v>0</v>
      </c>
      <c r="L188" s="5">
        <v>1</v>
      </c>
      <c r="M188" s="5"/>
      <c r="N188" s="5">
        <f t="shared" si="29"/>
        <v>1</v>
      </c>
      <c r="O188" s="4">
        <v>1</v>
      </c>
      <c r="P188" s="4"/>
      <c r="Q188" s="5"/>
      <c r="R188" s="5">
        <f t="shared" si="30"/>
        <v>0</v>
      </c>
      <c r="S188" s="5">
        <v>0</v>
      </c>
      <c r="T188" s="5"/>
      <c r="U188" s="15">
        <v>0.83333333333333337</v>
      </c>
      <c r="V188">
        <f t="shared" si="31"/>
        <v>0</v>
      </c>
    </row>
    <row r="189" spans="1:22" ht="45" hidden="1" customHeight="1">
      <c r="B189" s="7" t="s">
        <v>65</v>
      </c>
      <c r="C189" s="5" t="s">
        <v>13</v>
      </c>
      <c r="D189" s="4" t="s">
        <v>28</v>
      </c>
      <c r="E189" s="6" t="s">
        <v>75</v>
      </c>
      <c r="F189" s="4" t="s">
        <v>20</v>
      </c>
      <c r="G189" s="6" t="s">
        <v>17</v>
      </c>
      <c r="H189" s="4" t="s">
        <v>18</v>
      </c>
      <c r="I189" s="5">
        <v>0</v>
      </c>
      <c r="J189" s="5">
        <v>0</v>
      </c>
      <c r="K189" s="5">
        <v>0</v>
      </c>
      <c r="L189" s="5">
        <v>0</v>
      </c>
      <c r="M189" s="5">
        <v>2</v>
      </c>
      <c r="N189" s="5">
        <f t="shared" si="29"/>
        <v>2</v>
      </c>
      <c r="O189" s="4">
        <v>2</v>
      </c>
      <c r="P189" s="4"/>
      <c r="Q189" s="5"/>
      <c r="R189" s="5">
        <f t="shared" si="30"/>
        <v>0</v>
      </c>
      <c r="S189" s="5">
        <v>0</v>
      </c>
      <c r="T189" s="5"/>
      <c r="U189" s="15">
        <v>0.83333333333333337</v>
      </c>
      <c r="V189">
        <f t="shared" si="31"/>
        <v>0</v>
      </c>
    </row>
    <row r="190" spans="1:22" s="21" customFormat="1" ht="45" hidden="1" customHeight="1">
      <c r="A190" s="21" t="s">
        <v>155</v>
      </c>
      <c r="B190" s="22" t="s">
        <v>76</v>
      </c>
      <c r="C190" s="17" t="s">
        <v>13</v>
      </c>
      <c r="D190" s="18" t="s">
        <v>14</v>
      </c>
      <c r="E190" s="19" t="s">
        <v>29</v>
      </c>
      <c r="F190" s="18" t="s">
        <v>16</v>
      </c>
      <c r="G190" s="19" t="s">
        <v>17</v>
      </c>
      <c r="H190" s="18" t="s">
        <v>18</v>
      </c>
      <c r="I190" s="17"/>
      <c r="J190" s="17"/>
      <c r="K190" s="17"/>
      <c r="L190" s="17"/>
      <c r="M190" s="17"/>
      <c r="N190" s="17">
        <f t="shared" si="29"/>
        <v>0</v>
      </c>
      <c r="O190" s="18">
        <v>0</v>
      </c>
      <c r="P190" s="18">
        <f t="shared" ref="P190:P197" si="40">L190</f>
        <v>0</v>
      </c>
      <c r="Q190" s="56"/>
      <c r="R190" s="17">
        <f t="shared" si="30"/>
        <v>0</v>
      </c>
      <c r="S190" s="17">
        <v>0</v>
      </c>
      <c r="T190" s="56">
        <v>180</v>
      </c>
      <c r="U190" s="20">
        <v>0.97668038408779101</v>
      </c>
      <c r="V190" s="21">
        <f t="shared" si="31"/>
        <v>60</v>
      </c>
    </row>
    <row r="191" spans="1:22" s="21" customFormat="1" ht="45" hidden="1" customHeight="1">
      <c r="A191" s="21" t="s">
        <v>146</v>
      </c>
      <c r="B191" s="22" t="s">
        <v>76</v>
      </c>
      <c r="C191" s="17" t="s">
        <v>13</v>
      </c>
      <c r="D191" s="18" t="s">
        <v>14</v>
      </c>
      <c r="E191" s="19" t="s">
        <v>15</v>
      </c>
      <c r="F191" s="18" t="s">
        <v>16</v>
      </c>
      <c r="G191" s="19" t="s">
        <v>17</v>
      </c>
      <c r="H191" s="18" t="s">
        <v>18</v>
      </c>
      <c r="I191" s="17">
        <v>154</v>
      </c>
      <c r="J191" s="17">
        <v>150</v>
      </c>
      <c r="K191" s="17">
        <v>145</v>
      </c>
      <c r="L191" s="17">
        <v>144</v>
      </c>
      <c r="M191" s="17"/>
      <c r="N191" s="17">
        <f t="shared" si="29"/>
        <v>593</v>
      </c>
      <c r="O191" s="18">
        <v>144</v>
      </c>
      <c r="P191" s="18">
        <f t="shared" si="40"/>
        <v>144</v>
      </c>
      <c r="Q191" s="17">
        <v>150</v>
      </c>
      <c r="R191" s="17">
        <f t="shared" si="30"/>
        <v>599</v>
      </c>
      <c r="S191" s="17">
        <v>145</v>
      </c>
      <c r="T191" s="17"/>
      <c r="U191" s="20">
        <v>0.97668038408779101</v>
      </c>
      <c r="V191" s="21">
        <f t="shared" si="31"/>
        <v>537.82533150434358</v>
      </c>
    </row>
    <row r="192" spans="1:22" s="21" customFormat="1" ht="45" hidden="1" customHeight="1">
      <c r="A192" s="21" t="s">
        <v>147</v>
      </c>
      <c r="B192" s="22" t="s">
        <v>76</v>
      </c>
      <c r="C192" s="17" t="s">
        <v>13</v>
      </c>
      <c r="D192" s="18" t="s">
        <v>14</v>
      </c>
      <c r="E192" s="19" t="s">
        <v>15</v>
      </c>
      <c r="F192" s="18" t="s">
        <v>16</v>
      </c>
      <c r="G192" s="19" t="s">
        <v>19</v>
      </c>
      <c r="H192" s="18" t="s">
        <v>18</v>
      </c>
      <c r="I192" s="17"/>
      <c r="J192" s="17"/>
      <c r="K192" s="17">
        <v>1</v>
      </c>
      <c r="L192" s="17">
        <v>1</v>
      </c>
      <c r="M192" s="17"/>
      <c r="N192" s="17">
        <f t="shared" si="29"/>
        <v>2</v>
      </c>
      <c r="O192" s="18">
        <v>1</v>
      </c>
      <c r="P192" s="18">
        <f t="shared" si="40"/>
        <v>1</v>
      </c>
      <c r="Q192" s="17"/>
      <c r="R192" s="17">
        <f t="shared" si="30"/>
        <v>1</v>
      </c>
      <c r="S192" s="17">
        <v>1</v>
      </c>
      <c r="T192" s="17"/>
      <c r="U192" s="20">
        <v>0.97668038408779101</v>
      </c>
      <c r="V192" s="21">
        <f t="shared" si="31"/>
        <v>0.65112025605852741</v>
      </c>
    </row>
    <row r="193" spans="1:22" s="21" customFormat="1" ht="45" hidden="1" customHeight="1">
      <c r="A193" s="21" t="s">
        <v>146</v>
      </c>
      <c r="B193" s="22" t="s">
        <v>76</v>
      </c>
      <c r="C193" s="17" t="s">
        <v>13</v>
      </c>
      <c r="D193" s="18" t="s">
        <v>14</v>
      </c>
      <c r="E193" s="19" t="s">
        <v>15</v>
      </c>
      <c r="F193" s="18" t="s">
        <v>16</v>
      </c>
      <c r="G193" s="19" t="s">
        <v>17</v>
      </c>
      <c r="H193" s="18" t="s">
        <v>22</v>
      </c>
      <c r="I193" s="17"/>
      <c r="J193" s="17">
        <v>1</v>
      </c>
      <c r="K193" s="17"/>
      <c r="L193" s="17"/>
      <c r="M193" s="17"/>
      <c r="N193" s="17">
        <f t="shared" si="29"/>
        <v>1</v>
      </c>
      <c r="O193" s="18">
        <v>0</v>
      </c>
      <c r="P193" s="18">
        <f t="shared" si="40"/>
        <v>0</v>
      </c>
      <c r="Q193" s="17"/>
      <c r="R193" s="17">
        <f t="shared" si="30"/>
        <v>1</v>
      </c>
      <c r="S193" s="17">
        <v>0</v>
      </c>
      <c r="T193" s="17"/>
      <c r="U193" s="20">
        <v>0.97668038408779101</v>
      </c>
      <c r="V193" s="21">
        <f t="shared" si="31"/>
        <v>0.97668038408779101</v>
      </c>
    </row>
    <row r="194" spans="1:22" s="21" customFormat="1" ht="45" hidden="1" customHeight="1">
      <c r="A194" s="21" t="s">
        <v>149</v>
      </c>
      <c r="B194" s="22" t="s">
        <v>76</v>
      </c>
      <c r="C194" s="17" t="s">
        <v>13</v>
      </c>
      <c r="D194" s="18" t="s">
        <v>14</v>
      </c>
      <c r="E194" s="19" t="s">
        <v>21</v>
      </c>
      <c r="F194" s="18" t="s">
        <v>16</v>
      </c>
      <c r="G194" s="19" t="s">
        <v>17</v>
      </c>
      <c r="H194" s="18" t="s">
        <v>18</v>
      </c>
      <c r="I194" s="17">
        <v>31</v>
      </c>
      <c r="J194" s="17">
        <v>33</v>
      </c>
      <c r="K194" s="17">
        <v>25</v>
      </c>
      <c r="L194" s="17">
        <v>27</v>
      </c>
      <c r="M194" s="17"/>
      <c r="N194" s="17">
        <f t="shared" si="29"/>
        <v>116</v>
      </c>
      <c r="O194" s="18">
        <v>27</v>
      </c>
      <c r="P194" s="18">
        <f t="shared" si="40"/>
        <v>27</v>
      </c>
      <c r="Q194" s="17">
        <v>30</v>
      </c>
      <c r="R194" s="17">
        <f t="shared" si="30"/>
        <v>119</v>
      </c>
      <c r="S194" s="17">
        <v>25</v>
      </c>
      <c r="T194" s="17"/>
      <c r="U194" s="20">
        <v>0.97668038408779101</v>
      </c>
      <c r="V194" s="21">
        <f t="shared" si="31"/>
        <v>108.08596250571554</v>
      </c>
    </row>
    <row r="195" spans="1:22" s="21" customFormat="1" ht="45" hidden="1" customHeight="1">
      <c r="B195" s="22" t="s">
        <v>76</v>
      </c>
      <c r="C195" s="17" t="s">
        <v>13</v>
      </c>
      <c r="D195" s="18" t="s">
        <v>14</v>
      </c>
      <c r="E195" s="19" t="s">
        <v>31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17"/>
      <c r="N195" s="17">
        <f t="shared" si="29"/>
        <v>0</v>
      </c>
      <c r="O195" s="18">
        <v>0</v>
      </c>
      <c r="P195" s="18">
        <f t="shared" si="40"/>
        <v>0</v>
      </c>
      <c r="Q195" s="56"/>
      <c r="R195" s="17">
        <f t="shared" si="30"/>
        <v>0</v>
      </c>
      <c r="S195" s="17">
        <v>0</v>
      </c>
      <c r="T195" s="56">
        <v>10</v>
      </c>
      <c r="U195" s="20">
        <v>0.97668038408779101</v>
      </c>
      <c r="V195" s="21">
        <f t="shared" si="31"/>
        <v>3.3333333333333335</v>
      </c>
    </row>
    <row r="196" spans="1:22" s="21" customFormat="1" ht="45" hidden="1" customHeight="1">
      <c r="B196" s="22" t="s">
        <v>76</v>
      </c>
      <c r="C196" s="17" t="s">
        <v>13</v>
      </c>
      <c r="D196" s="18" t="s">
        <v>14</v>
      </c>
      <c r="E196" s="19" t="s">
        <v>23</v>
      </c>
      <c r="F196" s="18" t="s">
        <v>16</v>
      </c>
      <c r="G196" s="19" t="s">
        <v>17</v>
      </c>
      <c r="H196" s="18" t="s">
        <v>18</v>
      </c>
      <c r="I196" s="17">
        <v>1</v>
      </c>
      <c r="J196" s="17"/>
      <c r="K196" s="17">
        <v>8</v>
      </c>
      <c r="L196" s="17">
        <v>7</v>
      </c>
      <c r="M196" s="17"/>
      <c r="N196" s="17">
        <f t="shared" si="29"/>
        <v>16</v>
      </c>
      <c r="O196" s="18">
        <v>7</v>
      </c>
      <c r="P196" s="18">
        <f t="shared" si="40"/>
        <v>7</v>
      </c>
      <c r="Q196" s="17">
        <v>10</v>
      </c>
      <c r="R196" s="17">
        <f t="shared" si="30"/>
        <v>19</v>
      </c>
      <c r="S196" s="17">
        <v>8</v>
      </c>
      <c r="T196" s="17"/>
      <c r="U196" s="20">
        <v>0.97668038408779101</v>
      </c>
      <c r="V196" s="21">
        <f t="shared" si="31"/>
        <v>15.952446273433921</v>
      </c>
    </row>
    <row r="197" spans="1:22" s="21" customFormat="1" ht="45" hidden="1" customHeight="1">
      <c r="B197" s="22" t="s">
        <v>76</v>
      </c>
      <c r="C197" s="17" t="s">
        <v>13</v>
      </c>
      <c r="D197" s="18" t="s">
        <v>14</v>
      </c>
      <c r="E197" s="19" t="s">
        <v>23</v>
      </c>
      <c r="F197" s="18" t="s">
        <v>16</v>
      </c>
      <c r="G197" s="19" t="s">
        <v>19</v>
      </c>
      <c r="H197" s="18" t="s">
        <v>18</v>
      </c>
      <c r="I197" s="17"/>
      <c r="J197" s="17">
        <v>1</v>
      </c>
      <c r="K197" s="17"/>
      <c r="L197" s="17"/>
      <c r="M197" s="17"/>
      <c r="N197" s="17">
        <f t="shared" ref="N197:N260" si="41">I197+J197+K197+L197+M197</f>
        <v>1</v>
      </c>
      <c r="O197" s="18">
        <v>0</v>
      </c>
      <c r="P197" s="18">
        <f t="shared" si="40"/>
        <v>0</v>
      </c>
      <c r="Q197" s="17"/>
      <c r="R197" s="17">
        <f t="shared" ref="R197:R260" si="42">N197-O197+Q197</f>
        <v>1</v>
      </c>
      <c r="S197" s="17">
        <v>0</v>
      </c>
      <c r="T197" s="17"/>
      <c r="U197" s="20">
        <v>0.97668038408779101</v>
      </c>
      <c r="V197" s="21">
        <f t="shared" si="31"/>
        <v>0.97668038408779101</v>
      </c>
    </row>
    <row r="198" spans="1:22" ht="45" hidden="1" customHeight="1">
      <c r="A198" t="s">
        <v>156</v>
      </c>
      <c r="B198" s="7" t="s">
        <v>76</v>
      </c>
      <c r="C198" s="5" t="s">
        <v>13</v>
      </c>
      <c r="D198" s="4" t="s">
        <v>14</v>
      </c>
      <c r="E198" s="6" t="s">
        <v>29</v>
      </c>
      <c r="F198" s="4" t="s">
        <v>20</v>
      </c>
      <c r="G198" s="6" t="s">
        <v>17</v>
      </c>
      <c r="H198" s="4" t="s">
        <v>18</v>
      </c>
      <c r="I198" s="5"/>
      <c r="J198" s="5"/>
      <c r="K198" s="5"/>
      <c r="L198" s="5"/>
      <c r="M198" s="5"/>
      <c r="N198" s="5">
        <f t="shared" si="41"/>
        <v>0</v>
      </c>
      <c r="O198" s="4">
        <v>0</v>
      </c>
      <c r="P198" s="4">
        <f t="shared" ref="P198:P202" si="43">M198</f>
        <v>0</v>
      </c>
      <c r="Q198" s="56"/>
      <c r="R198" s="5">
        <f t="shared" si="42"/>
        <v>0</v>
      </c>
      <c r="S198" s="5">
        <v>0</v>
      </c>
      <c r="T198" s="56">
        <v>90</v>
      </c>
      <c r="U198" s="15">
        <v>0.988416988416988</v>
      </c>
      <c r="V198">
        <f t="shared" ref="V198:V261" si="44">(R198*U198*12+4*T198-S198*4*U198)/12</f>
        <v>30</v>
      </c>
    </row>
    <row r="199" spans="1:22" ht="45" hidden="1" customHeight="1">
      <c r="B199" s="7" t="s">
        <v>76</v>
      </c>
      <c r="C199" s="5" t="s">
        <v>13</v>
      </c>
      <c r="D199" s="4" t="s">
        <v>14</v>
      </c>
      <c r="E199" s="6" t="s">
        <v>29</v>
      </c>
      <c r="F199" s="4" t="s">
        <v>20</v>
      </c>
      <c r="G199" s="6" t="s">
        <v>19</v>
      </c>
      <c r="H199" s="4" t="s">
        <v>18</v>
      </c>
      <c r="I199" s="5"/>
      <c r="J199" s="5"/>
      <c r="K199" s="5"/>
      <c r="L199" s="5"/>
      <c r="M199" s="5"/>
      <c r="N199" s="5">
        <f t="shared" si="41"/>
        <v>0</v>
      </c>
      <c r="O199" s="4">
        <v>0</v>
      </c>
      <c r="P199" s="4">
        <f t="shared" si="43"/>
        <v>0</v>
      </c>
      <c r="Q199" s="56"/>
      <c r="R199" s="5">
        <f t="shared" si="42"/>
        <v>0</v>
      </c>
      <c r="S199" s="5">
        <v>0</v>
      </c>
      <c r="T199" s="56">
        <v>10</v>
      </c>
      <c r="U199" s="15">
        <v>0.988416988416988</v>
      </c>
      <c r="V199">
        <f t="shared" si="44"/>
        <v>3.3333333333333335</v>
      </c>
    </row>
    <row r="200" spans="1:22" ht="45" hidden="1" customHeight="1">
      <c r="A200" t="s">
        <v>148</v>
      </c>
      <c r="B200" s="7" t="s">
        <v>76</v>
      </c>
      <c r="C200" s="5" t="s">
        <v>13</v>
      </c>
      <c r="D200" s="4" t="s">
        <v>14</v>
      </c>
      <c r="E200" s="6" t="s">
        <v>15</v>
      </c>
      <c r="F200" s="4" t="s">
        <v>20</v>
      </c>
      <c r="G200" s="6" t="s">
        <v>17</v>
      </c>
      <c r="H200" s="4" t="s">
        <v>18</v>
      </c>
      <c r="I200" s="5">
        <v>66</v>
      </c>
      <c r="J200" s="5">
        <v>70</v>
      </c>
      <c r="K200" s="5">
        <v>71</v>
      </c>
      <c r="L200" s="5">
        <v>73</v>
      </c>
      <c r="M200" s="5">
        <v>75</v>
      </c>
      <c r="N200" s="5">
        <f t="shared" si="41"/>
        <v>355</v>
      </c>
      <c r="O200" s="4">
        <v>75</v>
      </c>
      <c r="P200" s="4">
        <f t="shared" si="43"/>
        <v>75</v>
      </c>
      <c r="Q200" s="5">
        <v>66</v>
      </c>
      <c r="R200" s="5">
        <f t="shared" si="42"/>
        <v>346</v>
      </c>
      <c r="S200" s="5">
        <v>73</v>
      </c>
      <c r="T200" s="5"/>
      <c r="U200" s="15">
        <v>0.988416988416988</v>
      </c>
      <c r="V200">
        <f t="shared" si="44"/>
        <v>317.94079794079772</v>
      </c>
    </row>
    <row r="201" spans="1:22" ht="45" hidden="1" customHeight="1">
      <c r="A201" t="s">
        <v>151</v>
      </c>
      <c r="B201" s="7" t="s">
        <v>76</v>
      </c>
      <c r="C201" s="5" t="s">
        <v>13</v>
      </c>
      <c r="D201" s="4" t="s">
        <v>14</v>
      </c>
      <c r="E201" s="6" t="s">
        <v>21</v>
      </c>
      <c r="F201" s="4" t="s">
        <v>20</v>
      </c>
      <c r="G201" s="6" t="s">
        <v>17</v>
      </c>
      <c r="H201" s="4" t="s">
        <v>18</v>
      </c>
      <c r="I201" s="5">
        <v>16</v>
      </c>
      <c r="J201" s="5">
        <v>25</v>
      </c>
      <c r="K201" s="5">
        <v>23</v>
      </c>
      <c r="L201" s="5">
        <v>26</v>
      </c>
      <c r="M201" s="5">
        <v>21</v>
      </c>
      <c r="N201" s="5">
        <f t="shared" si="41"/>
        <v>111</v>
      </c>
      <c r="O201" s="4">
        <v>21</v>
      </c>
      <c r="P201" s="4">
        <f t="shared" si="43"/>
        <v>21</v>
      </c>
      <c r="Q201" s="5">
        <v>16</v>
      </c>
      <c r="R201" s="5">
        <f t="shared" si="42"/>
        <v>106</v>
      </c>
      <c r="S201" s="5">
        <v>26</v>
      </c>
      <c r="T201" s="5"/>
      <c r="U201" s="15">
        <v>0.988416988416988</v>
      </c>
      <c r="V201">
        <f t="shared" si="44"/>
        <v>96.205920205920165</v>
      </c>
    </row>
    <row r="202" spans="1:22" ht="45" hidden="1" customHeight="1">
      <c r="A202" t="s">
        <v>152</v>
      </c>
      <c r="B202" s="7" t="s">
        <v>76</v>
      </c>
      <c r="C202" s="5" t="s">
        <v>13</v>
      </c>
      <c r="D202" s="4" t="s">
        <v>14</v>
      </c>
      <c r="E202" s="6" t="s">
        <v>21</v>
      </c>
      <c r="F202" s="4" t="s">
        <v>20</v>
      </c>
      <c r="G202" s="6" t="s">
        <v>19</v>
      </c>
      <c r="H202" s="4" t="s">
        <v>18</v>
      </c>
      <c r="I202" s="5">
        <v>8</v>
      </c>
      <c r="J202" s="5">
        <v>11</v>
      </c>
      <c r="K202" s="5">
        <v>14</v>
      </c>
      <c r="L202" s="5">
        <v>11</v>
      </c>
      <c r="M202" s="5">
        <v>8</v>
      </c>
      <c r="N202" s="5">
        <f t="shared" si="41"/>
        <v>52</v>
      </c>
      <c r="O202" s="4">
        <v>8</v>
      </c>
      <c r="P202" s="4">
        <f t="shared" si="43"/>
        <v>8</v>
      </c>
      <c r="Q202" s="5">
        <v>8</v>
      </c>
      <c r="R202" s="5">
        <f t="shared" si="42"/>
        <v>52</v>
      </c>
      <c r="S202" s="5">
        <v>11</v>
      </c>
      <c r="T202" s="5"/>
      <c r="U202" s="15">
        <v>0.988416988416988</v>
      </c>
      <c r="V202">
        <f t="shared" si="44"/>
        <v>47.773487773487744</v>
      </c>
    </row>
    <row r="203" spans="1:22" s="21" customFormat="1" ht="45" hidden="1" customHeight="1">
      <c r="A203" s="21" t="s">
        <v>160</v>
      </c>
      <c r="B203" s="22" t="s">
        <v>76</v>
      </c>
      <c r="C203" s="17" t="s">
        <v>13</v>
      </c>
      <c r="D203" s="18" t="s">
        <v>24</v>
      </c>
      <c r="E203" s="19" t="s">
        <v>29</v>
      </c>
      <c r="F203" s="18" t="s">
        <v>16</v>
      </c>
      <c r="G203" s="19" t="s">
        <v>17</v>
      </c>
      <c r="H203" s="18" t="s">
        <v>18</v>
      </c>
      <c r="I203" s="17"/>
      <c r="J203" s="17"/>
      <c r="K203" s="17"/>
      <c r="L203" s="17"/>
      <c r="M203" s="17"/>
      <c r="N203" s="17">
        <f t="shared" si="41"/>
        <v>0</v>
      </c>
      <c r="O203" s="18">
        <v>0</v>
      </c>
      <c r="P203" s="18">
        <f t="shared" ref="P203:P205" si="45">J203</f>
        <v>0</v>
      </c>
      <c r="Q203" s="56"/>
      <c r="R203" s="17">
        <f t="shared" si="42"/>
        <v>0</v>
      </c>
      <c r="S203" s="17">
        <v>0</v>
      </c>
      <c r="T203" s="56">
        <v>56</v>
      </c>
      <c r="U203" s="20">
        <v>0.98989898989898994</v>
      </c>
      <c r="V203" s="21">
        <f t="shared" si="44"/>
        <v>18.666666666666668</v>
      </c>
    </row>
    <row r="204" spans="1:22" s="21" customFormat="1" ht="45" hidden="1" customHeight="1">
      <c r="B204" s="22" t="s">
        <v>76</v>
      </c>
      <c r="C204" s="17" t="s">
        <v>13</v>
      </c>
      <c r="D204" s="18" t="s">
        <v>24</v>
      </c>
      <c r="E204" s="19" t="s">
        <v>25</v>
      </c>
      <c r="F204" s="18" t="s">
        <v>16</v>
      </c>
      <c r="G204" s="19" t="s">
        <v>17</v>
      </c>
      <c r="H204" s="18" t="s">
        <v>18</v>
      </c>
      <c r="I204" s="17">
        <v>25</v>
      </c>
      <c r="J204" s="17">
        <v>24</v>
      </c>
      <c r="K204" s="17"/>
      <c r="L204" s="17"/>
      <c r="M204" s="17"/>
      <c r="N204" s="17">
        <f t="shared" si="41"/>
        <v>49</v>
      </c>
      <c r="O204" s="18">
        <v>24</v>
      </c>
      <c r="P204" s="18">
        <f t="shared" si="45"/>
        <v>24</v>
      </c>
      <c r="Q204" s="17">
        <v>24</v>
      </c>
      <c r="R204" s="17">
        <f t="shared" si="42"/>
        <v>49</v>
      </c>
      <c r="S204" s="17">
        <v>25</v>
      </c>
      <c r="T204" s="17"/>
      <c r="U204" s="20">
        <v>0.98989898989898994</v>
      </c>
      <c r="V204" s="21">
        <f t="shared" si="44"/>
        <v>40.255892255892256</v>
      </c>
    </row>
    <row r="205" spans="1:22" s="21" customFormat="1" ht="45" hidden="1" customHeight="1">
      <c r="B205" s="22" t="s">
        <v>76</v>
      </c>
      <c r="C205" s="17" t="s">
        <v>13</v>
      </c>
      <c r="D205" s="18" t="s">
        <v>24</v>
      </c>
      <c r="E205" s="19" t="s">
        <v>27</v>
      </c>
      <c r="F205" s="18" t="s">
        <v>16</v>
      </c>
      <c r="G205" s="19" t="s">
        <v>17</v>
      </c>
      <c r="H205" s="18" t="s">
        <v>18</v>
      </c>
      <c r="I205" s="17">
        <v>24</v>
      </c>
      <c r="J205" s="17">
        <v>26</v>
      </c>
      <c r="K205" s="17"/>
      <c r="L205" s="17"/>
      <c r="M205" s="17"/>
      <c r="N205" s="17">
        <f t="shared" si="41"/>
        <v>50</v>
      </c>
      <c r="O205" s="18">
        <v>26</v>
      </c>
      <c r="P205" s="18">
        <f t="shared" si="45"/>
        <v>26</v>
      </c>
      <c r="Q205" s="17">
        <v>24</v>
      </c>
      <c r="R205" s="17">
        <f t="shared" si="42"/>
        <v>48</v>
      </c>
      <c r="S205" s="17">
        <v>24</v>
      </c>
      <c r="T205" s="17"/>
      <c r="U205" s="20">
        <v>0.98989898989898994</v>
      </c>
      <c r="V205" s="21">
        <f t="shared" si="44"/>
        <v>39.595959595959606</v>
      </c>
    </row>
    <row r="206" spans="1:22" ht="45" hidden="1" customHeight="1">
      <c r="B206" s="7" t="s">
        <v>76</v>
      </c>
      <c r="C206" s="5" t="s">
        <v>13</v>
      </c>
      <c r="D206" s="4" t="s">
        <v>24</v>
      </c>
      <c r="E206" s="6" t="s">
        <v>29</v>
      </c>
      <c r="F206" s="4" t="s">
        <v>20</v>
      </c>
      <c r="G206" s="6" t="s">
        <v>17</v>
      </c>
      <c r="H206" s="4" t="s">
        <v>18</v>
      </c>
      <c r="I206" s="5"/>
      <c r="J206" s="5"/>
      <c r="K206" s="5"/>
      <c r="L206" s="5"/>
      <c r="M206" s="5"/>
      <c r="N206" s="5">
        <f t="shared" si="41"/>
        <v>0</v>
      </c>
      <c r="O206" s="4">
        <v>0</v>
      </c>
      <c r="P206" s="4">
        <f t="shared" ref="P206:P208" si="46">K206</f>
        <v>0</v>
      </c>
      <c r="Q206" s="56"/>
      <c r="R206" s="5">
        <f t="shared" si="42"/>
        <v>0</v>
      </c>
      <c r="S206" s="5">
        <v>0</v>
      </c>
      <c r="T206" s="56">
        <v>24</v>
      </c>
      <c r="U206" s="15">
        <v>1</v>
      </c>
      <c r="V206">
        <f t="shared" si="44"/>
        <v>8</v>
      </c>
    </row>
    <row r="207" spans="1:22" ht="45" hidden="1" customHeight="1">
      <c r="B207" s="7" t="s">
        <v>76</v>
      </c>
      <c r="C207" s="5" t="s">
        <v>13</v>
      </c>
      <c r="D207" s="4" t="s">
        <v>24</v>
      </c>
      <c r="E207" s="6" t="s">
        <v>25</v>
      </c>
      <c r="F207" s="4" t="s">
        <v>20</v>
      </c>
      <c r="G207" s="6" t="s">
        <v>17</v>
      </c>
      <c r="H207" s="4" t="s">
        <v>18</v>
      </c>
      <c r="I207" s="5">
        <v>10</v>
      </c>
      <c r="J207" s="5">
        <v>10</v>
      </c>
      <c r="K207" s="5">
        <v>6</v>
      </c>
      <c r="L207" s="5"/>
      <c r="M207" s="5"/>
      <c r="N207" s="5">
        <f t="shared" si="41"/>
        <v>26</v>
      </c>
      <c r="O207" s="4">
        <v>6</v>
      </c>
      <c r="P207" s="4">
        <f t="shared" si="46"/>
        <v>6</v>
      </c>
      <c r="Q207" s="5">
        <v>10</v>
      </c>
      <c r="R207" s="5">
        <f t="shared" si="42"/>
        <v>30</v>
      </c>
      <c r="S207" s="5">
        <v>10</v>
      </c>
      <c r="T207" s="5"/>
      <c r="U207" s="15">
        <v>1</v>
      </c>
      <c r="V207">
        <f t="shared" si="44"/>
        <v>26.666666666666668</v>
      </c>
    </row>
    <row r="208" spans="1:22" ht="45" hidden="1" customHeight="1">
      <c r="B208" s="27" t="s">
        <v>76</v>
      </c>
      <c r="C208" s="5" t="s">
        <v>13</v>
      </c>
      <c r="D208" s="28" t="s">
        <v>24</v>
      </c>
      <c r="E208" s="29" t="s">
        <v>27</v>
      </c>
      <c r="F208" s="28" t="s">
        <v>20</v>
      </c>
      <c r="G208" s="6" t="s">
        <v>17</v>
      </c>
      <c r="H208" s="4" t="s">
        <v>18</v>
      </c>
      <c r="I208" s="5">
        <v>10</v>
      </c>
      <c r="J208" s="5">
        <v>10</v>
      </c>
      <c r="K208" s="5"/>
      <c r="L208" s="5"/>
      <c r="M208" s="5"/>
      <c r="N208" s="5">
        <f t="shared" si="41"/>
        <v>20</v>
      </c>
      <c r="O208" s="4">
        <v>0</v>
      </c>
      <c r="P208" s="4">
        <f t="shared" si="46"/>
        <v>0</v>
      </c>
      <c r="Q208" s="5">
        <v>10</v>
      </c>
      <c r="R208" s="5">
        <f t="shared" si="42"/>
        <v>30</v>
      </c>
      <c r="S208" s="5">
        <v>10</v>
      </c>
      <c r="T208" s="5"/>
      <c r="U208" s="15">
        <v>1</v>
      </c>
      <c r="V208">
        <f t="shared" si="44"/>
        <v>26.666666666666668</v>
      </c>
    </row>
    <row r="209" spans="1:22" s="21" customFormat="1" ht="45" hidden="1" customHeight="1">
      <c r="B209" s="22" t="s">
        <v>76</v>
      </c>
      <c r="C209" s="25" t="s">
        <v>13</v>
      </c>
      <c r="D209" s="18" t="s">
        <v>28</v>
      </c>
      <c r="E209" s="19" t="s">
        <v>29</v>
      </c>
      <c r="F209" s="18" t="s">
        <v>16</v>
      </c>
      <c r="G209" s="26" t="s">
        <v>17</v>
      </c>
      <c r="H209" s="18" t="s">
        <v>18</v>
      </c>
      <c r="I209" s="17"/>
      <c r="J209" s="17"/>
      <c r="K209" s="17"/>
      <c r="L209" s="17"/>
      <c r="M209" s="17"/>
      <c r="N209" s="17">
        <f t="shared" si="41"/>
        <v>0</v>
      </c>
      <c r="O209" s="18">
        <v>0</v>
      </c>
      <c r="P209" s="18"/>
      <c r="Q209" s="56"/>
      <c r="R209" s="17">
        <f t="shared" si="42"/>
        <v>0</v>
      </c>
      <c r="S209" s="17">
        <v>0</v>
      </c>
      <c r="T209" s="56">
        <v>5</v>
      </c>
      <c r="U209" s="17">
        <v>0.85</v>
      </c>
      <c r="V209" s="17">
        <f t="shared" si="44"/>
        <v>1.6666666666666667</v>
      </c>
    </row>
    <row r="210" spans="1:22" s="21" customFormat="1" ht="45" hidden="1" customHeight="1">
      <c r="B210" s="22" t="s">
        <v>76</v>
      </c>
      <c r="C210" s="25" t="s">
        <v>13</v>
      </c>
      <c r="D210" s="18" t="s">
        <v>28</v>
      </c>
      <c r="E210" s="19" t="s">
        <v>71</v>
      </c>
      <c r="F210" s="18" t="s">
        <v>16</v>
      </c>
      <c r="G210" s="26" t="s">
        <v>17</v>
      </c>
      <c r="H210" s="18" t="s">
        <v>18</v>
      </c>
      <c r="I210" s="17">
        <v>4</v>
      </c>
      <c r="J210" s="17">
        <v>2</v>
      </c>
      <c r="K210" s="17">
        <v>4</v>
      </c>
      <c r="L210" s="17"/>
      <c r="M210" s="17"/>
      <c r="N210" s="17">
        <f t="shared" si="41"/>
        <v>10</v>
      </c>
      <c r="O210" s="18">
        <v>4</v>
      </c>
      <c r="P210" s="18"/>
      <c r="Q210" s="17">
        <v>4</v>
      </c>
      <c r="R210" s="17">
        <f t="shared" si="42"/>
        <v>10</v>
      </c>
      <c r="S210" s="17">
        <v>2</v>
      </c>
      <c r="T210" s="17"/>
      <c r="U210" s="17">
        <v>0.85</v>
      </c>
      <c r="V210" s="17">
        <f t="shared" si="44"/>
        <v>7.9333333333333336</v>
      </c>
    </row>
    <row r="211" spans="1:22" s="21" customFormat="1" ht="45" hidden="1" customHeight="1">
      <c r="B211" s="30" t="s">
        <v>77</v>
      </c>
      <c r="C211" s="17" t="s">
        <v>13</v>
      </c>
      <c r="D211" s="31" t="s">
        <v>14</v>
      </c>
      <c r="E211" s="32" t="s">
        <v>78</v>
      </c>
      <c r="F211" s="31" t="s">
        <v>16</v>
      </c>
      <c r="G211" s="19" t="s">
        <v>17</v>
      </c>
      <c r="H211" s="18" t="s">
        <v>18</v>
      </c>
      <c r="I211" s="17"/>
      <c r="J211" s="17"/>
      <c r="K211" s="17"/>
      <c r="L211" s="17">
        <v>1</v>
      </c>
      <c r="M211" s="17"/>
      <c r="N211" s="17">
        <f t="shared" si="41"/>
        <v>1</v>
      </c>
      <c r="O211" s="18">
        <v>1</v>
      </c>
      <c r="P211" s="18">
        <f t="shared" ref="P211:P220" si="47">L211</f>
        <v>1</v>
      </c>
      <c r="Q211" s="17">
        <v>0</v>
      </c>
      <c r="R211" s="17">
        <f t="shared" si="42"/>
        <v>0</v>
      </c>
      <c r="S211" s="17">
        <v>0</v>
      </c>
      <c r="T211" s="17">
        <v>0</v>
      </c>
      <c r="U211" s="20">
        <v>0.96153846153846201</v>
      </c>
      <c r="V211" s="21">
        <f t="shared" si="44"/>
        <v>0</v>
      </c>
    </row>
    <row r="212" spans="1:22" s="21" customFormat="1" ht="45" hidden="1" customHeight="1">
      <c r="B212" s="22" t="s">
        <v>77</v>
      </c>
      <c r="C212" s="17" t="s">
        <v>13</v>
      </c>
      <c r="D212" s="18" t="s">
        <v>14</v>
      </c>
      <c r="E212" s="19" t="s">
        <v>68</v>
      </c>
      <c r="F212" s="18" t="s">
        <v>16</v>
      </c>
      <c r="G212" s="19" t="s">
        <v>17</v>
      </c>
      <c r="H212" s="18" t="s">
        <v>18</v>
      </c>
      <c r="I212" s="17"/>
      <c r="J212" s="17"/>
      <c r="K212" s="17">
        <v>8</v>
      </c>
      <c r="L212" s="17"/>
      <c r="M212" s="17"/>
      <c r="N212" s="17">
        <f t="shared" si="41"/>
        <v>8</v>
      </c>
      <c r="O212" s="18">
        <v>0</v>
      </c>
      <c r="P212" s="18">
        <f t="shared" si="47"/>
        <v>0</v>
      </c>
      <c r="Q212" s="17">
        <v>0</v>
      </c>
      <c r="R212" s="17">
        <f t="shared" si="42"/>
        <v>8</v>
      </c>
      <c r="S212" s="17">
        <v>8</v>
      </c>
      <c r="T212" s="17">
        <v>0</v>
      </c>
      <c r="U212" s="20">
        <v>0.96153846153846201</v>
      </c>
      <c r="V212" s="21">
        <f t="shared" si="44"/>
        <v>5.1282051282051304</v>
      </c>
    </row>
    <row r="213" spans="1:22" s="21" customFormat="1" ht="45" hidden="1" customHeight="1">
      <c r="B213" s="22" t="s">
        <v>77</v>
      </c>
      <c r="C213" s="17" t="s">
        <v>13</v>
      </c>
      <c r="D213" s="18" t="s">
        <v>14</v>
      </c>
      <c r="E213" s="19" t="s">
        <v>37</v>
      </c>
      <c r="F213" s="18" t="s">
        <v>16</v>
      </c>
      <c r="G213" s="19" t="s">
        <v>17</v>
      </c>
      <c r="H213" s="18" t="s">
        <v>18</v>
      </c>
      <c r="I213" s="17"/>
      <c r="J213" s="17"/>
      <c r="K213" s="17">
        <v>9</v>
      </c>
      <c r="L213" s="17">
        <v>10</v>
      </c>
      <c r="M213" s="17"/>
      <c r="N213" s="17">
        <f t="shared" si="41"/>
        <v>19</v>
      </c>
      <c r="O213" s="18">
        <v>10</v>
      </c>
      <c r="P213" s="18">
        <f t="shared" si="47"/>
        <v>10</v>
      </c>
      <c r="Q213" s="17">
        <v>0</v>
      </c>
      <c r="R213" s="17">
        <f t="shared" si="42"/>
        <v>9</v>
      </c>
      <c r="S213" s="17">
        <v>9</v>
      </c>
      <c r="T213" s="17">
        <v>0</v>
      </c>
      <c r="U213" s="20">
        <v>0.96153846153846201</v>
      </c>
      <c r="V213" s="21">
        <f t="shared" si="44"/>
        <v>5.7692307692307709</v>
      </c>
    </row>
    <row r="214" spans="1:22" s="21" customFormat="1" ht="45" hidden="1" customHeight="1">
      <c r="B214" s="22" t="s">
        <v>77</v>
      </c>
      <c r="C214" s="17" t="s">
        <v>13</v>
      </c>
      <c r="D214" s="18" t="s">
        <v>14</v>
      </c>
      <c r="E214" s="19" t="s">
        <v>23</v>
      </c>
      <c r="F214" s="18" t="s">
        <v>16</v>
      </c>
      <c r="G214" s="19" t="s">
        <v>17</v>
      </c>
      <c r="H214" s="18" t="s">
        <v>18</v>
      </c>
      <c r="I214" s="17"/>
      <c r="J214" s="17"/>
      <c r="K214" s="17">
        <v>6</v>
      </c>
      <c r="L214" s="17">
        <v>11</v>
      </c>
      <c r="M214" s="17"/>
      <c r="N214" s="17">
        <f t="shared" si="41"/>
        <v>17</v>
      </c>
      <c r="O214" s="18">
        <v>11</v>
      </c>
      <c r="P214" s="18">
        <f t="shared" si="47"/>
        <v>11</v>
      </c>
      <c r="Q214" s="17">
        <v>0</v>
      </c>
      <c r="R214" s="17">
        <f t="shared" si="42"/>
        <v>6</v>
      </c>
      <c r="S214" s="17">
        <v>6</v>
      </c>
      <c r="T214" s="17">
        <v>0</v>
      </c>
      <c r="U214" s="20">
        <v>0.96153846153846201</v>
      </c>
      <c r="V214" s="21">
        <f t="shared" si="44"/>
        <v>3.8461538461538471</v>
      </c>
    </row>
    <row r="215" spans="1:22" s="21" customFormat="1" ht="45" hidden="1" customHeight="1">
      <c r="B215" s="22" t="s">
        <v>77</v>
      </c>
      <c r="C215" s="17" t="s">
        <v>13</v>
      </c>
      <c r="D215" s="18" t="s">
        <v>14</v>
      </c>
      <c r="E215" s="19" t="s">
        <v>23</v>
      </c>
      <c r="F215" s="18" t="s">
        <v>16</v>
      </c>
      <c r="G215" s="19" t="s">
        <v>19</v>
      </c>
      <c r="H215" s="18" t="s">
        <v>18</v>
      </c>
      <c r="I215" s="17"/>
      <c r="J215" s="17"/>
      <c r="K215" s="17">
        <v>1</v>
      </c>
      <c r="L215" s="17"/>
      <c r="M215" s="17"/>
      <c r="N215" s="17">
        <f t="shared" si="41"/>
        <v>1</v>
      </c>
      <c r="O215" s="18">
        <v>0</v>
      </c>
      <c r="P215" s="18">
        <f t="shared" si="47"/>
        <v>0</v>
      </c>
      <c r="Q215" s="17">
        <v>0</v>
      </c>
      <c r="R215" s="17">
        <f t="shared" si="42"/>
        <v>1</v>
      </c>
      <c r="S215" s="17">
        <v>1</v>
      </c>
      <c r="T215" s="17">
        <v>0</v>
      </c>
      <c r="U215" s="20">
        <v>0.96153846153846201</v>
      </c>
      <c r="V215" s="21">
        <f t="shared" si="44"/>
        <v>0.6410256410256413</v>
      </c>
    </row>
    <row r="216" spans="1:22" s="21" customFormat="1" ht="45" hidden="1" customHeight="1">
      <c r="A216" s="21" t="s">
        <v>146</v>
      </c>
      <c r="B216" s="22" t="s">
        <v>77</v>
      </c>
      <c r="C216" s="17" t="s">
        <v>13</v>
      </c>
      <c r="D216" s="18" t="s">
        <v>14</v>
      </c>
      <c r="E216" s="19" t="s">
        <v>15</v>
      </c>
      <c r="F216" s="18" t="s">
        <v>16</v>
      </c>
      <c r="G216" s="19" t="s">
        <v>17</v>
      </c>
      <c r="H216" s="18" t="s">
        <v>18</v>
      </c>
      <c r="I216" s="17">
        <v>575</v>
      </c>
      <c r="J216" s="17">
        <v>572</v>
      </c>
      <c r="K216" s="17">
        <v>513</v>
      </c>
      <c r="L216" s="17">
        <v>420</v>
      </c>
      <c r="M216" s="17"/>
      <c r="N216" s="17">
        <f t="shared" si="41"/>
        <v>2080</v>
      </c>
      <c r="O216" s="18">
        <v>420</v>
      </c>
      <c r="P216" s="18">
        <f t="shared" si="47"/>
        <v>420</v>
      </c>
      <c r="Q216" s="17">
        <v>600</v>
      </c>
      <c r="R216" s="17">
        <f t="shared" si="42"/>
        <v>2260</v>
      </c>
      <c r="S216" s="17">
        <v>513</v>
      </c>
      <c r="T216" s="17">
        <v>600</v>
      </c>
      <c r="U216" s="20">
        <v>0.96153846153846201</v>
      </c>
      <c r="V216" s="21">
        <f t="shared" si="44"/>
        <v>2208.6538461538471</v>
      </c>
    </row>
    <row r="217" spans="1:22" s="21" customFormat="1" ht="45" hidden="1" customHeight="1">
      <c r="A217" s="21" t="s">
        <v>147</v>
      </c>
      <c r="B217" s="22" t="s">
        <v>77</v>
      </c>
      <c r="C217" s="17" t="s">
        <v>13</v>
      </c>
      <c r="D217" s="18" t="s">
        <v>14</v>
      </c>
      <c r="E217" s="19" t="s">
        <v>15</v>
      </c>
      <c r="F217" s="18" t="s">
        <v>16</v>
      </c>
      <c r="G217" s="19" t="s">
        <v>19</v>
      </c>
      <c r="H217" s="18" t="s">
        <v>18</v>
      </c>
      <c r="I217" s="17">
        <v>1</v>
      </c>
      <c r="J217" s="17"/>
      <c r="K217" s="17">
        <v>1</v>
      </c>
      <c r="L217" s="17">
        <v>1</v>
      </c>
      <c r="M217" s="17"/>
      <c r="N217" s="17">
        <f t="shared" si="41"/>
        <v>3</v>
      </c>
      <c r="O217" s="18">
        <v>1</v>
      </c>
      <c r="P217" s="18">
        <f t="shared" si="47"/>
        <v>1</v>
      </c>
      <c r="Q217" s="17"/>
      <c r="R217" s="17">
        <f t="shared" si="42"/>
        <v>2</v>
      </c>
      <c r="S217" s="17">
        <v>1</v>
      </c>
      <c r="T217" s="17"/>
      <c r="U217" s="20">
        <v>0.96153846153846201</v>
      </c>
      <c r="V217" s="21">
        <f t="shared" si="44"/>
        <v>1.6025641025641033</v>
      </c>
    </row>
    <row r="218" spans="1:22" s="21" customFormat="1" ht="45" hidden="1" customHeight="1">
      <c r="A218" s="21" t="s">
        <v>146</v>
      </c>
      <c r="B218" s="22" t="s">
        <v>77</v>
      </c>
      <c r="C218" s="17" t="s">
        <v>13</v>
      </c>
      <c r="D218" s="18" t="s">
        <v>14</v>
      </c>
      <c r="E218" s="19" t="s">
        <v>15</v>
      </c>
      <c r="F218" s="18" t="s">
        <v>16</v>
      </c>
      <c r="G218" s="19" t="s">
        <v>17</v>
      </c>
      <c r="H218" s="18" t="s">
        <v>22</v>
      </c>
      <c r="I218" s="17"/>
      <c r="J218" s="17">
        <v>2</v>
      </c>
      <c r="K218" s="17"/>
      <c r="L218" s="17"/>
      <c r="M218" s="17"/>
      <c r="N218" s="17">
        <f t="shared" si="41"/>
        <v>2</v>
      </c>
      <c r="O218" s="18">
        <v>0</v>
      </c>
      <c r="P218" s="18">
        <f t="shared" si="47"/>
        <v>0</v>
      </c>
      <c r="Q218" s="17"/>
      <c r="R218" s="17">
        <f t="shared" si="42"/>
        <v>2</v>
      </c>
      <c r="S218" s="17">
        <v>0</v>
      </c>
      <c r="T218" s="17"/>
      <c r="U218" s="20">
        <v>0.96153846153846201</v>
      </c>
      <c r="V218" s="21">
        <f t="shared" si="44"/>
        <v>1.923076923076924</v>
      </c>
    </row>
    <row r="219" spans="1:22" s="21" customFormat="1" ht="45" hidden="1" customHeight="1">
      <c r="A219" s="21" t="s">
        <v>149</v>
      </c>
      <c r="B219" s="22" t="s">
        <v>77</v>
      </c>
      <c r="C219" s="17" t="s">
        <v>13</v>
      </c>
      <c r="D219" s="18" t="s">
        <v>14</v>
      </c>
      <c r="E219" s="19" t="s">
        <v>21</v>
      </c>
      <c r="F219" s="18" t="s">
        <v>16</v>
      </c>
      <c r="G219" s="19" t="s">
        <v>17</v>
      </c>
      <c r="H219" s="18" t="s">
        <v>18</v>
      </c>
      <c r="I219" s="17">
        <v>24</v>
      </c>
      <c r="J219" s="17">
        <v>23</v>
      </c>
      <c r="K219" s="17">
        <v>27</v>
      </c>
      <c r="L219" s="17">
        <v>25</v>
      </c>
      <c r="M219" s="17"/>
      <c r="N219" s="17">
        <f t="shared" si="41"/>
        <v>99</v>
      </c>
      <c r="O219" s="18">
        <v>25</v>
      </c>
      <c r="P219" s="18">
        <f t="shared" si="47"/>
        <v>25</v>
      </c>
      <c r="Q219" s="17">
        <v>25</v>
      </c>
      <c r="R219" s="17">
        <f t="shared" si="42"/>
        <v>99</v>
      </c>
      <c r="S219" s="17">
        <v>27</v>
      </c>
      <c r="T219" s="17">
        <v>25</v>
      </c>
      <c r="U219" s="20">
        <v>0.96153846153846201</v>
      </c>
      <c r="V219" s="21">
        <f t="shared" si="44"/>
        <v>94.871794871794918</v>
      </c>
    </row>
    <row r="220" spans="1:22" s="21" customFormat="1" ht="45" hidden="1" customHeight="1">
      <c r="A220" s="21" t="s">
        <v>150</v>
      </c>
      <c r="B220" s="22" t="s">
        <v>77</v>
      </c>
      <c r="C220" s="17" t="s">
        <v>13</v>
      </c>
      <c r="D220" s="18" t="s">
        <v>14</v>
      </c>
      <c r="E220" s="19" t="s">
        <v>21</v>
      </c>
      <c r="F220" s="18" t="s">
        <v>16</v>
      </c>
      <c r="G220" s="19" t="s">
        <v>19</v>
      </c>
      <c r="H220" s="18" t="s">
        <v>18</v>
      </c>
      <c r="I220" s="17">
        <v>1</v>
      </c>
      <c r="J220" s="17">
        <v>3</v>
      </c>
      <c r="K220" s="17">
        <v>3</v>
      </c>
      <c r="L220" s="17">
        <v>2</v>
      </c>
      <c r="M220" s="17"/>
      <c r="N220" s="17">
        <f t="shared" si="41"/>
        <v>9</v>
      </c>
      <c r="O220" s="18">
        <v>2</v>
      </c>
      <c r="P220" s="18">
        <f t="shared" si="47"/>
        <v>2</v>
      </c>
      <c r="Q220" s="17"/>
      <c r="R220" s="17">
        <f t="shared" si="42"/>
        <v>7</v>
      </c>
      <c r="S220" s="17">
        <v>3</v>
      </c>
      <c r="T220" s="17"/>
      <c r="U220" s="20">
        <v>0.96153846153846201</v>
      </c>
      <c r="V220" s="21">
        <f t="shared" si="44"/>
        <v>5.7692307692307727</v>
      </c>
    </row>
    <row r="221" spans="1:22" ht="45" hidden="1" customHeight="1">
      <c r="A221" t="s">
        <v>148</v>
      </c>
      <c r="B221" s="7" t="s">
        <v>77</v>
      </c>
      <c r="C221" s="5" t="s">
        <v>13</v>
      </c>
      <c r="D221" s="4" t="s">
        <v>14</v>
      </c>
      <c r="E221" s="6" t="s">
        <v>15</v>
      </c>
      <c r="F221" s="4" t="s">
        <v>20</v>
      </c>
      <c r="G221" s="6" t="s">
        <v>17</v>
      </c>
      <c r="H221" s="4" t="s">
        <v>18</v>
      </c>
      <c r="I221" s="5">
        <v>181</v>
      </c>
      <c r="J221" s="5">
        <v>186</v>
      </c>
      <c r="K221" s="5">
        <v>182</v>
      </c>
      <c r="L221" s="5">
        <v>148</v>
      </c>
      <c r="M221" s="5">
        <v>139</v>
      </c>
      <c r="N221" s="5">
        <f t="shared" si="41"/>
        <v>836</v>
      </c>
      <c r="O221" s="4">
        <v>139</v>
      </c>
      <c r="P221" s="4">
        <f t="shared" ref="P221:P224" si="48">M221</f>
        <v>139</v>
      </c>
      <c r="Q221" s="5">
        <v>180</v>
      </c>
      <c r="R221" s="5">
        <f t="shared" si="42"/>
        <v>877</v>
      </c>
      <c r="S221" s="5">
        <v>148</v>
      </c>
      <c r="T221" s="5">
        <v>180</v>
      </c>
      <c r="U221" s="15">
        <v>1</v>
      </c>
      <c r="V221">
        <f t="shared" si="44"/>
        <v>887.66666666666663</v>
      </c>
    </row>
    <row r="222" spans="1:22" ht="45" hidden="1" customHeight="1">
      <c r="B222" s="7" t="s">
        <v>77</v>
      </c>
      <c r="C222" s="5" t="s">
        <v>13</v>
      </c>
      <c r="D222" s="4" t="s">
        <v>14</v>
      </c>
      <c r="E222" s="6" t="s">
        <v>15</v>
      </c>
      <c r="F222" s="4" t="s">
        <v>20</v>
      </c>
      <c r="G222" s="6" t="s">
        <v>19</v>
      </c>
      <c r="H222" s="4" t="s">
        <v>18</v>
      </c>
      <c r="I222" s="5"/>
      <c r="J222" s="5"/>
      <c r="K222" s="5">
        <v>1</v>
      </c>
      <c r="L222" s="5"/>
      <c r="M222" s="5"/>
      <c r="N222" s="5">
        <f t="shared" si="41"/>
        <v>1</v>
      </c>
      <c r="O222" s="4">
        <v>0</v>
      </c>
      <c r="P222" s="4">
        <f t="shared" si="48"/>
        <v>0</v>
      </c>
      <c r="Q222" s="5"/>
      <c r="R222" s="5">
        <f t="shared" si="42"/>
        <v>1</v>
      </c>
      <c r="S222" s="5">
        <v>0</v>
      </c>
      <c r="T222" s="5"/>
      <c r="U222" s="15">
        <v>1</v>
      </c>
      <c r="V222">
        <f t="shared" si="44"/>
        <v>1</v>
      </c>
    </row>
    <row r="223" spans="1:22" ht="45" hidden="1" customHeight="1">
      <c r="A223" t="s">
        <v>151</v>
      </c>
      <c r="B223" s="7" t="s">
        <v>77</v>
      </c>
      <c r="C223" s="5" t="s">
        <v>13</v>
      </c>
      <c r="D223" s="4" t="s">
        <v>14</v>
      </c>
      <c r="E223" s="6" t="s">
        <v>21</v>
      </c>
      <c r="F223" s="4" t="s">
        <v>20</v>
      </c>
      <c r="G223" s="6" t="s">
        <v>17</v>
      </c>
      <c r="H223" s="4" t="s">
        <v>18</v>
      </c>
      <c r="I223" s="5">
        <v>21</v>
      </c>
      <c r="J223" s="5">
        <v>22</v>
      </c>
      <c r="K223" s="5">
        <v>17</v>
      </c>
      <c r="L223" s="5">
        <v>17</v>
      </c>
      <c r="M223" s="5">
        <v>21</v>
      </c>
      <c r="N223" s="5">
        <f t="shared" si="41"/>
        <v>98</v>
      </c>
      <c r="O223" s="4">
        <v>21</v>
      </c>
      <c r="P223" s="4">
        <f t="shared" si="48"/>
        <v>21</v>
      </c>
      <c r="Q223" s="5">
        <v>25</v>
      </c>
      <c r="R223" s="5">
        <f t="shared" si="42"/>
        <v>102</v>
      </c>
      <c r="S223" s="5">
        <v>17</v>
      </c>
      <c r="T223" s="5">
        <v>25</v>
      </c>
      <c r="U223" s="15">
        <v>1</v>
      </c>
      <c r="V223">
        <f t="shared" si="44"/>
        <v>104.66666666666667</v>
      </c>
    </row>
    <row r="224" spans="1:22" ht="45" hidden="1" customHeight="1">
      <c r="B224" s="7" t="s">
        <v>77</v>
      </c>
      <c r="C224" s="5" t="s">
        <v>13</v>
      </c>
      <c r="D224" s="4" t="s">
        <v>14</v>
      </c>
      <c r="E224" s="6" t="s">
        <v>15</v>
      </c>
      <c r="F224" s="4" t="s">
        <v>20</v>
      </c>
      <c r="G224" s="6" t="s">
        <v>19</v>
      </c>
      <c r="H224" s="4" t="s">
        <v>18</v>
      </c>
      <c r="I224" s="5">
        <v>4</v>
      </c>
      <c r="J224" s="5">
        <v>4</v>
      </c>
      <c r="K224" s="5">
        <v>11</v>
      </c>
      <c r="L224" s="5">
        <v>5</v>
      </c>
      <c r="M224" s="5"/>
      <c r="N224" s="5">
        <f t="shared" si="41"/>
        <v>24</v>
      </c>
      <c r="O224" s="4">
        <v>0</v>
      </c>
      <c r="P224" s="4">
        <f t="shared" si="48"/>
        <v>0</v>
      </c>
      <c r="Q224" s="5"/>
      <c r="R224" s="5">
        <f t="shared" si="42"/>
        <v>24</v>
      </c>
      <c r="S224" s="5">
        <v>5</v>
      </c>
      <c r="T224" s="5"/>
      <c r="U224" s="15">
        <v>1</v>
      </c>
      <c r="V224">
        <f t="shared" si="44"/>
        <v>22.333333333333332</v>
      </c>
    </row>
    <row r="225" spans="2:22" s="21" customFormat="1" ht="45" hidden="1" customHeight="1">
      <c r="B225" s="22" t="s">
        <v>77</v>
      </c>
      <c r="C225" s="17" t="s">
        <v>13</v>
      </c>
      <c r="D225" s="18" t="s">
        <v>24</v>
      </c>
      <c r="E225" s="19" t="s">
        <v>79</v>
      </c>
      <c r="F225" s="18" t="s">
        <v>16</v>
      </c>
      <c r="G225" s="19" t="s">
        <v>17</v>
      </c>
      <c r="H225" s="18" t="s">
        <v>18</v>
      </c>
      <c r="I225" s="17"/>
      <c r="J225" s="17"/>
      <c r="K225" s="17"/>
      <c r="L225" s="17"/>
      <c r="M225" s="17"/>
      <c r="N225" s="17">
        <f t="shared" si="41"/>
        <v>0</v>
      </c>
      <c r="O225" s="18">
        <v>0</v>
      </c>
      <c r="P225" s="18">
        <f t="shared" ref="P225:P231" si="49">J225</f>
        <v>0</v>
      </c>
      <c r="Q225" s="17">
        <v>5</v>
      </c>
      <c r="R225" s="17">
        <f t="shared" si="42"/>
        <v>5</v>
      </c>
      <c r="S225" s="17">
        <v>0</v>
      </c>
      <c r="T225" s="17">
        <v>5</v>
      </c>
      <c r="U225" s="20">
        <v>0.95958083832335295</v>
      </c>
      <c r="V225" s="21">
        <f t="shared" si="44"/>
        <v>6.4645708582834311</v>
      </c>
    </row>
    <row r="226" spans="2:22" s="21" customFormat="1" ht="45" hidden="1" customHeight="1">
      <c r="B226" s="22" t="s">
        <v>77</v>
      </c>
      <c r="C226" s="17" t="s">
        <v>13</v>
      </c>
      <c r="D226" s="18" t="s">
        <v>24</v>
      </c>
      <c r="E226" s="19" t="s">
        <v>80</v>
      </c>
      <c r="F226" s="18" t="s">
        <v>16</v>
      </c>
      <c r="G226" s="19" t="s">
        <v>17</v>
      </c>
      <c r="H226" s="18" t="s">
        <v>18</v>
      </c>
      <c r="I226" s="17">
        <v>5</v>
      </c>
      <c r="J226" s="17">
        <v>5</v>
      </c>
      <c r="K226" s="17"/>
      <c r="L226" s="17"/>
      <c r="M226" s="17"/>
      <c r="N226" s="17">
        <f t="shared" si="41"/>
        <v>10</v>
      </c>
      <c r="O226" s="18">
        <v>5</v>
      </c>
      <c r="P226" s="18">
        <f t="shared" si="49"/>
        <v>5</v>
      </c>
      <c r="Q226" s="17">
        <v>5</v>
      </c>
      <c r="R226" s="17">
        <f t="shared" si="42"/>
        <v>10</v>
      </c>
      <c r="S226" s="17">
        <v>5</v>
      </c>
      <c r="T226" s="17">
        <v>5</v>
      </c>
      <c r="U226" s="20">
        <v>0.95958083832335295</v>
      </c>
      <c r="V226" s="21">
        <f t="shared" si="44"/>
        <v>9.6631736526946082</v>
      </c>
    </row>
    <row r="227" spans="2:22" s="21" customFormat="1" ht="45" hidden="1" customHeight="1">
      <c r="B227" s="22" t="s">
        <v>77</v>
      </c>
      <c r="C227" s="17" t="s">
        <v>13</v>
      </c>
      <c r="D227" s="18" t="s">
        <v>24</v>
      </c>
      <c r="E227" s="19" t="s">
        <v>81</v>
      </c>
      <c r="F227" s="18" t="s">
        <v>16</v>
      </c>
      <c r="G227" s="19" t="s">
        <v>17</v>
      </c>
      <c r="H227" s="18" t="s">
        <v>18</v>
      </c>
      <c r="I227" s="17">
        <v>5</v>
      </c>
      <c r="J227" s="17">
        <v>5</v>
      </c>
      <c r="K227" s="17"/>
      <c r="L227" s="17"/>
      <c r="M227" s="17"/>
      <c r="N227" s="17">
        <f t="shared" si="41"/>
        <v>10</v>
      </c>
      <c r="O227" s="18">
        <v>5</v>
      </c>
      <c r="P227" s="18">
        <f t="shared" si="49"/>
        <v>5</v>
      </c>
      <c r="Q227" s="17">
        <v>5</v>
      </c>
      <c r="R227" s="17">
        <f t="shared" si="42"/>
        <v>10</v>
      </c>
      <c r="S227" s="17">
        <v>5</v>
      </c>
      <c r="T227" s="17">
        <v>5</v>
      </c>
      <c r="U227" s="20">
        <v>0.95958083832335295</v>
      </c>
      <c r="V227" s="21">
        <f t="shared" si="44"/>
        <v>9.6631736526946082</v>
      </c>
    </row>
    <row r="228" spans="2:22" s="21" customFormat="1" ht="45" hidden="1" customHeight="1">
      <c r="B228" s="22" t="s">
        <v>77</v>
      </c>
      <c r="C228" s="17" t="s">
        <v>13</v>
      </c>
      <c r="D228" s="18" t="s">
        <v>24</v>
      </c>
      <c r="E228" s="19" t="s">
        <v>25</v>
      </c>
      <c r="F228" s="18" t="s">
        <v>16</v>
      </c>
      <c r="G228" s="19" t="s">
        <v>17</v>
      </c>
      <c r="H228" s="18" t="s">
        <v>18</v>
      </c>
      <c r="I228" s="17">
        <v>200</v>
      </c>
      <c r="J228" s="17">
        <v>147</v>
      </c>
      <c r="K228" s="17"/>
      <c r="L228" s="17"/>
      <c r="M228" s="17"/>
      <c r="N228" s="17">
        <f t="shared" si="41"/>
        <v>347</v>
      </c>
      <c r="O228" s="18">
        <v>147</v>
      </c>
      <c r="P228" s="18">
        <f t="shared" si="49"/>
        <v>147</v>
      </c>
      <c r="Q228" s="17">
        <v>200</v>
      </c>
      <c r="R228" s="17">
        <f t="shared" si="42"/>
        <v>400</v>
      </c>
      <c r="S228" s="17">
        <v>200</v>
      </c>
      <c r="T228" s="17">
        <v>200</v>
      </c>
      <c r="U228" s="20">
        <v>0.95958083832335295</v>
      </c>
      <c r="V228" s="21">
        <f t="shared" si="44"/>
        <v>386.52694610778423</v>
      </c>
    </row>
    <row r="229" spans="2:22" s="21" customFormat="1" ht="45" hidden="1" customHeight="1">
      <c r="B229" s="22" t="s">
        <v>77</v>
      </c>
      <c r="C229" s="17" t="s">
        <v>13</v>
      </c>
      <c r="D229" s="18" t="s">
        <v>24</v>
      </c>
      <c r="E229" s="19" t="s">
        <v>26</v>
      </c>
      <c r="F229" s="18" t="s">
        <v>16</v>
      </c>
      <c r="G229" s="19" t="s">
        <v>17</v>
      </c>
      <c r="H229" s="18" t="s">
        <v>18</v>
      </c>
      <c r="I229" s="17">
        <v>19</v>
      </c>
      <c r="J229" s="17">
        <v>14</v>
      </c>
      <c r="K229" s="17"/>
      <c r="L229" s="17"/>
      <c r="M229" s="17"/>
      <c r="N229" s="17">
        <f t="shared" si="41"/>
        <v>33</v>
      </c>
      <c r="O229" s="18">
        <v>14</v>
      </c>
      <c r="P229" s="18">
        <f t="shared" si="49"/>
        <v>14</v>
      </c>
      <c r="Q229" s="17">
        <v>20</v>
      </c>
      <c r="R229" s="17">
        <f t="shared" si="42"/>
        <v>39</v>
      </c>
      <c r="S229" s="17">
        <v>19</v>
      </c>
      <c r="T229" s="17">
        <v>20</v>
      </c>
      <c r="U229" s="20">
        <v>0.95958083832335295</v>
      </c>
      <c r="V229" s="21">
        <f t="shared" si="44"/>
        <v>38.012974051896194</v>
      </c>
    </row>
    <row r="230" spans="2:22" s="21" customFormat="1" ht="45" hidden="1" customHeight="1">
      <c r="B230" s="22" t="s">
        <v>77</v>
      </c>
      <c r="C230" s="17" t="s">
        <v>13</v>
      </c>
      <c r="D230" s="18" t="s">
        <v>24</v>
      </c>
      <c r="E230" s="19" t="s">
        <v>26</v>
      </c>
      <c r="F230" s="18" t="s">
        <v>16</v>
      </c>
      <c r="G230" s="19" t="s">
        <v>19</v>
      </c>
      <c r="H230" s="18" t="s">
        <v>18</v>
      </c>
      <c r="I230" s="17">
        <v>1</v>
      </c>
      <c r="J230" s="17">
        <v>1</v>
      </c>
      <c r="K230" s="17"/>
      <c r="L230" s="17"/>
      <c r="M230" s="17"/>
      <c r="N230" s="17">
        <f t="shared" si="41"/>
        <v>2</v>
      </c>
      <c r="O230" s="18">
        <v>1</v>
      </c>
      <c r="P230" s="18">
        <f t="shared" si="49"/>
        <v>1</v>
      </c>
      <c r="Q230" s="17"/>
      <c r="R230" s="17">
        <f t="shared" si="42"/>
        <v>1</v>
      </c>
      <c r="S230" s="17">
        <v>1</v>
      </c>
      <c r="T230" s="17"/>
      <c r="U230" s="20">
        <v>0.95958083832335295</v>
      </c>
      <c r="V230" s="21">
        <f t="shared" si="44"/>
        <v>0.63972055888223534</v>
      </c>
    </row>
    <row r="231" spans="2:22" s="21" customFormat="1" ht="45" hidden="1" customHeight="1">
      <c r="B231" s="22" t="s">
        <v>77</v>
      </c>
      <c r="C231" s="17" t="s">
        <v>13</v>
      </c>
      <c r="D231" s="18" t="s">
        <v>24</v>
      </c>
      <c r="E231" s="19" t="s">
        <v>27</v>
      </c>
      <c r="F231" s="18" t="s">
        <v>16</v>
      </c>
      <c r="G231" s="19" t="s">
        <v>17</v>
      </c>
      <c r="H231" s="18" t="s">
        <v>18</v>
      </c>
      <c r="I231" s="17">
        <v>20</v>
      </c>
      <c r="J231" s="17">
        <v>10</v>
      </c>
      <c r="K231" s="17"/>
      <c r="L231" s="17"/>
      <c r="M231" s="17"/>
      <c r="N231" s="17">
        <f t="shared" si="41"/>
        <v>30</v>
      </c>
      <c r="O231" s="18">
        <v>10</v>
      </c>
      <c r="P231" s="18">
        <f t="shared" si="49"/>
        <v>10</v>
      </c>
      <c r="Q231" s="17">
        <v>20</v>
      </c>
      <c r="R231" s="17">
        <f t="shared" si="42"/>
        <v>40</v>
      </c>
      <c r="S231" s="17">
        <v>20</v>
      </c>
      <c r="T231" s="17">
        <v>20</v>
      </c>
      <c r="U231" s="20">
        <v>0.95958083832335295</v>
      </c>
      <c r="V231" s="21">
        <f t="shared" si="44"/>
        <v>38.652694610778433</v>
      </c>
    </row>
    <row r="232" spans="2:22" ht="45" hidden="1" customHeight="1">
      <c r="B232" s="7" t="s">
        <v>77</v>
      </c>
      <c r="C232" s="5" t="s">
        <v>13</v>
      </c>
      <c r="D232" s="4" t="s">
        <v>24</v>
      </c>
      <c r="E232" s="6" t="s">
        <v>79</v>
      </c>
      <c r="F232" s="4" t="s">
        <v>20</v>
      </c>
      <c r="G232" s="6" t="s">
        <v>17</v>
      </c>
      <c r="H232" s="4" t="s">
        <v>18</v>
      </c>
      <c r="I232" s="5">
        <v>6</v>
      </c>
      <c r="J232" s="5"/>
      <c r="K232" s="5"/>
      <c r="L232" s="5"/>
      <c r="M232" s="5"/>
      <c r="N232" s="5">
        <f t="shared" si="41"/>
        <v>6</v>
      </c>
      <c r="O232" s="4">
        <v>0</v>
      </c>
      <c r="P232" s="4">
        <f t="shared" ref="P232:P233" si="50">K232</f>
        <v>0</v>
      </c>
      <c r="Q232" s="5">
        <v>0</v>
      </c>
      <c r="R232" s="5">
        <f t="shared" si="42"/>
        <v>6</v>
      </c>
      <c r="S232" s="5">
        <v>0</v>
      </c>
      <c r="T232" s="5">
        <v>0</v>
      </c>
      <c r="U232" s="15">
        <v>0.98224852071005897</v>
      </c>
      <c r="V232">
        <f t="shared" si="44"/>
        <v>5.893491124260354</v>
      </c>
    </row>
    <row r="233" spans="2:22" ht="45" hidden="1" customHeight="1">
      <c r="B233" s="7" t="s">
        <v>77</v>
      </c>
      <c r="C233" s="5" t="s">
        <v>13</v>
      </c>
      <c r="D233" s="4" t="s">
        <v>24</v>
      </c>
      <c r="E233" s="6" t="s">
        <v>82</v>
      </c>
      <c r="F233" s="4" t="s">
        <v>20</v>
      </c>
      <c r="G233" s="6" t="s">
        <v>17</v>
      </c>
      <c r="H233" s="4" t="s">
        <v>18</v>
      </c>
      <c r="I233" s="5"/>
      <c r="J233" s="5"/>
      <c r="K233" s="5"/>
      <c r="L233" s="5"/>
      <c r="M233" s="5"/>
      <c r="N233" s="5">
        <f t="shared" si="41"/>
        <v>0</v>
      </c>
      <c r="O233" s="4">
        <v>0</v>
      </c>
      <c r="P233" s="4">
        <f t="shared" si="50"/>
        <v>0</v>
      </c>
      <c r="Q233" s="5">
        <v>5</v>
      </c>
      <c r="R233" s="5">
        <f t="shared" si="42"/>
        <v>5</v>
      </c>
      <c r="S233" s="5">
        <v>0</v>
      </c>
      <c r="T233" s="5">
        <v>5</v>
      </c>
      <c r="U233" s="15">
        <v>0.98224852071005897</v>
      </c>
      <c r="V233">
        <f t="shared" si="44"/>
        <v>6.5779092702169608</v>
      </c>
    </row>
    <row r="234" spans="2:22" s="21" customFormat="1" ht="45" hidden="1" customHeight="1">
      <c r="B234" s="22" t="s">
        <v>77</v>
      </c>
      <c r="C234" s="17" t="s">
        <v>13</v>
      </c>
      <c r="D234" s="18" t="s">
        <v>24</v>
      </c>
      <c r="E234" s="19" t="s">
        <v>23</v>
      </c>
      <c r="F234" s="18" t="s">
        <v>16</v>
      </c>
      <c r="G234" s="19" t="s">
        <v>17</v>
      </c>
      <c r="H234" s="18" t="s">
        <v>18</v>
      </c>
      <c r="I234" s="17"/>
      <c r="J234" s="17"/>
      <c r="K234" s="17"/>
      <c r="L234" s="17"/>
      <c r="M234" s="17"/>
      <c r="N234" s="17">
        <f t="shared" si="41"/>
        <v>0</v>
      </c>
      <c r="O234" s="18">
        <v>0</v>
      </c>
      <c r="P234" s="18">
        <f>J234</f>
        <v>0</v>
      </c>
      <c r="Q234" s="17">
        <v>5</v>
      </c>
      <c r="R234" s="17">
        <f t="shared" si="42"/>
        <v>5</v>
      </c>
      <c r="S234" s="17">
        <v>0</v>
      </c>
      <c r="T234" s="17">
        <v>5</v>
      </c>
      <c r="U234" s="20">
        <v>0.95958083832335295</v>
      </c>
      <c r="V234" s="21">
        <f t="shared" si="44"/>
        <v>6.4645708582834311</v>
      </c>
    </row>
    <row r="235" spans="2:22" ht="45" hidden="1" customHeight="1">
      <c r="B235" s="7" t="s">
        <v>77</v>
      </c>
      <c r="C235" s="5" t="s">
        <v>13</v>
      </c>
      <c r="D235" s="4" t="s">
        <v>24</v>
      </c>
      <c r="E235" s="6" t="s">
        <v>23</v>
      </c>
      <c r="F235" s="4" t="s">
        <v>20</v>
      </c>
      <c r="G235" s="6" t="s">
        <v>17</v>
      </c>
      <c r="H235" s="4" t="s">
        <v>18</v>
      </c>
      <c r="I235" s="5"/>
      <c r="J235" s="5"/>
      <c r="K235" s="5"/>
      <c r="L235" s="5"/>
      <c r="M235" s="5"/>
      <c r="N235" s="5">
        <f t="shared" si="41"/>
        <v>0</v>
      </c>
      <c r="O235" s="4">
        <v>0</v>
      </c>
      <c r="P235" s="4">
        <f t="shared" ref="P235:P239" si="51">K235</f>
        <v>0</v>
      </c>
      <c r="Q235" s="5">
        <v>5</v>
      </c>
      <c r="R235" s="5">
        <f t="shared" si="42"/>
        <v>5</v>
      </c>
      <c r="S235" s="5">
        <v>0</v>
      </c>
      <c r="T235" s="5">
        <v>5</v>
      </c>
      <c r="U235" s="15">
        <v>0.98224852071005897</v>
      </c>
      <c r="V235">
        <f t="shared" si="44"/>
        <v>6.5779092702169608</v>
      </c>
    </row>
    <row r="236" spans="2:22" ht="45" hidden="1" customHeight="1">
      <c r="B236" s="7" t="s">
        <v>77</v>
      </c>
      <c r="C236" s="5" t="s">
        <v>13</v>
      </c>
      <c r="D236" s="4" t="s">
        <v>24</v>
      </c>
      <c r="E236" s="6" t="s">
        <v>25</v>
      </c>
      <c r="F236" s="4" t="s">
        <v>20</v>
      </c>
      <c r="G236" s="6" t="s">
        <v>17</v>
      </c>
      <c r="H236" s="4" t="s">
        <v>18</v>
      </c>
      <c r="I236" s="5">
        <v>70</v>
      </c>
      <c r="J236" s="5">
        <v>50</v>
      </c>
      <c r="K236" s="5">
        <v>32</v>
      </c>
      <c r="L236" s="5"/>
      <c r="M236" s="5"/>
      <c r="N236" s="5">
        <f t="shared" si="41"/>
        <v>152</v>
      </c>
      <c r="O236" s="4">
        <v>32</v>
      </c>
      <c r="P236" s="4">
        <f t="shared" si="51"/>
        <v>32</v>
      </c>
      <c r="Q236" s="5">
        <v>70</v>
      </c>
      <c r="R236" s="5">
        <f t="shared" si="42"/>
        <v>190</v>
      </c>
      <c r="S236" s="5">
        <v>50</v>
      </c>
      <c r="T236" s="5">
        <v>70</v>
      </c>
      <c r="U236" s="15">
        <v>0.98224852071005897</v>
      </c>
      <c r="V236">
        <f t="shared" si="44"/>
        <v>193.58974358974356</v>
      </c>
    </row>
    <row r="237" spans="2:22" ht="45" hidden="1" customHeight="1">
      <c r="B237" s="7" t="s">
        <v>77</v>
      </c>
      <c r="C237" s="5" t="s">
        <v>13</v>
      </c>
      <c r="D237" s="4" t="s">
        <v>24</v>
      </c>
      <c r="E237" s="6" t="s">
        <v>26</v>
      </c>
      <c r="F237" s="4" t="s">
        <v>20</v>
      </c>
      <c r="G237" s="6" t="s">
        <v>17</v>
      </c>
      <c r="H237" s="4" t="s">
        <v>18</v>
      </c>
      <c r="I237" s="5">
        <v>20</v>
      </c>
      <c r="J237" s="5">
        <v>10</v>
      </c>
      <c r="K237" s="5">
        <v>15</v>
      </c>
      <c r="L237" s="5"/>
      <c r="M237" s="5"/>
      <c r="N237" s="5">
        <f t="shared" si="41"/>
        <v>45</v>
      </c>
      <c r="O237" s="4">
        <v>15</v>
      </c>
      <c r="P237" s="4">
        <f t="shared" si="51"/>
        <v>15</v>
      </c>
      <c r="Q237" s="5">
        <v>20</v>
      </c>
      <c r="R237" s="5">
        <f t="shared" si="42"/>
        <v>50</v>
      </c>
      <c r="S237" s="5">
        <v>10</v>
      </c>
      <c r="T237" s="5">
        <v>20</v>
      </c>
      <c r="U237" s="15">
        <v>0.98224852071005897</v>
      </c>
      <c r="V237">
        <f t="shared" si="44"/>
        <v>52.504930966469423</v>
      </c>
    </row>
    <row r="238" spans="2:22" ht="45" hidden="1" customHeight="1">
      <c r="B238" s="7" t="s">
        <v>77</v>
      </c>
      <c r="C238" s="5" t="s">
        <v>13</v>
      </c>
      <c r="D238" s="4" t="s">
        <v>24</v>
      </c>
      <c r="E238" s="6" t="s">
        <v>26</v>
      </c>
      <c r="F238" s="4" t="s">
        <v>20</v>
      </c>
      <c r="G238" s="6" t="s">
        <v>19</v>
      </c>
      <c r="H238" s="4" t="s">
        <v>18</v>
      </c>
      <c r="I238" s="5"/>
      <c r="J238" s="5">
        <v>4</v>
      </c>
      <c r="K238" s="5"/>
      <c r="L238" s="5"/>
      <c r="M238" s="5"/>
      <c r="N238" s="5">
        <f t="shared" si="41"/>
        <v>4</v>
      </c>
      <c r="O238" s="4">
        <v>0</v>
      </c>
      <c r="P238" s="4">
        <f t="shared" si="51"/>
        <v>0</v>
      </c>
      <c r="Q238" s="5"/>
      <c r="R238" s="5">
        <f t="shared" si="42"/>
        <v>4</v>
      </c>
      <c r="S238" s="5">
        <v>4</v>
      </c>
      <c r="T238" s="5"/>
      <c r="U238" s="15">
        <v>0.98224852071005897</v>
      </c>
      <c r="V238">
        <f t="shared" si="44"/>
        <v>2.6193293885601574</v>
      </c>
    </row>
    <row r="239" spans="2:22" ht="45" hidden="1" customHeight="1">
      <c r="B239" s="7" t="s">
        <v>77</v>
      </c>
      <c r="C239" s="5" t="s">
        <v>13</v>
      </c>
      <c r="D239" s="4" t="s">
        <v>24</v>
      </c>
      <c r="E239" s="6" t="s">
        <v>27</v>
      </c>
      <c r="F239" s="4" t="s">
        <v>20</v>
      </c>
      <c r="G239" s="6" t="s">
        <v>17</v>
      </c>
      <c r="H239" s="4" t="s">
        <v>18</v>
      </c>
      <c r="I239" s="5">
        <v>10</v>
      </c>
      <c r="J239" s="5">
        <v>5</v>
      </c>
      <c r="K239" s="5"/>
      <c r="L239" s="5"/>
      <c r="M239" s="5"/>
      <c r="N239" s="5">
        <f t="shared" si="41"/>
        <v>15</v>
      </c>
      <c r="O239" s="4">
        <v>0</v>
      </c>
      <c r="P239" s="4">
        <f t="shared" si="51"/>
        <v>0</v>
      </c>
      <c r="Q239" s="5">
        <v>10</v>
      </c>
      <c r="R239" s="5">
        <f t="shared" si="42"/>
        <v>25</v>
      </c>
      <c r="S239" s="5">
        <v>5</v>
      </c>
      <c r="T239" s="5">
        <v>10</v>
      </c>
      <c r="U239" s="15">
        <v>0.98224852071005897</v>
      </c>
      <c r="V239">
        <f t="shared" si="44"/>
        <v>26.252465483234712</v>
      </c>
    </row>
    <row r="240" spans="2:22" s="21" customFormat="1" ht="45" hidden="1" customHeight="1">
      <c r="B240" s="22" t="s">
        <v>77</v>
      </c>
      <c r="C240" s="17" t="s">
        <v>13</v>
      </c>
      <c r="D240" s="18" t="s">
        <v>28</v>
      </c>
      <c r="E240" s="19" t="s">
        <v>30</v>
      </c>
      <c r="F240" s="18" t="s">
        <v>16</v>
      </c>
      <c r="G240" s="19" t="s">
        <v>17</v>
      </c>
      <c r="H240" s="18" t="s">
        <v>18</v>
      </c>
      <c r="I240" s="17"/>
      <c r="J240" s="17"/>
      <c r="K240" s="17">
        <v>1</v>
      </c>
      <c r="L240" s="17">
        <v>1</v>
      </c>
      <c r="M240" s="17"/>
      <c r="N240" s="17">
        <f t="shared" si="41"/>
        <v>2</v>
      </c>
      <c r="O240" s="18">
        <v>1</v>
      </c>
      <c r="P240" s="18"/>
      <c r="Q240" s="56">
        <v>1</v>
      </c>
      <c r="R240" s="17">
        <f t="shared" si="42"/>
        <v>2</v>
      </c>
      <c r="S240" s="17">
        <v>0</v>
      </c>
      <c r="T240" s="56">
        <v>1</v>
      </c>
      <c r="U240" s="20">
        <v>1</v>
      </c>
      <c r="V240" s="21">
        <f t="shared" si="44"/>
        <v>2.3333333333333335</v>
      </c>
    </row>
    <row r="241" spans="1:22" s="21" customFormat="1" ht="45" hidden="1" customHeight="1">
      <c r="B241" s="22" t="s">
        <v>77</v>
      </c>
      <c r="C241" s="17" t="s">
        <v>13</v>
      </c>
      <c r="D241" s="18" t="s">
        <v>28</v>
      </c>
      <c r="E241" s="19" t="s">
        <v>83</v>
      </c>
      <c r="F241" s="18" t="s">
        <v>16</v>
      </c>
      <c r="G241" s="19" t="s">
        <v>17</v>
      </c>
      <c r="H241" s="18" t="s">
        <v>18</v>
      </c>
      <c r="I241" s="17"/>
      <c r="J241" s="17">
        <v>1</v>
      </c>
      <c r="K241" s="17">
        <v>3</v>
      </c>
      <c r="L241" s="17"/>
      <c r="M241" s="17"/>
      <c r="N241" s="17">
        <f t="shared" si="41"/>
        <v>4</v>
      </c>
      <c r="O241" s="18">
        <v>3</v>
      </c>
      <c r="P241" s="18"/>
      <c r="Q241" s="17">
        <v>0</v>
      </c>
      <c r="R241" s="17">
        <f t="shared" si="42"/>
        <v>1</v>
      </c>
      <c r="S241" s="17">
        <v>1</v>
      </c>
      <c r="T241" s="17">
        <v>1</v>
      </c>
      <c r="U241" s="20">
        <v>1</v>
      </c>
      <c r="V241" s="21">
        <f t="shared" si="44"/>
        <v>1</v>
      </c>
    </row>
    <row r="242" spans="1:22" s="21" customFormat="1" ht="45" hidden="1" customHeight="1">
      <c r="B242" s="22" t="s">
        <v>77</v>
      </c>
      <c r="C242" s="17" t="s">
        <v>13</v>
      </c>
      <c r="D242" s="18" t="s">
        <v>28</v>
      </c>
      <c r="E242" s="19" t="s">
        <v>84</v>
      </c>
      <c r="F242" s="18" t="s">
        <v>16</v>
      </c>
      <c r="G242" s="19" t="s">
        <v>17</v>
      </c>
      <c r="H242" s="18" t="s">
        <v>18</v>
      </c>
      <c r="I242" s="17"/>
      <c r="J242" s="17"/>
      <c r="K242" s="17">
        <v>1</v>
      </c>
      <c r="L242" s="17"/>
      <c r="M242" s="17"/>
      <c r="N242" s="17">
        <f t="shared" si="41"/>
        <v>1</v>
      </c>
      <c r="O242" s="18">
        <v>1</v>
      </c>
      <c r="P242" s="18"/>
      <c r="Q242" s="17">
        <v>0</v>
      </c>
      <c r="R242" s="17">
        <f t="shared" si="42"/>
        <v>0</v>
      </c>
      <c r="S242" s="17">
        <v>0</v>
      </c>
      <c r="T242" s="17">
        <v>1</v>
      </c>
      <c r="U242" s="20">
        <v>1</v>
      </c>
      <c r="V242" s="21">
        <f t="shared" si="44"/>
        <v>0.33333333333333331</v>
      </c>
    </row>
    <row r="243" spans="1:22" s="21" customFormat="1" ht="45" hidden="1" customHeight="1">
      <c r="B243" s="22" t="s">
        <v>77</v>
      </c>
      <c r="C243" s="17" t="s">
        <v>13</v>
      </c>
      <c r="D243" s="18" t="s">
        <v>28</v>
      </c>
      <c r="E243" s="19" t="s">
        <v>72</v>
      </c>
      <c r="F243" s="18" t="s">
        <v>16</v>
      </c>
      <c r="G243" s="19" t="s">
        <v>17</v>
      </c>
      <c r="H243" s="18" t="s">
        <v>18</v>
      </c>
      <c r="I243" s="17"/>
      <c r="J243" s="17"/>
      <c r="K243" s="17">
        <v>3</v>
      </c>
      <c r="L243" s="17"/>
      <c r="M243" s="17"/>
      <c r="N243" s="17">
        <f t="shared" si="41"/>
        <v>3</v>
      </c>
      <c r="O243" s="18">
        <v>3</v>
      </c>
      <c r="P243" s="18"/>
      <c r="Q243" s="17">
        <v>0</v>
      </c>
      <c r="R243" s="17">
        <f t="shared" si="42"/>
        <v>0</v>
      </c>
      <c r="S243" s="17">
        <v>0</v>
      </c>
      <c r="T243" s="17">
        <v>1</v>
      </c>
      <c r="U243" s="20">
        <v>1</v>
      </c>
      <c r="V243" s="21">
        <f t="shared" si="44"/>
        <v>0.33333333333333331</v>
      </c>
    </row>
    <row r="244" spans="1:22" s="21" customFormat="1" ht="45" hidden="1" customHeight="1">
      <c r="B244" s="22" t="s">
        <v>77</v>
      </c>
      <c r="C244" s="17" t="s">
        <v>13</v>
      </c>
      <c r="D244" s="18" t="s">
        <v>28</v>
      </c>
      <c r="E244" s="19" t="s">
        <v>71</v>
      </c>
      <c r="F244" s="18" t="s">
        <v>16</v>
      </c>
      <c r="G244" s="19" t="s">
        <v>17</v>
      </c>
      <c r="H244" s="18" t="s">
        <v>18</v>
      </c>
      <c r="I244" s="17">
        <v>16</v>
      </c>
      <c r="J244" s="17">
        <v>17</v>
      </c>
      <c r="K244" s="17">
        <v>12</v>
      </c>
      <c r="L244" s="17"/>
      <c r="M244" s="17"/>
      <c r="N244" s="17">
        <f t="shared" si="41"/>
        <v>45</v>
      </c>
      <c r="O244" s="18">
        <v>12</v>
      </c>
      <c r="P244" s="18"/>
      <c r="Q244" s="17">
        <v>12</v>
      </c>
      <c r="R244" s="17">
        <f t="shared" si="42"/>
        <v>45</v>
      </c>
      <c r="S244" s="17">
        <v>17</v>
      </c>
      <c r="T244" s="17">
        <v>12</v>
      </c>
      <c r="U244" s="20">
        <v>1</v>
      </c>
      <c r="V244" s="21">
        <f t="shared" si="44"/>
        <v>43.333333333333336</v>
      </c>
    </row>
    <row r="245" spans="1:22" ht="45" hidden="1" customHeight="1">
      <c r="B245" s="7" t="s">
        <v>77</v>
      </c>
      <c r="C245" s="5" t="s">
        <v>13</v>
      </c>
      <c r="D245" s="4" t="s">
        <v>28</v>
      </c>
      <c r="E245" s="6" t="s">
        <v>71</v>
      </c>
      <c r="F245" s="4" t="s">
        <v>20</v>
      </c>
      <c r="G245" s="6" t="s">
        <v>17</v>
      </c>
      <c r="H245" s="4" t="s">
        <v>18</v>
      </c>
      <c r="I245" s="5"/>
      <c r="J245" s="5"/>
      <c r="K245" s="5"/>
      <c r="L245" s="5">
        <v>3</v>
      </c>
      <c r="M245" s="5"/>
      <c r="N245" s="5">
        <f t="shared" si="41"/>
        <v>3</v>
      </c>
      <c r="O245" s="4">
        <v>3</v>
      </c>
      <c r="P245" s="4"/>
      <c r="Q245" s="5"/>
      <c r="R245" s="5">
        <f t="shared" si="42"/>
        <v>0</v>
      </c>
      <c r="S245" s="5">
        <v>0</v>
      </c>
      <c r="T245" s="5"/>
      <c r="U245" s="15">
        <v>1</v>
      </c>
      <c r="V245">
        <f t="shared" si="44"/>
        <v>0</v>
      </c>
    </row>
    <row r="246" spans="1:22" s="21" customFormat="1" ht="45" hidden="1" customHeight="1">
      <c r="B246" s="22" t="s">
        <v>85</v>
      </c>
      <c r="C246" s="17" t="s">
        <v>13</v>
      </c>
      <c r="D246" s="18" t="s">
        <v>14</v>
      </c>
      <c r="E246" s="19" t="s">
        <v>86</v>
      </c>
      <c r="F246" s="18" t="s">
        <v>16</v>
      </c>
      <c r="G246" s="19" t="s">
        <v>17</v>
      </c>
      <c r="H246" s="18" t="s">
        <v>18</v>
      </c>
      <c r="I246" s="17">
        <v>0</v>
      </c>
      <c r="J246" s="17">
        <v>0</v>
      </c>
      <c r="K246" s="17">
        <v>19</v>
      </c>
      <c r="L246" s="17">
        <v>21</v>
      </c>
      <c r="M246" s="17"/>
      <c r="N246" s="17">
        <f t="shared" si="41"/>
        <v>40</v>
      </c>
      <c r="O246" s="18">
        <v>21</v>
      </c>
      <c r="P246" s="18">
        <f t="shared" ref="P246:P263" si="52">L246</f>
        <v>21</v>
      </c>
      <c r="Q246" s="17">
        <v>0</v>
      </c>
      <c r="R246" s="17">
        <f t="shared" si="42"/>
        <v>19</v>
      </c>
      <c r="S246" s="17">
        <v>19</v>
      </c>
      <c r="T246" s="17">
        <v>0</v>
      </c>
      <c r="U246" s="20">
        <v>0.989815404201146</v>
      </c>
      <c r="V246" s="21">
        <f t="shared" si="44"/>
        <v>12.537661786547849</v>
      </c>
    </row>
    <row r="247" spans="1:22" s="21" customFormat="1" ht="45" hidden="1" customHeight="1">
      <c r="B247" s="22" t="s">
        <v>85</v>
      </c>
      <c r="C247" s="17" t="s">
        <v>13</v>
      </c>
      <c r="D247" s="18" t="s">
        <v>14</v>
      </c>
      <c r="E247" s="19" t="s">
        <v>67</v>
      </c>
      <c r="F247" s="18" t="s">
        <v>16</v>
      </c>
      <c r="G247" s="19" t="s">
        <v>17</v>
      </c>
      <c r="H247" s="18" t="s">
        <v>18</v>
      </c>
      <c r="I247" s="17"/>
      <c r="J247" s="17"/>
      <c r="K247" s="17"/>
      <c r="L247" s="17"/>
      <c r="M247" s="17"/>
      <c r="N247" s="17">
        <f t="shared" si="41"/>
        <v>0</v>
      </c>
      <c r="O247" s="18"/>
      <c r="P247" s="18">
        <f t="shared" si="52"/>
        <v>0</v>
      </c>
      <c r="Q247" s="56"/>
      <c r="R247" s="17">
        <f t="shared" si="42"/>
        <v>0</v>
      </c>
      <c r="S247" s="17"/>
      <c r="T247" s="56">
        <v>75</v>
      </c>
      <c r="U247" s="20">
        <v>0.989815404201146</v>
      </c>
      <c r="V247" s="21">
        <f t="shared" si="44"/>
        <v>25</v>
      </c>
    </row>
    <row r="248" spans="1:22" s="21" customFormat="1" ht="45" hidden="1" customHeight="1">
      <c r="B248" s="22" t="s">
        <v>85</v>
      </c>
      <c r="C248" s="17" t="s">
        <v>13</v>
      </c>
      <c r="D248" s="18" t="s">
        <v>14</v>
      </c>
      <c r="E248" s="19" t="s">
        <v>38</v>
      </c>
      <c r="F248" s="18" t="s">
        <v>16</v>
      </c>
      <c r="G248" s="19" t="s">
        <v>17</v>
      </c>
      <c r="H248" s="18" t="s">
        <v>18</v>
      </c>
      <c r="I248" s="17">
        <v>5</v>
      </c>
      <c r="J248" s="17">
        <v>14</v>
      </c>
      <c r="K248" s="17">
        <v>20</v>
      </c>
      <c r="L248" s="17">
        <v>18</v>
      </c>
      <c r="M248" s="17"/>
      <c r="N248" s="17">
        <f t="shared" si="41"/>
        <v>57</v>
      </c>
      <c r="O248" s="18">
        <v>18</v>
      </c>
      <c r="P248" s="18">
        <f t="shared" si="52"/>
        <v>18</v>
      </c>
      <c r="Q248" s="17">
        <v>5</v>
      </c>
      <c r="R248" s="17">
        <f t="shared" si="42"/>
        <v>44</v>
      </c>
      <c r="S248" s="17">
        <v>20</v>
      </c>
      <c r="T248" s="17"/>
      <c r="U248" s="20">
        <v>0.989815404201146</v>
      </c>
      <c r="V248" s="21">
        <f t="shared" si="44"/>
        <v>36.953108423509455</v>
      </c>
    </row>
    <row r="249" spans="1:22" s="21" customFormat="1" ht="45" hidden="1" customHeight="1">
      <c r="B249" s="22" t="s">
        <v>85</v>
      </c>
      <c r="C249" s="17" t="s">
        <v>13</v>
      </c>
      <c r="D249" s="18" t="s">
        <v>14</v>
      </c>
      <c r="E249" s="19" t="s">
        <v>38</v>
      </c>
      <c r="F249" s="18" t="s">
        <v>16</v>
      </c>
      <c r="G249" s="19" t="s">
        <v>19</v>
      </c>
      <c r="H249" s="18" t="s">
        <v>18</v>
      </c>
      <c r="I249" s="17">
        <v>0</v>
      </c>
      <c r="J249" s="17">
        <v>1</v>
      </c>
      <c r="K249" s="17">
        <v>0</v>
      </c>
      <c r="L249" s="17">
        <v>1</v>
      </c>
      <c r="M249" s="17"/>
      <c r="N249" s="17">
        <f t="shared" si="41"/>
        <v>2</v>
      </c>
      <c r="O249" s="18">
        <v>1</v>
      </c>
      <c r="P249" s="18">
        <f t="shared" si="52"/>
        <v>1</v>
      </c>
      <c r="Q249" s="17">
        <v>0</v>
      </c>
      <c r="R249" s="17">
        <f t="shared" si="42"/>
        <v>1</v>
      </c>
      <c r="S249" s="17">
        <v>0</v>
      </c>
      <c r="T249" s="17"/>
      <c r="U249" s="20">
        <v>0.989815404201146</v>
      </c>
      <c r="V249" s="21">
        <f t="shared" si="44"/>
        <v>0.989815404201146</v>
      </c>
    </row>
    <row r="250" spans="1:22" s="21" customFormat="1" ht="45" hidden="1" customHeight="1">
      <c r="B250" s="22" t="s">
        <v>85</v>
      </c>
      <c r="C250" s="17" t="s">
        <v>13</v>
      </c>
      <c r="D250" s="18" t="s">
        <v>14</v>
      </c>
      <c r="E250" s="19" t="s">
        <v>68</v>
      </c>
      <c r="F250" s="18" t="s">
        <v>16</v>
      </c>
      <c r="G250" s="19" t="s">
        <v>17</v>
      </c>
      <c r="H250" s="18" t="s">
        <v>18</v>
      </c>
      <c r="I250" s="17">
        <v>5</v>
      </c>
      <c r="J250" s="17">
        <v>15</v>
      </c>
      <c r="K250" s="17">
        <v>5</v>
      </c>
      <c r="L250" s="17">
        <v>14</v>
      </c>
      <c r="M250" s="17"/>
      <c r="N250" s="17">
        <f t="shared" si="41"/>
        <v>39</v>
      </c>
      <c r="O250" s="18">
        <v>14</v>
      </c>
      <c r="P250" s="18">
        <f t="shared" si="52"/>
        <v>14</v>
      </c>
      <c r="Q250" s="17">
        <v>5</v>
      </c>
      <c r="R250" s="17">
        <f t="shared" si="42"/>
        <v>30</v>
      </c>
      <c r="S250" s="17">
        <v>5</v>
      </c>
      <c r="T250" s="17"/>
      <c r="U250" s="20">
        <v>0.989815404201146</v>
      </c>
      <c r="V250" s="21">
        <f t="shared" si="44"/>
        <v>28.044769785699135</v>
      </c>
    </row>
    <row r="251" spans="1:22" s="21" customFormat="1" ht="45" hidden="1" customHeight="1">
      <c r="B251" s="22" t="s">
        <v>85</v>
      </c>
      <c r="C251" s="17" t="s">
        <v>13</v>
      </c>
      <c r="D251" s="18" t="s">
        <v>14</v>
      </c>
      <c r="E251" s="19" t="s">
        <v>68</v>
      </c>
      <c r="F251" s="18" t="s">
        <v>16</v>
      </c>
      <c r="G251" s="19" t="s">
        <v>19</v>
      </c>
      <c r="H251" s="18" t="s">
        <v>18</v>
      </c>
      <c r="I251" s="17">
        <v>0</v>
      </c>
      <c r="J251" s="17">
        <v>0</v>
      </c>
      <c r="K251" s="17">
        <v>0</v>
      </c>
      <c r="L251" s="17">
        <v>1</v>
      </c>
      <c r="M251" s="17"/>
      <c r="N251" s="17">
        <f t="shared" si="41"/>
        <v>1</v>
      </c>
      <c r="O251" s="18">
        <v>1</v>
      </c>
      <c r="P251" s="18">
        <f t="shared" si="52"/>
        <v>1</v>
      </c>
      <c r="Q251" s="17">
        <v>0</v>
      </c>
      <c r="R251" s="17">
        <f t="shared" si="42"/>
        <v>0</v>
      </c>
      <c r="S251" s="17">
        <v>0</v>
      </c>
      <c r="T251" s="17"/>
      <c r="U251" s="20">
        <v>0.989815404201146</v>
      </c>
      <c r="V251" s="21">
        <f t="shared" si="44"/>
        <v>0</v>
      </c>
    </row>
    <row r="252" spans="1:22" s="21" customFormat="1" ht="45" hidden="1" customHeight="1">
      <c r="B252" s="22" t="s">
        <v>85</v>
      </c>
      <c r="C252" s="17" t="s">
        <v>13</v>
      </c>
      <c r="D252" s="18" t="s">
        <v>14</v>
      </c>
      <c r="E252" s="19" t="s">
        <v>68</v>
      </c>
      <c r="F252" s="18" t="s">
        <v>16</v>
      </c>
      <c r="G252" s="19" t="s">
        <v>17</v>
      </c>
      <c r="H252" s="18" t="s">
        <v>22</v>
      </c>
      <c r="I252" s="17">
        <v>1</v>
      </c>
      <c r="J252" s="17">
        <v>1</v>
      </c>
      <c r="K252" s="17">
        <v>0</v>
      </c>
      <c r="L252" s="17">
        <v>0</v>
      </c>
      <c r="M252" s="17"/>
      <c r="N252" s="17">
        <f t="shared" si="41"/>
        <v>2</v>
      </c>
      <c r="O252" s="18">
        <v>0</v>
      </c>
      <c r="P252" s="18">
        <f t="shared" si="52"/>
        <v>0</v>
      </c>
      <c r="Q252" s="17">
        <v>0</v>
      </c>
      <c r="R252" s="17">
        <f t="shared" si="42"/>
        <v>2</v>
      </c>
      <c r="S252" s="17">
        <v>0</v>
      </c>
      <c r="T252" s="17"/>
      <c r="U252" s="20">
        <v>0.989815404201146</v>
      </c>
      <c r="V252" s="21">
        <f t="shared" si="44"/>
        <v>1.979630808402292</v>
      </c>
    </row>
    <row r="253" spans="1:22" s="21" customFormat="1" ht="45" hidden="1" customHeight="1">
      <c r="B253" s="22" t="s">
        <v>85</v>
      </c>
      <c r="C253" s="17" t="s">
        <v>13</v>
      </c>
      <c r="D253" s="18" t="s">
        <v>14</v>
      </c>
      <c r="E253" s="19" t="s">
        <v>87</v>
      </c>
      <c r="F253" s="18" t="s">
        <v>16</v>
      </c>
      <c r="G253" s="19" t="s">
        <v>17</v>
      </c>
      <c r="H253" s="18" t="s">
        <v>18</v>
      </c>
      <c r="I253" s="17">
        <v>4</v>
      </c>
      <c r="J253" s="17">
        <v>15</v>
      </c>
      <c r="K253" s="17">
        <v>20</v>
      </c>
      <c r="L253" s="17">
        <v>19</v>
      </c>
      <c r="M253" s="17"/>
      <c r="N253" s="17">
        <f t="shared" si="41"/>
        <v>58</v>
      </c>
      <c r="O253" s="18">
        <v>19</v>
      </c>
      <c r="P253" s="18">
        <f t="shared" si="52"/>
        <v>19</v>
      </c>
      <c r="Q253" s="17">
        <v>5</v>
      </c>
      <c r="R253" s="17">
        <f t="shared" si="42"/>
        <v>44</v>
      </c>
      <c r="S253" s="17">
        <v>20</v>
      </c>
      <c r="T253" s="17"/>
      <c r="U253" s="20">
        <v>0.989815404201146</v>
      </c>
      <c r="V253" s="21">
        <f t="shared" si="44"/>
        <v>36.953108423509455</v>
      </c>
    </row>
    <row r="254" spans="1:22" s="21" customFormat="1" ht="45" hidden="1" customHeight="1">
      <c r="B254" s="22" t="s">
        <v>85</v>
      </c>
      <c r="C254" s="17" t="s">
        <v>13</v>
      </c>
      <c r="D254" s="18" t="s">
        <v>14</v>
      </c>
      <c r="E254" s="19" t="s">
        <v>87</v>
      </c>
      <c r="F254" s="18" t="s">
        <v>16</v>
      </c>
      <c r="G254" s="19" t="s">
        <v>19</v>
      </c>
      <c r="H254" s="18" t="s">
        <v>18</v>
      </c>
      <c r="I254" s="17">
        <v>0</v>
      </c>
      <c r="J254" s="17">
        <v>0</v>
      </c>
      <c r="K254" s="17">
        <v>0</v>
      </c>
      <c r="L254" s="17">
        <v>1</v>
      </c>
      <c r="M254" s="17"/>
      <c r="N254" s="17">
        <f t="shared" si="41"/>
        <v>1</v>
      </c>
      <c r="O254" s="18">
        <v>1</v>
      </c>
      <c r="P254" s="18">
        <f t="shared" si="52"/>
        <v>1</v>
      </c>
      <c r="Q254" s="17">
        <v>0</v>
      </c>
      <c r="R254" s="17">
        <f t="shared" si="42"/>
        <v>0</v>
      </c>
      <c r="S254" s="17">
        <v>0</v>
      </c>
      <c r="T254" s="17"/>
      <c r="U254" s="20">
        <v>0.989815404201146</v>
      </c>
      <c r="V254" s="21">
        <f t="shared" si="44"/>
        <v>0</v>
      </c>
    </row>
    <row r="255" spans="1:22" s="21" customFormat="1" ht="45" hidden="1" customHeight="1">
      <c r="A255" s="21" t="s">
        <v>155</v>
      </c>
      <c r="B255" s="22" t="s">
        <v>85</v>
      </c>
      <c r="C255" s="17" t="s">
        <v>13</v>
      </c>
      <c r="D255" s="18" t="s">
        <v>14</v>
      </c>
      <c r="E255" s="19" t="s">
        <v>29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17"/>
      <c r="M255" s="17"/>
      <c r="N255" s="17">
        <f t="shared" si="41"/>
        <v>0</v>
      </c>
      <c r="O255" s="18"/>
      <c r="P255" s="18">
        <f t="shared" si="52"/>
        <v>0</v>
      </c>
      <c r="Q255" s="56"/>
      <c r="R255" s="17">
        <f t="shared" si="42"/>
        <v>0</v>
      </c>
      <c r="S255" s="17"/>
      <c r="T255" s="56">
        <v>525</v>
      </c>
      <c r="U255" s="20">
        <v>0.989815404201146</v>
      </c>
      <c r="V255" s="21">
        <f t="shared" si="44"/>
        <v>175</v>
      </c>
    </row>
    <row r="256" spans="1:22" s="21" customFormat="1" ht="45" hidden="1" customHeight="1">
      <c r="A256" s="21" t="s">
        <v>146</v>
      </c>
      <c r="B256" s="22" t="s">
        <v>85</v>
      </c>
      <c r="C256" s="17" t="s">
        <v>13</v>
      </c>
      <c r="D256" s="18" t="s">
        <v>14</v>
      </c>
      <c r="E256" s="19" t="s">
        <v>15</v>
      </c>
      <c r="F256" s="18" t="s">
        <v>16</v>
      </c>
      <c r="G256" s="19" t="s">
        <v>17</v>
      </c>
      <c r="H256" s="18" t="s">
        <v>18</v>
      </c>
      <c r="I256" s="17">
        <v>379</v>
      </c>
      <c r="J256" s="17">
        <v>342</v>
      </c>
      <c r="K256" s="17">
        <v>310</v>
      </c>
      <c r="L256" s="17">
        <v>268</v>
      </c>
      <c r="M256" s="17"/>
      <c r="N256" s="17">
        <f t="shared" si="41"/>
        <v>1299</v>
      </c>
      <c r="O256" s="18">
        <v>268</v>
      </c>
      <c r="P256" s="18">
        <f t="shared" si="52"/>
        <v>268</v>
      </c>
      <c r="Q256" s="17">
        <v>440</v>
      </c>
      <c r="R256" s="17">
        <f t="shared" si="42"/>
        <v>1471</v>
      </c>
      <c r="S256" s="17">
        <v>310</v>
      </c>
      <c r="T256" s="17"/>
      <c r="U256" s="20">
        <v>0.989815404201146</v>
      </c>
      <c r="V256" s="21">
        <f t="shared" si="44"/>
        <v>1353.7375344791008</v>
      </c>
    </row>
    <row r="257" spans="1:22" s="21" customFormat="1" ht="45" hidden="1" customHeight="1">
      <c r="A257" s="21" t="s">
        <v>147</v>
      </c>
      <c r="B257" s="22" t="s">
        <v>85</v>
      </c>
      <c r="C257" s="17" t="s">
        <v>13</v>
      </c>
      <c r="D257" s="18" t="s">
        <v>14</v>
      </c>
      <c r="E257" s="19" t="s">
        <v>15</v>
      </c>
      <c r="F257" s="18" t="s">
        <v>16</v>
      </c>
      <c r="G257" s="19" t="s">
        <v>19</v>
      </c>
      <c r="H257" s="18" t="s">
        <v>18</v>
      </c>
      <c r="I257" s="17">
        <v>0</v>
      </c>
      <c r="J257" s="17">
        <v>2</v>
      </c>
      <c r="K257" s="17">
        <v>1</v>
      </c>
      <c r="L257" s="17">
        <v>2</v>
      </c>
      <c r="M257" s="17"/>
      <c r="N257" s="17">
        <f t="shared" si="41"/>
        <v>5</v>
      </c>
      <c r="O257" s="18">
        <v>2</v>
      </c>
      <c r="P257" s="18">
        <f t="shared" si="52"/>
        <v>2</v>
      </c>
      <c r="Q257" s="17">
        <v>0</v>
      </c>
      <c r="R257" s="17">
        <f t="shared" si="42"/>
        <v>3</v>
      </c>
      <c r="S257" s="17">
        <v>1</v>
      </c>
      <c r="T257" s="17"/>
      <c r="U257" s="20">
        <v>0.989815404201146</v>
      </c>
      <c r="V257" s="21">
        <f t="shared" si="44"/>
        <v>2.6395077445363895</v>
      </c>
    </row>
    <row r="258" spans="1:22" s="21" customFormat="1" ht="45" hidden="1" customHeight="1">
      <c r="A258" s="21" t="s">
        <v>146</v>
      </c>
      <c r="B258" s="22" t="s">
        <v>85</v>
      </c>
      <c r="C258" s="17" t="s">
        <v>13</v>
      </c>
      <c r="D258" s="18" t="s">
        <v>14</v>
      </c>
      <c r="E258" s="19" t="s">
        <v>15</v>
      </c>
      <c r="F258" s="18" t="s">
        <v>16</v>
      </c>
      <c r="G258" s="19" t="s">
        <v>17</v>
      </c>
      <c r="H258" s="18" t="s">
        <v>22</v>
      </c>
      <c r="I258" s="17">
        <v>1</v>
      </c>
      <c r="J258" s="17">
        <v>2</v>
      </c>
      <c r="K258" s="17">
        <v>1</v>
      </c>
      <c r="L258" s="17">
        <v>0</v>
      </c>
      <c r="M258" s="17"/>
      <c r="N258" s="17">
        <f t="shared" si="41"/>
        <v>4</v>
      </c>
      <c r="O258" s="18">
        <v>0</v>
      </c>
      <c r="P258" s="18">
        <f t="shared" si="52"/>
        <v>0</v>
      </c>
      <c r="Q258" s="17">
        <v>0</v>
      </c>
      <c r="R258" s="17">
        <f t="shared" si="42"/>
        <v>4</v>
      </c>
      <c r="S258" s="17">
        <v>1</v>
      </c>
      <c r="T258" s="17"/>
      <c r="U258" s="20">
        <v>0.989815404201146</v>
      </c>
      <c r="V258" s="21">
        <f t="shared" si="44"/>
        <v>3.6293231487375355</v>
      </c>
    </row>
    <row r="259" spans="1:22" s="21" customFormat="1" ht="45" hidden="1" customHeight="1">
      <c r="A259" s="21" t="s">
        <v>149</v>
      </c>
      <c r="B259" s="22" t="s">
        <v>85</v>
      </c>
      <c r="C259" s="17" t="s">
        <v>13</v>
      </c>
      <c r="D259" s="18" t="s">
        <v>14</v>
      </c>
      <c r="E259" s="19" t="s">
        <v>21</v>
      </c>
      <c r="F259" s="18" t="s">
        <v>16</v>
      </c>
      <c r="G259" s="19" t="s">
        <v>17</v>
      </c>
      <c r="H259" s="18" t="s">
        <v>18</v>
      </c>
      <c r="I259" s="17">
        <v>25</v>
      </c>
      <c r="J259" s="17">
        <v>23</v>
      </c>
      <c r="K259" s="17">
        <v>18</v>
      </c>
      <c r="L259" s="17">
        <v>19</v>
      </c>
      <c r="M259" s="17"/>
      <c r="N259" s="17">
        <f t="shared" si="41"/>
        <v>85</v>
      </c>
      <c r="O259" s="18">
        <v>19</v>
      </c>
      <c r="P259" s="18">
        <f t="shared" si="52"/>
        <v>19</v>
      </c>
      <c r="Q259" s="17">
        <v>40</v>
      </c>
      <c r="R259" s="17">
        <f t="shared" si="42"/>
        <v>106</v>
      </c>
      <c r="S259" s="17">
        <v>18</v>
      </c>
      <c r="T259" s="17"/>
      <c r="U259" s="20">
        <v>0.989815404201146</v>
      </c>
      <c r="V259" s="21">
        <f t="shared" si="44"/>
        <v>98.981540420114598</v>
      </c>
    </row>
    <row r="260" spans="1:22" s="21" customFormat="1" ht="45" hidden="1" customHeight="1">
      <c r="A260" s="21" t="s">
        <v>150</v>
      </c>
      <c r="B260" s="22" t="s">
        <v>85</v>
      </c>
      <c r="C260" s="17" t="s">
        <v>13</v>
      </c>
      <c r="D260" s="18" t="s">
        <v>14</v>
      </c>
      <c r="E260" s="19" t="s">
        <v>21</v>
      </c>
      <c r="F260" s="18" t="s">
        <v>16</v>
      </c>
      <c r="G260" s="19" t="s">
        <v>19</v>
      </c>
      <c r="H260" s="18" t="s">
        <v>18</v>
      </c>
      <c r="I260" s="17">
        <v>0</v>
      </c>
      <c r="J260" s="17">
        <v>3</v>
      </c>
      <c r="K260" s="17">
        <v>0</v>
      </c>
      <c r="L260" s="17">
        <v>1</v>
      </c>
      <c r="M260" s="17"/>
      <c r="N260" s="17">
        <f t="shared" si="41"/>
        <v>4</v>
      </c>
      <c r="O260" s="18">
        <v>1</v>
      </c>
      <c r="P260" s="18">
        <f t="shared" si="52"/>
        <v>1</v>
      </c>
      <c r="Q260" s="17">
        <v>0</v>
      </c>
      <c r="R260" s="17">
        <f t="shared" si="42"/>
        <v>3</v>
      </c>
      <c r="S260" s="17">
        <v>0</v>
      </c>
      <c r="T260" s="17"/>
      <c r="U260" s="20">
        <v>0.989815404201146</v>
      </c>
      <c r="V260" s="21">
        <f t="shared" si="44"/>
        <v>2.969446212603438</v>
      </c>
    </row>
    <row r="261" spans="1:22" s="21" customFormat="1" ht="45" hidden="1" customHeight="1">
      <c r="B261" s="22" t="s">
        <v>85</v>
      </c>
      <c r="C261" s="17" t="s">
        <v>13</v>
      </c>
      <c r="D261" s="18" t="s">
        <v>14</v>
      </c>
      <c r="E261" s="19" t="s">
        <v>64</v>
      </c>
      <c r="F261" s="18" t="s">
        <v>16</v>
      </c>
      <c r="G261" s="19" t="s">
        <v>17</v>
      </c>
      <c r="H261" s="18" t="s">
        <v>18</v>
      </c>
      <c r="I261" s="17">
        <v>25</v>
      </c>
      <c r="J261" s="17">
        <v>26</v>
      </c>
      <c r="K261" s="17">
        <v>20</v>
      </c>
      <c r="L261" s="17">
        <v>20</v>
      </c>
      <c r="M261" s="17"/>
      <c r="N261" s="17">
        <f t="shared" ref="N261:N324" si="53">I261+J261+K261+L261+M261</f>
        <v>91</v>
      </c>
      <c r="O261" s="18">
        <v>20</v>
      </c>
      <c r="P261" s="18">
        <f t="shared" si="52"/>
        <v>20</v>
      </c>
      <c r="Q261" s="17">
        <v>25</v>
      </c>
      <c r="R261" s="17">
        <f t="shared" ref="R261:R324" si="54">N261-O261+Q261</f>
        <v>96</v>
      </c>
      <c r="S261" s="17">
        <v>20</v>
      </c>
      <c r="T261" s="17"/>
      <c r="U261" s="20">
        <v>0.989815404201146</v>
      </c>
      <c r="V261" s="21">
        <f t="shared" si="44"/>
        <v>88.423509441969031</v>
      </c>
    </row>
    <row r="262" spans="1:22" s="21" customFormat="1" ht="45" hidden="1" customHeight="1">
      <c r="B262" s="22" t="s">
        <v>85</v>
      </c>
      <c r="C262" s="17" t="s">
        <v>13</v>
      </c>
      <c r="D262" s="18" t="s">
        <v>14</v>
      </c>
      <c r="E262" s="19" t="s">
        <v>31</v>
      </c>
      <c r="F262" s="18" t="s">
        <v>16</v>
      </c>
      <c r="G262" s="19" t="s">
        <v>17</v>
      </c>
      <c r="H262" s="18" t="s">
        <v>18</v>
      </c>
      <c r="I262" s="17"/>
      <c r="J262" s="17"/>
      <c r="K262" s="17"/>
      <c r="L262" s="17"/>
      <c r="M262" s="17"/>
      <c r="N262" s="17">
        <f t="shared" si="53"/>
        <v>0</v>
      </c>
      <c r="O262" s="18"/>
      <c r="P262" s="18">
        <f t="shared" si="52"/>
        <v>0</v>
      </c>
      <c r="Q262" s="56"/>
      <c r="R262" s="17">
        <f t="shared" si="54"/>
        <v>0</v>
      </c>
      <c r="S262" s="17"/>
      <c r="T262" s="56">
        <v>25</v>
      </c>
      <c r="U262" s="20">
        <v>0.989815404201146</v>
      </c>
      <c r="V262" s="21">
        <f t="shared" ref="V262:V325" si="55">(R262*U262*12+4*T262-S262*4*U262)/12</f>
        <v>8.3333333333333339</v>
      </c>
    </row>
    <row r="263" spans="1:22" s="21" customFormat="1" ht="45" hidden="1" customHeight="1">
      <c r="B263" s="22" t="s">
        <v>85</v>
      </c>
      <c r="C263" s="17" t="s">
        <v>13</v>
      </c>
      <c r="D263" s="18" t="s">
        <v>14</v>
      </c>
      <c r="E263" s="19" t="s">
        <v>37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0</v>
      </c>
      <c r="M263" s="17"/>
      <c r="N263" s="17">
        <f t="shared" si="53"/>
        <v>0</v>
      </c>
      <c r="O263" s="18">
        <v>0</v>
      </c>
      <c r="P263" s="18">
        <f t="shared" si="52"/>
        <v>0</v>
      </c>
      <c r="Q263" s="17">
        <v>16</v>
      </c>
      <c r="R263" s="17">
        <f t="shared" si="54"/>
        <v>16</v>
      </c>
      <c r="S263" s="17">
        <v>0</v>
      </c>
      <c r="T263" s="17"/>
      <c r="U263" s="20">
        <v>0.989815404201146</v>
      </c>
      <c r="V263" s="21">
        <f t="shared" si="55"/>
        <v>15.837046467218336</v>
      </c>
    </row>
    <row r="264" spans="1:22" s="21" customFormat="1" ht="45" hidden="1" customHeight="1">
      <c r="A264" s="21" t="s">
        <v>160</v>
      </c>
      <c r="B264" s="22" t="s">
        <v>85</v>
      </c>
      <c r="C264" s="17" t="s">
        <v>13</v>
      </c>
      <c r="D264" s="18" t="s">
        <v>24</v>
      </c>
      <c r="E264" s="19" t="s">
        <v>29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17"/>
      <c r="N264" s="17">
        <f t="shared" si="53"/>
        <v>0</v>
      </c>
      <c r="O264" s="18"/>
      <c r="P264" s="18">
        <f t="shared" ref="P264:P271" si="56">J264</f>
        <v>0</v>
      </c>
      <c r="Q264" s="56"/>
      <c r="R264" s="17">
        <f t="shared" si="54"/>
        <v>0</v>
      </c>
      <c r="S264" s="17"/>
      <c r="T264" s="56">
        <v>170</v>
      </c>
      <c r="U264" s="20">
        <v>0.99068322981366497</v>
      </c>
      <c r="V264" s="21">
        <f t="shared" si="55"/>
        <v>56.666666666666664</v>
      </c>
    </row>
    <row r="265" spans="1:22" s="21" customFormat="1" ht="45" hidden="1" customHeight="1">
      <c r="B265" s="22" t="s">
        <v>85</v>
      </c>
      <c r="C265" s="17" t="s">
        <v>13</v>
      </c>
      <c r="D265" s="18" t="s">
        <v>24</v>
      </c>
      <c r="E265" s="19" t="s">
        <v>25</v>
      </c>
      <c r="F265" s="18" t="s">
        <v>16</v>
      </c>
      <c r="G265" s="19" t="s">
        <v>17</v>
      </c>
      <c r="H265" s="18" t="s">
        <v>18</v>
      </c>
      <c r="I265" s="17">
        <v>41</v>
      </c>
      <c r="J265" s="17">
        <v>57</v>
      </c>
      <c r="K265" s="17"/>
      <c r="L265" s="17"/>
      <c r="M265" s="17"/>
      <c r="N265" s="17">
        <f t="shared" si="53"/>
        <v>98</v>
      </c>
      <c r="O265" s="18">
        <v>57</v>
      </c>
      <c r="P265" s="18">
        <f t="shared" si="56"/>
        <v>57</v>
      </c>
      <c r="Q265" s="17">
        <v>50</v>
      </c>
      <c r="R265" s="17">
        <f t="shared" si="54"/>
        <v>91</v>
      </c>
      <c r="S265" s="17">
        <v>41</v>
      </c>
      <c r="T265" s="17"/>
      <c r="U265" s="20">
        <v>0.99068322981366497</v>
      </c>
      <c r="V265" s="21">
        <f t="shared" si="55"/>
        <v>76.612836438923424</v>
      </c>
    </row>
    <row r="266" spans="1:22" s="21" customFormat="1" ht="45" hidden="1" customHeight="1">
      <c r="B266" s="22" t="s">
        <v>85</v>
      </c>
      <c r="C266" s="17" t="s">
        <v>13</v>
      </c>
      <c r="D266" s="18" t="s">
        <v>24</v>
      </c>
      <c r="E266" s="19" t="s">
        <v>26</v>
      </c>
      <c r="F266" s="18" t="s">
        <v>16</v>
      </c>
      <c r="G266" s="19" t="s">
        <v>17</v>
      </c>
      <c r="H266" s="18" t="s">
        <v>18</v>
      </c>
      <c r="I266" s="17">
        <v>10</v>
      </c>
      <c r="J266" s="17"/>
      <c r="K266" s="17"/>
      <c r="L266" s="17"/>
      <c r="M266" s="17"/>
      <c r="N266" s="17">
        <f t="shared" si="53"/>
        <v>10</v>
      </c>
      <c r="O266" s="18">
        <v>0</v>
      </c>
      <c r="P266" s="18">
        <f t="shared" si="56"/>
        <v>0</v>
      </c>
      <c r="Q266" s="17">
        <v>15</v>
      </c>
      <c r="R266" s="17">
        <f t="shared" si="54"/>
        <v>25</v>
      </c>
      <c r="S266" s="17">
        <v>10</v>
      </c>
      <c r="T266" s="17"/>
      <c r="U266" s="20">
        <v>0.99068322981366497</v>
      </c>
      <c r="V266" s="21">
        <f t="shared" si="55"/>
        <v>21.46480331262941</v>
      </c>
    </row>
    <row r="267" spans="1:22" s="21" customFormat="1" ht="45" hidden="1" customHeight="1">
      <c r="B267" s="22" t="s">
        <v>85</v>
      </c>
      <c r="C267" s="17" t="s">
        <v>13</v>
      </c>
      <c r="D267" s="18" t="s">
        <v>24</v>
      </c>
      <c r="E267" s="19" t="s">
        <v>27</v>
      </c>
      <c r="F267" s="18" t="s">
        <v>16</v>
      </c>
      <c r="G267" s="19" t="s">
        <v>17</v>
      </c>
      <c r="H267" s="18" t="s">
        <v>18</v>
      </c>
      <c r="I267" s="17">
        <v>75</v>
      </c>
      <c r="J267" s="17">
        <v>40</v>
      </c>
      <c r="K267" s="17"/>
      <c r="L267" s="17"/>
      <c r="M267" s="17"/>
      <c r="N267" s="17">
        <f t="shared" si="53"/>
        <v>115</v>
      </c>
      <c r="O267" s="18">
        <v>40</v>
      </c>
      <c r="P267" s="18">
        <f t="shared" si="56"/>
        <v>40</v>
      </c>
      <c r="Q267" s="17">
        <v>85</v>
      </c>
      <c r="R267" s="17">
        <f t="shared" si="54"/>
        <v>160</v>
      </c>
      <c r="S267" s="17">
        <v>75</v>
      </c>
      <c r="T267" s="17"/>
      <c r="U267" s="20">
        <v>0.99068322981366497</v>
      </c>
      <c r="V267" s="21">
        <f t="shared" si="55"/>
        <v>133.74223602484474</v>
      </c>
    </row>
    <row r="268" spans="1:22" s="21" customFormat="1" ht="45" hidden="1" customHeight="1">
      <c r="B268" s="22" t="s">
        <v>85</v>
      </c>
      <c r="C268" s="17" t="s">
        <v>13</v>
      </c>
      <c r="D268" s="18" t="s">
        <v>24</v>
      </c>
      <c r="E268" s="19" t="s">
        <v>67</v>
      </c>
      <c r="F268" s="18" t="s">
        <v>16</v>
      </c>
      <c r="G268" s="19" t="s">
        <v>17</v>
      </c>
      <c r="H268" s="18" t="s">
        <v>18</v>
      </c>
      <c r="I268" s="17">
        <v>0</v>
      </c>
      <c r="J268" s="17">
        <v>0</v>
      </c>
      <c r="K268" s="17"/>
      <c r="L268" s="17"/>
      <c r="M268" s="17"/>
      <c r="N268" s="17">
        <f t="shared" si="53"/>
        <v>0</v>
      </c>
      <c r="O268" s="18">
        <v>0</v>
      </c>
      <c r="P268" s="18">
        <f t="shared" si="56"/>
        <v>0</v>
      </c>
      <c r="Q268" s="56">
        <v>0</v>
      </c>
      <c r="R268" s="17">
        <f t="shared" si="54"/>
        <v>0</v>
      </c>
      <c r="S268" s="17">
        <v>0</v>
      </c>
      <c r="T268" s="56">
        <v>30</v>
      </c>
      <c r="U268" s="20">
        <v>0.99068322981366497</v>
      </c>
      <c r="V268" s="21">
        <f t="shared" si="55"/>
        <v>10</v>
      </c>
    </row>
    <row r="269" spans="1:22" s="21" customFormat="1" ht="45" hidden="1" customHeight="1">
      <c r="B269" s="22" t="s">
        <v>85</v>
      </c>
      <c r="C269" s="17" t="s">
        <v>13</v>
      </c>
      <c r="D269" s="18" t="s">
        <v>24</v>
      </c>
      <c r="E269" s="19" t="s">
        <v>89</v>
      </c>
      <c r="F269" s="18" t="s">
        <v>16</v>
      </c>
      <c r="G269" s="19" t="s">
        <v>17</v>
      </c>
      <c r="H269" s="18" t="s">
        <v>18</v>
      </c>
      <c r="I269" s="17">
        <v>0</v>
      </c>
      <c r="J269" s="17">
        <v>0</v>
      </c>
      <c r="K269" s="17"/>
      <c r="L269" s="17"/>
      <c r="M269" s="17"/>
      <c r="N269" s="17">
        <f t="shared" si="53"/>
        <v>0</v>
      </c>
      <c r="O269" s="18">
        <v>0</v>
      </c>
      <c r="P269" s="18">
        <f t="shared" si="56"/>
        <v>0</v>
      </c>
      <c r="Q269" s="17">
        <v>5</v>
      </c>
      <c r="R269" s="17">
        <f t="shared" si="54"/>
        <v>5</v>
      </c>
      <c r="S269" s="17">
        <v>0</v>
      </c>
      <c r="T269" s="17"/>
      <c r="U269" s="20">
        <v>0.99068322981366497</v>
      </c>
      <c r="V269" s="21">
        <f t="shared" si="55"/>
        <v>4.9534161490683246</v>
      </c>
    </row>
    <row r="270" spans="1:22" s="21" customFormat="1" ht="45" hidden="1" customHeight="1">
      <c r="B270" s="22" t="s">
        <v>85</v>
      </c>
      <c r="C270" s="17" t="s">
        <v>13</v>
      </c>
      <c r="D270" s="18" t="s">
        <v>24</v>
      </c>
      <c r="E270" s="19" t="s">
        <v>81</v>
      </c>
      <c r="F270" s="18" t="s">
        <v>16</v>
      </c>
      <c r="G270" s="19" t="s">
        <v>17</v>
      </c>
      <c r="H270" s="18" t="s">
        <v>18</v>
      </c>
      <c r="I270" s="17">
        <v>0</v>
      </c>
      <c r="J270" s="17">
        <v>0</v>
      </c>
      <c r="K270" s="17"/>
      <c r="L270" s="17"/>
      <c r="M270" s="17"/>
      <c r="N270" s="17">
        <f t="shared" si="53"/>
        <v>0</v>
      </c>
      <c r="O270" s="18">
        <v>0</v>
      </c>
      <c r="P270" s="18">
        <f t="shared" si="56"/>
        <v>0</v>
      </c>
      <c r="Q270" s="17">
        <v>6</v>
      </c>
      <c r="R270" s="17">
        <f t="shared" si="54"/>
        <v>6</v>
      </c>
      <c r="S270" s="17">
        <v>0</v>
      </c>
      <c r="T270" s="17"/>
      <c r="U270" s="20">
        <v>0.99068322981366497</v>
      </c>
      <c r="V270" s="21">
        <f t="shared" si="55"/>
        <v>5.9440993788819902</v>
      </c>
    </row>
    <row r="271" spans="1:22" s="21" customFormat="1" ht="45" hidden="1" customHeight="1">
      <c r="B271" s="22" t="s">
        <v>85</v>
      </c>
      <c r="C271" s="17" t="s">
        <v>13</v>
      </c>
      <c r="D271" s="18" t="s">
        <v>24</v>
      </c>
      <c r="E271" s="19" t="s">
        <v>31</v>
      </c>
      <c r="F271" s="18" t="s">
        <v>16</v>
      </c>
      <c r="G271" s="19" t="s">
        <v>17</v>
      </c>
      <c r="H271" s="18" t="s">
        <v>18</v>
      </c>
      <c r="I271" s="17">
        <v>0</v>
      </c>
      <c r="J271" s="17">
        <v>0</v>
      </c>
      <c r="K271" s="17">
        <v>0</v>
      </c>
      <c r="L271" s="17">
        <v>0</v>
      </c>
      <c r="M271" s="17"/>
      <c r="N271" s="17">
        <f t="shared" si="53"/>
        <v>0</v>
      </c>
      <c r="O271" s="18">
        <v>0</v>
      </c>
      <c r="P271" s="18">
        <f t="shared" si="56"/>
        <v>0</v>
      </c>
      <c r="Q271" s="56">
        <v>0</v>
      </c>
      <c r="R271" s="17">
        <f t="shared" si="54"/>
        <v>0</v>
      </c>
      <c r="S271" s="17">
        <v>0</v>
      </c>
      <c r="T271" s="56">
        <v>15</v>
      </c>
      <c r="U271" s="20">
        <v>0.99068322981366497</v>
      </c>
      <c r="V271" s="21">
        <f t="shared" si="55"/>
        <v>5</v>
      </c>
    </row>
    <row r="272" spans="1:22" ht="45" hidden="1" customHeight="1">
      <c r="A272" t="s">
        <v>156</v>
      </c>
      <c r="B272" s="7" t="s">
        <v>85</v>
      </c>
      <c r="C272" s="5" t="s">
        <v>13</v>
      </c>
      <c r="D272" s="4" t="s">
        <v>14</v>
      </c>
      <c r="E272" s="19" t="s">
        <v>29</v>
      </c>
      <c r="F272" s="4" t="s">
        <v>20</v>
      </c>
      <c r="G272" s="6" t="s">
        <v>17</v>
      </c>
      <c r="H272" s="4" t="s">
        <v>18</v>
      </c>
      <c r="I272" s="5"/>
      <c r="J272" s="5"/>
      <c r="K272" s="5"/>
      <c r="L272" s="5"/>
      <c r="M272" s="5"/>
      <c r="N272" s="5">
        <f t="shared" si="53"/>
        <v>0</v>
      </c>
      <c r="O272" s="4"/>
      <c r="P272" s="4">
        <f t="shared" ref="P272:P275" si="57">M272</f>
        <v>0</v>
      </c>
      <c r="Q272" s="56"/>
      <c r="R272" s="5">
        <f t="shared" si="54"/>
        <v>0</v>
      </c>
      <c r="S272" s="5"/>
      <c r="T272" s="56">
        <v>70</v>
      </c>
      <c r="U272" s="15">
        <v>1</v>
      </c>
      <c r="V272">
        <f t="shared" si="55"/>
        <v>23.333333333333332</v>
      </c>
    </row>
    <row r="273" spans="1:22" ht="45" hidden="1" customHeight="1">
      <c r="A273" t="s">
        <v>148</v>
      </c>
      <c r="B273" s="7" t="s">
        <v>85</v>
      </c>
      <c r="C273" s="5" t="s">
        <v>13</v>
      </c>
      <c r="D273" s="4" t="s">
        <v>14</v>
      </c>
      <c r="E273" s="6" t="s">
        <v>15</v>
      </c>
      <c r="F273" s="4" t="s">
        <v>20</v>
      </c>
      <c r="G273" s="6" t="s">
        <v>17</v>
      </c>
      <c r="H273" s="4" t="s">
        <v>18</v>
      </c>
      <c r="I273" s="5">
        <v>49</v>
      </c>
      <c r="J273" s="5">
        <v>52</v>
      </c>
      <c r="K273" s="5">
        <v>46</v>
      </c>
      <c r="L273" s="5">
        <v>53</v>
      </c>
      <c r="M273" s="5">
        <v>59</v>
      </c>
      <c r="N273" s="5">
        <f t="shared" si="53"/>
        <v>259</v>
      </c>
      <c r="O273" s="4">
        <v>59</v>
      </c>
      <c r="P273" s="4">
        <f t="shared" si="57"/>
        <v>59</v>
      </c>
      <c r="Q273" s="5">
        <v>40</v>
      </c>
      <c r="R273" s="5">
        <f t="shared" si="54"/>
        <v>240</v>
      </c>
      <c r="S273" s="5">
        <v>53</v>
      </c>
      <c r="T273" s="5">
        <v>0</v>
      </c>
      <c r="U273" s="15">
        <v>1</v>
      </c>
      <c r="V273">
        <f t="shared" si="55"/>
        <v>222.33333333333334</v>
      </c>
    </row>
    <row r="274" spans="1:22" ht="45" hidden="1" customHeight="1">
      <c r="A274" t="s">
        <v>151</v>
      </c>
      <c r="B274" s="7" t="s">
        <v>85</v>
      </c>
      <c r="C274" s="5" t="s">
        <v>13</v>
      </c>
      <c r="D274" s="4" t="s">
        <v>14</v>
      </c>
      <c r="E274" s="6" t="s">
        <v>21</v>
      </c>
      <c r="F274" s="4" t="s">
        <v>20</v>
      </c>
      <c r="G274" s="6" t="s">
        <v>17</v>
      </c>
      <c r="H274" s="4" t="s">
        <v>18</v>
      </c>
      <c r="I274" s="5">
        <v>9</v>
      </c>
      <c r="J274" s="5">
        <v>10</v>
      </c>
      <c r="K274" s="5">
        <v>9</v>
      </c>
      <c r="L274" s="5">
        <v>10</v>
      </c>
      <c r="M274" s="5">
        <v>10</v>
      </c>
      <c r="N274" s="5">
        <f t="shared" si="53"/>
        <v>48</v>
      </c>
      <c r="O274" s="4">
        <v>10</v>
      </c>
      <c r="P274" s="4">
        <f t="shared" si="57"/>
        <v>10</v>
      </c>
      <c r="Q274" s="5">
        <v>10</v>
      </c>
      <c r="R274" s="5">
        <f t="shared" si="54"/>
        <v>48</v>
      </c>
      <c r="S274" s="5">
        <v>10</v>
      </c>
      <c r="T274" s="5">
        <v>0</v>
      </c>
      <c r="U274" s="15">
        <v>1</v>
      </c>
      <c r="V274">
        <f t="shared" si="55"/>
        <v>44.666666666666664</v>
      </c>
    </row>
    <row r="275" spans="1:22" ht="45" hidden="1" customHeight="1">
      <c r="A275" t="s">
        <v>152</v>
      </c>
      <c r="B275" s="7" t="s">
        <v>85</v>
      </c>
      <c r="C275" s="5" t="s">
        <v>13</v>
      </c>
      <c r="D275" s="4" t="s">
        <v>14</v>
      </c>
      <c r="E275" s="6" t="s">
        <v>21</v>
      </c>
      <c r="F275" s="4" t="s">
        <v>20</v>
      </c>
      <c r="G275" s="6" t="s">
        <v>19</v>
      </c>
      <c r="H275" s="4" t="s">
        <v>18</v>
      </c>
      <c r="I275" s="5">
        <v>1</v>
      </c>
      <c r="J275" s="5">
        <v>0</v>
      </c>
      <c r="K275" s="5">
        <v>1</v>
      </c>
      <c r="L275" s="5">
        <v>0</v>
      </c>
      <c r="M275" s="5">
        <v>0</v>
      </c>
      <c r="N275" s="5">
        <f t="shared" si="53"/>
        <v>2</v>
      </c>
      <c r="O275" s="4">
        <v>0</v>
      </c>
      <c r="P275" s="4">
        <f t="shared" si="57"/>
        <v>0</v>
      </c>
      <c r="Q275" s="5">
        <v>0</v>
      </c>
      <c r="R275" s="5">
        <f t="shared" si="54"/>
        <v>2</v>
      </c>
      <c r="S275" s="5">
        <v>0</v>
      </c>
      <c r="T275" s="5"/>
      <c r="U275" s="15">
        <v>1</v>
      </c>
      <c r="V275">
        <f t="shared" si="55"/>
        <v>2</v>
      </c>
    </row>
    <row r="276" spans="1:22" ht="45" hidden="1" customHeight="1">
      <c r="B276" s="7" t="s">
        <v>85</v>
      </c>
      <c r="C276" s="5" t="s">
        <v>13</v>
      </c>
      <c r="D276" s="4" t="s">
        <v>24</v>
      </c>
      <c r="E276" s="6" t="s">
        <v>25</v>
      </c>
      <c r="F276" s="4" t="s">
        <v>20</v>
      </c>
      <c r="G276" s="6" t="s">
        <v>17</v>
      </c>
      <c r="H276" s="4" t="s">
        <v>18</v>
      </c>
      <c r="I276" s="5">
        <v>0</v>
      </c>
      <c r="J276" s="5">
        <v>0</v>
      </c>
      <c r="K276" s="5"/>
      <c r="L276" s="5"/>
      <c r="M276" s="5"/>
      <c r="N276" s="5">
        <f t="shared" si="53"/>
        <v>0</v>
      </c>
      <c r="O276" s="4">
        <v>0</v>
      </c>
      <c r="P276" s="4">
        <f t="shared" ref="P276:P277" si="58">K276</f>
        <v>0</v>
      </c>
      <c r="Q276" s="5">
        <v>25</v>
      </c>
      <c r="R276" s="5">
        <f t="shared" si="54"/>
        <v>25</v>
      </c>
      <c r="S276" s="5">
        <v>0</v>
      </c>
      <c r="T276" s="5"/>
      <c r="U276" s="15">
        <v>1</v>
      </c>
      <c r="V276">
        <f t="shared" si="55"/>
        <v>25</v>
      </c>
    </row>
    <row r="277" spans="1:22" ht="45" hidden="1" customHeight="1">
      <c r="B277" s="7" t="s">
        <v>85</v>
      </c>
      <c r="C277" s="5" t="s">
        <v>13</v>
      </c>
      <c r="D277" s="4" t="s">
        <v>24</v>
      </c>
      <c r="E277" s="19" t="s">
        <v>29</v>
      </c>
      <c r="F277" s="4" t="s">
        <v>20</v>
      </c>
      <c r="G277" s="6" t="s">
        <v>17</v>
      </c>
      <c r="H277" s="4" t="s">
        <v>18</v>
      </c>
      <c r="I277" s="5"/>
      <c r="J277" s="5"/>
      <c r="K277" s="5"/>
      <c r="L277" s="5"/>
      <c r="M277" s="5"/>
      <c r="N277" s="5">
        <f t="shared" si="53"/>
        <v>0</v>
      </c>
      <c r="O277" s="4"/>
      <c r="P277" s="4">
        <f t="shared" si="58"/>
        <v>0</v>
      </c>
      <c r="Q277" s="56"/>
      <c r="R277" s="5">
        <f t="shared" si="54"/>
        <v>0</v>
      </c>
      <c r="S277" s="5"/>
      <c r="T277" s="56">
        <v>50</v>
      </c>
      <c r="U277" s="15">
        <v>1</v>
      </c>
      <c r="V277">
        <f t="shared" si="55"/>
        <v>16.666666666666668</v>
      </c>
    </row>
    <row r="278" spans="1:22" s="21" customFormat="1" ht="45" hidden="1" customHeight="1">
      <c r="B278" s="22" t="s">
        <v>85</v>
      </c>
      <c r="C278" s="17" t="s">
        <v>13</v>
      </c>
      <c r="D278" s="18" t="s">
        <v>28</v>
      </c>
      <c r="E278" s="19" t="s">
        <v>30</v>
      </c>
      <c r="F278" s="18" t="s">
        <v>16</v>
      </c>
      <c r="G278" s="19" t="s">
        <v>17</v>
      </c>
      <c r="H278" s="18" t="s">
        <v>18</v>
      </c>
      <c r="I278" s="17"/>
      <c r="J278" s="17"/>
      <c r="K278" s="17"/>
      <c r="L278" s="17"/>
      <c r="M278" s="17"/>
      <c r="N278" s="17">
        <f t="shared" si="53"/>
        <v>0</v>
      </c>
      <c r="O278" s="18"/>
      <c r="P278" s="18"/>
      <c r="Q278" s="56"/>
      <c r="R278" s="17">
        <f t="shared" si="54"/>
        <v>0</v>
      </c>
      <c r="S278" s="17"/>
      <c r="T278" s="56">
        <v>1</v>
      </c>
      <c r="U278" s="5">
        <v>1</v>
      </c>
      <c r="V278" s="21">
        <f t="shared" si="55"/>
        <v>0.33333333333333331</v>
      </c>
    </row>
    <row r="279" spans="1:22" s="21" customFormat="1" ht="45" hidden="1" customHeight="1">
      <c r="B279" s="22" t="s">
        <v>85</v>
      </c>
      <c r="C279" s="17" t="s">
        <v>13</v>
      </c>
      <c r="D279" s="18" t="s">
        <v>28</v>
      </c>
      <c r="E279" s="19" t="s">
        <v>91</v>
      </c>
      <c r="F279" s="18" t="s">
        <v>16</v>
      </c>
      <c r="G279" s="19" t="s">
        <v>17</v>
      </c>
      <c r="H279" s="18" t="s">
        <v>18</v>
      </c>
      <c r="I279" s="17">
        <v>0</v>
      </c>
      <c r="J279" s="17">
        <v>2</v>
      </c>
      <c r="K279" s="17">
        <v>1</v>
      </c>
      <c r="L279" s="17">
        <v>1</v>
      </c>
      <c r="M279" s="17"/>
      <c r="N279" s="17">
        <f t="shared" si="53"/>
        <v>4</v>
      </c>
      <c r="O279" s="18">
        <v>1</v>
      </c>
      <c r="P279" s="18"/>
      <c r="Q279" s="17">
        <v>1</v>
      </c>
      <c r="R279" s="17">
        <f t="shared" si="54"/>
        <v>4</v>
      </c>
      <c r="S279" s="17">
        <v>1</v>
      </c>
      <c r="T279" s="17">
        <v>0</v>
      </c>
      <c r="U279" s="5">
        <v>1</v>
      </c>
      <c r="V279" s="21">
        <f t="shared" si="55"/>
        <v>3.6666666666666665</v>
      </c>
    </row>
    <row r="280" spans="1:22" s="21" customFormat="1" ht="45" hidden="1" customHeight="1">
      <c r="B280" s="22" t="s">
        <v>85</v>
      </c>
      <c r="C280" s="17" t="s">
        <v>13</v>
      </c>
      <c r="D280" s="18" t="s">
        <v>28</v>
      </c>
      <c r="E280" s="19" t="s">
        <v>44</v>
      </c>
      <c r="F280" s="18" t="s">
        <v>16</v>
      </c>
      <c r="G280" s="19" t="s">
        <v>17</v>
      </c>
      <c r="H280" s="18" t="s">
        <v>18</v>
      </c>
      <c r="I280" s="17"/>
      <c r="J280" s="17"/>
      <c r="K280" s="17"/>
      <c r="L280" s="17"/>
      <c r="M280" s="17"/>
      <c r="N280" s="17">
        <f t="shared" si="53"/>
        <v>0</v>
      </c>
      <c r="O280" s="18"/>
      <c r="P280" s="18"/>
      <c r="Q280" s="17"/>
      <c r="R280" s="17">
        <f t="shared" si="54"/>
        <v>0</v>
      </c>
      <c r="S280" s="17"/>
      <c r="T280" s="17">
        <v>4</v>
      </c>
      <c r="U280" s="5">
        <v>1</v>
      </c>
      <c r="V280" s="21">
        <f t="shared" si="55"/>
        <v>1.3333333333333333</v>
      </c>
    </row>
    <row r="281" spans="1:22" s="21" customFormat="1" ht="45" hidden="1" customHeight="1">
      <c r="B281" s="22" t="s">
        <v>85</v>
      </c>
      <c r="C281" s="17" t="s">
        <v>13</v>
      </c>
      <c r="D281" s="18" t="s">
        <v>28</v>
      </c>
      <c r="E281" s="19" t="s">
        <v>71</v>
      </c>
      <c r="F281" s="18" t="s">
        <v>16</v>
      </c>
      <c r="G281" s="19" t="s">
        <v>17</v>
      </c>
      <c r="H281" s="18" t="s">
        <v>18</v>
      </c>
      <c r="I281" s="17">
        <v>4</v>
      </c>
      <c r="J281" s="17">
        <v>5</v>
      </c>
      <c r="K281" s="17">
        <v>6</v>
      </c>
      <c r="L281" s="17">
        <v>0</v>
      </c>
      <c r="M281" s="17"/>
      <c r="N281" s="17">
        <f t="shared" si="53"/>
        <v>15</v>
      </c>
      <c r="O281" s="18">
        <v>6</v>
      </c>
      <c r="P281" s="18"/>
      <c r="Q281" s="17">
        <v>4</v>
      </c>
      <c r="R281" s="17">
        <f t="shared" si="54"/>
        <v>13</v>
      </c>
      <c r="S281" s="17">
        <v>5</v>
      </c>
      <c r="T281" s="17">
        <v>0</v>
      </c>
      <c r="U281" s="5">
        <v>1</v>
      </c>
      <c r="V281" s="21">
        <f t="shared" si="55"/>
        <v>11.333333333333334</v>
      </c>
    </row>
    <row r="282" spans="1:22" s="21" customFormat="1" ht="45" hidden="1" customHeight="1">
      <c r="B282" s="22" t="s">
        <v>85</v>
      </c>
      <c r="C282" s="17" t="s">
        <v>13</v>
      </c>
      <c r="D282" s="18" t="s">
        <v>28</v>
      </c>
      <c r="E282" s="19" t="s">
        <v>71</v>
      </c>
      <c r="F282" s="18" t="s">
        <v>16</v>
      </c>
      <c r="G282" s="19" t="s">
        <v>17</v>
      </c>
      <c r="H282" s="18" t="s">
        <v>22</v>
      </c>
      <c r="I282" s="17">
        <v>1</v>
      </c>
      <c r="J282" s="17">
        <v>1</v>
      </c>
      <c r="K282" s="17">
        <v>0</v>
      </c>
      <c r="L282" s="17">
        <v>0</v>
      </c>
      <c r="M282" s="17"/>
      <c r="N282" s="17">
        <f t="shared" si="53"/>
        <v>2</v>
      </c>
      <c r="O282" s="18">
        <v>0</v>
      </c>
      <c r="P282" s="18"/>
      <c r="Q282" s="17">
        <v>0</v>
      </c>
      <c r="R282" s="17">
        <f t="shared" si="54"/>
        <v>2</v>
      </c>
      <c r="S282" s="17">
        <v>1</v>
      </c>
      <c r="T282" s="17"/>
      <c r="U282" s="5">
        <v>1</v>
      </c>
      <c r="V282" s="21">
        <f t="shared" si="55"/>
        <v>1.6666666666666667</v>
      </c>
    </row>
    <row r="283" spans="1:22" ht="45" hidden="1" customHeight="1">
      <c r="B283" s="7" t="s">
        <v>85</v>
      </c>
      <c r="C283" s="5" t="s">
        <v>13</v>
      </c>
      <c r="D283" s="4" t="s">
        <v>28</v>
      </c>
      <c r="E283" s="6" t="s">
        <v>71</v>
      </c>
      <c r="F283" s="4" t="s">
        <v>20</v>
      </c>
      <c r="G283" s="6" t="s">
        <v>17</v>
      </c>
      <c r="H283" s="4" t="s">
        <v>18</v>
      </c>
      <c r="I283" s="5">
        <v>0</v>
      </c>
      <c r="J283" s="5">
        <v>0</v>
      </c>
      <c r="K283" s="5">
        <v>1</v>
      </c>
      <c r="L283" s="5">
        <v>0</v>
      </c>
      <c r="M283" s="5"/>
      <c r="N283" s="5">
        <f t="shared" si="53"/>
        <v>1</v>
      </c>
      <c r="O283" s="4">
        <v>0</v>
      </c>
      <c r="P283" s="4"/>
      <c r="Q283" s="5">
        <v>0</v>
      </c>
      <c r="R283" s="5">
        <f t="shared" si="54"/>
        <v>1</v>
      </c>
      <c r="S283" s="5">
        <v>1</v>
      </c>
      <c r="T283" s="5"/>
      <c r="U283" s="17">
        <v>0.875</v>
      </c>
      <c r="V283">
        <f t="shared" si="55"/>
        <v>0.58333333333333337</v>
      </c>
    </row>
    <row r="284" spans="1:22" s="21" customFormat="1" ht="45" hidden="1" customHeight="1">
      <c r="B284" s="22" t="s">
        <v>85</v>
      </c>
      <c r="C284" s="17" t="s">
        <v>92</v>
      </c>
      <c r="D284" s="18" t="s">
        <v>52</v>
      </c>
      <c r="E284" s="19" t="s">
        <v>34</v>
      </c>
      <c r="F284" s="18" t="s">
        <v>16</v>
      </c>
      <c r="G284" s="19" t="s">
        <v>17</v>
      </c>
      <c r="H284" s="18" t="s">
        <v>18</v>
      </c>
      <c r="I284" s="17">
        <v>0</v>
      </c>
      <c r="J284" s="17">
        <v>0</v>
      </c>
      <c r="K284" s="17">
        <v>20</v>
      </c>
      <c r="L284" s="17">
        <v>20</v>
      </c>
      <c r="M284" s="17"/>
      <c r="N284" s="17">
        <f t="shared" si="53"/>
        <v>40</v>
      </c>
      <c r="O284" s="18">
        <v>20</v>
      </c>
      <c r="P284" s="18"/>
      <c r="Q284" s="17">
        <v>0</v>
      </c>
      <c r="R284" s="17">
        <f t="shared" si="54"/>
        <v>20</v>
      </c>
      <c r="S284" s="17">
        <v>20</v>
      </c>
      <c r="T284" s="17">
        <v>0</v>
      </c>
      <c r="U284" s="20">
        <v>1</v>
      </c>
      <c r="V284" s="21">
        <f t="shared" si="55"/>
        <v>13.333333333333334</v>
      </c>
    </row>
    <row r="285" spans="1:22" s="21" customFormat="1" ht="45" hidden="1" customHeight="1">
      <c r="B285" s="22" t="s">
        <v>85</v>
      </c>
      <c r="C285" s="17" t="s">
        <v>92</v>
      </c>
      <c r="D285" s="18" t="s">
        <v>52</v>
      </c>
      <c r="E285" s="19" t="s">
        <v>35</v>
      </c>
      <c r="F285" s="18" t="s">
        <v>16</v>
      </c>
      <c r="G285" s="19" t="s">
        <v>17</v>
      </c>
      <c r="H285" s="18" t="s">
        <v>18</v>
      </c>
      <c r="I285" s="17">
        <v>0</v>
      </c>
      <c r="J285" s="17">
        <v>0</v>
      </c>
      <c r="K285" s="17">
        <v>18</v>
      </c>
      <c r="L285" s="17">
        <v>20</v>
      </c>
      <c r="M285" s="17"/>
      <c r="N285" s="17">
        <f t="shared" si="53"/>
        <v>38</v>
      </c>
      <c r="O285" s="18">
        <v>20</v>
      </c>
      <c r="P285" s="18"/>
      <c r="Q285" s="17">
        <v>0</v>
      </c>
      <c r="R285" s="17">
        <f t="shared" si="54"/>
        <v>18</v>
      </c>
      <c r="S285" s="17">
        <v>18</v>
      </c>
      <c r="T285" s="17">
        <v>0</v>
      </c>
      <c r="U285" s="20">
        <v>1</v>
      </c>
      <c r="V285" s="21">
        <f t="shared" si="55"/>
        <v>12</v>
      </c>
    </row>
    <row r="286" spans="1:22" s="21" customFormat="1" ht="45" hidden="1" customHeight="1">
      <c r="B286" s="22" t="s">
        <v>93</v>
      </c>
      <c r="C286" s="17" t="s">
        <v>13</v>
      </c>
      <c r="D286" s="18" t="s">
        <v>14</v>
      </c>
      <c r="E286" s="19" t="s">
        <v>94</v>
      </c>
      <c r="F286" s="18" t="s">
        <v>16</v>
      </c>
      <c r="G286" s="19" t="s">
        <v>17</v>
      </c>
      <c r="H286" s="18" t="s">
        <v>18</v>
      </c>
      <c r="I286" s="17"/>
      <c r="J286" s="17"/>
      <c r="K286" s="17"/>
      <c r="L286" s="17"/>
      <c r="M286" s="17"/>
      <c r="N286" s="17">
        <f t="shared" si="53"/>
        <v>0</v>
      </c>
      <c r="O286" s="18">
        <v>0</v>
      </c>
      <c r="P286" s="18">
        <f t="shared" ref="P286:P289" si="59">L286</f>
        <v>0</v>
      </c>
      <c r="Q286" s="17">
        <v>10</v>
      </c>
      <c r="R286" s="17">
        <f t="shared" si="54"/>
        <v>10</v>
      </c>
      <c r="S286" s="17">
        <v>0</v>
      </c>
      <c r="T286" s="17"/>
      <c r="U286" s="20">
        <v>0.981121898597627</v>
      </c>
      <c r="V286" s="21">
        <f t="shared" si="55"/>
        <v>9.8112189859762697</v>
      </c>
    </row>
    <row r="287" spans="1:22" s="21" customFormat="1" ht="45" hidden="1" customHeight="1">
      <c r="B287" s="22" t="s">
        <v>93</v>
      </c>
      <c r="C287" s="17" t="s">
        <v>13</v>
      </c>
      <c r="D287" s="18" t="s">
        <v>14</v>
      </c>
      <c r="E287" s="19" t="s">
        <v>86</v>
      </c>
      <c r="F287" s="18" t="s">
        <v>16</v>
      </c>
      <c r="G287" s="19" t="s">
        <v>17</v>
      </c>
      <c r="H287" s="18" t="s">
        <v>18</v>
      </c>
      <c r="I287" s="17"/>
      <c r="J287" s="17"/>
      <c r="K287" s="17"/>
      <c r="L287" s="17"/>
      <c r="M287" s="17"/>
      <c r="N287" s="17">
        <f t="shared" si="53"/>
        <v>0</v>
      </c>
      <c r="O287" s="18">
        <v>0</v>
      </c>
      <c r="P287" s="18">
        <f t="shared" si="59"/>
        <v>0</v>
      </c>
      <c r="Q287" s="17">
        <v>10</v>
      </c>
      <c r="R287" s="17">
        <f t="shared" si="54"/>
        <v>10</v>
      </c>
      <c r="S287" s="17">
        <v>0</v>
      </c>
      <c r="T287" s="17"/>
      <c r="U287" s="20">
        <v>0.981121898597627</v>
      </c>
      <c r="V287" s="21">
        <f t="shared" si="55"/>
        <v>9.8112189859762697</v>
      </c>
    </row>
    <row r="288" spans="1:22" s="21" customFormat="1" ht="45" hidden="1" customHeight="1">
      <c r="B288" s="22" t="s">
        <v>93</v>
      </c>
      <c r="C288" s="17" t="s">
        <v>13</v>
      </c>
      <c r="D288" s="18" t="s">
        <v>14</v>
      </c>
      <c r="E288" s="19" t="s">
        <v>95</v>
      </c>
      <c r="F288" s="18" t="s">
        <v>16</v>
      </c>
      <c r="G288" s="19" t="s">
        <v>17</v>
      </c>
      <c r="H288" s="18" t="s">
        <v>18</v>
      </c>
      <c r="I288" s="17">
        <v>14</v>
      </c>
      <c r="J288" s="17">
        <v>15</v>
      </c>
      <c r="K288" s="17">
        <v>20</v>
      </c>
      <c r="L288" s="17">
        <v>9</v>
      </c>
      <c r="M288" s="17"/>
      <c r="N288" s="17">
        <f t="shared" si="53"/>
        <v>58</v>
      </c>
      <c r="O288" s="18">
        <v>9</v>
      </c>
      <c r="P288" s="18">
        <f t="shared" si="59"/>
        <v>9</v>
      </c>
      <c r="Q288" s="17">
        <v>16</v>
      </c>
      <c r="R288" s="17">
        <f t="shared" si="54"/>
        <v>65</v>
      </c>
      <c r="S288" s="17">
        <v>20</v>
      </c>
      <c r="T288" s="17"/>
      <c r="U288" s="20">
        <v>0.981121898597627</v>
      </c>
      <c r="V288" s="21">
        <f t="shared" si="55"/>
        <v>57.232110751528239</v>
      </c>
    </row>
    <row r="289" spans="1:22" s="21" customFormat="1" ht="45" hidden="1" customHeight="1">
      <c r="B289" s="22" t="s">
        <v>93</v>
      </c>
      <c r="C289" s="17" t="s">
        <v>13</v>
      </c>
      <c r="D289" s="18" t="s">
        <v>14</v>
      </c>
      <c r="E289" s="19" t="s">
        <v>95</v>
      </c>
      <c r="F289" s="18" t="s">
        <v>16</v>
      </c>
      <c r="G289" s="19" t="s">
        <v>19</v>
      </c>
      <c r="H289" s="18" t="s">
        <v>18</v>
      </c>
      <c r="I289" s="17"/>
      <c r="J289" s="17"/>
      <c r="K289" s="17"/>
      <c r="L289" s="17">
        <v>1</v>
      </c>
      <c r="M289" s="17"/>
      <c r="N289" s="17">
        <f t="shared" si="53"/>
        <v>1</v>
      </c>
      <c r="O289" s="18">
        <v>1</v>
      </c>
      <c r="P289" s="18">
        <f t="shared" si="59"/>
        <v>1</v>
      </c>
      <c r="Q289" s="17"/>
      <c r="R289" s="17">
        <f t="shared" si="54"/>
        <v>0</v>
      </c>
      <c r="S289" s="17">
        <v>0</v>
      </c>
      <c r="T289" s="17"/>
      <c r="U289" s="20">
        <v>0.981121898597627</v>
      </c>
      <c r="V289" s="21">
        <f t="shared" si="55"/>
        <v>0</v>
      </c>
    </row>
    <row r="290" spans="1:22" ht="45" hidden="1" customHeight="1">
      <c r="B290" s="7" t="s">
        <v>93</v>
      </c>
      <c r="C290" s="5" t="s">
        <v>13</v>
      </c>
      <c r="D290" s="4" t="s">
        <v>14</v>
      </c>
      <c r="E290" s="6" t="s">
        <v>95</v>
      </c>
      <c r="F290" s="4" t="s">
        <v>20</v>
      </c>
      <c r="G290" s="6" t="s">
        <v>17</v>
      </c>
      <c r="H290" s="4" t="s">
        <v>18</v>
      </c>
      <c r="I290" s="5"/>
      <c r="J290" s="5"/>
      <c r="K290" s="5"/>
      <c r="L290" s="5">
        <v>1</v>
      </c>
      <c r="M290" s="5"/>
      <c r="N290" s="5">
        <f t="shared" si="53"/>
        <v>1</v>
      </c>
      <c r="O290" s="4">
        <v>0</v>
      </c>
      <c r="P290" s="4">
        <f>M290</f>
        <v>0</v>
      </c>
      <c r="Q290" s="5"/>
      <c r="R290" s="5">
        <f t="shared" si="54"/>
        <v>1</v>
      </c>
      <c r="S290" s="5">
        <v>1</v>
      </c>
      <c r="T290" s="5"/>
      <c r="U290" s="15">
        <v>0.98318240620957298</v>
      </c>
      <c r="V290">
        <f t="shared" si="55"/>
        <v>0.65545493747304873</v>
      </c>
    </row>
    <row r="291" spans="1:22" s="21" customFormat="1" ht="45" hidden="1" customHeight="1">
      <c r="B291" s="22" t="s">
        <v>93</v>
      </c>
      <c r="C291" s="17" t="s">
        <v>13</v>
      </c>
      <c r="D291" s="18" t="s">
        <v>14</v>
      </c>
      <c r="E291" s="19" t="s">
        <v>96</v>
      </c>
      <c r="F291" s="18" t="s">
        <v>16</v>
      </c>
      <c r="G291" s="19" t="s">
        <v>17</v>
      </c>
      <c r="H291" s="18" t="s">
        <v>18</v>
      </c>
      <c r="I291" s="17"/>
      <c r="J291" s="17"/>
      <c r="K291" s="17"/>
      <c r="L291" s="17"/>
      <c r="M291" s="17"/>
      <c r="N291" s="17">
        <f t="shared" si="53"/>
        <v>0</v>
      </c>
      <c r="O291" s="18">
        <v>0</v>
      </c>
      <c r="P291" s="18">
        <f>L291</f>
        <v>0</v>
      </c>
      <c r="Q291" s="17">
        <v>5</v>
      </c>
      <c r="R291" s="17">
        <f t="shared" si="54"/>
        <v>5</v>
      </c>
      <c r="S291" s="17">
        <v>0</v>
      </c>
      <c r="T291" s="17"/>
      <c r="U291" s="20">
        <v>0.981121898597627</v>
      </c>
      <c r="V291" s="21">
        <f t="shared" si="55"/>
        <v>4.9056094929881349</v>
      </c>
    </row>
    <row r="292" spans="1:22" ht="45" hidden="1" customHeight="1">
      <c r="B292" s="7" t="s">
        <v>93</v>
      </c>
      <c r="C292" s="5" t="s">
        <v>13</v>
      </c>
      <c r="D292" s="4" t="s">
        <v>14</v>
      </c>
      <c r="E292" s="6" t="s">
        <v>97</v>
      </c>
      <c r="F292" s="4" t="s">
        <v>20</v>
      </c>
      <c r="G292" s="6" t="s">
        <v>17</v>
      </c>
      <c r="H292" s="4" t="s">
        <v>18</v>
      </c>
      <c r="I292" s="5">
        <v>10</v>
      </c>
      <c r="J292" s="5"/>
      <c r="K292" s="5"/>
      <c r="L292" s="5"/>
      <c r="M292" s="5">
        <v>1</v>
      </c>
      <c r="N292" s="5">
        <f t="shared" si="53"/>
        <v>11</v>
      </c>
      <c r="O292" s="4">
        <v>1</v>
      </c>
      <c r="P292" s="4">
        <f>M292</f>
        <v>1</v>
      </c>
      <c r="Q292" s="5"/>
      <c r="R292" s="5">
        <f t="shared" si="54"/>
        <v>10</v>
      </c>
      <c r="S292" s="5">
        <v>0</v>
      </c>
      <c r="T292" s="5"/>
      <c r="U292" s="15">
        <v>0.98318240620957298</v>
      </c>
      <c r="V292">
        <f t="shared" si="55"/>
        <v>9.8318240620957305</v>
      </c>
    </row>
    <row r="293" spans="1:22" s="21" customFormat="1" ht="45" hidden="1" customHeight="1">
      <c r="B293" s="22" t="s">
        <v>93</v>
      </c>
      <c r="C293" s="17" t="s">
        <v>13</v>
      </c>
      <c r="D293" s="18" t="s">
        <v>14</v>
      </c>
      <c r="E293" s="19" t="s">
        <v>68</v>
      </c>
      <c r="F293" s="18" t="s">
        <v>16</v>
      </c>
      <c r="G293" s="19" t="s">
        <v>17</v>
      </c>
      <c r="H293" s="18" t="s">
        <v>18</v>
      </c>
      <c r="I293" s="17"/>
      <c r="J293" s="17"/>
      <c r="K293" s="17"/>
      <c r="L293" s="17">
        <v>10</v>
      </c>
      <c r="M293" s="17"/>
      <c r="N293" s="17">
        <f t="shared" si="53"/>
        <v>10</v>
      </c>
      <c r="O293" s="18">
        <v>10</v>
      </c>
      <c r="P293" s="18">
        <f>L293</f>
        <v>10</v>
      </c>
      <c r="Q293" s="17"/>
      <c r="R293" s="17">
        <f t="shared" si="54"/>
        <v>0</v>
      </c>
      <c r="S293" s="17">
        <v>0</v>
      </c>
      <c r="T293" s="17"/>
      <c r="U293" s="20">
        <v>0.981121898597627</v>
      </c>
      <c r="V293" s="21">
        <f t="shared" si="55"/>
        <v>0</v>
      </c>
    </row>
    <row r="294" spans="1:22" ht="45" hidden="1" customHeight="1">
      <c r="B294" s="7" t="s">
        <v>93</v>
      </c>
      <c r="C294" s="5" t="s">
        <v>13</v>
      </c>
      <c r="D294" s="4" t="s">
        <v>14</v>
      </c>
      <c r="E294" s="6" t="s">
        <v>68</v>
      </c>
      <c r="F294" s="4" t="s">
        <v>20</v>
      </c>
      <c r="G294" s="6" t="s">
        <v>17</v>
      </c>
      <c r="H294" s="4" t="s">
        <v>18</v>
      </c>
      <c r="I294" s="5">
        <v>9</v>
      </c>
      <c r="J294" s="5"/>
      <c r="K294" s="5"/>
      <c r="L294" s="5"/>
      <c r="M294" s="5"/>
      <c r="N294" s="5">
        <f t="shared" si="53"/>
        <v>9</v>
      </c>
      <c r="O294" s="4">
        <v>0</v>
      </c>
      <c r="P294" s="4">
        <f t="shared" ref="P294:P295" si="60">M294</f>
        <v>0</v>
      </c>
      <c r="Q294" s="5">
        <v>9</v>
      </c>
      <c r="R294" s="5">
        <f t="shared" si="54"/>
        <v>18</v>
      </c>
      <c r="S294" s="5">
        <v>0</v>
      </c>
      <c r="T294" s="5"/>
      <c r="U294" s="15">
        <v>0.98318240620957298</v>
      </c>
      <c r="V294">
        <f t="shared" si="55"/>
        <v>17.697283311772313</v>
      </c>
    </row>
    <row r="295" spans="1:22" ht="45" hidden="1" customHeight="1">
      <c r="B295" s="7" t="s">
        <v>93</v>
      </c>
      <c r="C295" s="5" t="s">
        <v>13</v>
      </c>
      <c r="D295" s="4" t="s">
        <v>14</v>
      </c>
      <c r="E295" s="6" t="s">
        <v>87</v>
      </c>
      <c r="F295" s="4" t="s">
        <v>20</v>
      </c>
      <c r="G295" s="6" t="s">
        <v>17</v>
      </c>
      <c r="H295" s="4" t="s">
        <v>18</v>
      </c>
      <c r="I295" s="5">
        <v>8</v>
      </c>
      <c r="J295" s="5"/>
      <c r="K295" s="5"/>
      <c r="L295" s="5"/>
      <c r="M295" s="5"/>
      <c r="N295" s="5">
        <f t="shared" si="53"/>
        <v>8</v>
      </c>
      <c r="O295" s="4">
        <v>0</v>
      </c>
      <c r="P295" s="4">
        <f t="shared" si="60"/>
        <v>0</v>
      </c>
      <c r="Q295" s="5">
        <v>10</v>
      </c>
      <c r="R295" s="5">
        <f t="shared" si="54"/>
        <v>18</v>
      </c>
      <c r="S295" s="5">
        <v>0</v>
      </c>
      <c r="T295" s="5"/>
      <c r="U295" s="15">
        <v>0.98318240620957298</v>
      </c>
      <c r="V295">
        <f t="shared" si="55"/>
        <v>17.697283311772313</v>
      </c>
    </row>
    <row r="296" spans="1:22" s="21" customFormat="1" ht="45" hidden="1" customHeight="1">
      <c r="B296" s="22" t="s">
        <v>93</v>
      </c>
      <c r="C296" s="17" t="s">
        <v>13</v>
      </c>
      <c r="D296" s="18" t="s">
        <v>14</v>
      </c>
      <c r="E296" s="19" t="s">
        <v>37</v>
      </c>
      <c r="F296" s="18" t="s">
        <v>16</v>
      </c>
      <c r="G296" s="19" t="s">
        <v>17</v>
      </c>
      <c r="H296" s="18" t="s">
        <v>18</v>
      </c>
      <c r="I296" s="17"/>
      <c r="J296" s="17"/>
      <c r="K296" s="17">
        <v>10</v>
      </c>
      <c r="L296" s="17">
        <v>9</v>
      </c>
      <c r="M296" s="17"/>
      <c r="N296" s="17">
        <f t="shared" si="53"/>
        <v>19</v>
      </c>
      <c r="O296" s="18">
        <v>9</v>
      </c>
      <c r="P296" s="18">
        <f t="shared" ref="P296:P297" si="61">L296</f>
        <v>9</v>
      </c>
      <c r="Q296" s="17">
        <v>10</v>
      </c>
      <c r="R296" s="17">
        <f t="shared" si="54"/>
        <v>20</v>
      </c>
      <c r="S296" s="17">
        <v>10</v>
      </c>
      <c r="T296" s="17"/>
      <c r="U296" s="20">
        <v>0.981121898597627</v>
      </c>
      <c r="V296" s="21">
        <f t="shared" si="55"/>
        <v>16.352031643293785</v>
      </c>
    </row>
    <row r="297" spans="1:22" s="21" customFormat="1" ht="45" hidden="1" customHeight="1">
      <c r="B297" s="22" t="s">
        <v>93</v>
      </c>
      <c r="C297" s="17" t="s">
        <v>13</v>
      </c>
      <c r="D297" s="18" t="s">
        <v>14</v>
      </c>
      <c r="E297" s="19" t="s">
        <v>37</v>
      </c>
      <c r="F297" s="18" t="s">
        <v>16</v>
      </c>
      <c r="G297" s="19" t="s">
        <v>19</v>
      </c>
      <c r="H297" s="18" t="s">
        <v>18</v>
      </c>
      <c r="I297" s="17"/>
      <c r="J297" s="17"/>
      <c r="K297" s="17"/>
      <c r="L297" s="17">
        <v>1</v>
      </c>
      <c r="M297" s="17"/>
      <c r="N297" s="17">
        <f t="shared" si="53"/>
        <v>1</v>
      </c>
      <c r="O297" s="18">
        <v>1</v>
      </c>
      <c r="P297" s="18">
        <f t="shared" si="61"/>
        <v>1</v>
      </c>
      <c r="Q297" s="17"/>
      <c r="R297" s="17">
        <f t="shared" si="54"/>
        <v>0</v>
      </c>
      <c r="S297" s="17">
        <v>0</v>
      </c>
      <c r="T297" s="17"/>
      <c r="U297" s="20">
        <v>0.981121898597627</v>
      </c>
      <c r="V297" s="21">
        <f t="shared" si="55"/>
        <v>0</v>
      </c>
    </row>
    <row r="298" spans="1:22" ht="45" hidden="1" customHeight="1">
      <c r="B298" s="7" t="s">
        <v>93</v>
      </c>
      <c r="C298" s="5" t="s">
        <v>13</v>
      </c>
      <c r="D298" s="4" t="s">
        <v>14</v>
      </c>
      <c r="E298" s="6" t="s">
        <v>37</v>
      </c>
      <c r="F298" s="4" t="s">
        <v>20</v>
      </c>
      <c r="G298" s="6" t="s">
        <v>17</v>
      </c>
      <c r="H298" s="4" t="s">
        <v>18</v>
      </c>
      <c r="I298" s="5">
        <v>10</v>
      </c>
      <c r="J298" s="5"/>
      <c r="K298" s="5"/>
      <c r="L298" s="5"/>
      <c r="M298" s="5">
        <v>8</v>
      </c>
      <c r="N298" s="5">
        <f t="shared" si="53"/>
        <v>18</v>
      </c>
      <c r="O298" s="4">
        <v>8</v>
      </c>
      <c r="P298" s="4">
        <f>M298</f>
        <v>8</v>
      </c>
      <c r="Q298" s="5">
        <v>10</v>
      </c>
      <c r="R298" s="5">
        <f t="shared" si="54"/>
        <v>20</v>
      </c>
      <c r="S298" s="5">
        <v>0</v>
      </c>
      <c r="T298" s="5"/>
      <c r="U298" s="15">
        <v>0.98318240620957298</v>
      </c>
      <c r="V298">
        <f t="shared" si="55"/>
        <v>19.663648124191461</v>
      </c>
    </row>
    <row r="299" spans="1:22" s="21" customFormat="1" ht="45" hidden="1" customHeight="1">
      <c r="A299" s="21" t="s">
        <v>146</v>
      </c>
      <c r="B299" s="22" t="s">
        <v>93</v>
      </c>
      <c r="C299" s="17" t="s">
        <v>13</v>
      </c>
      <c r="D299" s="18" t="s">
        <v>14</v>
      </c>
      <c r="E299" s="19" t="s">
        <v>15</v>
      </c>
      <c r="F299" s="18" t="s">
        <v>16</v>
      </c>
      <c r="G299" s="19" t="s">
        <v>17</v>
      </c>
      <c r="H299" s="18" t="s">
        <v>18</v>
      </c>
      <c r="I299" s="17">
        <v>362</v>
      </c>
      <c r="J299" s="17">
        <v>359</v>
      </c>
      <c r="K299" s="17">
        <v>337</v>
      </c>
      <c r="L299" s="17">
        <v>344</v>
      </c>
      <c r="M299" s="17"/>
      <c r="N299" s="17">
        <f t="shared" si="53"/>
        <v>1402</v>
      </c>
      <c r="O299" s="18">
        <v>344</v>
      </c>
      <c r="P299" s="18">
        <f t="shared" ref="P299:P301" si="62">L299</f>
        <v>344</v>
      </c>
      <c r="Q299" s="17">
        <v>400</v>
      </c>
      <c r="R299" s="17">
        <f t="shared" si="54"/>
        <v>1458</v>
      </c>
      <c r="S299" s="17">
        <v>337</v>
      </c>
      <c r="T299" s="17"/>
      <c r="U299" s="20">
        <v>0.981121898597627</v>
      </c>
      <c r="V299" s="21">
        <f t="shared" si="55"/>
        <v>1320.2630348795401</v>
      </c>
    </row>
    <row r="300" spans="1:22" s="21" customFormat="1" ht="45" hidden="1" customHeight="1">
      <c r="A300" s="21" t="s">
        <v>147</v>
      </c>
      <c r="B300" s="22" t="s">
        <v>93</v>
      </c>
      <c r="C300" s="17" t="s">
        <v>13</v>
      </c>
      <c r="D300" s="18" t="s">
        <v>14</v>
      </c>
      <c r="E300" s="19" t="s">
        <v>15</v>
      </c>
      <c r="F300" s="18" t="s">
        <v>16</v>
      </c>
      <c r="G300" s="19" t="s">
        <v>19</v>
      </c>
      <c r="H300" s="18" t="s">
        <v>18</v>
      </c>
      <c r="I300" s="17">
        <v>1</v>
      </c>
      <c r="J300" s="17">
        <v>3</v>
      </c>
      <c r="K300" s="17">
        <v>1</v>
      </c>
      <c r="L300" s="17">
        <v>2</v>
      </c>
      <c r="M300" s="17"/>
      <c r="N300" s="17">
        <f t="shared" si="53"/>
        <v>7</v>
      </c>
      <c r="O300" s="18">
        <v>2</v>
      </c>
      <c r="P300" s="18">
        <f t="shared" si="62"/>
        <v>2</v>
      </c>
      <c r="Q300" s="17"/>
      <c r="R300" s="17">
        <f t="shared" si="54"/>
        <v>5</v>
      </c>
      <c r="S300" s="17">
        <v>1</v>
      </c>
      <c r="T300" s="17"/>
      <c r="U300" s="20">
        <v>0.981121898597627</v>
      </c>
      <c r="V300" s="21">
        <f t="shared" si="55"/>
        <v>4.5785688601222594</v>
      </c>
    </row>
    <row r="301" spans="1:22" s="21" customFormat="1" ht="45" hidden="1" customHeight="1">
      <c r="A301" s="21" t="s">
        <v>146</v>
      </c>
      <c r="B301" s="22" t="s">
        <v>93</v>
      </c>
      <c r="C301" s="17" t="s">
        <v>13</v>
      </c>
      <c r="D301" s="18" t="s">
        <v>14</v>
      </c>
      <c r="E301" s="19" t="s">
        <v>15</v>
      </c>
      <c r="F301" s="18" t="s">
        <v>16</v>
      </c>
      <c r="G301" s="19" t="s">
        <v>17</v>
      </c>
      <c r="H301" s="18" t="s">
        <v>22</v>
      </c>
      <c r="I301" s="17">
        <v>2</v>
      </c>
      <c r="J301" s="17">
        <v>6</v>
      </c>
      <c r="K301" s="17">
        <v>8</v>
      </c>
      <c r="L301" s="17">
        <v>1</v>
      </c>
      <c r="M301" s="17"/>
      <c r="N301" s="17">
        <f t="shared" si="53"/>
        <v>17</v>
      </c>
      <c r="O301" s="18">
        <v>1</v>
      </c>
      <c r="P301" s="18">
        <f t="shared" si="62"/>
        <v>1</v>
      </c>
      <c r="Q301" s="17"/>
      <c r="R301" s="17">
        <f t="shared" si="54"/>
        <v>16</v>
      </c>
      <c r="S301" s="17">
        <v>8</v>
      </c>
      <c r="T301" s="17"/>
      <c r="U301" s="20">
        <v>0.981121898597627</v>
      </c>
      <c r="V301" s="21">
        <f t="shared" si="55"/>
        <v>13.081625314635026</v>
      </c>
    </row>
    <row r="302" spans="1:22" s="21" customFormat="1" ht="45" hidden="1" customHeight="1">
      <c r="B302" s="22" t="s">
        <v>93</v>
      </c>
      <c r="C302" s="17" t="s">
        <v>13</v>
      </c>
      <c r="D302" s="18" t="s">
        <v>69</v>
      </c>
      <c r="E302" s="19" t="s">
        <v>15</v>
      </c>
      <c r="F302" s="18" t="s">
        <v>16</v>
      </c>
      <c r="G302" s="19" t="s">
        <v>17</v>
      </c>
      <c r="H302" s="18" t="s">
        <v>18</v>
      </c>
      <c r="I302" s="17"/>
      <c r="J302" s="17"/>
      <c r="K302" s="17">
        <v>13</v>
      </c>
      <c r="L302" s="17"/>
      <c r="M302" s="17"/>
      <c r="N302" s="17">
        <f t="shared" si="53"/>
        <v>13</v>
      </c>
      <c r="O302" s="18">
        <v>13</v>
      </c>
      <c r="P302" s="18"/>
      <c r="Q302" s="17"/>
      <c r="R302" s="17">
        <f t="shared" si="54"/>
        <v>0</v>
      </c>
      <c r="S302" s="17">
        <v>0</v>
      </c>
      <c r="T302" s="17"/>
      <c r="U302" s="20">
        <v>1</v>
      </c>
      <c r="V302" s="21">
        <f t="shared" si="55"/>
        <v>0</v>
      </c>
    </row>
    <row r="303" spans="1:22" ht="45" hidden="1" customHeight="1">
      <c r="B303" s="7" t="s">
        <v>93</v>
      </c>
      <c r="C303" s="5" t="s">
        <v>13</v>
      </c>
      <c r="D303" s="4" t="s">
        <v>14</v>
      </c>
      <c r="E303" s="6" t="s">
        <v>25</v>
      </c>
      <c r="F303" s="4" t="s">
        <v>20</v>
      </c>
      <c r="G303" s="6" t="s">
        <v>17</v>
      </c>
      <c r="H303" s="4" t="s">
        <v>18</v>
      </c>
      <c r="I303" s="5">
        <v>105</v>
      </c>
      <c r="J303" s="5">
        <v>91</v>
      </c>
      <c r="K303" s="5">
        <v>105</v>
      </c>
      <c r="L303" s="5">
        <v>115</v>
      </c>
      <c r="M303" s="5">
        <v>116</v>
      </c>
      <c r="N303" s="5">
        <f t="shared" si="53"/>
        <v>532</v>
      </c>
      <c r="O303" s="4">
        <v>116</v>
      </c>
      <c r="P303" s="4">
        <f t="shared" ref="P303:P304" si="63">M303</f>
        <v>116</v>
      </c>
      <c r="Q303" s="5">
        <v>105</v>
      </c>
      <c r="R303" s="5">
        <f t="shared" si="54"/>
        <v>521</v>
      </c>
      <c r="S303" s="5">
        <v>115</v>
      </c>
      <c r="T303" s="5"/>
      <c r="U303" s="15">
        <v>0.98318240620957298</v>
      </c>
      <c r="V303">
        <f t="shared" si="55"/>
        <v>474.54937473048722</v>
      </c>
    </row>
    <row r="304" spans="1:22" ht="45" hidden="1" customHeight="1">
      <c r="B304" s="7" t="s">
        <v>93</v>
      </c>
      <c r="C304" s="5" t="s">
        <v>13</v>
      </c>
      <c r="D304" s="4" t="s">
        <v>14</v>
      </c>
      <c r="E304" s="6" t="s">
        <v>15</v>
      </c>
      <c r="F304" s="4" t="s">
        <v>20</v>
      </c>
      <c r="G304" s="6" t="s">
        <v>19</v>
      </c>
      <c r="H304" s="4" t="s">
        <v>18</v>
      </c>
      <c r="I304" s="5">
        <v>3</v>
      </c>
      <c r="J304" s="5"/>
      <c r="K304" s="5">
        <v>2</v>
      </c>
      <c r="L304" s="5"/>
      <c r="M304" s="5">
        <v>1</v>
      </c>
      <c r="N304" s="5">
        <f t="shared" si="53"/>
        <v>6</v>
      </c>
      <c r="O304" s="4">
        <v>1</v>
      </c>
      <c r="P304" s="4">
        <f t="shared" si="63"/>
        <v>1</v>
      </c>
      <c r="Q304" s="5"/>
      <c r="R304" s="5">
        <f t="shared" si="54"/>
        <v>5</v>
      </c>
      <c r="S304" s="5">
        <v>0</v>
      </c>
      <c r="T304" s="5"/>
      <c r="U304" s="15">
        <v>0.98318240620957298</v>
      </c>
      <c r="V304">
        <f t="shared" si="55"/>
        <v>4.9159120310478652</v>
      </c>
    </row>
    <row r="305" spans="1:22" ht="45" hidden="1" customHeight="1">
      <c r="B305" s="7" t="s">
        <v>93</v>
      </c>
      <c r="C305" s="5" t="s">
        <v>13</v>
      </c>
      <c r="D305" s="4" t="s">
        <v>69</v>
      </c>
      <c r="E305" s="6" t="s">
        <v>15</v>
      </c>
      <c r="F305" s="4" t="s">
        <v>20</v>
      </c>
      <c r="G305" s="6" t="s">
        <v>17</v>
      </c>
      <c r="H305" s="4" t="s">
        <v>18</v>
      </c>
      <c r="I305" s="5"/>
      <c r="J305" s="5">
        <v>20</v>
      </c>
      <c r="K305" s="5">
        <v>15</v>
      </c>
      <c r="L305" s="5">
        <v>1</v>
      </c>
      <c r="M305" s="5"/>
      <c r="N305" s="5">
        <f t="shared" si="53"/>
        <v>36</v>
      </c>
      <c r="O305" s="4">
        <v>1</v>
      </c>
      <c r="P305" s="4"/>
      <c r="Q305" s="5"/>
      <c r="R305" s="5">
        <f t="shared" si="54"/>
        <v>35</v>
      </c>
      <c r="S305" s="5">
        <v>15</v>
      </c>
      <c r="T305" s="5"/>
      <c r="U305" s="15">
        <v>1</v>
      </c>
      <c r="V305">
        <f t="shared" si="55"/>
        <v>30</v>
      </c>
    </row>
    <row r="306" spans="1:22" s="21" customFormat="1" ht="45" hidden="1" customHeight="1">
      <c r="A306" s="21" t="s">
        <v>149</v>
      </c>
      <c r="B306" s="22" t="s">
        <v>93</v>
      </c>
      <c r="C306" s="17" t="s">
        <v>13</v>
      </c>
      <c r="D306" s="18" t="s">
        <v>14</v>
      </c>
      <c r="E306" s="19" t="s">
        <v>21</v>
      </c>
      <c r="F306" s="18" t="s">
        <v>16</v>
      </c>
      <c r="G306" s="19" t="s">
        <v>17</v>
      </c>
      <c r="H306" s="18" t="s">
        <v>18</v>
      </c>
      <c r="I306" s="17">
        <v>30</v>
      </c>
      <c r="J306" s="17">
        <v>31</v>
      </c>
      <c r="K306" s="17">
        <v>31</v>
      </c>
      <c r="L306" s="17">
        <v>37</v>
      </c>
      <c r="M306" s="17"/>
      <c r="N306" s="17">
        <f t="shared" si="53"/>
        <v>129</v>
      </c>
      <c r="O306" s="18">
        <v>37</v>
      </c>
      <c r="P306" s="18">
        <f t="shared" ref="P306:P308" si="64">L306</f>
        <v>37</v>
      </c>
      <c r="Q306" s="17">
        <v>35</v>
      </c>
      <c r="R306" s="17">
        <f t="shared" si="54"/>
        <v>127</v>
      </c>
      <c r="S306" s="17">
        <v>31</v>
      </c>
      <c r="T306" s="17"/>
      <c r="U306" s="20">
        <v>0.981121898597627</v>
      </c>
      <c r="V306" s="21">
        <f t="shared" si="55"/>
        <v>114.46422150305649</v>
      </c>
    </row>
    <row r="307" spans="1:22" s="21" customFormat="1" ht="45" hidden="1" customHeight="1">
      <c r="A307" s="21" t="s">
        <v>150</v>
      </c>
      <c r="B307" s="22" t="s">
        <v>93</v>
      </c>
      <c r="C307" s="17" t="s">
        <v>13</v>
      </c>
      <c r="D307" s="18" t="s">
        <v>14</v>
      </c>
      <c r="E307" s="19" t="s">
        <v>21</v>
      </c>
      <c r="F307" s="18" t="s">
        <v>16</v>
      </c>
      <c r="G307" s="19" t="s">
        <v>19</v>
      </c>
      <c r="H307" s="18" t="s">
        <v>18</v>
      </c>
      <c r="I307" s="17">
        <v>5</v>
      </c>
      <c r="J307" s="17">
        <v>4</v>
      </c>
      <c r="K307" s="17">
        <v>4</v>
      </c>
      <c r="L307" s="17">
        <v>3</v>
      </c>
      <c r="M307" s="17"/>
      <c r="N307" s="17">
        <f t="shared" si="53"/>
        <v>16</v>
      </c>
      <c r="O307" s="18">
        <v>3</v>
      </c>
      <c r="P307" s="18">
        <f t="shared" si="64"/>
        <v>3</v>
      </c>
      <c r="Q307" s="17"/>
      <c r="R307" s="17">
        <f t="shared" si="54"/>
        <v>13</v>
      </c>
      <c r="S307" s="17">
        <v>4</v>
      </c>
      <c r="T307" s="17"/>
      <c r="U307" s="20">
        <v>0.981121898597627</v>
      </c>
      <c r="V307" s="21">
        <f t="shared" si="55"/>
        <v>11.446422150305649</v>
      </c>
    </row>
    <row r="308" spans="1:22" s="21" customFormat="1" ht="45" hidden="1" customHeight="1">
      <c r="A308" s="21" t="s">
        <v>149</v>
      </c>
      <c r="B308" s="22" t="s">
        <v>93</v>
      </c>
      <c r="C308" s="17" t="s">
        <v>13</v>
      </c>
      <c r="D308" s="18" t="s">
        <v>14</v>
      </c>
      <c r="E308" s="19" t="s">
        <v>21</v>
      </c>
      <c r="F308" s="18" t="s">
        <v>16</v>
      </c>
      <c r="G308" s="19" t="s">
        <v>17</v>
      </c>
      <c r="H308" s="18" t="s">
        <v>22</v>
      </c>
      <c r="I308" s="17">
        <v>1</v>
      </c>
      <c r="J308" s="17">
        <v>1</v>
      </c>
      <c r="K308" s="17"/>
      <c r="L308" s="17">
        <v>1</v>
      </c>
      <c r="M308" s="17"/>
      <c r="N308" s="17">
        <f t="shared" si="53"/>
        <v>3</v>
      </c>
      <c r="O308" s="18">
        <v>1</v>
      </c>
      <c r="P308" s="18">
        <f t="shared" si="64"/>
        <v>1</v>
      </c>
      <c r="Q308" s="17"/>
      <c r="R308" s="17">
        <f t="shared" si="54"/>
        <v>2</v>
      </c>
      <c r="S308" s="17">
        <v>0</v>
      </c>
      <c r="T308" s="17"/>
      <c r="U308" s="20">
        <v>0.981121898597627</v>
      </c>
      <c r="V308" s="21">
        <f t="shared" si="55"/>
        <v>1.962243797195254</v>
      </c>
    </row>
    <row r="309" spans="1:22" ht="45" hidden="1" customHeight="1">
      <c r="A309" t="s">
        <v>151</v>
      </c>
      <c r="B309" s="7" t="s">
        <v>93</v>
      </c>
      <c r="C309" s="5" t="s">
        <v>13</v>
      </c>
      <c r="D309" s="4" t="s">
        <v>14</v>
      </c>
      <c r="E309" s="6" t="s">
        <v>21</v>
      </c>
      <c r="F309" s="4" t="s">
        <v>20</v>
      </c>
      <c r="G309" s="6" t="s">
        <v>17</v>
      </c>
      <c r="H309" s="4" t="s">
        <v>18</v>
      </c>
      <c r="I309" s="5">
        <v>14</v>
      </c>
      <c r="J309" s="5">
        <v>15</v>
      </c>
      <c r="K309" s="5">
        <v>7</v>
      </c>
      <c r="L309" s="5">
        <v>6</v>
      </c>
      <c r="M309" s="5">
        <v>11</v>
      </c>
      <c r="N309" s="5">
        <f t="shared" si="53"/>
        <v>53</v>
      </c>
      <c r="O309" s="4">
        <v>11</v>
      </c>
      <c r="P309" s="4">
        <f t="shared" ref="P309:P310" si="65">M309</f>
        <v>11</v>
      </c>
      <c r="Q309" s="5">
        <v>18</v>
      </c>
      <c r="R309" s="5">
        <f t="shared" si="54"/>
        <v>60</v>
      </c>
      <c r="S309" s="5">
        <v>6</v>
      </c>
      <c r="T309" s="5"/>
      <c r="U309" s="15">
        <v>0.98318240620957298</v>
      </c>
      <c r="V309">
        <f t="shared" si="55"/>
        <v>57.024579560155225</v>
      </c>
    </row>
    <row r="310" spans="1:22" ht="45" hidden="1" customHeight="1">
      <c r="A310" t="s">
        <v>152</v>
      </c>
      <c r="B310" s="7" t="s">
        <v>93</v>
      </c>
      <c r="C310" s="5" t="s">
        <v>13</v>
      </c>
      <c r="D310" s="4" t="s">
        <v>14</v>
      </c>
      <c r="E310" s="6" t="s">
        <v>21</v>
      </c>
      <c r="F310" s="4" t="s">
        <v>20</v>
      </c>
      <c r="G310" s="6" t="s">
        <v>19</v>
      </c>
      <c r="H310" s="4" t="s">
        <v>18</v>
      </c>
      <c r="I310" s="5">
        <v>4</v>
      </c>
      <c r="J310" s="5">
        <v>5</v>
      </c>
      <c r="K310" s="5">
        <v>2</v>
      </c>
      <c r="L310" s="5">
        <v>3</v>
      </c>
      <c r="M310" s="5">
        <v>4</v>
      </c>
      <c r="N310" s="5">
        <f t="shared" si="53"/>
        <v>18</v>
      </c>
      <c r="O310" s="4">
        <v>4</v>
      </c>
      <c r="P310" s="4">
        <f t="shared" si="65"/>
        <v>4</v>
      </c>
      <c r="Q310" s="5"/>
      <c r="R310" s="5">
        <f t="shared" si="54"/>
        <v>14</v>
      </c>
      <c r="S310" s="5">
        <v>3</v>
      </c>
      <c r="T310" s="5"/>
      <c r="U310" s="15">
        <v>0.98318240620957298</v>
      </c>
      <c r="V310">
        <f t="shared" si="55"/>
        <v>12.78137128072445</v>
      </c>
    </row>
    <row r="311" spans="1:22" s="21" customFormat="1" ht="45" hidden="1" customHeight="1">
      <c r="B311" s="22" t="s">
        <v>93</v>
      </c>
      <c r="C311" s="17" t="s">
        <v>13</v>
      </c>
      <c r="D311" s="18" t="s">
        <v>14</v>
      </c>
      <c r="E311" s="19" t="s">
        <v>64</v>
      </c>
      <c r="F311" s="18" t="s">
        <v>16</v>
      </c>
      <c r="G311" s="19" t="s">
        <v>17</v>
      </c>
      <c r="H311" s="18" t="s">
        <v>18</v>
      </c>
      <c r="I311" s="17">
        <v>15</v>
      </c>
      <c r="J311" s="17">
        <v>15</v>
      </c>
      <c r="K311" s="17">
        <v>19</v>
      </c>
      <c r="L311" s="17">
        <v>20</v>
      </c>
      <c r="M311" s="17"/>
      <c r="N311" s="17">
        <f t="shared" si="53"/>
        <v>69</v>
      </c>
      <c r="O311" s="18">
        <v>20</v>
      </c>
      <c r="P311" s="18">
        <f t="shared" ref="P311:P312" si="66">L311</f>
        <v>20</v>
      </c>
      <c r="Q311" s="17">
        <v>18</v>
      </c>
      <c r="R311" s="17">
        <f t="shared" si="54"/>
        <v>67</v>
      </c>
      <c r="S311" s="17">
        <v>19</v>
      </c>
      <c r="T311" s="17"/>
      <c r="U311" s="20">
        <v>0.981121898597627</v>
      </c>
      <c r="V311" s="21">
        <f t="shared" si="55"/>
        <v>59.521395181589376</v>
      </c>
    </row>
    <row r="312" spans="1:22" s="21" customFormat="1" ht="45" hidden="1" customHeight="1">
      <c r="B312" s="22" t="s">
        <v>93</v>
      </c>
      <c r="C312" s="17" t="s">
        <v>13</v>
      </c>
      <c r="D312" s="18" t="s">
        <v>14</v>
      </c>
      <c r="E312" s="19" t="s">
        <v>64</v>
      </c>
      <c r="F312" s="18" t="s">
        <v>16</v>
      </c>
      <c r="G312" s="19" t="s">
        <v>17</v>
      </c>
      <c r="H312" s="18" t="s">
        <v>22</v>
      </c>
      <c r="I312" s="17"/>
      <c r="J312" s="17">
        <v>1</v>
      </c>
      <c r="K312" s="17">
        <v>2</v>
      </c>
      <c r="L312" s="17"/>
      <c r="M312" s="17"/>
      <c r="N312" s="17">
        <f t="shared" si="53"/>
        <v>3</v>
      </c>
      <c r="O312" s="18">
        <v>0</v>
      </c>
      <c r="P312" s="18">
        <f t="shared" si="66"/>
        <v>0</v>
      </c>
      <c r="Q312" s="17"/>
      <c r="R312" s="17">
        <f t="shared" si="54"/>
        <v>3</v>
      </c>
      <c r="S312" s="17">
        <v>2</v>
      </c>
      <c r="T312" s="17"/>
      <c r="U312" s="20">
        <v>0.981121898597627</v>
      </c>
      <c r="V312" s="21">
        <f t="shared" si="55"/>
        <v>2.2892844300611297</v>
      </c>
    </row>
    <row r="313" spans="1:22" ht="45" hidden="1" customHeight="1">
      <c r="B313" s="7" t="s">
        <v>93</v>
      </c>
      <c r="C313" s="5" t="s">
        <v>13</v>
      </c>
      <c r="D313" s="4" t="s">
        <v>14</v>
      </c>
      <c r="E313" s="6" t="s">
        <v>64</v>
      </c>
      <c r="F313" s="4" t="s">
        <v>20</v>
      </c>
      <c r="G313" s="6" t="s">
        <v>17</v>
      </c>
      <c r="H313" s="4" t="s">
        <v>18</v>
      </c>
      <c r="I313" s="5">
        <v>5</v>
      </c>
      <c r="J313" s="5">
        <v>5</v>
      </c>
      <c r="K313" s="5">
        <v>10</v>
      </c>
      <c r="L313" s="5">
        <v>9</v>
      </c>
      <c r="M313" s="5">
        <v>6</v>
      </c>
      <c r="N313" s="5">
        <f t="shared" si="53"/>
        <v>35</v>
      </c>
      <c r="O313" s="4">
        <v>6</v>
      </c>
      <c r="P313" s="4">
        <f>M313</f>
        <v>6</v>
      </c>
      <c r="Q313" s="5">
        <v>7</v>
      </c>
      <c r="R313" s="5">
        <f t="shared" si="54"/>
        <v>36</v>
      </c>
      <c r="S313" s="5">
        <v>10</v>
      </c>
      <c r="T313" s="5"/>
      <c r="U313" s="15">
        <v>0.98318240620957298</v>
      </c>
      <c r="V313">
        <f t="shared" si="55"/>
        <v>32.117291936179384</v>
      </c>
    </row>
    <row r="314" spans="1:22" ht="45" hidden="1" customHeight="1">
      <c r="B314" s="7" t="s">
        <v>93</v>
      </c>
      <c r="C314" s="5" t="s">
        <v>13</v>
      </c>
      <c r="D314" s="4" t="s">
        <v>69</v>
      </c>
      <c r="E314" s="6" t="s">
        <v>64</v>
      </c>
      <c r="F314" s="4" t="s">
        <v>20</v>
      </c>
      <c r="G314" s="6" t="s">
        <v>17</v>
      </c>
      <c r="H314" s="4" t="s">
        <v>18</v>
      </c>
      <c r="I314" s="5"/>
      <c r="J314" s="5"/>
      <c r="K314" s="5"/>
      <c r="L314" s="5">
        <v>1</v>
      </c>
      <c r="M314" s="5"/>
      <c r="N314" s="5">
        <f t="shared" si="53"/>
        <v>1</v>
      </c>
      <c r="O314" s="4">
        <v>1</v>
      </c>
      <c r="P314" s="4"/>
      <c r="Q314" s="5"/>
      <c r="R314" s="5">
        <f t="shared" si="54"/>
        <v>0</v>
      </c>
      <c r="S314" s="5">
        <v>0</v>
      </c>
      <c r="T314" s="5"/>
      <c r="U314" s="15">
        <v>1</v>
      </c>
      <c r="V314">
        <f t="shared" si="55"/>
        <v>0</v>
      </c>
    </row>
    <row r="315" spans="1:22" s="21" customFormat="1" ht="45" hidden="1" customHeight="1">
      <c r="B315" s="22" t="s">
        <v>93</v>
      </c>
      <c r="C315" s="17" t="s">
        <v>13</v>
      </c>
      <c r="D315" s="18" t="s">
        <v>14</v>
      </c>
      <c r="E315" s="19" t="s">
        <v>70</v>
      </c>
      <c r="F315" s="18" t="s">
        <v>16</v>
      </c>
      <c r="G315" s="19" t="s">
        <v>17</v>
      </c>
      <c r="H315" s="18" t="s">
        <v>18</v>
      </c>
      <c r="I315" s="17">
        <v>6</v>
      </c>
      <c r="J315" s="17">
        <v>6</v>
      </c>
      <c r="K315" s="17">
        <v>8</v>
      </c>
      <c r="L315" s="17">
        <v>9</v>
      </c>
      <c r="M315" s="17"/>
      <c r="N315" s="17">
        <f t="shared" si="53"/>
        <v>29</v>
      </c>
      <c r="O315" s="18">
        <v>9</v>
      </c>
      <c r="P315" s="18">
        <f>L315</f>
        <v>9</v>
      </c>
      <c r="Q315" s="17">
        <v>10</v>
      </c>
      <c r="R315" s="17">
        <f t="shared" si="54"/>
        <v>30</v>
      </c>
      <c r="S315" s="17">
        <v>8</v>
      </c>
      <c r="T315" s="17"/>
      <c r="U315" s="20">
        <v>0.981121898597627</v>
      </c>
      <c r="V315" s="21">
        <f t="shared" si="55"/>
        <v>26.817331895001811</v>
      </c>
    </row>
    <row r="316" spans="1:22" ht="45" hidden="1" customHeight="1">
      <c r="B316" s="7" t="s">
        <v>93</v>
      </c>
      <c r="C316" s="5" t="s">
        <v>13</v>
      </c>
      <c r="D316" s="4" t="s">
        <v>14</v>
      </c>
      <c r="E316" s="6" t="s">
        <v>70</v>
      </c>
      <c r="F316" s="4" t="s">
        <v>20</v>
      </c>
      <c r="G316" s="6" t="s">
        <v>17</v>
      </c>
      <c r="H316" s="4" t="s">
        <v>18</v>
      </c>
      <c r="I316" s="5">
        <v>6</v>
      </c>
      <c r="J316" s="5">
        <v>6</v>
      </c>
      <c r="K316" s="5">
        <v>5</v>
      </c>
      <c r="L316" s="5">
        <v>9</v>
      </c>
      <c r="M316" s="5">
        <v>12</v>
      </c>
      <c r="N316" s="5">
        <f t="shared" si="53"/>
        <v>38</v>
      </c>
      <c r="O316" s="4">
        <v>12</v>
      </c>
      <c r="P316" s="4">
        <f>M316</f>
        <v>12</v>
      </c>
      <c r="Q316" s="5">
        <v>10</v>
      </c>
      <c r="R316" s="5">
        <f t="shared" si="54"/>
        <v>36</v>
      </c>
      <c r="S316" s="5">
        <v>9</v>
      </c>
      <c r="T316" s="5"/>
      <c r="U316" s="15">
        <v>0.98318240620957298</v>
      </c>
      <c r="V316">
        <f t="shared" si="55"/>
        <v>32.445019404915911</v>
      </c>
    </row>
    <row r="317" spans="1:22" s="21" customFormat="1" ht="45" hidden="1" customHeight="1">
      <c r="B317" s="22" t="s">
        <v>93</v>
      </c>
      <c r="C317" s="17" t="s">
        <v>13</v>
      </c>
      <c r="D317" s="18" t="s">
        <v>14</v>
      </c>
      <c r="E317" s="19" t="s">
        <v>98</v>
      </c>
      <c r="F317" s="18" t="s">
        <v>16</v>
      </c>
      <c r="G317" s="19" t="s">
        <v>17</v>
      </c>
      <c r="H317" s="18" t="s">
        <v>18</v>
      </c>
      <c r="I317" s="17"/>
      <c r="J317" s="17"/>
      <c r="K317" s="17"/>
      <c r="L317" s="17"/>
      <c r="M317" s="17"/>
      <c r="N317" s="17">
        <f t="shared" si="53"/>
        <v>0</v>
      </c>
      <c r="O317" s="18">
        <v>0</v>
      </c>
      <c r="P317" s="18">
        <f>L317</f>
        <v>0</v>
      </c>
      <c r="Q317" s="56"/>
      <c r="R317" s="17">
        <f t="shared" si="54"/>
        <v>0</v>
      </c>
      <c r="S317" s="17">
        <v>0</v>
      </c>
      <c r="T317" s="56">
        <v>15</v>
      </c>
      <c r="U317" s="20">
        <v>0.981121898597627</v>
      </c>
      <c r="V317" s="21">
        <f t="shared" si="55"/>
        <v>5</v>
      </c>
    </row>
    <row r="318" spans="1:22" ht="45" hidden="1" customHeight="1">
      <c r="B318" s="7" t="s">
        <v>93</v>
      </c>
      <c r="C318" s="5" t="s">
        <v>13</v>
      </c>
      <c r="D318" s="4" t="s">
        <v>14</v>
      </c>
      <c r="E318" s="6" t="s">
        <v>98</v>
      </c>
      <c r="F318" s="4" t="s">
        <v>20</v>
      </c>
      <c r="G318" s="6" t="s">
        <v>17</v>
      </c>
      <c r="H318" s="4" t="s">
        <v>18</v>
      </c>
      <c r="I318" s="5"/>
      <c r="J318" s="5"/>
      <c r="K318" s="5"/>
      <c r="L318" s="5"/>
      <c r="M318" s="5"/>
      <c r="N318" s="5">
        <f t="shared" si="53"/>
        <v>0</v>
      </c>
      <c r="O318" s="4">
        <v>0</v>
      </c>
      <c r="P318" s="4">
        <f>M318</f>
        <v>0</v>
      </c>
      <c r="Q318" s="56"/>
      <c r="R318" s="5">
        <f t="shared" si="54"/>
        <v>0</v>
      </c>
      <c r="S318" s="5">
        <v>0</v>
      </c>
      <c r="T318" s="56">
        <v>15</v>
      </c>
      <c r="U318" s="15">
        <v>0.98318240620957298</v>
      </c>
      <c r="V318">
        <f t="shared" si="55"/>
        <v>5</v>
      </c>
    </row>
    <row r="319" spans="1:22" s="21" customFormat="1" ht="45" hidden="1" customHeight="1">
      <c r="B319" s="22" t="s">
        <v>93</v>
      </c>
      <c r="C319" s="17" t="s">
        <v>13</v>
      </c>
      <c r="D319" s="18" t="s">
        <v>14</v>
      </c>
      <c r="E319" s="19" t="s">
        <v>99</v>
      </c>
      <c r="F319" s="18" t="s">
        <v>16</v>
      </c>
      <c r="G319" s="19" t="s">
        <v>17</v>
      </c>
      <c r="H319" s="18" t="s">
        <v>18</v>
      </c>
      <c r="I319" s="17"/>
      <c r="J319" s="17"/>
      <c r="K319" s="17"/>
      <c r="L319" s="17"/>
      <c r="M319" s="17"/>
      <c r="N319" s="17">
        <f t="shared" si="53"/>
        <v>0</v>
      </c>
      <c r="O319" s="18">
        <v>0</v>
      </c>
      <c r="P319" s="18">
        <f>L319</f>
        <v>0</v>
      </c>
      <c r="Q319" s="56">
        <v>25</v>
      </c>
      <c r="R319" s="17">
        <f t="shared" si="54"/>
        <v>25</v>
      </c>
      <c r="S319" s="17">
        <v>0</v>
      </c>
      <c r="T319" s="56">
        <v>40</v>
      </c>
      <c r="U319" s="20">
        <v>0.981121898597627</v>
      </c>
      <c r="V319" s="21">
        <f t="shared" si="55"/>
        <v>37.861380798274006</v>
      </c>
    </row>
    <row r="320" spans="1:22" ht="45" hidden="1" customHeight="1">
      <c r="B320" s="7" t="s">
        <v>93</v>
      </c>
      <c r="C320" s="5" t="s">
        <v>13</v>
      </c>
      <c r="D320" s="4" t="s">
        <v>14</v>
      </c>
      <c r="E320" s="6" t="s">
        <v>99</v>
      </c>
      <c r="F320" s="4" t="s">
        <v>20</v>
      </c>
      <c r="G320" s="6" t="s">
        <v>17</v>
      </c>
      <c r="H320" s="4" t="s">
        <v>18</v>
      </c>
      <c r="I320" s="5"/>
      <c r="J320" s="5"/>
      <c r="K320" s="5"/>
      <c r="L320" s="5"/>
      <c r="M320" s="5"/>
      <c r="N320" s="5">
        <f t="shared" si="53"/>
        <v>0</v>
      </c>
      <c r="O320" s="4">
        <v>0</v>
      </c>
      <c r="P320" s="4">
        <f>M320</f>
        <v>0</v>
      </c>
      <c r="Q320" s="56">
        <v>0</v>
      </c>
      <c r="R320" s="5">
        <f t="shared" si="54"/>
        <v>0</v>
      </c>
      <c r="S320" s="5">
        <v>0</v>
      </c>
      <c r="T320" s="56">
        <v>25</v>
      </c>
      <c r="U320" s="15">
        <v>0.98318240620957298</v>
      </c>
      <c r="V320">
        <f t="shared" si="55"/>
        <v>8.3333333333333339</v>
      </c>
    </row>
    <row r="321" spans="1:22" s="21" customFormat="1" ht="45" customHeight="1">
      <c r="B321" s="22" t="s">
        <v>93</v>
      </c>
      <c r="C321" s="17" t="s">
        <v>13</v>
      </c>
      <c r="D321" s="18" t="s">
        <v>14</v>
      </c>
      <c r="E321" s="19" t="s">
        <v>100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si="53"/>
        <v>0</v>
      </c>
      <c r="O321" s="18">
        <v>0</v>
      </c>
      <c r="P321" s="18">
        <f t="shared" ref="P321:P322" si="67">L321</f>
        <v>0</v>
      </c>
      <c r="Q321" s="56">
        <v>16</v>
      </c>
      <c r="R321" s="17">
        <f t="shared" si="54"/>
        <v>16</v>
      </c>
      <c r="S321" s="17">
        <v>0</v>
      </c>
      <c r="T321" s="56">
        <v>20</v>
      </c>
      <c r="U321" s="20">
        <v>0.981121898597627</v>
      </c>
      <c r="V321" s="21">
        <f t="shared" si="55"/>
        <v>22.364617044228698</v>
      </c>
    </row>
    <row r="322" spans="1:22" s="21" customFormat="1" ht="45" hidden="1" customHeight="1">
      <c r="B322" s="22" t="s">
        <v>93</v>
      </c>
      <c r="C322" s="17" t="s">
        <v>13</v>
      </c>
      <c r="D322" s="18" t="s">
        <v>14</v>
      </c>
      <c r="E322" s="19" t="s">
        <v>101</v>
      </c>
      <c r="F322" s="18" t="s">
        <v>16</v>
      </c>
      <c r="G322" s="19" t="s">
        <v>17</v>
      </c>
      <c r="H322" s="18" t="s">
        <v>18</v>
      </c>
      <c r="I322" s="17"/>
      <c r="J322" s="17"/>
      <c r="K322" s="17"/>
      <c r="L322" s="17"/>
      <c r="M322" s="17"/>
      <c r="N322" s="17">
        <f t="shared" si="53"/>
        <v>0</v>
      </c>
      <c r="O322" s="18">
        <v>0</v>
      </c>
      <c r="P322" s="18">
        <f t="shared" si="67"/>
        <v>0</v>
      </c>
      <c r="Q322" s="56"/>
      <c r="R322" s="17">
        <f t="shared" si="54"/>
        <v>0</v>
      </c>
      <c r="S322" s="17">
        <v>0</v>
      </c>
      <c r="T322" s="56">
        <v>10</v>
      </c>
      <c r="U322" s="20">
        <v>0.981121898597627</v>
      </c>
      <c r="V322" s="21">
        <f t="shared" si="55"/>
        <v>3.3333333333333335</v>
      </c>
    </row>
    <row r="323" spans="1:22" ht="45" hidden="1" customHeight="1">
      <c r="B323" s="7" t="s">
        <v>93</v>
      </c>
      <c r="C323" s="5" t="s">
        <v>13</v>
      </c>
      <c r="D323" s="4" t="s">
        <v>14</v>
      </c>
      <c r="E323" s="6" t="s">
        <v>101</v>
      </c>
      <c r="F323" s="4" t="s">
        <v>20</v>
      </c>
      <c r="G323" s="6" t="s">
        <v>17</v>
      </c>
      <c r="H323" s="4" t="s">
        <v>18</v>
      </c>
      <c r="I323" s="5"/>
      <c r="J323" s="5"/>
      <c r="K323" s="5"/>
      <c r="L323" s="5"/>
      <c r="M323" s="5"/>
      <c r="N323" s="5">
        <f t="shared" si="53"/>
        <v>0</v>
      </c>
      <c r="O323" s="4">
        <v>0</v>
      </c>
      <c r="P323" s="4">
        <f>M323</f>
        <v>0</v>
      </c>
      <c r="Q323" s="56"/>
      <c r="R323" s="5">
        <f t="shared" si="54"/>
        <v>0</v>
      </c>
      <c r="S323" s="5">
        <v>0</v>
      </c>
      <c r="T323" s="56">
        <v>10</v>
      </c>
      <c r="U323" s="15">
        <v>0.98318240620957298</v>
      </c>
      <c r="V323">
        <f t="shared" si="55"/>
        <v>3.3333333333333335</v>
      </c>
    </row>
    <row r="324" spans="1:22" s="21" customFormat="1" ht="45" hidden="1" customHeight="1">
      <c r="B324" s="22" t="s">
        <v>93</v>
      </c>
      <c r="C324" s="17" t="s">
        <v>13</v>
      </c>
      <c r="D324" s="18" t="s">
        <v>14</v>
      </c>
      <c r="E324" s="19" t="s">
        <v>67</v>
      </c>
      <c r="F324" s="18" t="s">
        <v>16</v>
      </c>
      <c r="G324" s="19" t="s">
        <v>17</v>
      </c>
      <c r="H324" s="18" t="s">
        <v>18</v>
      </c>
      <c r="I324" s="17"/>
      <c r="J324" s="17"/>
      <c r="K324" s="17"/>
      <c r="L324" s="17"/>
      <c r="M324" s="17"/>
      <c r="N324" s="17">
        <f t="shared" si="53"/>
        <v>0</v>
      </c>
      <c r="O324" s="18">
        <v>0</v>
      </c>
      <c r="P324" s="18">
        <f>L324</f>
        <v>0</v>
      </c>
      <c r="Q324" s="56">
        <v>0</v>
      </c>
      <c r="R324" s="17">
        <f t="shared" si="54"/>
        <v>0</v>
      </c>
      <c r="S324" s="17">
        <v>0</v>
      </c>
      <c r="T324" s="56">
        <v>30</v>
      </c>
      <c r="U324" s="20">
        <v>0.981121898597627</v>
      </c>
      <c r="V324" s="21">
        <f t="shared" si="55"/>
        <v>10</v>
      </c>
    </row>
    <row r="325" spans="1:22" ht="45" hidden="1" customHeight="1">
      <c r="B325" s="7" t="s">
        <v>93</v>
      </c>
      <c r="C325" s="5" t="s">
        <v>13</v>
      </c>
      <c r="D325" s="4" t="s">
        <v>14</v>
      </c>
      <c r="E325" s="6" t="s">
        <v>67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5"/>
      <c r="N325" s="5">
        <f t="shared" ref="N325:N388" si="68">I325+J325+K325+L325+M325</f>
        <v>0</v>
      </c>
      <c r="O325" s="4">
        <v>0</v>
      </c>
      <c r="P325" s="4">
        <f>M325</f>
        <v>0</v>
      </c>
      <c r="Q325" s="56">
        <v>19</v>
      </c>
      <c r="R325" s="5">
        <f t="shared" ref="R325:R388" si="69">N325-O325+Q325</f>
        <v>19</v>
      </c>
      <c r="S325" s="5">
        <v>0</v>
      </c>
      <c r="T325" s="56">
        <v>30</v>
      </c>
      <c r="U325" s="15">
        <v>0.98318240620957298</v>
      </c>
      <c r="V325">
        <f t="shared" si="55"/>
        <v>28.680465717981885</v>
      </c>
    </row>
    <row r="326" spans="1:22" s="21" customFormat="1" ht="45" hidden="1" customHeight="1">
      <c r="B326" s="22" t="s">
        <v>93</v>
      </c>
      <c r="C326" s="17" t="s">
        <v>13</v>
      </c>
      <c r="D326" s="18" t="s">
        <v>14</v>
      </c>
      <c r="E326" s="19" t="s">
        <v>31</v>
      </c>
      <c r="F326" s="18" t="s">
        <v>16</v>
      </c>
      <c r="G326" s="19" t="s">
        <v>17</v>
      </c>
      <c r="H326" s="18" t="s">
        <v>18</v>
      </c>
      <c r="I326" s="17"/>
      <c r="J326" s="17"/>
      <c r="K326" s="17"/>
      <c r="L326" s="17"/>
      <c r="M326" s="17"/>
      <c r="N326" s="17">
        <f t="shared" si="68"/>
        <v>0</v>
      </c>
      <c r="O326" s="18">
        <v>0</v>
      </c>
      <c r="P326" s="18">
        <f>L326</f>
        <v>0</v>
      </c>
      <c r="Q326" s="56">
        <v>10</v>
      </c>
      <c r="R326" s="17">
        <f t="shared" si="69"/>
        <v>10</v>
      </c>
      <c r="S326" s="17">
        <v>0</v>
      </c>
      <c r="T326" s="56">
        <v>15</v>
      </c>
      <c r="U326" s="20">
        <v>0.981121898597627</v>
      </c>
      <c r="V326" s="21">
        <f t="shared" ref="V326:V389" si="70">(R326*U326*12+4*T326-S326*4*U326)/12</f>
        <v>14.81121898597627</v>
      </c>
    </row>
    <row r="327" spans="1:22" ht="45" hidden="1" customHeight="1">
      <c r="B327" s="7" t="s">
        <v>93</v>
      </c>
      <c r="C327" s="5" t="s">
        <v>13</v>
      </c>
      <c r="D327" s="4" t="s">
        <v>14</v>
      </c>
      <c r="E327" s="6" t="s">
        <v>31</v>
      </c>
      <c r="F327" s="4" t="s">
        <v>20</v>
      </c>
      <c r="G327" s="6" t="s">
        <v>17</v>
      </c>
      <c r="H327" s="4" t="s">
        <v>18</v>
      </c>
      <c r="I327" s="5"/>
      <c r="J327" s="5"/>
      <c r="K327" s="5"/>
      <c r="L327" s="5"/>
      <c r="M327" s="5"/>
      <c r="N327" s="5">
        <f t="shared" si="68"/>
        <v>0</v>
      </c>
      <c r="O327" s="4">
        <v>0</v>
      </c>
      <c r="P327" s="4">
        <f>M327</f>
        <v>0</v>
      </c>
      <c r="Q327" s="56">
        <v>10</v>
      </c>
      <c r="R327" s="5">
        <f t="shared" si="69"/>
        <v>10</v>
      </c>
      <c r="S327" s="5">
        <v>0</v>
      </c>
      <c r="T327" s="56">
        <v>15</v>
      </c>
      <c r="U327" s="15">
        <v>0.98318240620957298</v>
      </c>
      <c r="V327">
        <f t="shared" si="70"/>
        <v>14.831824062095729</v>
      </c>
    </row>
    <row r="328" spans="1:22" s="21" customFormat="1" ht="45" hidden="1" customHeight="1">
      <c r="A328" s="21" t="s">
        <v>155</v>
      </c>
      <c r="B328" s="22" t="s">
        <v>93</v>
      </c>
      <c r="C328" s="17" t="s">
        <v>13</v>
      </c>
      <c r="D328" s="18" t="s">
        <v>14</v>
      </c>
      <c r="E328" s="19" t="s">
        <v>29</v>
      </c>
      <c r="F328" s="18" t="s">
        <v>16</v>
      </c>
      <c r="G328" s="19" t="s">
        <v>17</v>
      </c>
      <c r="H328" s="18" t="s">
        <v>18</v>
      </c>
      <c r="I328" s="17"/>
      <c r="J328" s="17"/>
      <c r="K328" s="17"/>
      <c r="L328" s="17"/>
      <c r="M328" s="17"/>
      <c r="N328" s="17">
        <f t="shared" si="68"/>
        <v>0</v>
      </c>
      <c r="O328" s="18">
        <v>0</v>
      </c>
      <c r="P328" s="18">
        <f>L328</f>
        <v>0</v>
      </c>
      <c r="Q328" s="56">
        <f>483-30</f>
        <v>453</v>
      </c>
      <c r="R328" s="17">
        <f t="shared" si="69"/>
        <v>453</v>
      </c>
      <c r="S328" s="17">
        <v>0</v>
      </c>
      <c r="T328" s="56">
        <v>491</v>
      </c>
      <c r="U328" s="20">
        <v>0.981121898597627</v>
      </c>
      <c r="V328" s="21">
        <f t="shared" si="70"/>
        <v>608.11488673139172</v>
      </c>
    </row>
    <row r="329" spans="1:22" ht="45" hidden="1" customHeight="1">
      <c r="A329" t="s">
        <v>156</v>
      </c>
      <c r="B329" s="7" t="s">
        <v>93</v>
      </c>
      <c r="C329" s="5" t="s">
        <v>13</v>
      </c>
      <c r="D329" s="4" t="s">
        <v>14</v>
      </c>
      <c r="E329" s="6" t="s">
        <v>29</v>
      </c>
      <c r="F329" s="4" t="s">
        <v>20</v>
      </c>
      <c r="G329" s="6" t="s">
        <v>17</v>
      </c>
      <c r="H329" s="4" t="s">
        <v>18</v>
      </c>
      <c r="I329" s="5"/>
      <c r="J329" s="5"/>
      <c r="K329" s="5"/>
      <c r="L329" s="5"/>
      <c r="M329" s="5"/>
      <c r="N329" s="5">
        <f t="shared" si="68"/>
        <v>0</v>
      </c>
      <c r="O329" s="4">
        <v>0</v>
      </c>
      <c r="P329" s="4">
        <f>M329</f>
        <v>0</v>
      </c>
      <c r="Q329" s="56">
        <f>155-25</f>
        <v>130</v>
      </c>
      <c r="R329" s="5">
        <f t="shared" si="69"/>
        <v>130</v>
      </c>
      <c r="S329" s="5">
        <v>0</v>
      </c>
      <c r="T329" s="56">
        <v>181</v>
      </c>
      <c r="U329" s="15">
        <v>0.98318240620957298</v>
      </c>
      <c r="V329">
        <f t="shared" si="70"/>
        <v>188.14704614057783</v>
      </c>
    </row>
    <row r="330" spans="1:22" s="21" customFormat="1" ht="45" hidden="1" customHeight="1">
      <c r="B330" s="22" t="s">
        <v>93</v>
      </c>
      <c r="C330" s="17" t="s">
        <v>13</v>
      </c>
      <c r="D330" s="18" t="s">
        <v>14</v>
      </c>
      <c r="E330" s="19" t="s">
        <v>102</v>
      </c>
      <c r="F330" s="18" t="s">
        <v>16</v>
      </c>
      <c r="G330" s="19" t="s">
        <v>17</v>
      </c>
      <c r="H330" s="18" t="s">
        <v>18</v>
      </c>
      <c r="I330" s="17"/>
      <c r="J330" s="17"/>
      <c r="K330" s="17"/>
      <c r="L330" s="17"/>
      <c r="M330" s="17"/>
      <c r="N330" s="17">
        <f t="shared" si="68"/>
        <v>0</v>
      </c>
      <c r="O330" s="18">
        <v>0</v>
      </c>
      <c r="P330" s="18">
        <f>L330</f>
        <v>0</v>
      </c>
      <c r="Q330" s="56"/>
      <c r="R330" s="17">
        <f t="shared" si="69"/>
        <v>0</v>
      </c>
      <c r="S330" s="17">
        <v>0</v>
      </c>
      <c r="T330" s="56">
        <v>15</v>
      </c>
      <c r="U330" s="20">
        <v>0.981121898597627</v>
      </c>
      <c r="V330" s="21">
        <f t="shared" si="70"/>
        <v>5</v>
      </c>
    </row>
    <row r="331" spans="1:22" ht="45" hidden="1" customHeight="1">
      <c r="B331" s="7" t="s">
        <v>93</v>
      </c>
      <c r="C331" s="5" t="s">
        <v>13</v>
      </c>
      <c r="D331" s="4" t="s">
        <v>14</v>
      </c>
      <c r="E331" s="6" t="s">
        <v>102</v>
      </c>
      <c r="F331" s="4" t="s">
        <v>20</v>
      </c>
      <c r="G331" s="6" t="s">
        <v>17</v>
      </c>
      <c r="H331" s="4" t="s">
        <v>18</v>
      </c>
      <c r="I331" s="5"/>
      <c r="J331" s="5"/>
      <c r="K331" s="5"/>
      <c r="L331" s="5"/>
      <c r="M331" s="5"/>
      <c r="N331" s="5">
        <f t="shared" si="68"/>
        <v>0</v>
      </c>
      <c r="O331" s="4">
        <v>0</v>
      </c>
      <c r="P331" s="4">
        <f>M331</f>
        <v>0</v>
      </c>
      <c r="Q331" s="56"/>
      <c r="R331" s="5">
        <f t="shared" si="69"/>
        <v>0</v>
      </c>
      <c r="S331" s="5">
        <v>0</v>
      </c>
      <c r="T331" s="56">
        <v>10</v>
      </c>
      <c r="U331" s="15">
        <v>0.98318240620957298</v>
      </c>
      <c r="V331">
        <f t="shared" si="70"/>
        <v>3.3333333333333335</v>
      </c>
    </row>
    <row r="332" spans="1:22" s="21" customFormat="1" ht="45" hidden="1" customHeight="1">
      <c r="B332" s="22" t="s">
        <v>93</v>
      </c>
      <c r="C332" s="17" t="s">
        <v>13</v>
      </c>
      <c r="D332" s="18" t="s">
        <v>24</v>
      </c>
      <c r="E332" s="19" t="s">
        <v>103</v>
      </c>
      <c r="F332" s="18" t="s">
        <v>16</v>
      </c>
      <c r="G332" s="19" t="s">
        <v>17</v>
      </c>
      <c r="H332" s="18" t="s">
        <v>18</v>
      </c>
      <c r="I332" s="17"/>
      <c r="J332" s="17"/>
      <c r="K332" s="17"/>
      <c r="L332" s="17"/>
      <c r="M332" s="17"/>
      <c r="N332" s="17">
        <f t="shared" si="68"/>
        <v>0</v>
      </c>
      <c r="O332" s="18">
        <v>0</v>
      </c>
      <c r="P332" s="18">
        <f>J332</f>
        <v>0</v>
      </c>
      <c r="Q332" s="17">
        <v>5</v>
      </c>
      <c r="R332" s="17">
        <f t="shared" si="69"/>
        <v>5</v>
      </c>
      <c r="S332" s="17">
        <v>0</v>
      </c>
      <c r="T332" s="17"/>
      <c r="U332" s="20">
        <v>0.94748858447488604</v>
      </c>
      <c r="V332" s="21">
        <f t="shared" si="70"/>
        <v>4.7374429223744299</v>
      </c>
    </row>
    <row r="333" spans="1:22" ht="45" hidden="1" customHeight="1">
      <c r="B333" s="7" t="s">
        <v>93</v>
      </c>
      <c r="C333" s="5" t="s">
        <v>13</v>
      </c>
      <c r="D333" s="4" t="s">
        <v>24</v>
      </c>
      <c r="E333" s="6" t="s">
        <v>103</v>
      </c>
      <c r="F333" s="4" t="s">
        <v>20</v>
      </c>
      <c r="G333" s="6" t="s">
        <v>17</v>
      </c>
      <c r="H333" s="4" t="s">
        <v>18</v>
      </c>
      <c r="I333" s="5">
        <v>5</v>
      </c>
      <c r="J333" s="5"/>
      <c r="K333" s="5"/>
      <c r="L333" s="5"/>
      <c r="M333" s="5"/>
      <c r="N333" s="5">
        <f t="shared" si="68"/>
        <v>5</v>
      </c>
      <c r="O333" s="4">
        <v>0</v>
      </c>
      <c r="P333" s="4">
        <f>K333</f>
        <v>0</v>
      </c>
      <c r="Q333" s="5"/>
      <c r="R333" s="5">
        <f t="shared" si="69"/>
        <v>5</v>
      </c>
      <c r="S333" s="5">
        <v>0</v>
      </c>
      <c r="T333" s="5"/>
      <c r="U333" s="15">
        <v>0.94186046511627897</v>
      </c>
      <c r="V333">
        <f t="shared" si="70"/>
        <v>4.7093023255813948</v>
      </c>
    </row>
    <row r="334" spans="1:22" s="21" customFormat="1" ht="45" hidden="1" customHeight="1">
      <c r="B334" s="22" t="s">
        <v>93</v>
      </c>
      <c r="C334" s="17" t="s">
        <v>13</v>
      </c>
      <c r="D334" s="18" t="s">
        <v>24</v>
      </c>
      <c r="E334" s="19" t="s">
        <v>79</v>
      </c>
      <c r="F334" s="18" t="s">
        <v>16</v>
      </c>
      <c r="G334" s="19" t="s">
        <v>17</v>
      </c>
      <c r="H334" s="18" t="s">
        <v>18</v>
      </c>
      <c r="I334" s="17"/>
      <c r="J334" s="17"/>
      <c r="K334" s="17"/>
      <c r="L334" s="17"/>
      <c r="M334" s="17"/>
      <c r="N334" s="17">
        <f t="shared" si="68"/>
        <v>0</v>
      </c>
      <c r="O334" s="18">
        <v>0</v>
      </c>
      <c r="P334" s="18">
        <f t="shared" ref="P334:P335" si="71">J334</f>
        <v>0</v>
      </c>
      <c r="Q334" s="17">
        <v>6</v>
      </c>
      <c r="R334" s="17">
        <f t="shared" si="69"/>
        <v>6</v>
      </c>
      <c r="S334" s="17">
        <v>0</v>
      </c>
      <c r="T334" s="17"/>
      <c r="U334" s="20">
        <v>0.94748858447488604</v>
      </c>
      <c r="V334" s="21">
        <f t="shared" si="70"/>
        <v>5.684931506849316</v>
      </c>
    </row>
    <row r="335" spans="1:22" s="21" customFormat="1" ht="45" hidden="1" customHeight="1">
      <c r="B335" s="22" t="s">
        <v>93</v>
      </c>
      <c r="C335" s="17" t="s">
        <v>13</v>
      </c>
      <c r="D335" s="18" t="s">
        <v>24</v>
      </c>
      <c r="E335" s="19" t="s">
        <v>104</v>
      </c>
      <c r="F335" s="18" t="s">
        <v>16</v>
      </c>
      <c r="G335" s="19" t="s">
        <v>17</v>
      </c>
      <c r="H335" s="18" t="s">
        <v>18</v>
      </c>
      <c r="I335" s="17">
        <v>5</v>
      </c>
      <c r="J335" s="17">
        <v>5</v>
      </c>
      <c r="K335" s="17"/>
      <c r="L335" s="17"/>
      <c r="M335" s="17"/>
      <c r="N335" s="17">
        <f t="shared" si="68"/>
        <v>10</v>
      </c>
      <c r="O335" s="18">
        <v>5</v>
      </c>
      <c r="P335" s="18">
        <f t="shared" si="71"/>
        <v>5</v>
      </c>
      <c r="Q335" s="17">
        <v>5</v>
      </c>
      <c r="R335" s="17">
        <f t="shared" si="69"/>
        <v>10</v>
      </c>
      <c r="S335" s="17">
        <v>5</v>
      </c>
      <c r="T335" s="17"/>
      <c r="U335" s="20">
        <v>0.94748858447488604</v>
      </c>
      <c r="V335" s="21">
        <f t="shared" si="70"/>
        <v>7.8957382039573822</v>
      </c>
    </row>
    <row r="336" spans="1:22" ht="45" hidden="1" customHeight="1">
      <c r="B336" s="7" t="s">
        <v>93</v>
      </c>
      <c r="C336" s="5" t="s">
        <v>13</v>
      </c>
      <c r="D336" s="4" t="s">
        <v>24</v>
      </c>
      <c r="E336" s="6" t="s">
        <v>104</v>
      </c>
      <c r="F336" s="4" t="s">
        <v>20</v>
      </c>
      <c r="G336" s="6" t="s">
        <v>17</v>
      </c>
      <c r="H336" s="4" t="s">
        <v>18</v>
      </c>
      <c r="I336" s="5">
        <v>5</v>
      </c>
      <c r="J336" s="5">
        <v>5</v>
      </c>
      <c r="K336" s="5">
        <v>5</v>
      </c>
      <c r="L336" s="5"/>
      <c r="M336" s="5"/>
      <c r="N336" s="5">
        <f t="shared" si="68"/>
        <v>15</v>
      </c>
      <c r="O336" s="4">
        <v>5</v>
      </c>
      <c r="P336" s="4">
        <f>K336</f>
        <v>5</v>
      </c>
      <c r="Q336" s="5">
        <v>5</v>
      </c>
      <c r="R336" s="5">
        <f t="shared" si="69"/>
        <v>15</v>
      </c>
      <c r="S336" s="5">
        <v>5</v>
      </c>
      <c r="T336" s="5"/>
      <c r="U336" s="15">
        <v>0.94186046511627897</v>
      </c>
      <c r="V336">
        <f t="shared" si="70"/>
        <v>12.55813953488372</v>
      </c>
    </row>
    <row r="337" spans="2:22" s="21" customFormat="1" ht="45" hidden="1" customHeight="1">
      <c r="B337" s="22" t="s">
        <v>93</v>
      </c>
      <c r="C337" s="17" t="s">
        <v>13</v>
      </c>
      <c r="D337" s="18" t="s">
        <v>24</v>
      </c>
      <c r="E337" s="19" t="s">
        <v>105</v>
      </c>
      <c r="F337" s="18" t="s">
        <v>16</v>
      </c>
      <c r="G337" s="19" t="s">
        <v>17</v>
      </c>
      <c r="H337" s="18" t="s">
        <v>18</v>
      </c>
      <c r="I337" s="17">
        <v>11</v>
      </c>
      <c r="J337" s="17">
        <v>10</v>
      </c>
      <c r="K337" s="17"/>
      <c r="L337" s="17"/>
      <c r="M337" s="17"/>
      <c r="N337" s="17">
        <f t="shared" si="68"/>
        <v>21</v>
      </c>
      <c r="O337" s="18">
        <v>10</v>
      </c>
      <c r="P337" s="18">
        <f t="shared" ref="P337:P340" si="72">J337</f>
        <v>10</v>
      </c>
      <c r="Q337" s="17">
        <v>10</v>
      </c>
      <c r="R337" s="17">
        <f t="shared" si="69"/>
        <v>21</v>
      </c>
      <c r="S337" s="17">
        <v>11</v>
      </c>
      <c r="T337" s="17"/>
      <c r="U337" s="20">
        <v>0.94748858447488604</v>
      </c>
      <c r="V337" s="21">
        <f t="shared" si="70"/>
        <v>16.423135464231358</v>
      </c>
    </row>
    <row r="338" spans="2:22" s="21" customFormat="1" ht="45" hidden="1" customHeight="1">
      <c r="B338" s="22" t="s">
        <v>93</v>
      </c>
      <c r="C338" s="17" t="s">
        <v>13</v>
      </c>
      <c r="D338" s="18" t="s">
        <v>24</v>
      </c>
      <c r="E338" s="19" t="s">
        <v>106</v>
      </c>
      <c r="F338" s="18" t="s">
        <v>16</v>
      </c>
      <c r="G338" s="19" t="s">
        <v>17</v>
      </c>
      <c r="H338" s="18" t="s">
        <v>18</v>
      </c>
      <c r="I338" s="17">
        <v>5</v>
      </c>
      <c r="J338" s="17">
        <v>4</v>
      </c>
      <c r="K338" s="17"/>
      <c r="L338" s="17"/>
      <c r="M338" s="17"/>
      <c r="N338" s="17">
        <f t="shared" si="68"/>
        <v>9</v>
      </c>
      <c r="O338" s="18">
        <v>4</v>
      </c>
      <c r="P338" s="18">
        <f t="shared" si="72"/>
        <v>4</v>
      </c>
      <c r="Q338" s="17">
        <v>5</v>
      </c>
      <c r="R338" s="17">
        <f t="shared" si="69"/>
        <v>10</v>
      </c>
      <c r="S338" s="17">
        <v>5</v>
      </c>
      <c r="T338" s="17"/>
      <c r="U338" s="20">
        <v>0.94748858447488604</v>
      </c>
      <c r="V338" s="21">
        <f t="shared" si="70"/>
        <v>7.8957382039573822</v>
      </c>
    </row>
    <row r="339" spans="2:22" s="21" customFormat="1" ht="45" hidden="1" customHeight="1">
      <c r="B339" s="22" t="s">
        <v>93</v>
      </c>
      <c r="C339" s="17" t="s">
        <v>13</v>
      </c>
      <c r="D339" s="18" t="s">
        <v>24</v>
      </c>
      <c r="E339" s="19" t="s">
        <v>25</v>
      </c>
      <c r="F339" s="18" t="s">
        <v>16</v>
      </c>
      <c r="G339" s="19" t="s">
        <v>17</v>
      </c>
      <c r="H339" s="18" t="s">
        <v>18</v>
      </c>
      <c r="I339" s="17">
        <v>46</v>
      </c>
      <c r="J339" s="17">
        <v>34</v>
      </c>
      <c r="K339" s="17"/>
      <c r="L339" s="17"/>
      <c r="M339" s="17"/>
      <c r="N339" s="17">
        <f t="shared" si="68"/>
        <v>80</v>
      </c>
      <c r="O339" s="18">
        <v>34</v>
      </c>
      <c r="P339" s="18">
        <f t="shared" si="72"/>
        <v>34</v>
      </c>
      <c r="Q339" s="17">
        <v>48</v>
      </c>
      <c r="R339" s="17">
        <f t="shared" si="69"/>
        <v>94</v>
      </c>
      <c r="S339" s="17">
        <v>46</v>
      </c>
      <c r="T339" s="17"/>
      <c r="U339" s="20">
        <v>0.94748858447488604</v>
      </c>
      <c r="V339" s="21">
        <f t="shared" si="70"/>
        <v>74.535768645357692</v>
      </c>
    </row>
    <row r="340" spans="2:22" s="21" customFormat="1" ht="45" hidden="1" customHeight="1">
      <c r="B340" s="22" t="s">
        <v>93</v>
      </c>
      <c r="C340" s="17" t="s">
        <v>13</v>
      </c>
      <c r="D340" s="18" t="s">
        <v>24</v>
      </c>
      <c r="E340" s="19" t="s">
        <v>25</v>
      </c>
      <c r="F340" s="18" t="s">
        <v>16</v>
      </c>
      <c r="G340" s="19" t="s">
        <v>17</v>
      </c>
      <c r="H340" s="18" t="s">
        <v>22</v>
      </c>
      <c r="I340" s="17"/>
      <c r="J340" s="17">
        <v>2</v>
      </c>
      <c r="K340" s="17"/>
      <c r="L340" s="17"/>
      <c r="M340" s="17"/>
      <c r="N340" s="17">
        <f t="shared" si="68"/>
        <v>2</v>
      </c>
      <c r="O340" s="18">
        <v>2</v>
      </c>
      <c r="P340" s="18">
        <f t="shared" si="72"/>
        <v>2</v>
      </c>
      <c r="Q340" s="17"/>
      <c r="R340" s="17">
        <f t="shared" si="69"/>
        <v>0</v>
      </c>
      <c r="S340" s="17">
        <v>0</v>
      </c>
      <c r="T340" s="17"/>
      <c r="U340" s="20">
        <v>0.94748858447488604</v>
      </c>
      <c r="V340" s="21">
        <f t="shared" si="70"/>
        <v>0</v>
      </c>
    </row>
    <row r="341" spans="2:22" ht="45" hidden="1" customHeight="1">
      <c r="B341" s="7" t="s">
        <v>93</v>
      </c>
      <c r="C341" s="5" t="s">
        <v>13</v>
      </c>
      <c r="D341" s="4" t="s">
        <v>24</v>
      </c>
      <c r="E341" s="6" t="s">
        <v>25</v>
      </c>
      <c r="F341" s="4" t="s">
        <v>20</v>
      </c>
      <c r="G341" s="6" t="s">
        <v>17</v>
      </c>
      <c r="H341" s="4" t="s">
        <v>18</v>
      </c>
      <c r="I341" s="5">
        <v>8</v>
      </c>
      <c r="J341" s="5">
        <v>10</v>
      </c>
      <c r="K341" s="5">
        <v>5</v>
      </c>
      <c r="L341" s="5"/>
      <c r="M341" s="5"/>
      <c r="N341" s="5">
        <f t="shared" si="68"/>
        <v>23</v>
      </c>
      <c r="O341" s="4">
        <v>5</v>
      </c>
      <c r="P341" s="4">
        <f t="shared" ref="P341:P342" si="73">K341</f>
        <v>5</v>
      </c>
      <c r="Q341" s="5">
        <v>20</v>
      </c>
      <c r="R341" s="5">
        <f t="shared" si="69"/>
        <v>38</v>
      </c>
      <c r="S341" s="5">
        <v>10</v>
      </c>
      <c r="T341" s="5"/>
      <c r="U341" s="15">
        <v>0.94186046511627897</v>
      </c>
      <c r="V341">
        <f t="shared" si="70"/>
        <v>32.651162790697676</v>
      </c>
    </row>
    <row r="342" spans="2:22" ht="45" hidden="1" customHeight="1">
      <c r="B342" s="7" t="s">
        <v>93</v>
      </c>
      <c r="C342" s="5" t="s">
        <v>13</v>
      </c>
      <c r="D342" s="4" t="s">
        <v>24</v>
      </c>
      <c r="E342" s="6" t="s">
        <v>25</v>
      </c>
      <c r="F342" s="4" t="s">
        <v>20</v>
      </c>
      <c r="G342" s="6" t="s">
        <v>19</v>
      </c>
      <c r="H342" s="4" t="s">
        <v>18</v>
      </c>
      <c r="I342" s="5">
        <v>2</v>
      </c>
      <c r="J342" s="5"/>
      <c r="K342" s="5"/>
      <c r="L342" s="5"/>
      <c r="M342" s="5"/>
      <c r="N342" s="5">
        <f t="shared" si="68"/>
        <v>2</v>
      </c>
      <c r="O342" s="4">
        <v>0</v>
      </c>
      <c r="P342" s="4">
        <f t="shared" si="73"/>
        <v>0</v>
      </c>
      <c r="Q342" s="5"/>
      <c r="R342" s="5">
        <f t="shared" si="69"/>
        <v>2</v>
      </c>
      <c r="S342" s="5">
        <v>0</v>
      </c>
      <c r="T342" s="5"/>
      <c r="U342" s="15">
        <v>0.94186046511627897</v>
      </c>
      <c r="V342">
        <f t="shared" si="70"/>
        <v>1.8837209302325579</v>
      </c>
    </row>
    <row r="343" spans="2:22" s="21" customFormat="1" ht="45" hidden="1" customHeight="1">
      <c r="B343" s="22" t="s">
        <v>93</v>
      </c>
      <c r="C343" s="17" t="s">
        <v>13</v>
      </c>
      <c r="D343" s="18" t="s">
        <v>24</v>
      </c>
      <c r="E343" s="19" t="s">
        <v>26</v>
      </c>
      <c r="F343" s="18" t="s">
        <v>16</v>
      </c>
      <c r="G343" s="19" t="s">
        <v>17</v>
      </c>
      <c r="H343" s="18" t="s">
        <v>18</v>
      </c>
      <c r="I343" s="17">
        <v>23</v>
      </c>
      <c r="J343" s="17">
        <v>13</v>
      </c>
      <c r="K343" s="17"/>
      <c r="L343" s="17"/>
      <c r="M343" s="17"/>
      <c r="N343" s="17">
        <f t="shared" si="68"/>
        <v>36</v>
      </c>
      <c r="O343" s="18">
        <v>13</v>
      </c>
      <c r="P343" s="18">
        <f t="shared" ref="P343:P345" si="74">J343</f>
        <v>13</v>
      </c>
      <c r="Q343" s="17">
        <v>16</v>
      </c>
      <c r="R343" s="17">
        <f t="shared" si="69"/>
        <v>39</v>
      </c>
      <c r="S343" s="17">
        <v>23</v>
      </c>
      <c r="T343" s="17"/>
      <c r="U343" s="20">
        <v>0.94748858447488604</v>
      </c>
      <c r="V343" s="21">
        <f t="shared" si="70"/>
        <v>29.68797564687976</v>
      </c>
    </row>
    <row r="344" spans="2:22" s="21" customFormat="1" ht="45" hidden="1" customHeight="1">
      <c r="B344" s="22" t="s">
        <v>93</v>
      </c>
      <c r="C344" s="17" t="s">
        <v>13</v>
      </c>
      <c r="D344" s="18" t="s">
        <v>24</v>
      </c>
      <c r="E344" s="19" t="s">
        <v>26</v>
      </c>
      <c r="F344" s="18" t="s">
        <v>16</v>
      </c>
      <c r="G344" s="19" t="s">
        <v>19</v>
      </c>
      <c r="H344" s="18" t="s">
        <v>18</v>
      </c>
      <c r="I344" s="17">
        <v>2</v>
      </c>
      <c r="J344" s="17">
        <v>3</v>
      </c>
      <c r="K344" s="17"/>
      <c r="L344" s="17"/>
      <c r="M344" s="17"/>
      <c r="N344" s="17">
        <f t="shared" si="68"/>
        <v>5</v>
      </c>
      <c r="O344" s="18">
        <v>3</v>
      </c>
      <c r="P344" s="18">
        <f t="shared" si="74"/>
        <v>3</v>
      </c>
      <c r="Q344" s="17"/>
      <c r="R344" s="17">
        <f t="shared" si="69"/>
        <v>2</v>
      </c>
      <c r="S344" s="17">
        <v>2</v>
      </c>
      <c r="T344" s="17"/>
      <c r="U344" s="20">
        <v>0.94748858447488604</v>
      </c>
      <c r="V344" s="21">
        <f t="shared" si="70"/>
        <v>1.2633181126331812</v>
      </c>
    </row>
    <row r="345" spans="2:22" s="21" customFormat="1" ht="45" hidden="1" customHeight="1">
      <c r="B345" s="22" t="s">
        <v>93</v>
      </c>
      <c r="C345" s="17" t="s">
        <v>13</v>
      </c>
      <c r="D345" s="18" t="s">
        <v>24</v>
      </c>
      <c r="E345" s="19" t="s">
        <v>26</v>
      </c>
      <c r="F345" s="18" t="s">
        <v>16</v>
      </c>
      <c r="G345" s="19" t="s">
        <v>17</v>
      </c>
      <c r="H345" s="18" t="s">
        <v>22</v>
      </c>
      <c r="I345" s="17">
        <v>1</v>
      </c>
      <c r="J345" s="17"/>
      <c r="K345" s="17"/>
      <c r="L345" s="17"/>
      <c r="M345" s="17"/>
      <c r="N345" s="17">
        <f t="shared" si="68"/>
        <v>1</v>
      </c>
      <c r="O345" s="18">
        <v>0</v>
      </c>
      <c r="P345" s="18">
        <f t="shared" si="74"/>
        <v>0</v>
      </c>
      <c r="Q345" s="17"/>
      <c r="R345" s="17">
        <f t="shared" si="69"/>
        <v>1</v>
      </c>
      <c r="S345" s="17">
        <v>1</v>
      </c>
      <c r="T345" s="17"/>
      <c r="U345" s="20">
        <v>0.94748858447488604</v>
      </c>
      <c r="V345" s="21">
        <f t="shared" si="70"/>
        <v>0.63165905631659058</v>
      </c>
    </row>
    <row r="346" spans="2:22" ht="45" hidden="1" customHeight="1">
      <c r="B346" s="7" t="s">
        <v>93</v>
      </c>
      <c r="C346" s="5" t="s">
        <v>13</v>
      </c>
      <c r="D346" s="4" t="s">
        <v>24</v>
      </c>
      <c r="E346" s="6" t="s">
        <v>26</v>
      </c>
      <c r="F346" s="4" t="s">
        <v>20</v>
      </c>
      <c r="G346" s="6" t="s">
        <v>17</v>
      </c>
      <c r="H346" s="4" t="s">
        <v>18</v>
      </c>
      <c r="I346" s="5">
        <v>9</v>
      </c>
      <c r="J346" s="5">
        <v>5</v>
      </c>
      <c r="K346" s="5">
        <v>4</v>
      </c>
      <c r="L346" s="5"/>
      <c r="M346" s="5"/>
      <c r="N346" s="5">
        <f t="shared" si="68"/>
        <v>18</v>
      </c>
      <c r="O346" s="4">
        <v>4</v>
      </c>
      <c r="P346" s="4">
        <f t="shared" ref="P346:P347" si="75">K346</f>
        <v>4</v>
      </c>
      <c r="Q346" s="5">
        <v>10</v>
      </c>
      <c r="R346" s="5">
        <f t="shared" si="69"/>
        <v>24</v>
      </c>
      <c r="S346" s="5">
        <v>5</v>
      </c>
      <c r="T346" s="5"/>
      <c r="U346" s="15">
        <v>0.94186046511627897</v>
      </c>
      <c r="V346">
        <f t="shared" si="70"/>
        <v>21.034883720930228</v>
      </c>
    </row>
    <row r="347" spans="2:22" ht="45" hidden="1" customHeight="1">
      <c r="B347" s="7" t="s">
        <v>93</v>
      </c>
      <c r="C347" s="5" t="s">
        <v>13</v>
      </c>
      <c r="D347" s="4" t="s">
        <v>24</v>
      </c>
      <c r="E347" s="6" t="s">
        <v>26</v>
      </c>
      <c r="F347" s="4" t="s">
        <v>20</v>
      </c>
      <c r="G347" s="6" t="s">
        <v>19</v>
      </c>
      <c r="H347" s="4" t="s">
        <v>18</v>
      </c>
      <c r="I347" s="5">
        <v>1</v>
      </c>
      <c r="J347" s="5"/>
      <c r="K347" s="5"/>
      <c r="L347" s="5"/>
      <c r="M347" s="5"/>
      <c r="N347" s="5">
        <f t="shared" si="68"/>
        <v>1</v>
      </c>
      <c r="O347" s="4">
        <v>0</v>
      </c>
      <c r="P347" s="4">
        <f t="shared" si="75"/>
        <v>0</v>
      </c>
      <c r="Q347" s="5"/>
      <c r="R347" s="5">
        <f t="shared" si="69"/>
        <v>1</v>
      </c>
      <c r="S347" s="5">
        <v>0</v>
      </c>
      <c r="T347" s="5"/>
      <c r="U347" s="15">
        <v>0.94186046511627897</v>
      </c>
      <c r="V347">
        <f t="shared" si="70"/>
        <v>0.94186046511627897</v>
      </c>
    </row>
    <row r="348" spans="2:22" s="21" customFormat="1" ht="45" hidden="1" customHeight="1">
      <c r="B348" s="22" t="s">
        <v>93</v>
      </c>
      <c r="C348" s="17" t="s">
        <v>13</v>
      </c>
      <c r="D348" s="18" t="s">
        <v>24</v>
      </c>
      <c r="E348" s="19" t="s">
        <v>27</v>
      </c>
      <c r="F348" s="18" t="s">
        <v>16</v>
      </c>
      <c r="G348" s="19" t="s">
        <v>17</v>
      </c>
      <c r="H348" s="18" t="s">
        <v>18</v>
      </c>
      <c r="I348" s="17">
        <v>61</v>
      </c>
      <c r="J348" s="17">
        <v>48</v>
      </c>
      <c r="K348" s="17"/>
      <c r="L348" s="17"/>
      <c r="M348" s="17"/>
      <c r="N348" s="17">
        <f t="shared" si="68"/>
        <v>109</v>
      </c>
      <c r="O348" s="18">
        <v>48</v>
      </c>
      <c r="P348" s="18">
        <f t="shared" ref="P348:P349" si="76">J348</f>
        <v>48</v>
      </c>
      <c r="Q348" s="17">
        <v>60</v>
      </c>
      <c r="R348" s="17">
        <f t="shared" si="69"/>
        <v>121</v>
      </c>
      <c r="S348" s="17">
        <v>61</v>
      </c>
      <c r="T348" s="17"/>
      <c r="U348" s="20">
        <v>0.94748858447488604</v>
      </c>
      <c r="V348" s="21">
        <f t="shared" si="70"/>
        <v>95.380517503805194</v>
      </c>
    </row>
    <row r="349" spans="2:22" s="21" customFormat="1" ht="45" hidden="1" customHeight="1">
      <c r="B349" s="22" t="s">
        <v>93</v>
      </c>
      <c r="C349" s="17" t="s">
        <v>13</v>
      </c>
      <c r="D349" s="18" t="s">
        <v>24</v>
      </c>
      <c r="E349" s="19" t="s">
        <v>27</v>
      </c>
      <c r="F349" s="18" t="s">
        <v>16</v>
      </c>
      <c r="G349" s="19" t="s">
        <v>19</v>
      </c>
      <c r="H349" s="18" t="s">
        <v>18</v>
      </c>
      <c r="I349" s="17">
        <v>2</v>
      </c>
      <c r="J349" s="17">
        <v>1</v>
      </c>
      <c r="K349" s="17"/>
      <c r="L349" s="17"/>
      <c r="M349" s="17"/>
      <c r="N349" s="17">
        <f t="shared" si="68"/>
        <v>3</v>
      </c>
      <c r="O349" s="18">
        <v>1</v>
      </c>
      <c r="P349" s="18">
        <f t="shared" si="76"/>
        <v>1</v>
      </c>
      <c r="Q349" s="17"/>
      <c r="R349" s="17">
        <f t="shared" si="69"/>
        <v>2</v>
      </c>
      <c r="S349" s="17">
        <v>2</v>
      </c>
      <c r="T349" s="17"/>
      <c r="U349" s="20">
        <v>0.94748858447488604</v>
      </c>
      <c r="V349" s="21">
        <f t="shared" si="70"/>
        <v>1.2633181126331812</v>
      </c>
    </row>
    <row r="350" spans="2:22" ht="45" hidden="1" customHeight="1">
      <c r="B350" s="7" t="s">
        <v>93</v>
      </c>
      <c r="C350" s="5" t="s">
        <v>13</v>
      </c>
      <c r="D350" s="4" t="s">
        <v>24</v>
      </c>
      <c r="E350" s="6" t="s">
        <v>27</v>
      </c>
      <c r="F350" s="4" t="s">
        <v>20</v>
      </c>
      <c r="G350" s="6" t="s">
        <v>17</v>
      </c>
      <c r="H350" s="4" t="s">
        <v>18</v>
      </c>
      <c r="I350" s="5">
        <v>20</v>
      </c>
      <c r="J350" s="5">
        <v>20</v>
      </c>
      <c r="K350" s="5">
        <v>9</v>
      </c>
      <c r="L350" s="5"/>
      <c r="M350" s="5"/>
      <c r="N350" s="5">
        <f t="shared" si="68"/>
        <v>49</v>
      </c>
      <c r="O350" s="4">
        <v>9</v>
      </c>
      <c r="P350" s="4">
        <f>K350</f>
        <v>9</v>
      </c>
      <c r="Q350" s="5">
        <v>35</v>
      </c>
      <c r="R350" s="5">
        <f t="shared" si="69"/>
        <v>75</v>
      </c>
      <c r="S350" s="5">
        <v>20</v>
      </c>
      <c r="T350" s="5"/>
      <c r="U350" s="15">
        <v>0.94186046511627897</v>
      </c>
      <c r="V350">
        <f t="shared" si="70"/>
        <v>64.360465116279059</v>
      </c>
    </row>
    <row r="351" spans="2:22" s="21" customFormat="1" ht="45" hidden="1" customHeight="1">
      <c r="B351" s="22" t="s">
        <v>93</v>
      </c>
      <c r="C351" s="17" t="s">
        <v>13</v>
      </c>
      <c r="D351" s="18" t="s">
        <v>24</v>
      </c>
      <c r="E351" s="19" t="s">
        <v>99</v>
      </c>
      <c r="F351" s="18" t="s">
        <v>16</v>
      </c>
      <c r="G351" s="19" t="s">
        <v>17</v>
      </c>
      <c r="H351" s="18" t="s">
        <v>18</v>
      </c>
      <c r="I351" s="17"/>
      <c r="J351" s="17"/>
      <c r="K351" s="17"/>
      <c r="L351" s="17"/>
      <c r="M351" s="17"/>
      <c r="N351" s="17">
        <f t="shared" si="68"/>
        <v>0</v>
      </c>
      <c r="O351" s="18">
        <v>0</v>
      </c>
      <c r="P351" s="18">
        <f>J351</f>
        <v>0</v>
      </c>
      <c r="Q351" s="56">
        <v>11</v>
      </c>
      <c r="R351" s="17">
        <f t="shared" si="69"/>
        <v>11</v>
      </c>
      <c r="S351" s="17">
        <v>0</v>
      </c>
      <c r="T351" s="56">
        <v>12</v>
      </c>
      <c r="U351" s="20">
        <v>0.94748858447488604</v>
      </c>
      <c r="V351" s="21">
        <f t="shared" si="70"/>
        <v>14.422374429223746</v>
      </c>
    </row>
    <row r="352" spans="2:22" ht="45" hidden="1" customHeight="1">
      <c r="B352" s="7" t="s">
        <v>93</v>
      </c>
      <c r="C352" s="5" t="s">
        <v>13</v>
      </c>
      <c r="D352" s="4" t="s">
        <v>24</v>
      </c>
      <c r="E352" s="6" t="s">
        <v>99</v>
      </c>
      <c r="F352" s="4" t="s">
        <v>20</v>
      </c>
      <c r="G352" s="6" t="s">
        <v>17</v>
      </c>
      <c r="H352" s="4" t="s">
        <v>18</v>
      </c>
      <c r="I352" s="5"/>
      <c r="J352" s="5"/>
      <c r="K352" s="5"/>
      <c r="L352" s="5"/>
      <c r="M352" s="5"/>
      <c r="N352" s="5">
        <f t="shared" si="68"/>
        <v>0</v>
      </c>
      <c r="O352" s="4">
        <v>0</v>
      </c>
      <c r="P352" s="4">
        <f>K352</f>
        <v>0</v>
      </c>
      <c r="Q352" s="56">
        <v>0</v>
      </c>
      <c r="R352" s="5">
        <f t="shared" si="69"/>
        <v>0</v>
      </c>
      <c r="S352" s="5">
        <v>0</v>
      </c>
      <c r="T352" s="56">
        <v>5</v>
      </c>
      <c r="U352" s="15">
        <v>0.94186046511627897</v>
      </c>
      <c r="V352">
        <f t="shared" si="70"/>
        <v>1.6666666666666667</v>
      </c>
    </row>
    <row r="353" spans="1:22" s="21" customFormat="1" ht="45" customHeight="1">
      <c r="B353" s="22" t="s">
        <v>93</v>
      </c>
      <c r="C353" s="17" t="s">
        <v>13</v>
      </c>
      <c r="D353" s="18" t="s">
        <v>24</v>
      </c>
      <c r="E353" s="19" t="s">
        <v>100</v>
      </c>
      <c r="F353" s="18" t="s">
        <v>16</v>
      </c>
      <c r="G353" s="19" t="s">
        <v>17</v>
      </c>
      <c r="H353" s="18" t="s">
        <v>18</v>
      </c>
      <c r="I353" s="17"/>
      <c r="J353" s="17"/>
      <c r="K353" s="17"/>
      <c r="L353" s="17"/>
      <c r="M353" s="17"/>
      <c r="N353" s="17">
        <f t="shared" si="68"/>
        <v>0</v>
      </c>
      <c r="O353" s="18">
        <v>0</v>
      </c>
      <c r="P353" s="18">
        <f>J353</f>
        <v>0</v>
      </c>
      <c r="Q353" s="56">
        <v>5</v>
      </c>
      <c r="R353" s="17">
        <f t="shared" si="69"/>
        <v>5</v>
      </c>
      <c r="S353" s="17">
        <v>0</v>
      </c>
      <c r="T353" s="56">
        <v>5</v>
      </c>
      <c r="U353" s="20">
        <v>0.94748858447488604</v>
      </c>
      <c r="V353" s="21">
        <f t="shared" si="70"/>
        <v>6.404109589041096</v>
      </c>
    </row>
    <row r="354" spans="1:22" ht="45" customHeight="1">
      <c r="B354" s="7" t="s">
        <v>93</v>
      </c>
      <c r="C354" s="5" t="s">
        <v>13</v>
      </c>
      <c r="D354" s="4" t="s">
        <v>24</v>
      </c>
      <c r="E354" s="6" t="s">
        <v>100</v>
      </c>
      <c r="F354" s="4" t="s">
        <v>20</v>
      </c>
      <c r="G354" s="6" t="s">
        <v>17</v>
      </c>
      <c r="H354" s="4" t="s">
        <v>18</v>
      </c>
      <c r="I354" s="5"/>
      <c r="J354" s="5"/>
      <c r="K354" s="5"/>
      <c r="L354" s="5"/>
      <c r="M354" s="5"/>
      <c r="N354" s="5">
        <f t="shared" si="68"/>
        <v>0</v>
      </c>
      <c r="O354" s="4">
        <v>0</v>
      </c>
      <c r="P354" s="4">
        <f>K354</f>
        <v>0</v>
      </c>
      <c r="Q354" s="56">
        <v>5</v>
      </c>
      <c r="R354" s="5">
        <f t="shared" si="69"/>
        <v>5</v>
      </c>
      <c r="S354" s="5">
        <v>0</v>
      </c>
      <c r="T354" s="56">
        <v>5</v>
      </c>
      <c r="U354" s="15">
        <v>0.94186046511627897</v>
      </c>
      <c r="V354">
        <f t="shared" si="70"/>
        <v>6.3759689922480618</v>
      </c>
    </row>
    <row r="355" spans="1:22" s="21" customFormat="1" ht="45" hidden="1" customHeight="1">
      <c r="B355" s="22" t="s">
        <v>93</v>
      </c>
      <c r="C355" s="17" t="s">
        <v>13</v>
      </c>
      <c r="D355" s="18" t="s">
        <v>24</v>
      </c>
      <c r="E355" s="19" t="s">
        <v>101</v>
      </c>
      <c r="F355" s="18" t="s">
        <v>16</v>
      </c>
      <c r="G355" s="19" t="s">
        <v>17</v>
      </c>
      <c r="H355" s="18" t="s">
        <v>18</v>
      </c>
      <c r="I355" s="17"/>
      <c r="J355" s="17"/>
      <c r="K355" s="17"/>
      <c r="L355" s="17"/>
      <c r="M355" s="17"/>
      <c r="N355" s="17">
        <f t="shared" si="68"/>
        <v>0</v>
      </c>
      <c r="O355" s="18">
        <v>0</v>
      </c>
      <c r="P355" s="18">
        <f t="shared" ref="P355:P358" si="77">J355</f>
        <v>0</v>
      </c>
      <c r="Q355" s="56">
        <v>10</v>
      </c>
      <c r="R355" s="17">
        <f t="shared" si="69"/>
        <v>10</v>
      </c>
      <c r="S355" s="17">
        <v>0</v>
      </c>
      <c r="T355" s="56">
        <v>10</v>
      </c>
      <c r="U355" s="20">
        <v>0.94748858447488604</v>
      </c>
      <c r="V355" s="21">
        <f t="shared" si="70"/>
        <v>12.808219178082192</v>
      </c>
    </row>
    <row r="356" spans="1:22" s="21" customFormat="1" ht="45" hidden="1" customHeight="1">
      <c r="B356" s="22" t="s">
        <v>93</v>
      </c>
      <c r="C356" s="17" t="s">
        <v>13</v>
      </c>
      <c r="D356" s="18" t="s">
        <v>24</v>
      </c>
      <c r="E356" s="19" t="s">
        <v>107</v>
      </c>
      <c r="F356" s="18" t="s">
        <v>16</v>
      </c>
      <c r="G356" s="19" t="s">
        <v>17</v>
      </c>
      <c r="H356" s="18" t="s">
        <v>18</v>
      </c>
      <c r="I356" s="17"/>
      <c r="J356" s="17"/>
      <c r="K356" s="17"/>
      <c r="L356" s="17"/>
      <c r="M356" s="17"/>
      <c r="N356" s="17">
        <f t="shared" si="68"/>
        <v>0</v>
      </c>
      <c r="O356" s="18">
        <v>0</v>
      </c>
      <c r="P356" s="18">
        <f t="shared" si="77"/>
        <v>0</v>
      </c>
      <c r="Q356" s="56">
        <v>5</v>
      </c>
      <c r="R356" s="17">
        <f t="shared" si="69"/>
        <v>5</v>
      </c>
      <c r="S356" s="17">
        <v>0</v>
      </c>
      <c r="T356" s="56">
        <v>8</v>
      </c>
      <c r="U356" s="20">
        <v>0.94748858447488604</v>
      </c>
      <c r="V356" s="21">
        <f t="shared" si="70"/>
        <v>7.404109589041096</v>
      </c>
    </row>
    <row r="357" spans="1:22" s="21" customFormat="1" ht="45" hidden="1" customHeight="1">
      <c r="A357" s="21" t="s">
        <v>160</v>
      </c>
      <c r="B357" s="22" t="s">
        <v>93</v>
      </c>
      <c r="C357" s="17" t="s">
        <v>13</v>
      </c>
      <c r="D357" s="18" t="s">
        <v>24</v>
      </c>
      <c r="E357" s="19" t="s">
        <v>29</v>
      </c>
      <c r="F357" s="18" t="s">
        <v>16</v>
      </c>
      <c r="G357" s="19" t="s">
        <v>17</v>
      </c>
      <c r="H357" s="18" t="s">
        <v>18</v>
      </c>
      <c r="I357" s="17"/>
      <c r="J357" s="17"/>
      <c r="K357" s="17"/>
      <c r="L357" s="17"/>
      <c r="M357" s="17"/>
      <c r="N357" s="17">
        <f t="shared" si="68"/>
        <v>0</v>
      </c>
      <c r="O357" s="18">
        <v>0</v>
      </c>
      <c r="P357" s="18">
        <f t="shared" si="77"/>
        <v>0</v>
      </c>
      <c r="Q357" s="56">
        <v>124</v>
      </c>
      <c r="R357" s="17">
        <f t="shared" si="69"/>
        <v>124</v>
      </c>
      <c r="S357" s="17">
        <v>0</v>
      </c>
      <c r="T357" s="56">
        <v>130</v>
      </c>
      <c r="U357" s="20">
        <v>0.94748858447488604</v>
      </c>
      <c r="V357" s="21">
        <f t="shared" si="70"/>
        <v>160.82191780821918</v>
      </c>
    </row>
    <row r="358" spans="1:22" s="21" customFormat="1" ht="45" hidden="1" customHeight="1">
      <c r="A358" s="21" t="s">
        <v>160</v>
      </c>
      <c r="B358" s="22" t="s">
        <v>93</v>
      </c>
      <c r="C358" s="17" t="s">
        <v>13</v>
      </c>
      <c r="D358" s="18" t="s">
        <v>24</v>
      </c>
      <c r="E358" s="19" t="s">
        <v>29</v>
      </c>
      <c r="F358" s="18" t="s">
        <v>20</v>
      </c>
      <c r="G358" s="19" t="s">
        <v>17</v>
      </c>
      <c r="H358" s="18" t="s">
        <v>18</v>
      </c>
      <c r="I358" s="17"/>
      <c r="J358" s="17"/>
      <c r="K358" s="17"/>
      <c r="L358" s="17"/>
      <c r="M358" s="17"/>
      <c r="N358" s="17">
        <f t="shared" si="68"/>
        <v>0</v>
      </c>
      <c r="O358" s="18">
        <v>0</v>
      </c>
      <c r="P358" s="18">
        <f t="shared" si="77"/>
        <v>0</v>
      </c>
      <c r="Q358" s="56">
        <v>65</v>
      </c>
      <c r="R358" s="17">
        <f t="shared" si="69"/>
        <v>65</v>
      </c>
      <c r="S358" s="17">
        <v>0</v>
      </c>
      <c r="T358" s="56">
        <v>65</v>
      </c>
      <c r="U358" s="20">
        <v>0.94748858447488604</v>
      </c>
      <c r="V358" s="21">
        <f t="shared" si="70"/>
        <v>83.253424657534254</v>
      </c>
    </row>
    <row r="359" spans="1:22" s="21" customFormat="1" ht="45" hidden="1" customHeight="1">
      <c r="B359" s="22" t="s">
        <v>93</v>
      </c>
      <c r="C359" s="17" t="s">
        <v>13</v>
      </c>
      <c r="D359" s="18" t="s">
        <v>28</v>
      </c>
      <c r="E359" s="19" t="s">
        <v>75</v>
      </c>
      <c r="F359" s="18" t="s">
        <v>16</v>
      </c>
      <c r="G359" s="19" t="s">
        <v>17</v>
      </c>
      <c r="H359" s="18" t="s">
        <v>18</v>
      </c>
      <c r="I359" s="17"/>
      <c r="J359" s="17"/>
      <c r="K359" s="17">
        <v>1</v>
      </c>
      <c r="L359" s="17">
        <v>1</v>
      </c>
      <c r="M359" s="17"/>
      <c r="N359" s="17">
        <f t="shared" si="68"/>
        <v>2</v>
      </c>
      <c r="O359" s="18">
        <v>1</v>
      </c>
      <c r="P359" s="18"/>
      <c r="Q359" s="17">
        <v>2</v>
      </c>
      <c r="R359" s="17">
        <f t="shared" si="69"/>
        <v>3</v>
      </c>
      <c r="S359" s="17">
        <v>1</v>
      </c>
      <c r="T359" s="17"/>
      <c r="U359" s="20">
        <v>0.95833333333333304</v>
      </c>
      <c r="V359" s="21">
        <f t="shared" si="70"/>
        <v>2.5555555555555545</v>
      </c>
    </row>
    <row r="360" spans="1:22" s="21" customFormat="1" ht="45" hidden="1" customHeight="1">
      <c r="B360" s="22" t="s">
        <v>93</v>
      </c>
      <c r="C360" s="17" t="s">
        <v>13</v>
      </c>
      <c r="D360" s="18" t="s">
        <v>28</v>
      </c>
      <c r="E360" s="19" t="s">
        <v>83</v>
      </c>
      <c r="F360" s="18" t="s">
        <v>16</v>
      </c>
      <c r="G360" s="19" t="s">
        <v>17</v>
      </c>
      <c r="H360" s="18" t="s">
        <v>18</v>
      </c>
      <c r="I360" s="17"/>
      <c r="J360" s="17">
        <v>1</v>
      </c>
      <c r="K360" s="17">
        <v>2</v>
      </c>
      <c r="L360" s="17"/>
      <c r="M360" s="17"/>
      <c r="N360" s="17">
        <f t="shared" si="68"/>
        <v>3</v>
      </c>
      <c r="O360" s="18">
        <v>2</v>
      </c>
      <c r="P360" s="18"/>
      <c r="Q360" s="17"/>
      <c r="R360" s="17">
        <f t="shared" si="69"/>
        <v>1</v>
      </c>
      <c r="S360" s="17">
        <v>1</v>
      </c>
      <c r="T360" s="17"/>
      <c r="U360" s="20">
        <v>0.95833333333333304</v>
      </c>
      <c r="V360" s="21">
        <f t="shared" si="70"/>
        <v>0.63888888888888873</v>
      </c>
    </row>
    <row r="361" spans="1:22" s="21" customFormat="1" ht="45" hidden="1" customHeight="1">
      <c r="B361" s="22" t="s">
        <v>93</v>
      </c>
      <c r="C361" s="17" t="s">
        <v>13</v>
      </c>
      <c r="D361" s="18" t="s">
        <v>28</v>
      </c>
      <c r="E361" s="19" t="s">
        <v>72</v>
      </c>
      <c r="F361" s="18" t="s">
        <v>16</v>
      </c>
      <c r="G361" s="19" t="s">
        <v>17</v>
      </c>
      <c r="H361" s="18" t="s">
        <v>18</v>
      </c>
      <c r="I361" s="17"/>
      <c r="J361" s="17"/>
      <c r="K361" s="17">
        <v>3</v>
      </c>
      <c r="L361" s="17"/>
      <c r="M361" s="17"/>
      <c r="N361" s="17">
        <f t="shared" si="68"/>
        <v>3</v>
      </c>
      <c r="O361" s="18">
        <v>3</v>
      </c>
      <c r="P361" s="18"/>
      <c r="Q361" s="17"/>
      <c r="R361" s="17">
        <f t="shared" si="69"/>
        <v>0</v>
      </c>
      <c r="S361" s="17">
        <v>0</v>
      </c>
      <c r="T361" s="17"/>
      <c r="U361" s="20">
        <v>0.95833333333333304</v>
      </c>
      <c r="V361" s="21">
        <f t="shared" si="70"/>
        <v>0</v>
      </c>
    </row>
    <row r="362" spans="1:22" s="21" customFormat="1" ht="45" hidden="1" customHeight="1">
      <c r="B362" s="22" t="s">
        <v>93</v>
      </c>
      <c r="C362" s="17" t="s">
        <v>13</v>
      </c>
      <c r="D362" s="18" t="s">
        <v>28</v>
      </c>
      <c r="E362" s="19" t="s">
        <v>71</v>
      </c>
      <c r="F362" s="18" t="s">
        <v>16</v>
      </c>
      <c r="G362" s="19" t="s">
        <v>17</v>
      </c>
      <c r="H362" s="18" t="s">
        <v>18</v>
      </c>
      <c r="I362" s="17">
        <v>13</v>
      </c>
      <c r="J362" s="17">
        <v>14</v>
      </c>
      <c r="K362" s="17">
        <v>9</v>
      </c>
      <c r="L362" s="17"/>
      <c r="M362" s="17"/>
      <c r="N362" s="17">
        <f t="shared" si="68"/>
        <v>36</v>
      </c>
      <c r="O362" s="18">
        <v>9</v>
      </c>
      <c r="P362" s="18"/>
      <c r="Q362" s="17">
        <v>12</v>
      </c>
      <c r="R362" s="17">
        <f t="shared" si="69"/>
        <v>39</v>
      </c>
      <c r="S362" s="17">
        <v>14</v>
      </c>
      <c r="T362" s="17"/>
      <c r="U362" s="20">
        <v>0.95833333333333304</v>
      </c>
      <c r="V362" s="21">
        <f t="shared" si="70"/>
        <v>32.902777777777764</v>
      </c>
    </row>
    <row r="363" spans="1:22" s="21" customFormat="1" ht="45" hidden="1" customHeight="1">
      <c r="B363" s="22" t="s">
        <v>93</v>
      </c>
      <c r="C363" s="17" t="s">
        <v>13</v>
      </c>
      <c r="D363" s="18" t="s">
        <v>28</v>
      </c>
      <c r="E363" s="19" t="s">
        <v>71</v>
      </c>
      <c r="F363" s="18" t="s">
        <v>16</v>
      </c>
      <c r="G363" s="19" t="s">
        <v>19</v>
      </c>
      <c r="H363" s="18" t="s">
        <v>18</v>
      </c>
      <c r="I363" s="17"/>
      <c r="J363" s="17">
        <v>2</v>
      </c>
      <c r="K363" s="17"/>
      <c r="L363" s="17"/>
      <c r="M363" s="17"/>
      <c r="N363" s="17">
        <f t="shared" si="68"/>
        <v>2</v>
      </c>
      <c r="O363" s="18">
        <v>0</v>
      </c>
      <c r="P363" s="18"/>
      <c r="Q363" s="17"/>
      <c r="R363" s="17">
        <f t="shared" si="69"/>
        <v>2</v>
      </c>
      <c r="S363" s="17">
        <v>2</v>
      </c>
      <c r="T363" s="17"/>
      <c r="U363" s="20">
        <v>0.95833333333333304</v>
      </c>
      <c r="V363" s="21">
        <f t="shared" si="70"/>
        <v>1.2777777777777775</v>
      </c>
    </row>
    <row r="364" spans="1:22" s="21" customFormat="1" ht="45" hidden="1" customHeight="1">
      <c r="B364" s="22" t="s">
        <v>93</v>
      </c>
      <c r="C364" s="17" t="s">
        <v>13</v>
      </c>
      <c r="D364" s="18" t="s">
        <v>28</v>
      </c>
      <c r="E364" s="19" t="s">
        <v>71</v>
      </c>
      <c r="F364" s="18" t="s">
        <v>16</v>
      </c>
      <c r="G364" s="19" t="s">
        <v>17</v>
      </c>
      <c r="H364" s="18" t="s">
        <v>22</v>
      </c>
      <c r="I364" s="17">
        <v>6</v>
      </c>
      <c r="J364" s="17">
        <v>4</v>
      </c>
      <c r="K364" s="17">
        <v>2</v>
      </c>
      <c r="L364" s="17"/>
      <c r="M364" s="17"/>
      <c r="N364" s="17">
        <f t="shared" si="68"/>
        <v>12</v>
      </c>
      <c r="O364" s="18">
        <v>2</v>
      </c>
      <c r="P364" s="18"/>
      <c r="Q364" s="17"/>
      <c r="R364" s="17">
        <f t="shared" si="69"/>
        <v>10</v>
      </c>
      <c r="S364" s="17">
        <v>4</v>
      </c>
      <c r="T364" s="17"/>
      <c r="U364" s="20">
        <v>0.95833333333333304</v>
      </c>
      <c r="V364" s="21">
        <f t="shared" si="70"/>
        <v>8.3055555555555536</v>
      </c>
    </row>
    <row r="365" spans="1:22" ht="45" hidden="1" customHeight="1">
      <c r="B365" s="7" t="s">
        <v>93</v>
      </c>
      <c r="C365" s="5" t="s">
        <v>13</v>
      </c>
      <c r="D365" s="4" t="s">
        <v>28</v>
      </c>
      <c r="E365" s="6" t="s">
        <v>108</v>
      </c>
      <c r="F365" s="4" t="s">
        <v>20</v>
      </c>
      <c r="G365" s="6" t="s">
        <v>17</v>
      </c>
      <c r="H365" s="4" t="s">
        <v>18</v>
      </c>
      <c r="I365" s="5"/>
      <c r="J365" s="5"/>
      <c r="K365" s="5">
        <v>1</v>
      </c>
      <c r="L365" s="5"/>
      <c r="M365" s="5"/>
      <c r="N365" s="5">
        <f t="shared" si="68"/>
        <v>1</v>
      </c>
      <c r="O365" s="4">
        <v>0</v>
      </c>
      <c r="P365" s="4"/>
      <c r="Q365" s="5"/>
      <c r="R365" s="5">
        <f t="shared" si="69"/>
        <v>1</v>
      </c>
      <c r="S365" s="5">
        <v>1</v>
      </c>
      <c r="T365" s="5"/>
      <c r="U365" s="15">
        <v>1</v>
      </c>
      <c r="V365">
        <f t="shared" si="70"/>
        <v>0.66666666666666663</v>
      </c>
    </row>
    <row r="366" spans="1:22" ht="45" hidden="1" customHeight="1">
      <c r="B366" s="7" t="s">
        <v>93</v>
      </c>
      <c r="C366" s="5" t="s">
        <v>13</v>
      </c>
      <c r="D366" s="4" t="s">
        <v>28</v>
      </c>
      <c r="E366" s="6" t="s">
        <v>109</v>
      </c>
      <c r="F366" s="4" t="s">
        <v>20</v>
      </c>
      <c r="G366" s="6" t="s">
        <v>17</v>
      </c>
      <c r="H366" s="4" t="s">
        <v>18</v>
      </c>
      <c r="I366" s="5"/>
      <c r="J366" s="5"/>
      <c r="K366" s="5">
        <v>1</v>
      </c>
      <c r="L366" s="5"/>
      <c r="M366" s="5"/>
      <c r="N366" s="5">
        <f t="shared" si="68"/>
        <v>1</v>
      </c>
      <c r="O366" s="4">
        <v>0</v>
      </c>
      <c r="P366" s="4"/>
      <c r="Q366" s="5"/>
      <c r="R366" s="5">
        <f t="shared" si="69"/>
        <v>1</v>
      </c>
      <c r="S366" s="5">
        <v>1</v>
      </c>
      <c r="T366" s="5"/>
      <c r="U366" s="15">
        <v>1</v>
      </c>
      <c r="V366">
        <f t="shared" si="70"/>
        <v>0.66666666666666663</v>
      </c>
    </row>
    <row r="367" spans="1:22" s="21" customFormat="1" ht="45" hidden="1" customHeight="1">
      <c r="B367" s="22" t="s">
        <v>93</v>
      </c>
      <c r="C367" s="17" t="s">
        <v>13</v>
      </c>
      <c r="D367" s="18" t="s">
        <v>28</v>
      </c>
      <c r="E367" s="19" t="s">
        <v>30</v>
      </c>
      <c r="F367" s="18" t="s">
        <v>16</v>
      </c>
      <c r="G367" s="19" t="s">
        <v>17</v>
      </c>
      <c r="H367" s="18" t="s">
        <v>18</v>
      </c>
      <c r="I367" s="17"/>
      <c r="J367" s="17"/>
      <c r="K367" s="17"/>
      <c r="L367" s="17"/>
      <c r="M367" s="17"/>
      <c r="N367" s="17">
        <f t="shared" si="68"/>
        <v>0</v>
      </c>
      <c r="O367" s="18">
        <v>0</v>
      </c>
      <c r="P367" s="18"/>
      <c r="Q367" s="56"/>
      <c r="R367" s="17">
        <f t="shared" si="69"/>
        <v>0</v>
      </c>
      <c r="S367" s="17">
        <v>0</v>
      </c>
      <c r="T367" s="56">
        <v>5</v>
      </c>
      <c r="U367" s="20">
        <v>0.95833333333333304</v>
      </c>
      <c r="V367" s="21">
        <f t="shared" si="70"/>
        <v>1.6666666666666667</v>
      </c>
    </row>
    <row r="368" spans="1:22" s="21" customFormat="1" ht="45" hidden="1" customHeight="1">
      <c r="B368" s="22" t="s">
        <v>93</v>
      </c>
      <c r="C368" s="17" t="s">
        <v>13</v>
      </c>
      <c r="D368" s="18" t="s">
        <v>28</v>
      </c>
      <c r="E368" s="19" t="s">
        <v>98</v>
      </c>
      <c r="F368" s="18" t="s">
        <v>16</v>
      </c>
      <c r="G368" s="19" t="s">
        <v>17</v>
      </c>
      <c r="H368" s="18" t="s">
        <v>18</v>
      </c>
      <c r="I368" s="17"/>
      <c r="J368" s="17"/>
      <c r="K368" s="17"/>
      <c r="L368" s="17"/>
      <c r="M368" s="17"/>
      <c r="N368" s="17">
        <f t="shared" si="68"/>
        <v>0</v>
      </c>
      <c r="O368" s="18">
        <v>0</v>
      </c>
      <c r="P368" s="18"/>
      <c r="Q368" s="56"/>
      <c r="R368" s="17">
        <f t="shared" si="69"/>
        <v>0</v>
      </c>
      <c r="S368" s="17">
        <v>0</v>
      </c>
      <c r="T368" s="56">
        <v>2</v>
      </c>
      <c r="U368" s="20">
        <v>0.95833333333333304</v>
      </c>
      <c r="V368" s="21">
        <f t="shared" si="70"/>
        <v>0.66666666666666663</v>
      </c>
    </row>
    <row r="369" spans="1:22" s="21" customFormat="1" ht="45" hidden="1" customHeight="1">
      <c r="B369" s="22" t="s">
        <v>93</v>
      </c>
      <c r="C369" s="17" t="s">
        <v>13</v>
      </c>
      <c r="D369" s="18" t="s">
        <v>28</v>
      </c>
      <c r="E369" s="19" t="s">
        <v>31</v>
      </c>
      <c r="F369" s="18" t="s">
        <v>16</v>
      </c>
      <c r="G369" s="19" t="s">
        <v>17</v>
      </c>
      <c r="H369" s="18" t="s">
        <v>18</v>
      </c>
      <c r="I369" s="17"/>
      <c r="J369" s="17"/>
      <c r="K369" s="17"/>
      <c r="L369" s="17"/>
      <c r="M369" s="17"/>
      <c r="N369" s="17">
        <f t="shared" si="68"/>
        <v>0</v>
      </c>
      <c r="O369" s="18">
        <v>0</v>
      </c>
      <c r="P369" s="18"/>
      <c r="Q369" s="56"/>
      <c r="R369" s="17">
        <f t="shared" si="69"/>
        <v>0</v>
      </c>
      <c r="S369" s="17">
        <v>0</v>
      </c>
      <c r="T369" s="56">
        <v>5</v>
      </c>
      <c r="U369" s="20">
        <v>0.95833333333333304</v>
      </c>
      <c r="V369" s="21">
        <f t="shared" si="70"/>
        <v>1.6666666666666667</v>
      </c>
    </row>
    <row r="370" spans="1:22" s="21" customFormat="1" ht="45" hidden="1" customHeight="1">
      <c r="B370" s="22" t="s">
        <v>93</v>
      </c>
      <c r="C370" s="17" t="s">
        <v>13</v>
      </c>
      <c r="D370" s="18" t="s">
        <v>28</v>
      </c>
      <c r="E370" s="19" t="s">
        <v>29</v>
      </c>
      <c r="F370" s="18" t="s">
        <v>16</v>
      </c>
      <c r="G370" s="19" t="s">
        <v>17</v>
      </c>
      <c r="H370" s="18" t="s">
        <v>18</v>
      </c>
      <c r="I370" s="17"/>
      <c r="J370" s="17"/>
      <c r="K370" s="17"/>
      <c r="L370" s="17"/>
      <c r="M370" s="17"/>
      <c r="N370" s="17">
        <f t="shared" si="68"/>
        <v>0</v>
      </c>
      <c r="O370" s="18">
        <v>0</v>
      </c>
      <c r="P370" s="18"/>
      <c r="Q370" s="56"/>
      <c r="R370" s="17">
        <f t="shared" si="69"/>
        <v>0</v>
      </c>
      <c r="S370" s="17">
        <v>0</v>
      </c>
      <c r="T370" s="56">
        <v>14</v>
      </c>
      <c r="U370" s="20">
        <v>0.95833333333333304</v>
      </c>
      <c r="V370" s="21">
        <f t="shared" si="70"/>
        <v>4.666666666666667</v>
      </c>
    </row>
    <row r="371" spans="1:22" s="21" customFormat="1" ht="45" hidden="1" customHeight="1">
      <c r="A371" s="21" t="s">
        <v>146</v>
      </c>
      <c r="B371" s="22" t="s">
        <v>93</v>
      </c>
      <c r="C371" s="17" t="s">
        <v>92</v>
      </c>
      <c r="D371" s="18" t="s">
        <v>14</v>
      </c>
      <c r="E371" s="19" t="s">
        <v>15</v>
      </c>
      <c r="F371" s="18" t="s">
        <v>16</v>
      </c>
      <c r="G371" s="19" t="s">
        <v>17</v>
      </c>
      <c r="H371" s="18" t="s">
        <v>18</v>
      </c>
      <c r="I371" s="17">
        <v>30</v>
      </c>
      <c r="J371" s="17">
        <v>10</v>
      </c>
      <c r="K371" s="17">
        <v>10</v>
      </c>
      <c r="L371" s="17">
        <v>11</v>
      </c>
      <c r="M371" s="17"/>
      <c r="N371" s="17">
        <f t="shared" si="68"/>
        <v>61</v>
      </c>
      <c r="O371" s="18">
        <v>11</v>
      </c>
      <c r="P371" s="18">
        <f>L371</f>
        <v>11</v>
      </c>
      <c r="Q371" s="17"/>
      <c r="R371" s="17">
        <f t="shared" si="69"/>
        <v>50</v>
      </c>
      <c r="S371" s="17">
        <v>10</v>
      </c>
      <c r="T371" s="17"/>
      <c r="U371" s="20">
        <v>1</v>
      </c>
      <c r="V371" s="21">
        <f t="shared" si="70"/>
        <v>46.666666666666664</v>
      </c>
    </row>
    <row r="372" spans="1:22" ht="45" hidden="1" customHeight="1">
      <c r="A372" t="s">
        <v>148</v>
      </c>
      <c r="B372" s="7" t="s">
        <v>93</v>
      </c>
      <c r="C372" s="5" t="s">
        <v>92</v>
      </c>
      <c r="D372" s="4" t="s">
        <v>14</v>
      </c>
      <c r="E372" s="6" t="s">
        <v>15</v>
      </c>
      <c r="F372" s="4" t="s">
        <v>20</v>
      </c>
      <c r="G372" s="6" t="s">
        <v>17</v>
      </c>
      <c r="H372" s="4" t="s">
        <v>18</v>
      </c>
      <c r="I372" s="5">
        <v>10</v>
      </c>
      <c r="J372" s="5">
        <v>4</v>
      </c>
      <c r="K372" s="5">
        <v>3</v>
      </c>
      <c r="L372" s="5">
        <v>5</v>
      </c>
      <c r="M372" s="5">
        <v>6</v>
      </c>
      <c r="N372" s="5">
        <f t="shared" si="68"/>
        <v>28</v>
      </c>
      <c r="O372" s="4">
        <v>6</v>
      </c>
      <c r="P372" s="4">
        <f>M372</f>
        <v>6</v>
      </c>
      <c r="Q372" s="5"/>
      <c r="R372" s="5">
        <f t="shared" si="69"/>
        <v>22</v>
      </c>
      <c r="S372" s="5">
        <v>5</v>
      </c>
      <c r="T372" s="5"/>
      <c r="U372" s="17">
        <v>0.98101265822784811</v>
      </c>
      <c r="V372">
        <f t="shared" si="70"/>
        <v>19.947257383966246</v>
      </c>
    </row>
    <row r="373" spans="1:22" ht="45" hidden="1" customHeight="1">
      <c r="B373" s="7" t="s">
        <v>93</v>
      </c>
      <c r="C373" s="5" t="s">
        <v>92</v>
      </c>
      <c r="D373" s="4" t="s">
        <v>69</v>
      </c>
      <c r="E373" s="6" t="s">
        <v>15</v>
      </c>
      <c r="F373" s="4" t="s">
        <v>20</v>
      </c>
      <c r="G373" s="6" t="s">
        <v>17</v>
      </c>
      <c r="H373" s="4" t="s">
        <v>18</v>
      </c>
      <c r="I373" s="5"/>
      <c r="J373" s="5">
        <v>6</v>
      </c>
      <c r="K373" s="5">
        <v>8</v>
      </c>
      <c r="L373" s="5">
        <v>3</v>
      </c>
      <c r="M373" s="5"/>
      <c r="N373" s="5">
        <f t="shared" si="68"/>
        <v>17</v>
      </c>
      <c r="O373" s="4">
        <v>3</v>
      </c>
      <c r="P373" s="4"/>
      <c r="Q373" s="5"/>
      <c r="R373" s="5">
        <f t="shared" si="69"/>
        <v>14</v>
      </c>
      <c r="S373" s="5">
        <v>8</v>
      </c>
      <c r="T373" s="5"/>
      <c r="U373" s="17">
        <v>0.98101265822784811</v>
      </c>
      <c r="V373">
        <f t="shared" si="70"/>
        <v>11.118143459915613</v>
      </c>
    </row>
    <row r="374" spans="1:22" ht="45" hidden="1" customHeight="1">
      <c r="A374" t="s">
        <v>151</v>
      </c>
      <c r="B374" s="7" t="s">
        <v>93</v>
      </c>
      <c r="C374" s="5" t="s">
        <v>92</v>
      </c>
      <c r="D374" s="4" t="s">
        <v>14</v>
      </c>
      <c r="E374" s="6" t="s">
        <v>21</v>
      </c>
      <c r="F374" s="4" t="s">
        <v>20</v>
      </c>
      <c r="G374" s="6" t="s">
        <v>17</v>
      </c>
      <c r="H374" s="4" t="s">
        <v>18</v>
      </c>
      <c r="I374" s="5">
        <v>8</v>
      </c>
      <c r="J374" s="5"/>
      <c r="K374" s="5">
        <v>7</v>
      </c>
      <c r="L374" s="5">
        <v>11</v>
      </c>
      <c r="M374" s="5">
        <v>4</v>
      </c>
      <c r="N374" s="5">
        <f t="shared" si="68"/>
        <v>30</v>
      </c>
      <c r="O374" s="4">
        <v>4</v>
      </c>
      <c r="P374" s="4">
        <f t="shared" ref="P374:P375" si="78">M374</f>
        <v>4</v>
      </c>
      <c r="Q374" s="5"/>
      <c r="R374" s="5">
        <f t="shared" si="69"/>
        <v>26</v>
      </c>
      <c r="S374" s="5">
        <v>11</v>
      </c>
      <c r="T374" s="5"/>
      <c r="U374" s="17">
        <v>0.98101265822784811</v>
      </c>
      <c r="V374">
        <f t="shared" si="70"/>
        <v>21.90928270042194</v>
      </c>
    </row>
    <row r="375" spans="1:22" ht="45" hidden="1" customHeight="1">
      <c r="A375" t="s">
        <v>152</v>
      </c>
      <c r="B375" s="7" t="s">
        <v>93</v>
      </c>
      <c r="C375" s="5" t="s">
        <v>92</v>
      </c>
      <c r="D375" s="4" t="s">
        <v>14</v>
      </c>
      <c r="E375" s="6" t="s">
        <v>21</v>
      </c>
      <c r="F375" s="4" t="s">
        <v>20</v>
      </c>
      <c r="G375" s="6" t="s">
        <v>19</v>
      </c>
      <c r="H375" s="4" t="s">
        <v>18</v>
      </c>
      <c r="I375" s="5">
        <v>7</v>
      </c>
      <c r="J375" s="5"/>
      <c r="K375" s="5"/>
      <c r="L375" s="5"/>
      <c r="M375" s="5"/>
      <c r="N375" s="5">
        <f t="shared" si="68"/>
        <v>7</v>
      </c>
      <c r="O375" s="4">
        <v>0</v>
      </c>
      <c r="P375" s="4">
        <f t="shared" si="78"/>
        <v>0</v>
      </c>
      <c r="Q375" s="5"/>
      <c r="R375" s="5">
        <f t="shared" si="69"/>
        <v>7</v>
      </c>
      <c r="S375" s="5">
        <v>0</v>
      </c>
      <c r="T375" s="5"/>
      <c r="U375" s="17">
        <v>0.98101265822784811</v>
      </c>
      <c r="V375">
        <f t="shared" si="70"/>
        <v>6.8670886075949369</v>
      </c>
    </row>
    <row r="376" spans="1:22" s="21" customFormat="1" ht="45" hidden="1" customHeight="1">
      <c r="A376" s="21" t="s">
        <v>155</v>
      </c>
      <c r="B376" s="22" t="s">
        <v>93</v>
      </c>
      <c r="C376" s="17" t="s">
        <v>92</v>
      </c>
      <c r="D376" s="18" t="s">
        <v>14</v>
      </c>
      <c r="E376" s="19" t="s">
        <v>29</v>
      </c>
      <c r="F376" s="18" t="s">
        <v>16</v>
      </c>
      <c r="G376" s="19" t="s">
        <v>17</v>
      </c>
      <c r="H376" s="18" t="s">
        <v>18</v>
      </c>
      <c r="I376" s="17"/>
      <c r="J376" s="17"/>
      <c r="K376" s="17"/>
      <c r="L376" s="17"/>
      <c r="M376" s="17"/>
      <c r="N376" s="17">
        <f t="shared" si="68"/>
        <v>0</v>
      </c>
      <c r="O376" s="18">
        <v>0</v>
      </c>
      <c r="P376" s="18">
        <f>L376</f>
        <v>0</v>
      </c>
      <c r="Q376" s="56">
        <v>30</v>
      </c>
      <c r="R376" s="17">
        <f t="shared" si="69"/>
        <v>30</v>
      </c>
      <c r="S376" s="17">
        <v>0</v>
      </c>
      <c r="T376" s="56">
        <v>30</v>
      </c>
      <c r="U376" s="20">
        <v>1</v>
      </c>
      <c r="V376" s="21">
        <f t="shared" si="70"/>
        <v>40</v>
      </c>
    </row>
    <row r="377" spans="1:22" ht="45" hidden="1" customHeight="1">
      <c r="A377" t="s">
        <v>156</v>
      </c>
      <c r="B377" s="7" t="s">
        <v>93</v>
      </c>
      <c r="C377" s="5" t="s">
        <v>92</v>
      </c>
      <c r="D377" s="4" t="s">
        <v>14</v>
      </c>
      <c r="E377" s="6" t="s">
        <v>29</v>
      </c>
      <c r="F377" s="4" t="s">
        <v>20</v>
      </c>
      <c r="G377" s="6" t="s">
        <v>17</v>
      </c>
      <c r="H377" s="4" t="s">
        <v>18</v>
      </c>
      <c r="I377" s="5"/>
      <c r="J377" s="5"/>
      <c r="K377" s="5"/>
      <c r="L377" s="5"/>
      <c r="M377" s="5"/>
      <c r="N377" s="5">
        <f t="shared" si="68"/>
        <v>0</v>
      </c>
      <c r="O377" s="4">
        <v>0</v>
      </c>
      <c r="P377" s="4">
        <f>M377</f>
        <v>0</v>
      </c>
      <c r="Q377" s="56">
        <v>25</v>
      </c>
      <c r="R377" s="5">
        <f t="shared" si="69"/>
        <v>25</v>
      </c>
      <c r="S377" s="5">
        <v>0</v>
      </c>
      <c r="T377" s="56">
        <v>25</v>
      </c>
      <c r="U377" s="17">
        <v>0.98101265822784811</v>
      </c>
      <c r="V377">
        <f t="shared" si="70"/>
        <v>32.858649789029535</v>
      </c>
    </row>
    <row r="378" spans="1:22" s="21" customFormat="1" ht="45" hidden="1" customHeight="1">
      <c r="B378" s="40" t="s">
        <v>93</v>
      </c>
      <c r="C378" s="17" t="s">
        <v>92</v>
      </c>
      <c r="D378" s="18" t="s">
        <v>24</v>
      </c>
      <c r="E378" s="19" t="s">
        <v>25</v>
      </c>
      <c r="F378" s="18" t="s">
        <v>16</v>
      </c>
      <c r="G378" s="19" t="s">
        <v>17</v>
      </c>
      <c r="H378" s="18" t="s">
        <v>18</v>
      </c>
      <c r="I378" s="17"/>
      <c r="J378" s="17">
        <v>5</v>
      </c>
      <c r="K378" s="17"/>
      <c r="L378" s="17"/>
      <c r="M378" s="17"/>
      <c r="N378" s="17">
        <f t="shared" si="68"/>
        <v>5</v>
      </c>
      <c r="O378" s="18">
        <v>5</v>
      </c>
      <c r="P378" s="18">
        <f>J378</f>
        <v>5</v>
      </c>
      <c r="Q378" s="17"/>
      <c r="R378" s="17">
        <f t="shared" si="69"/>
        <v>0</v>
      </c>
      <c r="S378" s="17">
        <v>0</v>
      </c>
      <c r="T378" s="17"/>
      <c r="U378" s="20">
        <v>1</v>
      </c>
      <c r="V378" s="21">
        <f t="shared" si="70"/>
        <v>0</v>
      </c>
    </row>
    <row r="379" spans="1:22" ht="45" hidden="1" customHeight="1">
      <c r="B379" s="7" t="s">
        <v>93</v>
      </c>
      <c r="C379" s="5" t="s">
        <v>92</v>
      </c>
      <c r="D379" s="4" t="s">
        <v>24</v>
      </c>
      <c r="E379" s="6" t="s">
        <v>25</v>
      </c>
      <c r="F379" s="4" t="s">
        <v>20</v>
      </c>
      <c r="G379" s="6" t="s">
        <v>17</v>
      </c>
      <c r="H379" s="4" t="s">
        <v>18</v>
      </c>
      <c r="I379" s="5"/>
      <c r="J379" s="5">
        <v>5</v>
      </c>
      <c r="K379" s="5">
        <v>3</v>
      </c>
      <c r="L379" s="5"/>
      <c r="M379" s="5"/>
      <c r="N379" s="5">
        <f t="shared" si="68"/>
        <v>8</v>
      </c>
      <c r="O379" s="4">
        <v>3</v>
      </c>
      <c r="P379" s="4">
        <f>K379</f>
        <v>3</v>
      </c>
      <c r="Q379" s="5"/>
      <c r="R379" s="5">
        <f t="shared" si="69"/>
        <v>5</v>
      </c>
      <c r="S379" s="5">
        <v>5</v>
      </c>
      <c r="T379" s="5"/>
      <c r="U379" s="17">
        <v>1</v>
      </c>
      <c r="V379" s="2">
        <v>0.9375</v>
      </c>
    </row>
    <row r="380" spans="1:22" s="21" customFormat="1" ht="45" hidden="1" customHeight="1">
      <c r="A380" s="21" t="s">
        <v>146</v>
      </c>
      <c r="B380" s="22" t="s">
        <v>110</v>
      </c>
      <c r="C380" s="17" t="s">
        <v>13</v>
      </c>
      <c r="D380" s="18" t="s">
        <v>14</v>
      </c>
      <c r="E380" s="19" t="s">
        <v>15</v>
      </c>
      <c r="F380" s="18" t="s">
        <v>16</v>
      </c>
      <c r="G380" s="19" t="s">
        <v>17</v>
      </c>
      <c r="H380" s="18" t="s">
        <v>18</v>
      </c>
      <c r="I380" s="17">
        <v>188</v>
      </c>
      <c r="J380" s="17">
        <v>186</v>
      </c>
      <c r="K380" s="17">
        <v>192</v>
      </c>
      <c r="L380" s="17">
        <v>181</v>
      </c>
      <c r="M380" s="17"/>
      <c r="N380" s="17">
        <f t="shared" si="68"/>
        <v>747</v>
      </c>
      <c r="O380" s="18">
        <v>181</v>
      </c>
      <c r="P380" s="18">
        <f t="shared" ref="P380:P392" si="79">L380</f>
        <v>181</v>
      </c>
      <c r="Q380" s="17">
        <v>205</v>
      </c>
      <c r="R380" s="17">
        <f t="shared" si="69"/>
        <v>771</v>
      </c>
      <c r="S380" s="17">
        <v>192</v>
      </c>
      <c r="T380" s="17"/>
      <c r="U380" s="20">
        <v>0.97949526813880095</v>
      </c>
      <c r="V380" s="21">
        <f t="shared" si="70"/>
        <v>692.50315457413217</v>
      </c>
    </row>
    <row r="381" spans="1:22" s="21" customFormat="1" ht="45" hidden="1" customHeight="1">
      <c r="A381" s="21" t="s">
        <v>147</v>
      </c>
      <c r="B381" s="22" t="s">
        <v>110</v>
      </c>
      <c r="C381" s="17" t="s">
        <v>13</v>
      </c>
      <c r="D381" s="18" t="s">
        <v>14</v>
      </c>
      <c r="E381" s="19" t="s">
        <v>15</v>
      </c>
      <c r="F381" s="18" t="s">
        <v>16</v>
      </c>
      <c r="G381" s="19" t="s">
        <v>19</v>
      </c>
      <c r="H381" s="18" t="s">
        <v>18</v>
      </c>
      <c r="I381" s="17">
        <v>1</v>
      </c>
      <c r="J381" s="17"/>
      <c r="K381" s="17">
        <v>1</v>
      </c>
      <c r="L381" s="17"/>
      <c r="M381" s="17"/>
      <c r="N381" s="17">
        <f t="shared" si="68"/>
        <v>2</v>
      </c>
      <c r="O381" s="18"/>
      <c r="P381" s="18">
        <f t="shared" si="79"/>
        <v>0</v>
      </c>
      <c r="Q381" s="17"/>
      <c r="R381" s="17">
        <f t="shared" si="69"/>
        <v>2</v>
      </c>
      <c r="S381" s="17"/>
      <c r="T381" s="17"/>
      <c r="U381" s="20">
        <v>0.97949526813880095</v>
      </c>
      <c r="V381" s="21">
        <f t="shared" si="70"/>
        <v>1.9589905362776019</v>
      </c>
    </row>
    <row r="382" spans="1:22" s="21" customFormat="1" ht="45" hidden="1" customHeight="1">
      <c r="A382" s="21" t="s">
        <v>149</v>
      </c>
      <c r="B382" s="22" t="s">
        <v>110</v>
      </c>
      <c r="C382" s="17" t="s">
        <v>13</v>
      </c>
      <c r="D382" s="18" t="s">
        <v>14</v>
      </c>
      <c r="E382" s="19" t="s">
        <v>21</v>
      </c>
      <c r="F382" s="18" t="s">
        <v>16</v>
      </c>
      <c r="G382" s="19" t="s">
        <v>17</v>
      </c>
      <c r="H382" s="18" t="s">
        <v>18</v>
      </c>
      <c r="I382" s="17">
        <v>20</v>
      </c>
      <c r="J382" s="17">
        <v>20</v>
      </c>
      <c r="K382" s="17">
        <v>21</v>
      </c>
      <c r="L382" s="17">
        <v>23</v>
      </c>
      <c r="M382" s="17"/>
      <c r="N382" s="17">
        <f t="shared" si="68"/>
        <v>84</v>
      </c>
      <c r="O382" s="18">
        <v>23</v>
      </c>
      <c r="P382" s="18">
        <f t="shared" si="79"/>
        <v>23</v>
      </c>
      <c r="Q382" s="17">
        <v>20</v>
      </c>
      <c r="R382" s="17">
        <f t="shared" si="69"/>
        <v>81</v>
      </c>
      <c r="S382" s="17">
        <v>21</v>
      </c>
      <c r="T382" s="17"/>
      <c r="U382" s="20">
        <v>0.97949526813880095</v>
      </c>
      <c r="V382" s="21">
        <f t="shared" si="70"/>
        <v>72.482649842271272</v>
      </c>
    </row>
    <row r="383" spans="1:22" s="21" customFormat="1" ht="45" hidden="1" customHeight="1">
      <c r="A383" s="21" t="s">
        <v>150</v>
      </c>
      <c r="B383" s="22" t="s">
        <v>110</v>
      </c>
      <c r="C383" s="17" t="s">
        <v>13</v>
      </c>
      <c r="D383" s="18" t="s">
        <v>14</v>
      </c>
      <c r="E383" s="19" t="s">
        <v>21</v>
      </c>
      <c r="F383" s="18" t="s">
        <v>16</v>
      </c>
      <c r="G383" s="19" t="s">
        <v>19</v>
      </c>
      <c r="H383" s="18" t="s">
        <v>18</v>
      </c>
      <c r="I383" s="17">
        <v>1</v>
      </c>
      <c r="J383" s="17"/>
      <c r="K383" s="17"/>
      <c r="L383" s="17"/>
      <c r="M383" s="17"/>
      <c r="N383" s="17">
        <f t="shared" si="68"/>
        <v>1</v>
      </c>
      <c r="O383" s="18"/>
      <c r="P383" s="18">
        <f t="shared" si="79"/>
        <v>0</v>
      </c>
      <c r="Q383" s="17"/>
      <c r="R383" s="17">
        <f t="shared" si="69"/>
        <v>1</v>
      </c>
      <c r="S383" s="17"/>
      <c r="T383" s="17"/>
      <c r="U383" s="20">
        <v>0.97949526813880095</v>
      </c>
      <c r="V383" s="21">
        <f t="shared" si="70"/>
        <v>0.97949526813880095</v>
      </c>
    </row>
    <row r="384" spans="1:22" s="21" customFormat="1" ht="45" hidden="1" customHeight="1">
      <c r="B384" s="22" t="s">
        <v>110</v>
      </c>
      <c r="C384" s="17" t="s">
        <v>13</v>
      </c>
      <c r="D384" s="18" t="s">
        <v>14</v>
      </c>
      <c r="E384" s="19" t="s">
        <v>64</v>
      </c>
      <c r="F384" s="18" t="s">
        <v>16</v>
      </c>
      <c r="G384" s="19" t="s">
        <v>17</v>
      </c>
      <c r="H384" s="18" t="s">
        <v>18</v>
      </c>
      <c r="I384" s="17">
        <v>15</v>
      </c>
      <c r="J384" s="17">
        <v>15</v>
      </c>
      <c r="K384" s="17">
        <v>15</v>
      </c>
      <c r="L384" s="17">
        <v>21</v>
      </c>
      <c r="M384" s="17"/>
      <c r="N384" s="17">
        <f t="shared" si="68"/>
        <v>66</v>
      </c>
      <c r="O384" s="18">
        <v>21</v>
      </c>
      <c r="P384" s="18">
        <f t="shared" si="79"/>
        <v>21</v>
      </c>
      <c r="Q384" s="17">
        <v>15</v>
      </c>
      <c r="R384" s="17">
        <f t="shared" si="69"/>
        <v>60</v>
      </c>
      <c r="S384" s="17">
        <v>15</v>
      </c>
      <c r="T384" s="17"/>
      <c r="U384" s="20">
        <v>0.97949526813880095</v>
      </c>
      <c r="V384" s="21">
        <f t="shared" si="70"/>
        <v>53.872239747634048</v>
      </c>
    </row>
    <row r="385" spans="1:22" s="21" customFormat="1" ht="45" hidden="1" customHeight="1">
      <c r="A385" s="21" t="s">
        <v>155</v>
      </c>
      <c r="B385" s="22" t="s">
        <v>110</v>
      </c>
      <c r="C385" s="17" t="s">
        <v>13</v>
      </c>
      <c r="D385" s="18" t="s">
        <v>14</v>
      </c>
      <c r="E385" s="19" t="s">
        <v>29</v>
      </c>
      <c r="F385" s="18" t="s">
        <v>16</v>
      </c>
      <c r="G385" s="19" t="s">
        <v>17</v>
      </c>
      <c r="H385" s="18" t="s">
        <v>18</v>
      </c>
      <c r="I385" s="17"/>
      <c r="J385" s="17"/>
      <c r="K385" s="17"/>
      <c r="L385" s="17"/>
      <c r="M385" s="17"/>
      <c r="N385" s="17">
        <f t="shared" si="68"/>
        <v>0</v>
      </c>
      <c r="O385" s="18">
        <v>0</v>
      </c>
      <c r="P385" s="18">
        <f t="shared" si="79"/>
        <v>0</v>
      </c>
      <c r="Q385" s="56">
        <v>240</v>
      </c>
      <c r="R385" s="17">
        <f t="shared" si="69"/>
        <v>240</v>
      </c>
      <c r="S385" s="17">
        <v>0</v>
      </c>
      <c r="T385" s="56">
        <v>245</v>
      </c>
      <c r="U385" s="20">
        <v>0.97949526813880095</v>
      </c>
      <c r="V385" s="21">
        <f t="shared" si="70"/>
        <v>316.7455310199789</v>
      </c>
    </row>
    <row r="386" spans="1:22" s="21" customFormat="1" ht="45" hidden="1" customHeight="1">
      <c r="B386" s="22" t="s">
        <v>110</v>
      </c>
      <c r="C386" s="17" t="s">
        <v>13</v>
      </c>
      <c r="D386" s="18" t="s">
        <v>14</v>
      </c>
      <c r="E386" s="19" t="s">
        <v>37</v>
      </c>
      <c r="F386" s="18" t="s">
        <v>16</v>
      </c>
      <c r="G386" s="19" t="s">
        <v>17</v>
      </c>
      <c r="H386" s="18" t="s">
        <v>18</v>
      </c>
      <c r="I386" s="17"/>
      <c r="J386" s="17"/>
      <c r="K386" s="17">
        <v>11</v>
      </c>
      <c r="L386" s="17">
        <v>10</v>
      </c>
      <c r="M386" s="17"/>
      <c r="N386" s="17">
        <f t="shared" si="68"/>
        <v>21</v>
      </c>
      <c r="O386" s="18">
        <v>10</v>
      </c>
      <c r="P386" s="18">
        <f t="shared" si="79"/>
        <v>10</v>
      </c>
      <c r="Q386" s="17">
        <v>12</v>
      </c>
      <c r="R386" s="17">
        <f t="shared" si="69"/>
        <v>23</v>
      </c>
      <c r="S386" s="17">
        <v>11</v>
      </c>
      <c r="T386" s="17"/>
      <c r="U386" s="20">
        <v>0.97949526813880095</v>
      </c>
      <c r="V386" s="21">
        <f t="shared" si="70"/>
        <v>18.936908517350151</v>
      </c>
    </row>
    <row r="387" spans="1:22" s="21" customFormat="1" ht="45" hidden="1" customHeight="1">
      <c r="B387" s="22" t="s">
        <v>110</v>
      </c>
      <c r="C387" s="17" t="s">
        <v>13</v>
      </c>
      <c r="D387" s="18" t="s">
        <v>14</v>
      </c>
      <c r="E387" s="19" t="s">
        <v>143</v>
      </c>
      <c r="F387" s="18" t="s">
        <v>16</v>
      </c>
      <c r="G387" s="19" t="s">
        <v>17</v>
      </c>
      <c r="H387" s="18" t="s">
        <v>18</v>
      </c>
      <c r="I387" s="17"/>
      <c r="J387" s="17"/>
      <c r="K387" s="17"/>
      <c r="L387" s="17"/>
      <c r="M387" s="17"/>
      <c r="N387" s="17">
        <f t="shared" si="68"/>
        <v>0</v>
      </c>
      <c r="O387" s="18">
        <v>0</v>
      </c>
      <c r="P387" s="18">
        <f t="shared" si="79"/>
        <v>0</v>
      </c>
      <c r="Q387" s="56">
        <v>12</v>
      </c>
      <c r="R387" s="17">
        <f t="shared" si="69"/>
        <v>12</v>
      </c>
      <c r="S387" s="17">
        <v>0</v>
      </c>
      <c r="T387" s="56">
        <v>12</v>
      </c>
      <c r="U387" s="20">
        <v>0.97949526813880095</v>
      </c>
      <c r="V387" s="21">
        <f t="shared" si="70"/>
        <v>15.753943217665613</v>
      </c>
    </row>
    <row r="388" spans="1:22" s="21" customFormat="1" ht="45" hidden="1" customHeight="1">
      <c r="B388" s="22" t="s">
        <v>110</v>
      </c>
      <c r="C388" s="17" t="s">
        <v>13</v>
      </c>
      <c r="D388" s="18" t="s">
        <v>14</v>
      </c>
      <c r="E388" s="19" t="s">
        <v>95</v>
      </c>
      <c r="F388" s="18" t="s">
        <v>16</v>
      </c>
      <c r="G388" s="19" t="s">
        <v>17</v>
      </c>
      <c r="H388" s="18" t="s">
        <v>18</v>
      </c>
      <c r="I388" s="17">
        <v>12</v>
      </c>
      <c r="J388" s="17"/>
      <c r="K388" s="17"/>
      <c r="L388" s="17">
        <v>1</v>
      </c>
      <c r="M388" s="17"/>
      <c r="N388" s="17">
        <f t="shared" si="68"/>
        <v>13</v>
      </c>
      <c r="O388" s="18">
        <v>1</v>
      </c>
      <c r="P388" s="18">
        <f t="shared" si="79"/>
        <v>1</v>
      </c>
      <c r="Q388" s="17">
        <v>12</v>
      </c>
      <c r="R388" s="17">
        <f t="shared" si="69"/>
        <v>24</v>
      </c>
      <c r="S388" s="17">
        <v>0</v>
      </c>
      <c r="T388" s="17"/>
      <c r="U388" s="20">
        <v>0.97949526813880095</v>
      </c>
      <c r="V388" s="21">
        <f t="shared" si="70"/>
        <v>23.507886435331226</v>
      </c>
    </row>
    <row r="389" spans="1:22" s="21" customFormat="1" ht="45" customHeight="1">
      <c r="B389" s="22" t="s">
        <v>110</v>
      </c>
      <c r="C389" s="17" t="s">
        <v>13</v>
      </c>
      <c r="D389" s="18" t="s">
        <v>14</v>
      </c>
      <c r="E389" s="19" t="s">
        <v>144</v>
      </c>
      <c r="F389" s="18" t="s">
        <v>16</v>
      </c>
      <c r="G389" s="19" t="s">
        <v>17</v>
      </c>
      <c r="H389" s="18" t="s">
        <v>18</v>
      </c>
      <c r="I389" s="17"/>
      <c r="J389" s="17"/>
      <c r="K389" s="17"/>
      <c r="L389" s="17"/>
      <c r="M389" s="17"/>
      <c r="N389" s="17">
        <f t="shared" ref="N389:N452" si="80">I389+J389+K389+L389+M389</f>
        <v>0</v>
      </c>
      <c r="O389" s="18">
        <v>0</v>
      </c>
      <c r="P389" s="18">
        <f t="shared" si="79"/>
        <v>0</v>
      </c>
      <c r="Q389" s="56">
        <v>12</v>
      </c>
      <c r="R389" s="17">
        <f t="shared" ref="R389:R452" si="81">N389-O389+Q389</f>
        <v>12</v>
      </c>
      <c r="S389" s="17">
        <v>0</v>
      </c>
      <c r="T389" s="56">
        <v>12</v>
      </c>
      <c r="U389" s="20">
        <v>0.97949526813880095</v>
      </c>
      <c r="V389" s="21">
        <f t="shared" si="70"/>
        <v>15.753943217665613</v>
      </c>
    </row>
    <row r="390" spans="1:22" s="21" customFormat="1" ht="45" hidden="1" customHeight="1">
      <c r="B390" s="22" t="s">
        <v>110</v>
      </c>
      <c r="C390" s="17" t="s">
        <v>13</v>
      </c>
      <c r="D390" s="18" t="s">
        <v>14</v>
      </c>
      <c r="E390" s="19" t="s">
        <v>113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17"/>
      <c r="M390" s="17"/>
      <c r="N390" s="17">
        <f t="shared" si="80"/>
        <v>0</v>
      </c>
      <c r="O390" s="18">
        <v>0</v>
      </c>
      <c r="P390" s="18">
        <f t="shared" si="79"/>
        <v>0</v>
      </c>
      <c r="Q390" s="17"/>
      <c r="R390" s="17">
        <f t="shared" si="81"/>
        <v>0</v>
      </c>
      <c r="S390" s="17">
        <v>0</v>
      </c>
      <c r="T390" s="17">
        <v>5</v>
      </c>
      <c r="U390" s="20">
        <v>0.97949526813880095</v>
      </c>
      <c r="V390" s="21">
        <f t="shared" ref="V390:V453" si="82">(R390*U390*12+4*T390-S390*4*U390)/12</f>
        <v>1.6666666666666667</v>
      </c>
    </row>
    <row r="391" spans="1:22" s="21" customFormat="1" ht="45" hidden="1" customHeight="1">
      <c r="B391" s="22" t="s">
        <v>110</v>
      </c>
      <c r="C391" s="17" t="s">
        <v>13</v>
      </c>
      <c r="D391" s="18" t="s">
        <v>14</v>
      </c>
      <c r="E391" s="19" t="s">
        <v>99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17"/>
      <c r="M391" s="17"/>
      <c r="N391" s="17">
        <f t="shared" si="80"/>
        <v>0</v>
      </c>
      <c r="O391" s="18">
        <v>0</v>
      </c>
      <c r="P391" s="18">
        <f t="shared" si="79"/>
        <v>0</v>
      </c>
      <c r="Q391" s="56"/>
      <c r="R391" s="17">
        <f t="shared" si="81"/>
        <v>0</v>
      </c>
      <c r="S391" s="17">
        <v>0</v>
      </c>
      <c r="T391" s="56">
        <v>25</v>
      </c>
      <c r="U391" s="20">
        <v>0.97949526813880095</v>
      </c>
      <c r="V391" s="21">
        <f t="shared" si="82"/>
        <v>8.3333333333333339</v>
      </c>
    </row>
    <row r="392" spans="1:22" s="21" customFormat="1" ht="45" hidden="1" customHeight="1">
      <c r="B392" s="22" t="s">
        <v>110</v>
      </c>
      <c r="C392" s="17" t="s">
        <v>13</v>
      </c>
      <c r="D392" s="18" t="s">
        <v>14</v>
      </c>
      <c r="E392" s="19" t="s">
        <v>67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17"/>
      <c r="M392" s="17"/>
      <c r="N392" s="17">
        <f t="shared" si="80"/>
        <v>0</v>
      </c>
      <c r="O392" s="18">
        <v>0</v>
      </c>
      <c r="P392" s="18">
        <f t="shared" si="79"/>
        <v>0</v>
      </c>
      <c r="Q392" s="56"/>
      <c r="R392" s="17">
        <f t="shared" si="81"/>
        <v>0</v>
      </c>
      <c r="S392" s="17">
        <v>0</v>
      </c>
      <c r="T392" s="56">
        <v>12</v>
      </c>
      <c r="U392" s="20">
        <v>0.97949526813880095</v>
      </c>
      <c r="V392" s="21">
        <f t="shared" si="82"/>
        <v>4</v>
      </c>
    </row>
    <row r="393" spans="1:22" s="21" customFormat="1" ht="45" hidden="1" customHeight="1">
      <c r="B393" s="22" t="s">
        <v>110</v>
      </c>
      <c r="C393" s="17" t="s">
        <v>13</v>
      </c>
      <c r="D393" s="18" t="s">
        <v>24</v>
      </c>
      <c r="E393" s="19" t="s">
        <v>115</v>
      </c>
      <c r="F393" s="18" t="s">
        <v>16</v>
      </c>
      <c r="G393" s="19" t="s">
        <v>17</v>
      </c>
      <c r="H393" s="18" t="s">
        <v>18</v>
      </c>
      <c r="I393" s="17">
        <v>5</v>
      </c>
      <c r="J393" s="17"/>
      <c r="K393" s="17"/>
      <c r="L393" s="17"/>
      <c r="M393" s="17"/>
      <c r="N393" s="17">
        <f t="shared" si="80"/>
        <v>5</v>
      </c>
      <c r="O393" s="18">
        <v>0</v>
      </c>
      <c r="P393" s="18">
        <f t="shared" ref="P393:P394" si="83">J393</f>
        <v>0</v>
      </c>
      <c r="Q393" s="17"/>
      <c r="R393" s="17">
        <f t="shared" si="81"/>
        <v>5</v>
      </c>
      <c r="S393" s="17">
        <v>5</v>
      </c>
      <c r="T393" s="17"/>
      <c r="U393" s="20">
        <v>0.971830985915493</v>
      </c>
      <c r="V393" s="21">
        <f t="shared" si="82"/>
        <v>3.2394366197183104</v>
      </c>
    </row>
    <row r="394" spans="1:22" s="21" customFormat="1" ht="45" hidden="1" customHeight="1">
      <c r="B394" s="22" t="s">
        <v>110</v>
      </c>
      <c r="C394" s="17" t="s">
        <v>13</v>
      </c>
      <c r="D394" s="18" t="s">
        <v>24</v>
      </c>
      <c r="E394" s="19" t="s">
        <v>115</v>
      </c>
      <c r="F394" s="18" t="s">
        <v>16</v>
      </c>
      <c r="G394" s="19" t="s">
        <v>17</v>
      </c>
      <c r="H394" s="18" t="s">
        <v>18</v>
      </c>
      <c r="I394" s="17"/>
      <c r="J394" s="17"/>
      <c r="K394" s="17"/>
      <c r="L394" s="17"/>
      <c r="M394" s="17"/>
      <c r="N394" s="17">
        <f t="shared" si="80"/>
        <v>0</v>
      </c>
      <c r="O394" s="18">
        <v>0</v>
      </c>
      <c r="P394" s="18">
        <f t="shared" si="83"/>
        <v>0</v>
      </c>
      <c r="Q394" s="17"/>
      <c r="R394" s="17">
        <f t="shared" si="81"/>
        <v>0</v>
      </c>
      <c r="S394" s="17">
        <v>0</v>
      </c>
      <c r="T394" s="17">
        <v>5</v>
      </c>
      <c r="U394" s="20">
        <v>0.971830985915493</v>
      </c>
      <c r="V394" s="21">
        <f t="shared" si="82"/>
        <v>1.6666666666666667</v>
      </c>
    </row>
    <row r="395" spans="1:22" ht="45" hidden="1" customHeight="1">
      <c r="B395" s="7" t="s">
        <v>110</v>
      </c>
      <c r="C395" s="5" t="s">
        <v>13</v>
      </c>
      <c r="D395" s="4" t="s">
        <v>24</v>
      </c>
      <c r="E395" s="6" t="s">
        <v>115</v>
      </c>
      <c r="F395" s="4" t="s">
        <v>61</v>
      </c>
      <c r="G395" s="6" t="s">
        <v>17</v>
      </c>
      <c r="H395" s="4" t="s">
        <v>18</v>
      </c>
      <c r="I395" s="5"/>
      <c r="J395" s="5"/>
      <c r="K395" s="5"/>
      <c r="L395" s="5"/>
      <c r="M395" s="5"/>
      <c r="N395" s="5">
        <f t="shared" si="80"/>
        <v>0</v>
      </c>
      <c r="O395" s="4">
        <v>0</v>
      </c>
      <c r="P395" s="4"/>
      <c r="Q395" s="5"/>
      <c r="R395" s="5">
        <f t="shared" si="81"/>
        <v>0</v>
      </c>
      <c r="S395" s="5">
        <v>0</v>
      </c>
      <c r="T395" s="5">
        <v>5</v>
      </c>
      <c r="U395" s="15">
        <v>1</v>
      </c>
      <c r="V395">
        <f t="shared" si="82"/>
        <v>1.6666666666666667</v>
      </c>
    </row>
    <row r="396" spans="1:22" s="21" customFormat="1" ht="45" hidden="1" customHeight="1">
      <c r="B396" s="22" t="s">
        <v>110</v>
      </c>
      <c r="C396" s="17" t="s">
        <v>13</v>
      </c>
      <c r="D396" s="18" t="s">
        <v>24</v>
      </c>
      <c r="E396" s="19" t="s">
        <v>25</v>
      </c>
      <c r="F396" s="18" t="s">
        <v>16</v>
      </c>
      <c r="G396" s="19" t="s">
        <v>17</v>
      </c>
      <c r="H396" s="18" t="s">
        <v>18</v>
      </c>
      <c r="I396" s="17">
        <v>10</v>
      </c>
      <c r="J396" s="17">
        <v>11</v>
      </c>
      <c r="K396" s="17"/>
      <c r="L396" s="17"/>
      <c r="M396" s="17"/>
      <c r="N396" s="17">
        <f t="shared" si="80"/>
        <v>21</v>
      </c>
      <c r="O396" s="18">
        <v>11</v>
      </c>
      <c r="P396" s="18">
        <f t="shared" ref="P396:P399" si="84">J396</f>
        <v>11</v>
      </c>
      <c r="Q396" s="17">
        <v>10</v>
      </c>
      <c r="R396" s="17">
        <f t="shared" si="81"/>
        <v>20</v>
      </c>
      <c r="S396" s="17">
        <v>10</v>
      </c>
      <c r="T396" s="17"/>
      <c r="U396" s="20">
        <v>0.971830985915493</v>
      </c>
      <c r="V396" s="21">
        <f t="shared" si="82"/>
        <v>16.197183098591552</v>
      </c>
    </row>
    <row r="397" spans="1:22" s="21" customFormat="1" ht="45" hidden="1" customHeight="1">
      <c r="B397" s="22" t="s">
        <v>110</v>
      </c>
      <c r="C397" s="17" t="s">
        <v>13</v>
      </c>
      <c r="D397" s="18" t="s">
        <v>24</v>
      </c>
      <c r="E397" s="19" t="s">
        <v>26</v>
      </c>
      <c r="F397" s="18" t="s">
        <v>16</v>
      </c>
      <c r="G397" s="19" t="s">
        <v>17</v>
      </c>
      <c r="H397" s="18" t="s">
        <v>18</v>
      </c>
      <c r="I397" s="17">
        <v>6</v>
      </c>
      <c r="J397" s="17">
        <v>6</v>
      </c>
      <c r="K397" s="17"/>
      <c r="L397" s="17"/>
      <c r="M397" s="17"/>
      <c r="N397" s="17">
        <f t="shared" si="80"/>
        <v>12</v>
      </c>
      <c r="O397" s="18">
        <v>6</v>
      </c>
      <c r="P397" s="18">
        <f t="shared" si="84"/>
        <v>6</v>
      </c>
      <c r="Q397" s="17">
        <v>5</v>
      </c>
      <c r="R397" s="17">
        <f t="shared" si="81"/>
        <v>11</v>
      </c>
      <c r="S397" s="17">
        <v>6</v>
      </c>
      <c r="T397" s="17"/>
      <c r="U397" s="20">
        <v>0.971830985915493</v>
      </c>
      <c r="V397" s="21">
        <f t="shared" si="82"/>
        <v>8.7464788732394378</v>
      </c>
    </row>
    <row r="398" spans="1:22" s="21" customFormat="1" ht="45" hidden="1" customHeight="1">
      <c r="B398" s="22" t="s">
        <v>110</v>
      </c>
      <c r="C398" s="17" t="s">
        <v>13</v>
      </c>
      <c r="D398" s="18" t="s">
        <v>24</v>
      </c>
      <c r="E398" s="19" t="s">
        <v>27</v>
      </c>
      <c r="F398" s="18" t="s">
        <v>16</v>
      </c>
      <c r="G398" s="19" t="s">
        <v>17</v>
      </c>
      <c r="H398" s="18" t="s">
        <v>18</v>
      </c>
      <c r="I398" s="17">
        <v>15</v>
      </c>
      <c r="J398" s="17">
        <v>14</v>
      </c>
      <c r="K398" s="17"/>
      <c r="L398" s="17"/>
      <c r="M398" s="17"/>
      <c r="N398" s="17">
        <f t="shared" si="80"/>
        <v>29</v>
      </c>
      <c r="O398" s="18">
        <v>14</v>
      </c>
      <c r="P398" s="18">
        <f t="shared" si="84"/>
        <v>14</v>
      </c>
      <c r="Q398" s="17">
        <v>15</v>
      </c>
      <c r="R398" s="17">
        <f t="shared" si="81"/>
        <v>30</v>
      </c>
      <c r="S398" s="17">
        <v>15</v>
      </c>
      <c r="T398" s="17"/>
      <c r="U398" s="20">
        <v>0.971830985915493</v>
      </c>
      <c r="V398" s="21">
        <f t="shared" si="82"/>
        <v>24.295774647887324</v>
      </c>
    </row>
    <row r="399" spans="1:22" s="21" customFormat="1" ht="45" hidden="1" customHeight="1">
      <c r="A399" s="21" t="s">
        <v>160</v>
      </c>
      <c r="B399" s="22" t="s">
        <v>110</v>
      </c>
      <c r="C399" s="17" t="s">
        <v>13</v>
      </c>
      <c r="D399" s="18" t="s">
        <v>24</v>
      </c>
      <c r="E399" s="19" t="s">
        <v>29</v>
      </c>
      <c r="F399" s="18" t="s">
        <v>16</v>
      </c>
      <c r="G399" s="19" t="s">
        <v>17</v>
      </c>
      <c r="H399" s="18" t="s">
        <v>18</v>
      </c>
      <c r="I399" s="17"/>
      <c r="J399" s="17"/>
      <c r="K399" s="17"/>
      <c r="L399" s="17"/>
      <c r="M399" s="17"/>
      <c r="N399" s="17">
        <f t="shared" si="80"/>
        <v>0</v>
      </c>
      <c r="O399" s="18">
        <v>0</v>
      </c>
      <c r="P399" s="18">
        <f t="shared" si="84"/>
        <v>0</v>
      </c>
      <c r="Q399" s="56">
        <v>30</v>
      </c>
      <c r="R399" s="17">
        <f t="shared" si="81"/>
        <v>30</v>
      </c>
      <c r="S399" s="17">
        <v>0</v>
      </c>
      <c r="T399" s="56">
        <v>40</v>
      </c>
      <c r="U399" s="20">
        <v>0.971830985915493</v>
      </c>
      <c r="V399" s="21">
        <f t="shared" si="82"/>
        <v>42.48826291079812</v>
      </c>
    </row>
    <row r="400" spans="1:22" s="21" customFormat="1" ht="45" hidden="1" customHeight="1">
      <c r="B400" s="22" t="s">
        <v>110</v>
      </c>
      <c r="C400" s="17" t="s">
        <v>13</v>
      </c>
      <c r="D400" s="18" t="s">
        <v>28</v>
      </c>
      <c r="E400" s="19" t="s">
        <v>44</v>
      </c>
      <c r="F400" s="18" t="s">
        <v>16</v>
      </c>
      <c r="G400" s="19" t="s">
        <v>17</v>
      </c>
      <c r="H400" s="18" t="s">
        <v>18</v>
      </c>
      <c r="I400" s="17">
        <v>7</v>
      </c>
      <c r="J400" s="17">
        <v>7</v>
      </c>
      <c r="K400" s="17">
        <v>4</v>
      </c>
      <c r="L400" s="17"/>
      <c r="M400" s="17"/>
      <c r="N400" s="17">
        <f t="shared" si="80"/>
        <v>18</v>
      </c>
      <c r="O400" s="18">
        <v>4</v>
      </c>
      <c r="P400" s="18"/>
      <c r="Q400" s="17"/>
      <c r="R400" s="17">
        <f t="shared" si="81"/>
        <v>14</v>
      </c>
      <c r="S400" s="17">
        <v>7</v>
      </c>
      <c r="T400" s="17"/>
      <c r="U400" s="20">
        <v>1</v>
      </c>
      <c r="V400" s="21">
        <f t="shared" si="82"/>
        <v>11.666666666666666</v>
      </c>
    </row>
    <row r="401" spans="1:22" s="21" customFormat="1" ht="45" hidden="1" customHeight="1">
      <c r="B401" s="22" t="s">
        <v>110</v>
      </c>
      <c r="C401" s="17" t="s">
        <v>13</v>
      </c>
      <c r="D401" s="18" t="s">
        <v>28</v>
      </c>
      <c r="E401" s="19" t="s">
        <v>44</v>
      </c>
      <c r="F401" s="18" t="s">
        <v>16</v>
      </c>
      <c r="G401" s="19" t="s">
        <v>17</v>
      </c>
      <c r="H401" s="18" t="s">
        <v>18</v>
      </c>
      <c r="I401" s="17"/>
      <c r="J401" s="17"/>
      <c r="K401" s="17"/>
      <c r="L401" s="17"/>
      <c r="M401" s="17"/>
      <c r="N401" s="17">
        <f t="shared" si="80"/>
        <v>0</v>
      </c>
      <c r="O401" s="18">
        <v>0</v>
      </c>
      <c r="P401" s="18"/>
      <c r="Q401" s="17"/>
      <c r="R401" s="17">
        <f t="shared" si="81"/>
        <v>0</v>
      </c>
      <c r="S401" s="17">
        <v>0</v>
      </c>
      <c r="T401" s="17">
        <v>7</v>
      </c>
      <c r="U401" s="20">
        <v>1</v>
      </c>
      <c r="V401" s="21">
        <f t="shared" si="82"/>
        <v>2.3333333333333335</v>
      </c>
    </row>
    <row r="402" spans="1:22" s="21" customFormat="1" ht="45" hidden="1" customHeight="1">
      <c r="B402" s="22" t="s">
        <v>110</v>
      </c>
      <c r="C402" s="17" t="s">
        <v>13</v>
      </c>
      <c r="D402" s="18" t="s">
        <v>28</v>
      </c>
      <c r="E402" s="19" t="s">
        <v>117</v>
      </c>
      <c r="F402" s="18" t="s">
        <v>16</v>
      </c>
      <c r="G402" s="19" t="s">
        <v>17</v>
      </c>
      <c r="H402" s="18" t="s">
        <v>18</v>
      </c>
      <c r="I402" s="17"/>
      <c r="J402" s="17"/>
      <c r="K402" s="17">
        <v>1</v>
      </c>
      <c r="L402" s="17">
        <v>1</v>
      </c>
      <c r="M402" s="17"/>
      <c r="N402" s="17">
        <f t="shared" si="80"/>
        <v>2</v>
      </c>
      <c r="O402" s="18">
        <v>1</v>
      </c>
      <c r="P402" s="18"/>
      <c r="Q402" s="17"/>
      <c r="R402" s="17">
        <f t="shared" si="81"/>
        <v>1</v>
      </c>
      <c r="S402" s="17">
        <v>1</v>
      </c>
      <c r="T402" s="17"/>
      <c r="U402" s="20">
        <v>1</v>
      </c>
      <c r="V402" s="21">
        <f t="shared" si="82"/>
        <v>0.66666666666666663</v>
      </c>
    </row>
    <row r="403" spans="1:22" s="21" customFormat="1" ht="45" hidden="1" customHeight="1">
      <c r="B403" s="22" t="s">
        <v>110</v>
      </c>
      <c r="C403" s="17" t="s">
        <v>13</v>
      </c>
      <c r="D403" s="18" t="s">
        <v>28</v>
      </c>
      <c r="E403" s="19" t="s">
        <v>117</v>
      </c>
      <c r="F403" s="18" t="s">
        <v>16</v>
      </c>
      <c r="G403" s="19" t="s">
        <v>17</v>
      </c>
      <c r="H403" s="18" t="s">
        <v>18</v>
      </c>
      <c r="I403" s="17"/>
      <c r="J403" s="17"/>
      <c r="K403" s="17"/>
      <c r="L403" s="17"/>
      <c r="M403" s="17"/>
      <c r="N403" s="17">
        <f t="shared" si="80"/>
        <v>0</v>
      </c>
      <c r="O403" s="18">
        <v>0</v>
      </c>
      <c r="P403" s="18"/>
      <c r="Q403" s="17"/>
      <c r="R403" s="17">
        <f t="shared" si="81"/>
        <v>0</v>
      </c>
      <c r="S403" s="17">
        <v>0</v>
      </c>
      <c r="T403" s="17">
        <v>1</v>
      </c>
      <c r="U403" s="20">
        <v>1</v>
      </c>
      <c r="V403" s="21">
        <f t="shared" si="82"/>
        <v>0.33333333333333331</v>
      </c>
    </row>
    <row r="404" spans="1:22" ht="45" hidden="1" customHeight="1">
      <c r="A404" t="s">
        <v>148</v>
      </c>
      <c r="B404" s="7" t="s">
        <v>110</v>
      </c>
      <c r="C404" s="5" t="s">
        <v>13</v>
      </c>
      <c r="D404" s="4" t="s">
        <v>14</v>
      </c>
      <c r="E404" s="6" t="s">
        <v>15</v>
      </c>
      <c r="F404" s="4" t="s">
        <v>20</v>
      </c>
      <c r="G404" s="6" t="s">
        <v>17</v>
      </c>
      <c r="H404" s="4" t="s">
        <v>18</v>
      </c>
      <c r="I404" s="5">
        <v>93</v>
      </c>
      <c r="J404" s="5">
        <v>80</v>
      </c>
      <c r="K404" s="5">
        <v>79</v>
      </c>
      <c r="L404" s="5">
        <v>70</v>
      </c>
      <c r="M404" s="5">
        <v>0</v>
      </c>
      <c r="N404" s="5">
        <f t="shared" si="80"/>
        <v>322</v>
      </c>
      <c r="O404" s="4">
        <v>70</v>
      </c>
      <c r="P404" s="4">
        <f t="shared" ref="P404:P412" si="85">M404</f>
        <v>0</v>
      </c>
      <c r="Q404" s="5">
        <v>89</v>
      </c>
      <c r="R404" s="5">
        <f t="shared" si="81"/>
        <v>341</v>
      </c>
      <c r="S404" s="5">
        <v>79</v>
      </c>
      <c r="T404" s="5"/>
      <c r="U404" s="15">
        <v>1</v>
      </c>
      <c r="V404">
        <f t="shared" si="82"/>
        <v>314.66666666666669</v>
      </c>
    </row>
    <row r="405" spans="1:22" ht="45" hidden="1" customHeight="1">
      <c r="A405" t="s">
        <v>151</v>
      </c>
      <c r="B405" s="7" t="s">
        <v>110</v>
      </c>
      <c r="C405" s="5" t="s">
        <v>13</v>
      </c>
      <c r="D405" s="4" t="s">
        <v>14</v>
      </c>
      <c r="E405" s="6" t="s">
        <v>21</v>
      </c>
      <c r="F405" s="4" t="s">
        <v>20</v>
      </c>
      <c r="G405" s="6" t="s">
        <v>17</v>
      </c>
      <c r="H405" s="4" t="s">
        <v>18</v>
      </c>
      <c r="I405" s="5">
        <v>16</v>
      </c>
      <c r="J405" s="5">
        <v>15</v>
      </c>
      <c r="K405" s="5">
        <v>19</v>
      </c>
      <c r="L405" s="5">
        <v>19</v>
      </c>
      <c r="M405" s="5">
        <v>0</v>
      </c>
      <c r="N405" s="5">
        <f t="shared" si="80"/>
        <v>69</v>
      </c>
      <c r="O405" s="4">
        <v>19</v>
      </c>
      <c r="P405" s="4">
        <f t="shared" si="85"/>
        <v>0</v>
      </c>
      <c r="Q405" s="5">
        <v>15</v>
      </c>
      <c r="R405" s="5">
        <f t="shared" si="81"/>
        <v>65</v>
      </c>
      <c r="S405" s="5">
        <v>19</v>
      </c>
      <c r="T405" s="5"/>
      <c r="U405" s="15">
        <v>1</v>
      </c>
      <c r="V405">
        <f t="shared" si="82"/>
        <v>58.666666666666664</v>
      </c>
    </row>
    <row r="406" spans="1:22" ht="45" hidden="1" customHeight="1">
      <c r="A406" t="s">
        <v>152</v>
      </c>
      <c r="B406" s="7" t="s">
        <v>110</v>
      </c>
      <c r="C406" s="5" t="s">
        <v>13</v>
      </c>
      <c r="D406" s="4" t="s">
        <v>14</v>
      </c>
      <c r="E406" s="6" t="s">
        <v>21</v>
      </c>
      <c r="F406" s="4" t="s">
        <v>20</v>
      </c>
      <c r="G406" s="6" t="s">
        <v>19</v>
      </c>
      <c r="H406" s="4" t="s">
        <v>18</v>
      </c>
      <c r="I406" s="5">
        <v>3</v>
      </c>
      <c r="J406" s="5">
        <v>1</v>
      </c>
      <c r="K406" s="5"/>
      <c r="L406" s="5"/>
      <c r="M406" s="5"/>
      <c r="N406" s="5">
        <f t="shared" si="80"/>
        <v>4</v>
      </c>
      <c r="O406" s="4">
        <v>0</v>
      </c>
      <c r="P406" s="4">
        <f t="shared" si="85"/>
        <v>0</v>
      </c>
      <c r="Q406" s="5"/>
      <c r="R406" s="5">
        <f t="shared" si="81"/>
        <v>4</v>
      </c>
      <c r="S406" s="5">
        <v>0</v>
      </c>
      <c r="T406" s="5"/>
      <c r="U406" s="15">
        <v>1</v>
      </c>
      <c r="V406">
        <f t="shared" si="82"/>
        <v>4</v>
      </c>
    </row>
    <row r="407" spans="1:22" ht="45" hidden="1" customHeight="1">
      <c r="B407" s="7" t="s">
        <v>110</v>
      </c>
      <c r="C407" s="5" t="s">
        <v>13</v>
      </c>
      <c r="D407" s="4" t="s">
        <v>14</v>
      </c>
      <c r="E407" s="6" t="s">
        <v>64</v>
      </c>
      <c r="F407" s="4" t="s">
        <v>20</v>
      </c>
      <c r="G407" s="6" t="s">
        <v>17</v>
      </c>
      <c r="H407" s="4" t="s">
        <v>18</v>
      </c>
      <c r="I407" s="5">
        <v>10</v>
      </c>
      <c r="J407" s="5">
        <v>9</v>
      </c>
      <c r="K407" s="5">
        <v>9</v>
      </c>
      <c r="L407" s="5">
        <v>13</v>
      </c>
      <c r="M407" s="5">
        <v>0</v>
      </c>
      <c r="N407" s="5">
        <f t="shared" si="80"/>
        <v>41</v>
      </c>
      <c r="O407" s="4">
        <v>13</v>
      </c>
      <c r="P407" s="4">
        <f t="shared" si="85"/>
        <v>0</v>
      </c>
      <c r="Q407" s="5">
        <v>10</v>
      </c>
      <c r="R407" s="5">
        <f t="shared" si="81"/>
        <v>38</v>
      </c>
      <c r="S407" s="5">
        <v>9</v>
      </c>
      <c r="T407" s="5"/>
      <c r="U407" s="15">
        <v>1</v>
      </c>
      <c r="V407">
        <f t="shared" si="82"/>
        <v>35</v>
      </c>
    </row>
    <row r="408" spans="1:22" ht="45" hidden="1" customHeight="1">
      <c r="A408" t="s">
        <v>156</v>
      </c>
      <c r="B408" s="7" t="s">
        <v>110</v>
      </c>
      <c r="C408" s="5" t="s">
        <v>13</v>
      </c>
      <c r="D408" s="4" t="s">
        <v>14</v>
      </c>
      <c r="E408" s="19" t="s">
        <v>29</v>
      </c>
      <c r="F408" s="4" t="s">
        <v>20</v>
      </c>
      <c r="G408" s="6" t="s">
        <v>17</v>
      </c>
      <c r="H408" s="4" t="s">
        <v>18</v>
      </c>
      <c r="I408" s="5"/>
      <c r="J408" s="5"/>
      <c r="K408" s="5"/>
      <c r="L408" s="5"/>
      <c r="M408" s="5"/>
      <c r="N408" s="5">
        <f t="shared" si="80"/>
        <v>0</v>
      </c>
      <c r="O408" s="4">
        <v>0</v>
      </c>
      <c r="P408" s="4">
        <f t="shared" si="85"/>
        <v>0</v>
      </c>
      <c r="Q408" s="56">
        <v>110</v>
      </c>
      <c r="R408" s="5">
        <f t="shared" si="81"/>
        <v>110</v>
      </c>
      <c r="S408" s="5">
        <v>0</v>
      </c>
      <c r="T408" s="56">
        <v>100</v>
      </c>
      <c r="U408" s="15">
        <v>1</v>
      </c>
      <c r="V408">
        <f t="shared" si="82"/>
        <v>143.33333333333334</v>
      </c>
    </row>
    <row r="409" spans="1:22" ht="45" hidden="1" customHeight="1">
      <c r="B409" s="7" t="s">
        <v>110</v>
      </c>
      <c r="C409" s="5" t="s">
        <v>13</v>
      </c>
      <c r="D409" s="4" t="s">
        <v>14</v>
      </c>
      <c r="E409" s="6" t="s">
        <v>99</v>
      </c>
      <c r="F409" s="4" t="s">
        <v>20</v>
      </c>
      <c r="G409" s="6" t="s">
        <v>17</v>
      </c>
      <c r="H409" s="4" t="s">
        <v>18</v>
      </c>
      <c r="I409" s="5"/>
      <c r="J409" s="5"/>
      <c r="K409" s="5"/>
      <c r="L409" s="5"/>
      <c r="M409" s="5"/>
      <c r="N409" s="5">
        <f t="shared" si="80"/>
        <v>0</v>
      </c>
      <c r="O409" s="4">
        <v>0</v>
      </c>
      <c r="P409" s="4">
        <f t="shared" si="85"/>
        <v>0</v>
      </c>
      <c r="Q409" s="56"/>
      <c r="R409" s="5">
        <f t="shared" si="81"/>
        <v>0</v>
      </c>
      <c r="S409" s="5">
        <v>0</v>
      </c>
      <c r="T409" s="56">
        <v>25</v>
      </c>
      <c r="U409" s="15">
        <v>1</v>
      </c>
      <c r="V409">
        <f t="shared" si="82"/>
        <v>8.3333333333333339</v>
      </c>
    </row>
    <row r="410" spans="1:22" ht="45" customHeight="1">
      <c r="B410" s="7" t="s">
        <v>110</v>
      </c>
      <c r="C410" s="5" t="s">
        <v>13</v>
      </c>
      <c r="D410" s="4" t="s">
        <v>14</v>
      </c>
      <c r="E410" s="6" t="s">
        <v>144</v>
      </c>
      <c r="F410" s="4" t="s">
        <v>20</v>
      </c>
      <c r="G410" s="6" t="s">
        <v>17</v>
      </c>
      <c r="H410" s="4" t="s">
        <v>18</v>
      </c>
      <c r="I410" s="5"/>
      <c r="J410" s="5"/>
      <c r="K410" s="5"/>
      <c r="L410" s="5"/>
      <c r="M410" s="5"/>
      <c r="N410" s="5">
        <f t="shared" si="80"/>
        <v>0</v>
      </c>
      <c r="O410" s="4">
        <v>0</v>
      </c>
      <c r="P410" s="4">
        <f t="shared" si="85"/>
        <v>0</v>
      </c>
      <c r="Q410" s="56"/>
      <c r="R410" s="5">
        <f t="shared" si="81"/>
        <v>0</v>
      </c>
      <c r="S410" s="5">
        <v>0</v>
      </c>
      <c r="T410" s="56">
        <v>10</v>
      </c>
      <c r="U410" s="15">
        <v>1</v>
      </c>
      <c r="V410">
        <f t="shared" si="82"/>
        <v>3.3333333333333335</v>
      </c>
    </row>
    <row r="411" spans="1:22" ht="45" hidden="1" customHeight="1">
      <c r="B411" s="7" t="s">
        <v>110</v>
      </c>
      <c r="C411" s="5" t="s">
        <v>13</v>
      </c>
      <c r="D411" s="4" t="s">
        <v>14</v>
      </c>
      <c r="E411" s="6" t="s">
        <v>67</v>
      </c>
      <c r="F411" s="4" t="s">
        <v>20</v>
      </c>
      <c r="G411" s="6" t="s">
        <v>17</v>
      </c>
      <c r="H411" s="4" t="s">
        <v>18</v>
      </c>
      <c r="I411" s="5"/>
      <c r="J411" s="5"/>
      <c r="K411" s="5"/>
      <c r="L411" s="5"/>
      <c r="M411" s="5"/>
      <c r="N411" s="5">
        <f t="shared" si="80"/>
        <v>0</v>
      </c>
      <c r="O411" s="4">
        <v>0</v>
      </c>
      <c r="P411" s="4">
        <f t="shared" si="85"/>
        <v>0</v>
      </c>
      <c r="Q411" s="56"/>
      <c r="R411" s="5">
        <f t="shared" si="81"/>
        <v>0</v>
      </c>
      <c r="S411" s="5">
        <v>0</v>
      </c>
      <c r="T411" s="56">
        <v>10</v>
      </c>
      <c r="U411" s="15">
        <v>1</v>
      </c>
      <c r="V411">
        <f t="shared" si="82"/>
        <v>3.3333333333333335</v>
      </c>
    </row>
    <row r="412" spans="1:22" ht="45" hidden="1" customHeight="1">
      <c r="B412" s="7" t="s">
        <v>110</v>
      </c>
      <c r="C412" s="5" t="s">
        <v>13</v>
      </c>
      <c r="D412" s="4" t="s">
        <v>14</v>
      </c>
      <c r="E412" s="6" t="s">
        <v>113</v>
      </c>
      <c r="F412" s="4" t="s">
        <v>20</v>
      </c>
      <c r="G412" s="6" t="s">
        <v>17</v>
      </c>
      <c r="H412" s="4" t="s">
        <v>18</v>
      </c>
      <c r="I412" s="5"/>
      <c r="J412" s="5"/>
      <c r="K412" s="5"/>
      <c r="L412" s="5"/>
      <c r="M412" s="5"/>
      <c r="N412" s="5">
        <f t="shared" si="80"/>
        <v>0</v>
      </c>
      <c r="O412" s="4">
        <v>0</v>
      </c>
      <c r="P412" s="4">
        <f t="shared" si="85"/>
        <v>0</v>
      </c>
      <c r="Q412" s="5"/>
      <c r="R412" s="5">
        <f t="shared" si="81"/>
        <v>0</v>
      </c>
      <c r="S412" s="5">
        <v>0</v>
      </c>
      <c r="T412" s="5">
        <v>5</v>
      </c>
      <c r="U412" s="15">
        <v>1</v>
      </c>
      <c r="V412">
        <f t="shared" si="82"/>
        <v>1.6666666666666667</v>
      </c>
    </row>
    <row r="413" spans="1:22" ht="45" hidden="1" customHeight="1">
      <c r="B413" s="7" t="s">
        <v>110</v>
      </c>
      <c r="C413" s="5" t="s">
        <v>13</v>
      </c>
      <c r="D413" s="4" t="s">
        <v>24</v>
      </c>
      <c r="E413" s="6" t="s">
        <v>25</v>
      </c>
      <c r="F413" s="4" t="s">
        <v>20</v>
      </c>
      <c r="G413" s="6" t="s">
        <v>17</v>
      </c>
      <c r="H413" s="4" t="s">
        <v>18</v>
      </c>
      <c r="I413" s="5">
        <v>10</v>
      </c>
      <c r="J413" s="5">
        <v>17</v>
      </c>
      <c r="K413" s="5">
        <v>11</v>
      </c>
      <c r="L413" s="5"/>
      <c r="M413" s="5"/>
      <c r="N413" s="5">
        <f>I413+J413</f>
        <v>27</v>
      </c>
      <c r="O413" s="4">
        <f>J413</f>
        <v>17</v>
      </c>
      <c r="P413" s="4">
        <f t="shared" ref="P413:P415" si="86">K413</f>
        <v>11</v>
      </c>
      <c r="Q413" s="5">
        <v>10</v>
      </c>
      <c r="R413" s="5">
        <f t="shared" si="81"/>
        <v>20</v>
      </c>
      <c r="S413" s="5">
        <v>10</v>
      </c>
      <c r="T413" s="5"/>
      <c r="U413" s="15">
        <v>1</v>
      </c>
      <c r="V413">
        <f t="shared" si="82"/>
        <v>16.666666666666668</v>
      </c>
    </row>
    <row r="414" spans="1:22" ht="45" hidden="1" customHeight="1">
      <c r="B414" s="7" t="s">
        <v>110</v>
      </c>
      <c r="C414" s="5" t="s">
        <v>13</v>
      </c>
      <c r="D414" s="4" t="s">
        <v>24</v>
      </c>
      <c r="E414" s="6" t="s">
        <v>27</v>
      </c>
      <c r="F414" s="4" t="s">
        <v>20</v>
      </c>
      <c r="G414" s="6" t="s">
        <v>17</v>
      </c>
      <c r="H414" s="4" t="s">
        <v>18</v>
      </c>
      <c r="I414" s="5">
        <v>10</v>
      </c>
      <c r="J414" s="5">
        <v>10</v>
      </c>
      <c r="K414" s="5">
        <v>10</v>
      </c>
      <c r="L414" s="5"/>
      <c r="M414" s="5"/>
      <c r="N414" s="5">
        <f>I414+J414</f>
        <v>20</v>
      </c>
      <c r="O414" s="4">
        <f>J414</f>
        <v>10</v>
      </c>
      <c r="P414" s="4">
        <f t="shared" si="86"/>
        <v>10</v>
      </c>
      <c r="Q414" s="5">
        <v>10</v>
      </c>
      <c r="R414" s="5">
        <f t="shared" si="81"/>
        <v>20</v>
      </c>
      <c r="S414" s="5">
        <v>10</v>
      </c>
      <c r="T414" s="5"/>
      <c r="U414" s="15">
        <v>1</v>
      </c>
      <c r="V414">
        <f t="shared" si="82"/>
        <v>16.666666666666668</v>
      </c>
    </row>
    <row r="415" spans="1:22" ht="45" hidden="1" customHeight="1">
      <c r="B415" s="7" t="s">
        <v>110</v>
      </c>
      <c r="C415" s="5" t="s">
        <v>13</v>
      </c>
      <c r="D415" s="4" t="s">
        <v>24</v>
      </c>
      <c r="E415" s="19" t="s">
        <v>29</v>
      </c>
      <c r="F415" s="4" t="s">
        <v>20</v>
      </c>
      <c r="G415" s="6" t="s">
        <v>17</v>
      </c>
      <c r="H415" s="4" t="s">
        <v>18</v>
      </c>
      <c r="I415" s="5"/>
      <c r="J415" s="5"/>
      <c r="K415" s="5"/>
      <c r="L415" s="5"/>
      <c r="M415" s="5"/>
      <c r="N415" s="5">
        <f t="shared" si="80"/>
        <v>0</v>
      </c>
      <c r="O415" s="4">
        <v>0</v>
      </c>
      <c r="P415" s="4">
        <f t="shared" si="86"/>
        <v>0</v>
      </c>
      <c r="Q415" s="56">
        <v>20</v>
      </c>
      <c r="R415" s="5">
        <f t="shared" si="81"/>
        <v>20</v>
      </c>
      <c r="S415" s="5">
        <v>0</v>
      </c>
      <c r="T415" s="56">
        <v>30</v>
      </c>
      <c r="U415" s="15">
        <v>1</v>
      </c>
      <c r="V415">
        <f t="shared" si="82"/>
        <v>30</v>
      </c>
    </row>
    <row r="416" spans="1:22" s="21" customFormat="1" ht="45" hidden="1" customHeight="1">
      <c r="B416" s="22" t="s">
        <v>118</v>
      </c>
      <c r="C416" s="17" t="s">
        <v>13</v>
      </c>
      <c r="D416" s="18" t="s">
        <v>14</v>
      </c>
      <c r="E416" s="19" t="s">
        <v>95</v>
      </c>
      <c r="F416" s="18" t="s">
        <v>16</v>
      </c>
      <c r="G416" s="19" t="s">
        <v>17</v>
      </c>
      <c r="H416" s="18" t="s">
        <v>18</v>
      </c>
      <c r="I416" s="17">
        <v>0</v>
      </c>
      <c r="J416" s="17">
        <v>0</v>
      </c>
      <c r="K416" s="17">
        <v>0</v>
      </c>
      <c r="L416" s="17">
        <v>21</v>
      </c>
      <c r="M416" s="17"/>
      <c r="N416" s="17">
        <f t="shared" si="80"/>
        <v>21</v>
      </c>
      <c r="O416" s="18">
        <v>21</v>
      </c>
      <c r="P416" s="18">
        <f t="shared" ref="P416:P432" si="87">L416</f>
        <v>21</v>
      </c>
      <c r="Q416" s="17">
        <v>0</v>
      </c>
      <c r="R416" s="17">
        <f t="shared" si="81"/>
        <v>0</v>
      </c>
      <c r="S416" s="17">
        <v>0</v>
      </c>
      <c r="T416" s="17"/>
      <c r="U416" s="20">
        <v>0.95707277187244499</v>
      </c>
      <c r="V416" s="21">
        <f t="shared" si="82"/>
        <v>0</v>
      </c>
    </row>
    <row r="417" spans="1:22" s="21" customFormat="1" ht="45" customHeight="1">
      <c r="B417" s="22" t="s">
        <v>118</v>
      </c>
      <c r="C417" s="17" t="s">
        <v>13</v>
      </c>
      <c r="D417" s="18" t="s">
        <v>14</v>
      </c>
      <c r="E417" s="19" t="s">
        <v>100</v>
      </c>
      <c r="F417" s="18" t="s">
        <v>16</v>
      </c>
      <c r="G417" s="19" t="s">
        <v>17</v>
      </c>
      <c r="H417" s="18" t="s">
        <v>18</v>
      </c>
      <c r="I417" s="17"/>
      <c r="J417" s="17"/>
      <c r="K417" s="17"/>
      <c r="L417" s="17"/>
      <c r="M417" s="17"/>
      <c r="N417" s="17">
        <f t="shared" si="80"/>
        <v>0</v>
      </c>
      <c r="O417" s="18">
        <v>0</v>
      </c>
      <c r="P417" s="18">
        <f t="shared" si="87"/>
        <v>0</v>
      </c>
      <c r="Q417" s="56"/>
      <c r="R417" s="17">
        <f t="shared" si="81"/>
        <v>0</v>
      </c>
      <c r="S417" s="17">
        <v>0</v>
      </c>
      <c r="T417" s="56">
        <v>0</v>
      </c>
      <c r="U417" s="20">
        <v>0.95707277187244499</v>
      </c>
      <c r="V417" s="21">
        <f t="shared" si="82"/>
        <v>0</v>
      </c>
    </row>
    <row r="418" spans="1:22" s="21" customFormat="1" ht="45" hidden="1" customHeight="1">
      <c r="B418" s="22" t="s">
        <v>118</v>
      </c>
      <c r="C418" s="17" t="s">
        <v>13</v>
      </c>
      <c r="D418" s="18" t="s">
        <v>14</v>
      </c>
      <c r="E418" s="19" t="s">
        <v>97</v>
      </c>
      <c r="F418" s="18" t="s">
        <v>16</v>
      </c>
      <c r="G418" s="19" t="s">
        <v>17</v>
      </c>
      <c r="H418" s="18" t="s">
        <v>18</v>
      </c>
      <c r="I418" s="17">
        <v>0</v>
      </c>
      <c r="J418" s="17">
        <v>0</v>
      </c>
      <c r="K418" s="17">
        <v>29</v>
      </c>
      <c r="L418" s="17">
        <v>27</v>
      </c>
      <c r="M418" s="17"/>
      <c r="N418" s="17">
        <f t="shared" si="80"/>
        <v>56</v>
      </c>
      <c r="O418" s="18">
        <v>27</v>
      </c>
      <c r="P418" s="18">
        <f t="shared" si="87"/>
        <v>27</v>
      </c>
      <c r="Q418" s="17">
        <v>0</v>
      </c>
      <c r="R418" s="17">
        <f t="shared" si="81"/>
        <v>29</v>
      </c>
      <c r="S418" s="17">
        <v>29</v>
      </c>
      <c r="T418" s="17"/>
      <c r="U418" s="20">
        <v>0.95707277187244499</v>
      </c>
      <c r="V418" s="21">
        <f t="shared" si="82"/>
        <v>18.503406922867271</v>
      </c>
    </row>
    <row r="419" spans="1:22" s="21" customFormat="1" ht="45" hidden="1" customHeight="1">
      <c r="B419" s="22" t="s">
        <v>118</v>
      </c>
      <c r="C419" s="17" t="s">
        <v>13</v>
      </c>
      <c r="D419" s="18" t="s">
        <v>14</v>
      </c>
      <c r="E419" s="19" t="s">
        <v>97</v>
      </c>
      <c r="F419" s="18" t="s">
        <v>16</v>
      </c>
      <c r="G419" s="19" t="s">
        <v>19</v>
      </c>
      <c r="H419" s="18" t="s">
        <v>18</v>
      </c>
      <c r="I419" s="17">
        <v>0</v>
      </c>
      <c r="J419" s="17">
        <v>0</v>
      </c>
      <c r="K419" s="17">
        <v>0</v>
      </c>
      <c r="L419" s="17">
        <v>1</v>
      </c>
      <c r="M419" s="17"/>
      <c r="N419" s="17">
        <f t="shared" si="80"/>
        <v>1</v>
      </c>
      <c r="O419" s="18">
        <v>1</v>
      </c>
      <c r="P419" s="18">
        <f t="shared" si="87"/>
        <v>1</v>
      </c>
      <c r="Q419" s="17"/>
      <c r="R419" s="17">
        <f t="shared" si="81"/>
        <v>0</v>
      </c>
      <c r="S419" s="17">
        <v>0</v>
      </c>
      <c r="T419" s="17"/>
      <c r="U419" s="20">
        <v>0.95707277187244499</v>
      </c>
      <c r="V419" s="21">
        <f t="shared" si="82"/>
        <v>0</v>
      </c>
    </row>
    <row r="420" spans="1:22" s="21" customFormat="1" ht="45" hidden="1" customHeight="1">
      <c r="B420" s="22" t="s">
        <v>118</v>
      </c>
      <c r="C420" s="17" t="s">
        <v>13</v>
      </c>
      <c r="D420" s="18" t="s">
        <v>14</v>
      </c>
      <c r="E420" s="19" t="s">
        <v>101</v>
      </c>
      <c r="F420" s="18" t="s">
        <v>16</v>
      </c>
      <c r="G420" s="19" t="s">
        <v>17</v>
      </c>
      <c r="H420" s="18" t="s">
        <v>18</v>
      </c>
      <c r="I420" s="17"/>
      <c r="J420" s="17"/>
      <c r="K420" s="17"/>
      <c r="L420" s="17"/>
      <c r="M420" s="17"/>
      <c r="N420" s="17">
        <f t="shared" si="80"/>
        <v>0</v>
      </c>
      <c r="O420" s="18">
        <v>0</v>
      </c>
      <c r="P420" s="18">
        <f t="shared" si="87"/>
        <v>0</v>
      </c>
      <c r="Q420" s="56"/>
      <c r="R420" s="17">
        <f t="shared" si="81"/>
        <v>0</v>
      </c>
      <c r="S420" s="17">
        <v>0</v>
      </c>
      <c r="T420" s="56">
        <v>10</v>
      </c>
      <c r="U420" s="20">
        <v>0.95707277187244499</v>
      </c>
      <c r="V420" s="21">
        <f t="shared" si="82"/>
        <v>3.3333333333333335</v>
      </c>
    </row>
    <row r="421" spans="1:22" s="21" customFormat="1" ht="45" hidden="1" customHeight="1">
      <c r="B421" s="22" t="s">
        <v>118</v>
      </c>
      <c r="C421" s="17" t="s">
        <v>13</v>
      </c>
      <c r="D421" s="18" t="s">
        <v>14</v>
      </c>
      <c r="E421" s="19" t="s">
        <v>68</v>
      </c>
      <c r="F421" s="18" t="s">
        <v>16</v>
      </c>
      <c r="G421" s="19" t="s">
        <v>17</v>
      </c>
      <c r="H421" s="18" t="s">
        <v>18</v>
      </c>
      <c r="I421" s="17">
        <v>16</v>
      </c>
      <c r="J421" s="17">
        <v>0</v>
      </c>
      <c r="K421" s="17">
        <v>0</v>
      </c>
      <c r="L421" s="17">
        <v>0</v>
      </c>
      <c r="M421" s="17"/>
      <c r="N421" s="17">
        <f t="shared" si="80"/>
        <v>16</v>
      </c>
      <c r="O421" s="18">
        <v>0</v>
      </c>
      <c r="P421" s="18">
        <f t="shared" si="87"/>
        <v>0</v>
      </c>
      <c r="Q421" s="17">
        <v>10</v>
      </c>
      <c r="R421" s="17">
        <f t="shared" si="81"/>
        <v>26</v>
      </c>
      <c r="S421" s="17">
        <v>0</v>
      </c>
      <c r="T421" s="17"/>
      <c r="U421" s="20">
        <v>0.95707277187244499</v>
      </c>
      <c r="V421" s="21">
        <f t="shared" si="82"/>
        <v>24.883892068683569</v>
      </c>
    </row>
    <row r="422" spans="1:22" s="21" customFormat="1" ht="45" hidden="1" customHeight="1">
      <c r="B422" s="22" t="s">
        <v>118</v>
      </c>
      <c r="C422" s="17" t="s">
        <v>13</v>
      </c>
      <c r="D422" s="18" t="s">
        <v>14</v>
      </c>
      <c r="E422" s="19" t="s">
        <v>67</v>
      </c>
      <c r="F422" s="18" t="s">
        <v>16</v>
      </c>
      <c r="G422" s="19" t="s">
        <v>17</v>
      </c>
      <c r="H422" s="18" t="s">
        <v>18</v>
      </c>
      <c r="I422" s="17"/>
      <c r="J422" s="17"/>
      <c r="K422" s="17"/>
      <c r="L422" s="17"/>
      <c r="M422" s="17"/>
      <c r="N422" s="17">
        <f t="shared" si="80"/>
        <v>0</v>
      </c>
      <c r="O422" s="18">
        <v>0</v>
      </c>
      <c r="P422" s="18">
        <f t="shared" si="87"/>
        <v>0</v>
      </c>
      <c r="Q422" s="56">
        <v>10</v>
      </c>
      <c r="R422" s="17">
        <f t="shared" si="81"/>
        <v>10</v>
      </c>
      <c r="S422" s="17">
        <v>0</v>
      </c>
      <c r="T422" s="56">
        <v>15</v>
      </c>
      <c r="U422" s="20">
        <v>0.95707277187244499</v>
      </c>
      <c r="V422" s="21">
        <f t="shared" si="82"/>
        <v>14.57072771872445</v>
      </c>
    </row>
    <row r="423" spans="1:22" s="21" customFormat="1" ht="45" hidden="1" customHeight="1">
      <c r="B423" s="22" t="s">
        <v>118</v>
      </c>
      <c r="C423" s="17" t="s">
        <v>13</v>
      </c>
      <c r="D423" s="18" t="s">
        <v>14</v>
      </c>
      <c r="E423" s="19" t="s">
        <v>119</v>
      </c>
      <c r="F423" s="18" t="s">
        <v>16</v>
      </c>
      <c r="G423" s="19" t="s">
        <v>17</v>
      </c>
      <c r="H423" s="18" t="s">
        <v>18</v>
      </c>
      <c r="I423" s="17">
        <v>0</v>
      </c>
      <c r="J423" s="17">
        <v>0</v>
      </c>
      <c r="K423" s="17">
        <v>0</v>
      </c>
      <c r="L423" s="17">
        <v>13</v>
      </c>
      <c r="M423" s="17">
        <v>11</v>
      </c>
      <c r="N423" s="17">
        <f t="shared" si="80"/>
        <v>24</v>
      </c>
      <c r="O423" s="18">
        <v>11</v>
      </c>
      <c r="P423" s="18">
        <f t="shared" si="87"/>
        <v>13</v>
      </c>
      <c r="Q423" s="17">
        <v>10</v>
      </c>
      <c r="R423" s="17">
        <f t="shared" si="81"/>
        <v>23</v>
      </c>
      <c r="S423" s="17">
        <v>13</v>
      </c>
      <c r="T423" s="17"/>
      <c r="U423" s="20">
        <v>0.95707277187244499</v>
      </c>
      <c r="V423" s="21">
        <f t="shared" si="82"/>
        <v>17.86535840828564</v>
      </c>
    </row>
    <row r="424" spans="1:22" s="21" customFormat="1" ht="45" hidden="1" customHeight="1">
      <c r="B424" s="22" t="s">
        <v>118</v>
      </c>
      <c r="C424" s="17" t="s">
        <v>13</v>
      </c>
      <c r="D424" s="18" t="s">
        <v>14</v>
      </c>
      <c r="E424" s="19" t="s">
        <v>31</v>
      </c>
      <c r="F424" s="18" t="s">
        <v>16</v>
      </c>
      <c r="G424" s="19" t="s">
        <v>17</v>
      </c>
      <c r="H424" s="18" t="s">
        <v>18</v>
      </c>
      <c r="I424" s="17"/>
      <c r="J424" s="17"/>
      <c r="K424" s="17"/>
      <c r="L424" s="17"/>
      <c r="M424" s="17"/>
      <c r="N424" s="17">
        <f t="shared" si="80"/>
        <v>0</v>
      </c>
      <c r="O424" s="18">
        <v>0</v>
      </c>
      <c r="P424" s="18">
        <f t="shared" si="87"/>
        <v>0</v>
      </c>
      <c r="Q424" s="56">
        <v>10</v>
      </c>
      <c r="R424" s="17">
        <f t="shared" si="81"/>
        <v>10</v>
      </c>
      <c r="S424" s="17">
        <v>0</v>
      </c>
      <c r="T424" s="56">
        <v>15</v>
      </c>
      <c r="U424" s="20">
        <v>0.95707277187244499</v>
      </c>
      <c r="V424" s="21">
        <f t="shared" si="82"/>
        <v>14.57072771872445</v>
      </c>
    </row>
    <row r="425" spans="1:22" s="21" customFormat="1" ht="45" hidden="1" customHeight="1">
      <c r="A425" s="21" t="s">
        <v>146</v>
      </c>
      <c r="B425" s="22" t="s">
        <v>118</v>
      </c>
      <c r="C425" s="17" t="s">
        <v>13</v>
      </c>
      <c r="D425" s="18" t="s">
        <v>14</v>
      </c>
      <c r="E425" s="19" t="s">
        <v>15</v>
      </c>
      <c r="F425" s="18" t="s">
        <v>16</v>
      </c>
      <c r="G425" s="19" t="s">
        <v>17</v>
      </c>
      <c r="H425" s="18" t="s">
        <v>18</v>
      </c>
      <c r="I425" s="17">
        <v>219</v>
      </c>
      <c r="J425" s="17">
        <v>208</v>
      </c>
      <c r="K425" s="17">
        <v>189</v>
      </c>
      <c r="L425" s="17">
        <v>211</v>
      </c>
      <c r="M425" s="17"/>
      <c r="N425" s="17">
        <f t="shared" si="80"/>
        <v>827</v>
      </c>
      <c r="O425" s="18">
        <v>211</v>
      </c>
      <c r="P425" s="18">
        <f t="shared" si="87"/>
        <v>211</v>
      </c>
      <c r="Q425" s="17">
        <v>205</v>
      </c>
      <c r="R425" s="17">
        <f t="shared" si="81"/>
        <v>821</v>
      </c>
      <c r="S425" s="17">
        <v>189</v>
      </c>
      <c r="T425" s="17"/>
      <c r="U425" s="20">
        <v>0.95707277187244499</v>
      </c>
      <c r="V425" s="21">
        <f t="shared" si="82"/>
        <v>725.46116107931323</v>
      </c>
    </row>
    <row r="426" spans="1:22" s="21" customFormat="1" ht="45" hidden="1" customHeight="1">
      <c r="A426" s="21" t="s">
        <v>147</v>
      </c>
      <c r="B426" s="22" t="s">
        <v>118</v>
      </c>
      <c r="C426" s="17" t="s">
        <v>13</v>
      </c>
      <c r="D426" s="18" t="s">
        <v>14</v>
      </c>
      <c r="E426" s="19" t="s">
        <v>15</v>
      </c>
      <c r="F426" s="18" t="s">
        <v>16</v>
      </c>
      <c r="G426" s="19" t="s">
        <v>19</v>
      </c>
      <c r="H426" s="18" t="s">
        <v>18</v>
      </c>
      <c r="I426" s="17">
        <v>1</v>
      </c>
      <c r="J426" s="17">
        <v>4</v>
      </c>
      <c r="K426" s="17">
        <v>2</v>
      </c>
      <c r="L426" s="17">
        <v>3</v>
      </c>
      <c r="M426" s="17"/>
      <c r="N426" s="17">
        <f t="shared" si="80"/>
        <v>10</v>
      </c>
      <c r="O426" s="18">
        <v>3</v>
      </c>
      <c r="P426" s="18">
        <f t="shared" si="87"/>
        <v>3</v>
      </c>
      <c r="Q426" s="17"/>
      <c r="R426" s="17">
        <f t="shared" si="81"/>
        <v>7</v>
      </c>
      <c r="S426" s="17">
        <v>2</v>
      </c>
      <c r="T426" s="17"/>
      <c r="U426" s="20">
        <v>0.95707277187244499</v>
      </c>
      <c r="V426" s="21">
        <f t="shared" si="82"/>
        <v>6.0614608885254846</v>
      </c>
    </row>
    <row r="427" spans="1:22" s="21" customFormat="1" ht="45" hidden="1" customHeight="1">
      <c r="A427" s="21" t="s">
        <v>149</v>
      </c>
      <c r="B427" s="22" t="s">
        <v>118</v>
      </c>
      <c r="C427" s="17" t="s">
        <v>13</v>
      </c>
      <c r="D427" s="18" t="s">
        <v>14</v>
      </c>
      <c r="E427" s="19" t="s">
        <v>21</v>
      </c>
      <c r="F427" s="18" t="s">
        <v>16</v>
      </c>
      <c r="G427" s="19" t="s">
        <v>17</v>
      </c>
      <c r="H427" s="18" t="s">
        <v>18</v>
      </c>
      <c r="I427" s="17">
        <v>25</v>
      </c>
      <c r="J427" s="17">
        <v>25</v>
      </c>
      <c r="K427" s="17">
        <v>22</v>
      </c>
      <c r="L427" s="17">
        <v>21</v>
      </c>
      <c r="M427" s="17"/>
      <c r="N427" s="17">
        <f t="shared" si="80"/>
        <v>93</v>
      </c>
      <c r="O427" s="18">
        <v>21</v>
      </c>
      <c r="P427" s="18">
        <f t="shared" si="87"/>
        <v>21</v>
      </c>
      <c r="Q427" s="17">
        <v>25</v>
      </c>
      <c r="R427" s="17">
        <f t="shared" si="81"/>
        <v>97</v>
      </c>
      <c r="S427" s="17">
        <v>22</v>
      </c>
      <c r="T427" s="17"/>
      <c r="U427" s="20">
        <v>0.95707277187244499</v>
      </c>
      <c r="V427" s="21">
        <f t="shared" si="82"/>
        <v>85.817525211229224</v>
      </c>
    </row>
    <row r="428" spans="1:22" s="21" customFormat="1" ht="45" hidden="1" customHeight="1">
      <c r="A428" s="21" t="s">
        <v>150</v>
      </c>
      <c r="B428" s="22" t="s">
        <v>118</v>
      </c>
      <c r="C428" s="17" t="s">
        <v>13</v>
      </c>
      <c r="D428" s="18" t="s">
        <v>14</v>
      </c>
      <c r="E428" s="19" t="s">
        <v>21</v>
      </c>
      <c r="F428" s="18" t="s">
        <v>16</v>
      </c>
      <c r="G428" s="19" t="s">
        <v>19</v>
      </c>
      <c r="H428" s="18" t="s">
        <v>18</v>
      </c>
      <c r="I428" s="17">
        <v>3</v>
      </c>
      <c r="J428" s="17">
        <v>0</v>
      </c>
      <c r="K428" s="17">
        <v>2</v>
      </c>
      <c r="L428" s="17">
        <v>1</v>
      </c>
      <c r="M428" s="17"/>
      <c r="N428" s="17">
        <f t="shared" si="80"/>
        <v>6</v>
      </c>
      <c r="O428" s="18">
        <v>1</v>
      </c>
      <c r="P428" s="18">
        <f t="shared" si="87"/>
        <v>1</v>
      </c>
      <c r="Q428" s="17"/>
      <c r="R428" s="17">
        <f t="shared" si="81"/>
        <v>5</v>
      </c>
      <c r="S428" s="17">
        <v>2</v>
      </c>
      <c r="T428" s="17"/>
      <c r="U428" s="20">
        <v>0.95707277187244499</v>
      </c>
      <c r="V428" s="21">
        <f t="shared" si="82"/>
        <v>4.147315344780595</v>
      </c>
    </row>
    <row r="429" spans="1:22" s="21" customFormat="1" ht="45" hidden="1" customHeight="1">
      <c r="B429" s="22" t="s">
        <v>118</v>
      </c>
      <c r="C429" s="17" t="s">
        <v>13</v>
      </c>
      <c r="D429" s="18" t="s">
        <v>14</v>
      </c>
      <c r="E429" s="19" t="s">
        <v>64</v>
      </c>
      <c r="F429" s="18" t="s">
        <v>16</v>
      </c>
      <c r="G429" s="19" t="s">
        <v>17</v>
      </c>
      <c r="H429" s="18" t="s">
        <v>18</v>
      </c>
      <c r="I429" s="17">
        <v>25</v>
      </c>
      <c r="J429" s="17">
        <v>25</v>
      </c>
      <c r="K429" s="17">
        <v>21</v>
      </c>
      <c r="L429" s="17">
        <v>20</v>
      </c>
      <c r="M429" s="17"/>
      <c r="N429" s="17">
        <f t="shared" si="80"/>
        <v>91</v>
      </c>
      <c r="O429" s="18">
        <v>20</v>
      </c>
      <c r="P429" s="18">
        <f t="shared" si="87"/>
        <v>20</v>
      </c>
      <c r="Q429" s="17">
        <v>25</v>
      </c>
      <c r="R429" s="17">
        <f t="shared" si="81"/>
        <v>96</v>
      </c>
      <c r="S429" s="17">
        <v>21</v>
      </c>
      <c r="T429" s="17"/>
      <c r="U429" s="20">
        <v>0.95707277187244499</v>
      </c>
      <c r="V429" s="21">
        <f t="shared" si="82"/>
        <v>85.179476696647612</v>
      </c>
    </row>
    <row r="430" spans="1:22" s="21" customFormat="1" ht="45" hidden="1" customHeight="1">
      <c r="A430" s="21" t="s">
        <v>155</v>
      </c>
      <c r="B430" s="22" t="s">
        <v>118</v>
      </c>
      <c r="C430" s="17" t="s">
        <v>13</v>
      </c>
      <c r="D430" s="18" t="s">
        <v>14</v>
      </c>
      <c r="E430" s="19" t="s">
        <v>29</v>
      </c>
      <c r="F430" s="18" t="s">
        <v>16</v>
      </c>
      <c r="G430" s="19" t="s">
        <v>17</v>
      </c>
      <c r="H430" s="18" t="s">
        <v>18</v>
      </c>
      <c r="I430" s="17"/>
      <c r="J430" s="17"/>
      <c r="K430" s="17"/>
      <c r="L430" s="17"/>
      <c r="M430" s="17"/>
      <c r="N430" s="17">
        <f t="shared" si="80"/>
        <v>0</v>
      </c>
      <c r="O430" s="18">
        <v>0</v>
      </c>
      <c r="P430" s="18">
        <f t="shared" si="87"/>
        <v>0</v>
      </c>
      <c r="Q430" s="56">
        <v>255</v>
      </c>
      <c r="R430" s="17">
        <f t="shared" si="81"/>
        <v>255</v>
      </c>
      <c r="S430" s="17">
        <v>0</v>
      </c>
      <c r="T430" s="56">
        <v>255</v>
      </c>
      <c r="U430" s="20">
        <v>0.95707277187244499</v>
      </c>
      <c r="V430" s="21">
        <f t="shared" si="82"/>
        <v>329.05355682747347</v>
      </c>
    </row>
    <row r="431" spans="1:22" s="21" customFormat="1" ht="45" hidden="1" customHeight="1">
      <c r="B431" s="22" t="s">
        <v>118</v>
      </c>
      <c r="C431" s="17" t="s">
        <v>13</v>
      </c>
      <c r="D431" s="18" t="s">
        <v>14</v>
      </c>
      <c r="E431" s="19" t="s">
        <v>70</v>
      </c>
      <c r="F431" s="18" t="s">
        <v>16</v>
      </c>
      <c r="G431" s="19" t="s">
        <v>17</v>
      </c>
      <c r="H431" s="18" t="s">
        <v>18</v>
      </c>
      <c r="I431" s="17">
        <v>7</v>
      </c>
      <c r="J431" s="17">
        <v>6</v>
      </c>
      <c r="K431" s="17">
        <v>6</v>
      </c>
      <c r="L431" s="17">
        <v>8</v>
      </c>
      <c r="M431" s="17"/>
      <c r="N431" s="17">
        <f t="shared" si="80"/>
        <v>27</v>
      </c>
      <c r="O431" s="18">
        <v>8</v>
      </c>
      <c r="P431" s="18">
        <f t="shared" si="87"/>
        <v>8</v>
      </c>
      <c r="Q431" s="17">
        <v>10</v>
      </c>
      <c r="R431" s="17">
        <f t="shared" si="81"/>
        <v>29</v>
      </c>
      <c r="S431" s="17">
        <v>6</v>
      </c>
      <c r="T431" s="17"/>
      <c r="U431" s="20">
        <v>0.95707277187244499</v>
      </c>
      <c r="V431" s="21">
        <f t="shared" si="82"/>
        <v>25.840964840556016</v>
      </c>
    </row>
    <row r="432" spans="1:22" s="21" customFormat="1" ht="45" hidden="1" customHeight="1">
      <c r="B432" s="22" t="s">
        <v>118</v>
      </c>
      <c r="C432" s="17" t="s">
        <v>13</v>
      </c>
      <c r="D432" s="18" t="s">
        <v>14</v>
      </c>
      <c r="E432" s="19" t="s">
        <v>120</v>
      </c>
      <c r="F432" s="18" t="s">
        <v>16</v>
      </c>
      <c r="G432" s="19" t="s">
        <v>17</v>
      </c>
      <c r="H432" s="18" t="s">
        <v>18</v>
      </c>
      <c r="I432" s="17"/>
      <c r="J432" s="17"/>
      <c r="K432" s="17"/>
      <c r="L432" s="17"/>
      <c r="M432" s="17"/>
      <c r="N432" s="17">
        <f t="shared" si="80"/>
        <v>0</v>
      </c>
      <c r="O432" s="18">
        <v>0</v>
      </c>
      <c r="P432" s="18">
        <f t="shared" si="87"/>
        <v>0</v>
      </c>
      <c r="Q432" s="56"/>
      <c r="R432" s="17">
        <f t="shared" si="81"/>
        <v>0</v>
      </c>
      <c r="S432" s="17">
        <v>0</v>
      </c>
      <c r="T432" s="56">
        <v>10</v>
      </c>
      <c r="U432" s="20">
        <v>0.95707277187244499</v>
      </c>
      <c r="V432" s="21">
        <f t="shared" si="82"/>
        <v>3.3333333333333335</v>
      </c>
    </row>
    <row r="433" spans="1:22" s="21" customFormat="1" ht="45" hidden="1" customHeight="1">
      <c r="B433" s="22" t="s">
        <v>118</v>
      </c>
      <c r="C433" s="17" t="s">
        <v>13</v>
      </c>
      <c r="D433" s="18" t="s">
        <v>24</v>
      </c>
      <c r="E433" s="19" t="s">
        <v>81</v>
      </c>
      <c r="F433" s="18" t="s">
        <v>16</v>
      </c>
      <c r="G433" s="19" t="s">
        <v>17</v>
      </c>
      <c r="H433" s="18" t="s">
        <v>18</v>
      </c>
      <c r="I433" s="17">
        <v>0</v>
      </c>
      <c r="J433" s="17">
        <v>1</v>
      </c>
      <c r="K433" s="17"/>
      <c r="L433" s="17"/>
      <c r="M433" s="17"/>
      <c r="N433" s="17">
        <f t="shared" si="80"/>
        <v>1</v>
      </c>
      <c r="O433" s="18">
        <v>1</v>
      </c>
      <c r="P433" s="18">
        <f t="shared" ref="P433:P440" si="88">J433</f>
        <v>1</v>
      </c>
      <c r="Q433" s="17">
        <v>0</v>
      </c>
      <c r="R433" s="17">
        <f t="shared" si="81"/>
        <v>0</v>
      </c>
      <c r="S433" s="17">
        <v>0</v>
      </c>
      <c r="T433" s="17"/>
      <c r="U433" s="20">
        <v>0.962890625</v>
      </c>
      <c r="V433" s="21">
        <f t="shared" si="82"/>
        <v>0</v>
      </c>
    </row>
    <row r="434" spans="1:22" s="21" customFormat="1" ht="45" hidden="1" customHeight="1">
      <c r="B434" s="22" t="s">
        <v>118</v>
      </c>
      <c r="C434" s="17" t="s">
        <v>13</v>
      </c>
      <c r="D434" s="18" t="s">
        <v>24</v>
      </c>
      <c r="E434" s="19" t="s">
        <v>67</v>
      </c>
      <c r="F434" s="18" t="s">
        <v>16</v>
      </c>
      <c r="G434" s="19" t="s">
        <v>17</v>
      </c>
      <c r="H434" s="18" t="s">
        <v>18</v>
      </c>
      <c r="I434" s="17"/>
      <c r="J434" s="17"/>
      <c r="K434" s="17"/>
      <c r="L434" s="17"/>
      <c r="M434" s="17"/>
      <c r="N434" s="17">
        <f t="shared" si="80"/>
        <v>0</v>
      </c>
      <c r="O434" s="18">
        <v>0</v>
      </c>
      <c r="P434" s="18">
        <f t="shared" si="88"/>
        <v>0</v>
      </c>
      <c r="Q434" s="56"/>
      <c r="R434" s="17">
        <f t="shared" si="81"/>
        <v>0</v>
      </c>
      <c r="S434" s="17">
        <v>0</v>
      </c>
      <c r="T434" s="56">
        <v>10</v>
      </c>
      <c r="U434" s="20">
        <v>0.962890625</v>
      </c>
      <c r="V434" s="21">
        <f t="shared" si="82"/>
        <v>3.3333333333333335</v>
      </c>
    </row>
    <row r="435" spans="1:22" s="21" customFormat="1" ht="45" hidden="1" customHeight="1">
      <c r="B435" s="22" t="s">
        <v>118</v>
      </c>
      <c r="C435" s="17" t="s">
        <v>13</v>
      </c>
      <c r="D435" s="18" t="s">
        <v>24</v>
      </c>
      <c r="E435" s="19" t="s">
        <v>25</v>
      </c>
      <c r="F435" s="18" t="s">
        <v>16</v>
      </c>
      <c r="G435" s="19" t="s">
        <v>17</v>
      </c>
      <c r="H435" s="18" t="s">
        <v>18</v>
      </c>
      <c r="I435" s="17">
        <v>86</v>
      </c>
      <c r="J435" s="17">
        <v>84</v>
      </c>
      <c r="K435" s="17"/>
      <c r="L435" s="17"/>
      <c r="M435" s="17"/>
      <c r="N435" s="17">
        <f t="shared" si="80"/>
        <v>170</v>
      </c>
      <c r="O435" s="18">
        <v>84</v>
      </c>
      <c r="P435" s="18">
        <f t="shared" si="88"/>
        <v>84</v>
      </c>
      <c r="Q435" s="17">
        <v>70</v>
      </c>
      <c r="R435" s="17">
        <f t="shared" si="81"/>
        <v>156</v>
      </c>
      <c r="S435" s="17">
        <v>86</v>
      </c>
      <c r="T435" s="17"/>
      <c r="U435" s="20">
        <v>0.962890625</v>
      </c>
      <c r="V435" s="21">
        <f t="shared" si="82"/>
        <v>122.60807291666667</v>
      </c>
    </row>
    <row r="436" spans="1:22" s="21" customFormat="1" ht="45" hidden="1" customHeight="1">
      <c r="B436" s="22" t="s">
        <v>118</v>
      </c>
      <c r="C436" s="17" t="s">
        <v>13</v>
      </c>
      <c r="D436" s="18" t="s">
        <v>24</v>
      </c>
      <c r="E436" s="19" t="s">
        <v>26</v>
      </c>
      <c r="F436" s="18" t="s">
        <v>16</v>
      </c>
      <c r="G436" s="19" t="s">
        <v>17</v>
      </c>
      <c r="H436" s="18" t="s">
        <v>18</v>
      </c>
      <c r="I436" s="17">
        <v>9</v>
      </c>
      <c r="J436" s="17">
        <v>7</v>
      </c>
      <c r="K436" s="17"/>
      <c r="L436" s="17"/>
      <c r="M436" s="17"/>
      <c r="N436" s="17">
        <f t="shared" si="80"/>
        <v>16</v>
      </c>
      <c r="O436" s="18">
        <v>7</v>
      </c>
      <c r="P436" s="18">
        <f t="shared" si="88"/>
        <v>7</v>
      </c>
      <c r="Q436" s="17">
        <v>10</v>
      </c>
      <c r="R436" s="17">
        <f t="shared" si="81"/>
        <v>19</v>
      </c>
      <c r="S436" s="17">
        <v>9</v>
      </c>
      <c r="T436" s="17"/>
      <c r="U436" s="20">
        <v>0.962890625</v>
      </c>
      <c r="V436" s="21">
        <f t="shared" si="82"/>
        <v>15.40625</v>
      </c>
    </row>
    <row r="437" spans="1:22" s="21" customFormat="1" ht="45" hidden="1" customHeight="1">
      <c r="B437" s="22" t="s">
        <v>118</v>
      </c>
      <c r="C437" s="17" t="s">
        <v>13</v>
      </c>
      <c r="D437" s="18" t="s">
        <v>24</v>
      </c>
      <c r="E437" s="19" t="s">
        <v>26</v>
      </c>
      <c r="F437" s="18" t="s">
        <v>16</v>
      </c>
      <c r="G437" s="19" t="s">
        <v>19</v>
      </c>
      <c r="H437" s="18" t="s">
        <v>18</v>
      </c>
      <c r="I437" s="17">
        <v>1</v>
      </c>
      <c r="J437" s="17">
        <v>2</v>
      </c>
      <c r="K437" s="17"/>
      <c r="L437" s="17"/>
      <c r="M437" s="17"/>
      <c r="N437" s="17">
        <f t="shared" si="80"/>
        <v>3</v>
      </c>
      <c r="O437" s="18">
        <v>2</v>
      </c>
      <c r="P437" s="18">
        <f t="shared" si="88"/>
        <v>2</v>
      </c>
      <c r="Q437" s="17"/>
      <c r="R437" s="17">
        <f t="shared" si="81"/>
        <v>1</v>
      </c>
      <c r="S437" s="17">
        <v>1</v>
      </c>
      <c r="T437" s="17"/>
      <c r="U437" s="20">
        <v>0.962890625</v>
      </c>
      <c r="V437" s="21">
        <f t="shared" si="82"/>
        <v>0.64192708333333337</v>
      </c>
    </row>
    <row r="438" spans="1:22" s="21" customFormat="1" ht="45" hidden="1" customHeight="1">
      <c r="B438" s="22" t="s">
        <v>118</v>
      </c>
      <c r="C438" s="17" t="s">
        <v>13</v>
      </c>
      <c r="D438" s="18" t="s">
        <v>24</v>
      </c>
      <c r="E438" s="19" t="s">
        <v>27</v>
      </c>
      <c r="F438" s="18" t="s">
        <v>16</v>
      </c>
      <c r="G438" s="19" t="s">
        <v>17</v>
      </c>
      <c r="H438" s="18" t="s">
        <v>18</v>
      </c>
      <c r="I438" s="17">
        <v>42</v>
      </c>
      <c r="J438" s="17">
        <v>36</v>
      </c>
      <c r="K438" s="17"/>
      <c r="L438" s="17"/>
      <c r="M438" s="17"/>
      <c r="N438" s="17">
        <f t="shared" si="80"/>
        <v>78</v>
      </c>
      <c r="O438" s="18">
        <v>36</v>
      </c>
      <c r="P438" s="18">
        <f t="shared" si="88"/>
        <v>36</v>
      </c>
      <c r="Q438" s="17">
        <v>70</v>
      </c>
      <c r="R438" s="17">
        <f t="shared" si="81"/>
        <v>112</v>
      </c>
      <c r="S438" s="17">
        <v>42</v>
      </c>
      <c r="T438" s="17"/>
      <c r="U438" s="20">
        <v>0.962890625</v>
      </c>
      <c r="V438" s="21">
        <f t="shared" si="82"/>
        <v>94.36328125</v>
      </c>
    </row>
    <row r="439" spans="1:22" s="21" customFormat="1" ht="45" hidden="1" customHeight="1">
      <c r="B439" s="22" t="s">
        <v>118</v>
      </c>
      <c r="C439" s="17" t="s">
        <v>13</v>
      </c>
      <c r="D439" s="18" t="s">
        <v>24</v>
      </c>
      <c r="E439" s="19" t="s">
        <v>27</v>
      </c>
      <c r="F439" s="18" t="s">
        <v>16</v>
      </c>
      <c r="G439" s="19" t="s">
        <v>19</v>
      </c>
      <c r="H439" s="18" t="s">
        <v>18</v>
      </c>
      <c r="I439" s="17">
        <v>1</v>
      </c>
      <c r="J439" s="17">
        <v>0</v>
      </c>
      <c r="K439" s="17"/>
      <c r="L439" s="17"/>
      <c r="M439" s="17"/>
      <c r="N439" s="17">
        <f t="shared" si="80"/>
        <v>1</v>
      </c>
      <c r="O439" s="18">
        <v>0</v>
      </c>
      <c r="P439" s="18">
        <f t="shared" si="88"/>
        <v>0</v>
      </c>
      <c r="Q439" s="17"/>
      <c r="R439" s="17">
        <f t="shared" si="81"/>
        <v>1</v>
      </c>
      <c r="S439" s="17">
        <v>1</v>
      </c>
      <c r="T439" s="17"/>
      <c r="U439" s="20">
        <v>0.962890625</v>
      </c>
      <c r="V439" s="21">
        <f t="shared" si="82"/>
        <v>0.64192708333333337</v>
      </c>
    </row>
    <row r="440" spans="1:22" s="21" customFormat="1" ht="45" hidden="1" customHeight="1">
      <c r="A440" s="21" t="s">
        <v>160</v>
      </c>
      <c r="B440" s="22" t="s">
        <v>118</v>
      </c>
      <c r="C440" s="17" t="s">
        <v>13</v>
      </c>
      <c r="D440" s="18" t="s">
        <v>24</v>
      </c>
      <c r="E440" s="19" t="s">
        <v>29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17"/>
      <c r="N440" s="17">
        <f t="shared" si="80"/>
        <v>0</v>
      </c>
      <c r="O440" s="18">
        <v>0</v>
      </c>
      <c r="P440" s="18">
        <f t="shared" si="88"/>
        <v>0</v>
      </c>
      <c r="Q440" s="56">
        <v>150</v>
      </c>
      <c r="R440" s="17">
        <f t="shared" si="81"/>
        <v>150</v>
      </c>
      <c r="S440" s="17">
        <v>0</v>
      </c>
      <c r="T440" s="56">
        <v>150</v>
      </c>
      <c r="U440" s="20">
        <v>0.962890625</v>
      </c>
      <c r="V440" s="21">
        <f t="shared" si="82"/>
        <v>194.43359375</v>
      </c>
    </row>
    <row r="441" spans="1:22" ht="45" hidden="1" customHeight="1">
      <c r="B441" s="7" t="s">
        <v>118</v>
      </c>
      <c r="C441" s="5" t="s">
        <v>13</v>
      </c>
      <c r="D441" s="4" t="s">
        <v>14</v>
      </c>
      <c r="E441" s="6" t="s">
        <v>97</v>
      </c>
      <c r="F441" s="4" t="s">
        <v>20</v>
      </c>
      <c r="G441" s="6" t="s">
        <v>17</v>
      </c>
      <c r="H441" s="4" t="s">
        <v>18</v>
      </c>
      <c r="I441" s="5">
        <v>10</v>
      </c>
      <c r="J441" s="5">
        <v>0</v>
      </c>
      <c r="K441" s="5">
        <v>0</v>
      </c>
      <c r="L441" s="5">
        <v>0</v>
      </c>
      <c r="M441" s="5">
        <v>0</v>
      </c>
      <c r="N441" s="5">
        <f t="shared" si="80"/>
        <v>10</v>
      </c>
      <c r="O441" s="4">
        <v>0</v>
      </c>
      <c r="P441" s="4">
        <f t="shared" ref="P441:P452" si="89">M441</f>
        <v>0</v>
      </c>
      <c r="Q441" s="5">
        <v>0</v>
      </c>
      <c r="R441" s="5">
        <f t="shared" si="81"/>
        <v>10</v>
      </c>
      <c r="S441" s="5">
        <v>0</v>
      </c>
      <c r="T441" s="5"/>
      <c r="U441" s="15">
        <v>0.96711798839458418</v>
      </c>
      <c r="V441">
        <f t="shared" si="82"/>
        <v>9.6711798839458414</v>
      </c>
    </row>
    <row r="442" spans="1:22" ht="45" hidden="1" customHeight="1">
      <c r="B442" s="7" t="s">
        <v>118</v>
      </c>
      <c r="C442" s="5" t="s">
        <v>13</v>
      </c>
      <c r="D442" s="4" t="s">
        <v>14</v>
      </c>
      <c r="E442" s="6" t="s">
        <v>101</v>
      </c>
      <c r="F442" s="4" t="s">
        <v>20</v>
      </c>
      <c r="G442" s="6" t="s">
        <v>17</v>
      </c>
      <c r="H442" s="4" t="s">
        <v>18</v>
      </c>
      <c r="I442" s="5"/>
      <c r="J442" s="5"/>
      <c r="K442" s="5"/>
      <c r="L442" s="5"/>
      <c r="M442" s="5"/>
      <c r="N442" s="5">
        <f t="shared" si="80"/>
        <v>0</v>
      </c>
      <c r="O442" s="4">
        <v>0</v>
      </c>
      <c r="P442" s="4">
        <f t="shared" si="89"/>
        <v>0</v>
      </c>
      <c r="Q442" s="56"/>
      <c r="R442" s="5">
        <f t="shared" si="81"/>
        <v>0</v>
      </c>
      <c r="S442" s="5">
        <v>0</v>
      </c>
      <c r="T442" s="56">
        <v>10</v>
      </c>
      <c r="U442" s="15">
        <v>0.96711798839458418</v>
      </c>
      <c r="V442">
        <f t="shared" si="82"/>
        <v>3.3333333333333335</v>
      </c>
    </row>
    <row r="443" spans="1:22" ht="45" hidden="1" customHeight="1">
      <c r="B443" s="7" t="s">
        <v>118</v>
      </c>
      <c r="C443" s="5" t="s">
        <v>13</v>
      </c>
      <c r="D443" s="4" t="s">
        <v>14</v>
      </c>
      <c r="E443" s="6" t="s">
        <v>68</v>
      </c>
      <c r="F443" s="4" t="s">
        <v>20</v>
      </c>
      <c r="G443" s="6" t="s">
        <v>17</v>
      </c>
      <c r="H443" s="4" t="s">
        <v>18</v>
      </c>
      <c r="I443" s="5">
        <v>10</v>
      </c>
      <c r="J443" s="5">
        <v>0</v>
      </c>
      <c r="K443" s="5">
        <v>0</v>
      </c>
      <c r="L443" s="5">
        <v>0</v>
      </c>
      <c r="M443" s="5">
        <v>1</v>
      </c>
      <c r="N443" s="5">
        <f t="shared" si="80"/>
        <v>11</v>
      </c>
      <c r="O443" s="4">
        <v>1</v>
      </c>
      <c r="P443" s="4">
        <f t="shared" si="89"/>
        <v>1</v>
      </c>
      <c r="Q443" s="5">
        <v>10</v>
      </c>
      <c r="R443" s="5">
        <f t="shared" si="81"/>
        <v>20</v>
      </c>
      <c r="S443" s="5">
        <v>0</v>
      </c>
      <c r="T443" s="5"/>
      <c r="U443" s="15">
        <v>0.96711798839458418</v>
      </c>
      <c r="V443">
        <f t="shared" si="82"/>
        <v>19.342359767891683</v>
      </c>
    </row>
    <row r="444" spans="1:22" ht="45" hidden="1" customHeight="1">
      <c r="B444" s="7" t="s">
        <v>118</v>
      </c>
      <c r="C444" s="5" t="s">
        <v>13</v>
      </c>
      <c r="D444" s="4" t="s">
        <v>14</v>
      </c>
      <c r="E444" s="6" t="s">
        <v>67</v>
      </c>
      <c r="F444" s="4" t="s">
        <v>20</v>
      </c>
      <c r="G444" s="6" t="s">
        <v>17</v>
      </c>
      <c r="H444" s="4" t="s">
        <v>18</v>
      </c>
      <c r="I444" s="5"/>
      <c r="J444" s="5"/>
      <c r="K444" s="5"/>
      <c r="L444" s="5"/>
      <c r="M444" s="5"/>
      <c r="N444" s="5">
        <f t="shared" si="80"/>
        <v>0</v>
      </c>
      <c r="O444" s="4">
        <v>0</v>
      </c>
      <c r="P444" s="4">
        <f t="shared" si="89"/>
        <v>0</v>
      </c>
      <c r="Q444" s="56">
        <v>10</v>
      </c>
      <c r="R444" s="5">
        <f t="shared" si="81"/>
        <v>10</v>
      </c>
      <c r="S444" s="5">
        <v>0</v>
      </c>
      <c r="T444" s="56">
        <v>10</v>
      </c>
      <c r="U444" s="15">
        <v>0.96711798839458418</v>
      </c>
      <c r="V444">
        <f t="shared" si="82"/>
        <v>13.004513217279175</v>
      </c>
    </row>
    <row r="445" spans="1:22" ht="45" hidden="1" customHeight="1">
      <c r="B445" s="7" t="s">
        <v>118</v>
      </c>
      <c r="C445" s="5" t="s">
        <v>13</v>
      </c>
      <c r="D445" s="4" t="s">
        <v>14</v>
      </c>
      <c r="E445" s="6" t="s">
        <v>119</v>
      </c>
      <c r="F445" s="4" t="s">
        <v>20</v>
      </c>
      <c r="G445" s="6" t="s">
        <v>17</v>
      </c>
      <c r="H445" s="4" t="s">
        <v>18</v>
      </c>
      <c r="I445" s="5">
        <v>10</v>
      </c>
      <c r="J445" s="5">
        <v>0</v>
      </c>
      <c r="K445" s="5">
        <v>0</v>
      </c>
      <c r="L445" s="5">
        <v>0</v>
      </c>
      <c r="M445" s="5">
        <v>0</v>
      </c>
      <c r="N445" s="5">
        <f t="shared" si="80"/>
        <v>10</v>
      </c>
      <c r="O445" s="4">
        <v>0</v>
      </c>
      <c r="P445" s="4">
        <f t="shared" si="89"/>
        <v>0</v>
      </c>
      <c r="Q445" s="5">
        <v>0</v>
      </c>
      <c r="R445" s="5">
        <f t="shared" si="81"/>
        <v>10</v>
      </c>
      <c r="S445" s="5">
        <v>0</v>
      </c>
      <c r="T445" s="5"/>
      <c r="U445" s="15">
        <v>0.96711798839458418</v>
      </c>
      <c r="V445">
        <f t="shared" si="82"/>
        <v>9.6711798839458414</v>
      </c>
    </row>
    <row r="446" spans="1:22" ht="45" hidden="1" customHeight="1">
      <c r="B446" s="7" t="s">
        <v>118</v>
      </c>
      <c r="C446" s="5" t="s">
        <v>13</v>
      </c>
      <c r="D446" s="4" t="s">
        <v>14</v>
      </c>
      <c r="E446" s="6" t="s">
        <v>31</v>
      </c>
      <c r="F446" s="4" t="s">
        <v>20</v>
      </c>
      <c r="G446" s="6" t="s">
        <v>17</v>
      </c>
      <c r="H446" s="4" t="s">
        <v>18</v>
      </c>
      <c r="I446" s="5"/>
      <c r="J446" s="5"/>
      <c r="K446" s="5"/>
      <c r="L446" s="5"/>
      <c r="M446" s="5"/>
      <c r="N446" s="5">
        <f t="shared" si="80"/>
        <v>0</v>
      </c>
      <c r="O446" s="4">
        <v>0</v>
      </c>
      <c r="P446" s="4">
        <f t="shared" si="89"/>
        <v>0</v>
      </c>
      <c r="Q446" s="56"/>
      <c r="R446" s="5">
        <f t="shared" si="81"/>
        <v>0</v>
      </c>
      <c r="S446" s="5">
        <v>0</v>
      </c>
      <c r="T446" s="56">
        <v>0</v>
      </c>
      <c r="U446" s="15">
        <v>0.96711798839458418</v>
      </c>
      <c r="V446">
        <f t="shared" si="82"/>
        <v>0</v>
      </c>
    </row>
    <row r="447" spans="1:22" ht="45" hidden="1" customHeight="1">
      <c r="A447" t="s">
        <v>148</v>
      </c>
      <c r="B447" s="7" t="s">
        <v>118</v>
      </c>
      <c r="C447" s="5" t="s">
        <v>13</v>
      </c>
      <c r="D447" s="4" t="s">
        <v>14</v>
      </c>
      <c r="E447" s="6" t="s">
        <v>15</v>
      </c>
      <c r="F447" s="4" t="s">
        <v>20</v>
      </c>
      <c r="G447" s="6" t="s">
        <v>17</v>
      </c>
      <c r="H447" s="4" t="s">
        <v>18</v>
      </c>
      <c r="I447" s="5">
        <v>77</v>
      </c>
      <c r="J447" s="5">
        <v>86</v>
      </c>
      <c r="K447" s="5">
        <v>67</v>
      </c>
      <c r="L447" s="5">
        <v>66</v>
      </c>
      <c r="M447" s="5">
        <v>40</v>
      </c>
      <c r="N447" s="5">
        <f t="shared" si="80"/>
        <v>336</v>
      </c>
      <c r="O447" s="4">
        <v>40</v>
      </c>
      <c r="P447" s="4">
        <f t="shared" si="89"/>
        <v>40</v>
      </c>
      <c r="Q447" s="5">
        <v>80</v>
      </c>
      <c r="R447" s="5">
        <f t="shared" si="81"/>
        <v>376</v>
      </c>
      <c r="S447" s="5">
        <v>66</v>
      </c>
      <c r="T447" s="5"/>
      <c r="U447" s="15">
        <v>0.96711798839458418</v>
      </c>
      <c r="V447">
        <f t="shared" si="82"/>
        <v>342.35976789168279</v>
      </c>
    </row>
    <row r="448" spans="1:22" ht="45" hidden="1" customHeight="1">
      <c r="B448" s="7" t="s">
        <v>118</v>
      </c>
      <c r="C448" s="5" t="s">
        <v>13</v>
      </c>
      <c r="D448" s="4" t="s">
        <v>14</v>
      </c>
      <c r="E448" s="6" t="s">
        <v>15</v>
      </c>
      <c r="F448" s="4" t="s">
        <v>20</v>
      </c>
      <c r="G448" s="6" t="s">
        <v>19</v>
      </c>
      <c r="H448" s="4" t="s">
        <v>18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f t="shared" si="80"/>
        <v>1</v>
      </c>
      <c r="O448" s="4">
        <v>1</v>
      </c>
      <c r="P448" s="4">
        <f t="shared" si="89"/>
        <v>1</v>
      </c>
      <c r="Q448" s="5"/>
      <c r="R448" s="5">
        <f t="shared" si="81"/>
        <v>0</v>
      </c>
      <c r="S448" s="5">
        <v>0</v>
      </c>
      <c r="T448" s="5"/>
      <c r="U448" s="15">
        <v>0.96711798839458418</v>
      </c>
      <c r="V448">
        <f t="shared" si="82"/>
        <v>0</v>
      </c>
    </row>
    <row r="449" spans="1:22" ht="45" hidden="1" customHeight="1">
      <c r="A449" t="s">
        <v>151</v>
      </c>
      <c r="B449" s="7" t="s">
        <v>118</v>
      </c>
      <c r="C449" s="5" t="s">
        <v>13</v>
      </c>
      <c r="D449" s="4" t="s">
        <v>14</v>
      </c>
      <c r="E449" s="6" t="s">
        <v>21</v>
      </c>
      <c r="F449" s="4" t="s">
        <v>20</v>
      </c>
      <c r="G449" s="6" t="s">
        <v>17</v>
      </c>
      <c r="H449" s="4" t="s">
        <v>18</v>
      </c>
      <c r="I449" s="5">
        <v>16</v>
      </c>
      <c r="J449" s="5">
        <v>17</v>
      </c>
      <c r="K449" s="5">
        <v>9</v>
      </c>
      <c r="L449" s="5">
        <v>10</v>
      </c>
      <c r="M449" s="5">
        <v>15</v>
      </c>
      <c r="N449" s="5">
        <f t="shared" si="80"/>
        <v>67</v>
      </c>
      <c r="O449" s="4">
        <v>15</v>
      </c>
      <c r="P449" s="4">
        <f t="shared" si="89"/>
        <v>15</v>
      </c>
      <c r="Q449" s="5">
        <v>10</v>
      </c>
      <c r="R449" s="5">
        <f t="shared" si="81"/>
        <v>62</v>
      </c>
      <c r="S449" s="5">
        <v>10</v>
      </c>
      <c r="T449" s="5"/>
      <c r="U449" s="15">
        <v>0.96711798839458418</v>
      </c>
      <c r="V449">
        <f t="shared" si="82"/>
        <v>56.737588652482266</v>
      </c>
    </row>
    <row r="450" spans="1:22" ht="45" hidden="1" customHeight="1">
      <c r="A450" t="s">
        <v>152</v>
      </c>
      <c r="B450" s="7" t="s">
        <v>118</v>
      </c>
      <c r="C450" s="5" t="s">
        <v>13</v>
      </c>
      <c r="D450" s="4" t="s">
        <v>14</v>
      </c>
      <c r="E450" s="6" t="s">
        <v>21</v>
      </c>
      <c r="F450" s="4" t="s">
        <v>20</v>
      </c>
      <c r="G450" s="6" t="s">
        <v>19</v>
      </c>
      <c r="H450" s="4" t="s">
        <v>18</v>
      </c>
      <c r="I450" s="5">
        <v>2</v>
      </c>
      <c r="J450" s="5">
        <v>0</v>
      </c>
      <c r="K450" s="5">
        <v>0</v>
      </c>
      <c r="L450" s="5">
        <v>1</v>
      </c>
      <c r="M450" s="5">
        <v>0</v>
      </c>
      <c r="N450" s="5">
        <f t="shared" si="80"/>
        <v>3</v>
      </c>
      <c r="O450" s="4">
        <v>0</v>
      </c>
      <c r="P450" s="4">
        <f t="shared" si="89"/>
        <v>0</v>
      </c>
      <c r="Q450" s="5"/>
      <c r="R450" s="5">
        <f t="shared" si="81"/>
        <v>3</v>
      </c>
      <c r="S450" s="5">
        <v>1</v>
      </c>
      <c r="T450" s="5"/>
      <c r="U450" s="15">
        <v>0.96711798839458418</v>
      </c>
      <c r="V450">
        <f t="shared" si="82"/>
        <v>2.5789813023855586</v>
      </c>
    </row>
    <row r="451" spans="1:22" ht="45" hidden="1" customHeight="1">
      <c r="B451" s="7" t="s">
        <v>118</v>
      </c>
      <c r="C451" s="5" t="s">
        <v>13</v>
      </c>
      <c r="D451" s="4" t="s">
        <v>14</v>
      </c>
      <c r="E451" s="6" t="s">
        <v>64</v>
      </c>
      <c r="F451" s="4" t="s">
        <v>20</v>
      </c>
      <c r="G451" s="6" t="s">
        <v>17</v>
      </c>
      <c r="H451" s="4" t="s">
        <v>18</v>
      </c>
      <c r="I451" s="5">
        <v>17</v>
      </c>
      <c r="J451" s="5">
        <v>19</v>
      </c>
      <c r="K451" s="5">
        <v>15</v>
      </c>
      <c r="L451" s="5">
        <v>17</v>
      </c>
      <c r="M451" s="5">
        <v>17</v>
      </c>
      <c r="N451" s="5">
        <f t="shared" si="80"/>
        <v>85</v>
      </c>
      <c r="O451" s="4">
        <v>17</v>
      </c>
      <c r="P451" s="4">
        <f t="shared" si="89"/>
        <v>17</v>
      </c>
      <c r="Q451" s="5">
        <v>10</v>
      </c>
      <c r="R451" s="5">
        <f t="shared" si="81"/>
        <v>78</v>
      </c>
      <c r="S451" s="5">
        <v>17</v>
      </c>
      <c r="T451" s="5"/>
      <c r="U451" s="15">
        <v>0.96711798839458418</v>
      </c>
      <c r="V451">
        <f t="shared" si="82"/>
        <v>69.954867827208247</v>
      </c>
    </row>
    <row r="452" spans="1:22" ht="45" hidden="1" customHeight="1">
      <c r="A452" t="s">
        <v>156</v>
      </c>
      <c r="B452" s="7" t="s">
        <v>118</v>
      </c>
      <c r="C452" s="5" t="s">
        <v>13</v>
      </c>
      <c r="D452" s="4" t="s">
        <v>14</v>
      </c>
      <c r="E452" s="6" t="s">
        <v>29</v>
      </c>
      <c r="F452" s="4" t="s">
        <v>20</v>
      </c>
      <c r="G452" s="6" t="s">
        <v>17</v>
      </c>
      <c r="H452" s="4" t="s">
        <v>18</v>
      </c>
      <c r="I452" s="5"/>
      <c r="J452" s="5"/>
      <c r="K452" s="5"/>
      <c r="L452" s="5"/>
      <c r="M452" s="5"/>
      <c r="N452" s="5">
        <f t="shared" si="80"/>
        <v>0</v>
      </c>
      <c r="O452" s="4">
        <v>0</v>
      </c>
      <c r="P452" s="4">
        <f t="shared" si="89"/>
        <v>0</v>
      </c>
      <c r="Q452" s="56">
        <v>100</v>
      </c>
      <c r="R452" s="5">
        <f t="shared" si="81"/>
        <v>100</v>
      </c>
      <c r="S452" s="5">
        <v>0</v>
      </c>
      <c r="T452" s="56">
        <v>80</v>
      </c>
      <c r="U452" s="15">
        <v>0.96711798839458418</v>
      </c>
      <c r="V452">
        <f t="shared" si="82"/>
        <v>123.3784655061251</v>
      </c>
    </row>
    <row r="453" spans="1:22" ht="45" hidden="1" customHeight="1">
      <c r="B453" s="7" t="s">
        <v>118</v>
      </c>
      <c r="C453" s="5" t="s">
        <v>13</v>
      </c>
      <c r="D453" s="4" t="s">
        <v>24</v>
      </c>
      <c r="E453" s="6" t="s">
        <v>81</v>
      </c>
      <c r="F453" s="4" t="s">
        <v>20</v>
      </c>
      <c r="G453" s="6" t="s">
        <v>17</v>
      </c>
      <c r="H453" s="4" t="s">
        <v>18</v>
      </c>
      <c r="I453" s="5">
        <v>0</v>
      </c>
      <c r="J453" s="5">
        <v>9</v>
      </c>
      <c r="K453" s="5">
        <v>0</v>
      </c>
      <c r="L453" s="5"/>
      <c r="M453" s="5"/>
      <c r="N453" s="5">
        <f t="shared" ref="N453:N516" si="90">I453+J453+K453+L453+M453</f>
        <v>9</v>
      </c>
      <c r="O453" s="4">
        <v>0</v>
      </c>
      <c r="P453" s="4">
        <f t="shared" ref="P453:P458" si="91">K453</f>
        <v>0</v>
      </c>
      <c r="Q453" s="5">
        <v>10</v>
      </c>
      <c r="R453" s="5">
        <f t="shared" ref="R453:R516" si="92">N453-O453+Q453</f>
        <v>19</v>
      </c>
      <c r="S453" s="5">
        <v>9</v>
      </c>
      <c r="T453" s="5"/>
      <c r="U453" s="17">
        <v>0.97761194029850751</v>
      </c>
      <c r="V453">
        <f t="shared" si="82"/>
        <v>15.64179104477612</v>
      </c>
    </row>
    <row r="454" spans="1:22" ht="45" hidden="1" customHeight="1">
      <c r="B454" s="7" t="s">
        <v>118</v>
      </c>
      <c r="C454" s="5" t="s">
        <v>13</v>
      </c>
      <c r="D454" s="4" t="s">
        <v>24</v>
      </c>
      <c r="E454" s="6" t="s">
        <v>67</v>
      </c>
      <c r="F454" s="4" t="s">
        <v>20</v>
      </c>
      <c r="G454" s="6" t="s">
        <v>17</v>
      </c>
      <c r="H454" s="4" t="s">
        <v>18</v>
      </c>
      <c r="I454" s="5"/>
      <c r="J454" s="5"/>
      <c r="K454" s="5"/>
      <c r="L454" s="5"/>
      <c r="M454" s="5"/>
      <c r="N454" s="5">
        <f t="shared" si="90"/>
        <v>0</v>
      </c>
      <c r="O454" s="4">
        <v>0</v>
      </c>
      <c r="P454" s="4">
        <f t="shared" si="91"/>
        <v>0</v>
      </c>
      <c r="Q454" s="56">
        <v>10</v>
      </c>
      <c r="R454" s="5">
        <f t="shared" si="92"/>
        <v>10</v>
      </c>
      <c r="S454" s="5">
        <v>0</v>
      </c>
      <c r="T454" s="56">
        <v>0</v>
      </c>
      <c r="U454" s="17">
        <v>0.97761194029850751</v>
      </c>
      <c r="V454">
        <f t="shared" ref="V454:V517" si="93">(R454*U454*12+4*T454-S454*4*U454)/12</f>
        <v>9.7761194029850742</v>
      </c>
    </row>
    <row r="455" spans="1:22" ht="45" hidden="1" customHeight="1">
      <c r="B455" s="7" t="s">
        <v>118</v>
      </c>
      <c r="C455" s="5" t="s">
        <v>13</v>
      </c>
      <c r="D455" s="4" t="s">
        <v>24</v>
      </c>
      <c r="E455" s="6" t="s">
        <v>25</v>
      </c>
      <c r="F455" s="4" t="s">
        <v>20</v>
      </c>
      <c r="G455" s="6" t="s">
        <v>17</v>
      </c>
      <c r="H455" s="4" t="s">
        <v>18</v>
      </c>
      <c r="I455" s="5">
        <v>20</v>
      </c>
      <c r="J455" s="5">
        <v>19</v>
      </c>
      <c r="K455" s="5">
        <v>16</v>
      </c>
      <c r="L455" s="5"/>
      <c r="M455" s="5"/>
      <c r="N455" s="5">
        <f t="shared" si="90"/>
        <v>55</v>
      </c>
      <c r="O455" s="4">
        <v>16</v>
      </c>
      <c r="P455" s="4">
        <f t="shared" si="91"/>
        <v>16</v>
      </c>
      <c r="Q455" s="5">
        <v>20</v>
      </c>
      <c r="R455" s="5">
        <f t="shared" si="92"/>
        <v>59</v>
      </c>
      <c r="S455" s="5">
        <v>19</v>
      </c>
      <c r="T455" s="5"/>
      <c r="U455" s="17">
        <v>0.97761194029850751</v>
      </c>
      <c r="V455">
        <f t="shared" si="93"/>
        <v>51.487562189054735</v>
      </c>
    </row>
    <row r="456" spans="1:22" ht="45" hidden="1" customHeight="1">
      <c r="B456" s="7" t="s">
        <v>118</v>
      </c>
      <c r="C456" s="5" t="s">
        <v>13</v>
      </c>
      <c r="D456" s="4" t="s">
        <v>24</v>
      </c>
      <c r="E456" s="6" t="s">
        <v>26</v>
      </c>
      <c r="F456" s="4" t="s">
        <v>20</v>
      </c>
      <c r="G456" s="6" t="s">
        <v>17</v>
      </c>
      <c r="H456" s="4" t="s">
        <v>18</v>
      </c>
      <c r="I456" s="5">
        <v>10</v>
      </c>
      <c r="J456" s="5">
        <v>10</v>
      </c>
      <c r="K456" s="5">
        <v>0</v>
      </c>
      <c r="L456" s="5"/>
      <c r="M456" s="5"/>
      <c r="N456" s="5">
        <f t="shared" si="90"/>
        <v>20</v>
      </c>
      <c r="O456" s="4">
        <v>0</v>
      </c>
      <c r="P456" s="4">
        <f t="shared" si="91"/>
        <v>0</v>
      </c>
      <c r="Q456" s="5">
        <v>15</v>
      </c>
      <c r="R456" s="5">
        <f t="shared" si="92"/>
        <v>35</v>
      </c>
      <c r="S456" s="5">
        <v>10</v>
      </c>
      <c r="T456" s="5"/>
      <c r="U456" s="17">
        <v>0.97761194029850751</v>
      </c>
      <c r="V456">
        <f t="shared" si="93"/>
        <v>30.957711442786067</v>
      </c>
    </row>
    <row r="457" spans="1:22" ht="45" hidden="1" customHeight="1">
      <c r="B457" s="7" t="s">
        <v>118</v>
      </c>
      <c r="C457" s="5" t="s">
        <v>13</v>
      </c>
      <c r="D457" s="4" t="s">
        <v>24</v>
      </c>
      <c r="E457" s="6" t="s">
        <v>27</v>
      </c>
      <c r="F457" s="4" t="s">
        <v>20</v>
      </c>
      <c r="G457" s="6" t="s">
        <v>17</v>
      </c>
      <c r="H457" s="4" t="s">
        <v>18</v>
      </c>
      <c r="I457" s="5">
        <v>10</v>
      </c>
      <c r="J457" s="5">
        <v>10</v>
      </c>
      <c r="K457" s="5">
        <v>0</v>
      </c>
      <c r="L457" s="5"/>
      <c r="M457" s="5"/>
      <c r="N457" s="5">
        <f t="shared" si="90"/>
        <v>20</v>
      </c>
      <c r="O457" s="4">
        <v>0</v>
      </c>
      <c r="P457" s="4">
        <f t="shared" si="91"/>
        <v>0</v>
      </c>
      <c r="Q457" s="5">
        <v>15</v>
      </c>
      <c r="R457" s="5">
        <f t="shared" si="92"/>
        <v>35</v>
      </c>
      <c r="S457" s="5">
        <v>10</v>
      </c>
      <c r="T457" s="5"/>
      <c r="U457" s="17">
        <v>0.97761194029850751</v>
      </c>
      <c r="V457">
        <f t="shared" si="93"/>
        <v>30.957711442786067</v>
      </c>
    </row>
    <row r="458" spans="1:22" ht="45" hidden="1" customHeight="1">
      <c r="B458" s="7" t="s">
        <v>118</v>
      </c>
      <c r="C458" s="5" t="s">
        <v>13</v>
      </c>
      <c r="D458" s="4" t="s">
        <v>24</v>
      </c>
      <c r="E458" s="6" t="s">
        <v>29</v>
      </c>
      <c r="F458" s="4" t="s">
        <v>20</v>
      </c>
      <c r="G458" s="6" t="s">
        <v>17</v>
      </c>
      <c r="H458" s="4" t="s">
        <v>18</v>
      </c>
      <c r="I458" s="5"/>
      <c r="J458" s="5"/>
      <c r="K458" s="5"/>
      <c r="L458" s="5"/>
      <c r="M458" s="5"/>
      <c r="N458" s="5">
        <f t="shared" si="90"/>
        <v>0</v>
      </c>
      <c r="O458" s="4">
        <v>0</v>
      </c>
      <c r="P458" s="4">
        <f t="shared" si="91"/>
        <v>0</v>
      </c>
      <c r="Q458" s="56">
        <v>50</v>
      </c>
      <c r="R458" s="5">
        <f t="shared" si="92"/>
        <v>50</v>
      </c>
      <c r="S458" s="5">
        <v>0</v>
      </c>
      <c r="T458" s="56">
        <v>40</v>
      </c>
      <c r="U458" s="17">
        <v>0.97761194029850751</v>
      </c>
      <c r="V458">
        <f t="shared" si="93"/>
        <v>62.213930348258714</v>
      </c>
    </row>
    <row r="459" spans="1:22" s="21" customFormat="1" ht="45" hidden="1" customHeight="1">
      <c r="B459" s="22" t="s">
        <v>118</v>
      </c>
      <c r="C459" s="17" t="s">
        <v>13</v>
      </c>
      <c r="D459" s="18" t="s">
        <v>28</v>
      </c>
      <c r="E459" s="19" t="s">
        <v>71</v>
      </c>
      <c r="F459" s="18" t="s">
        <v>16</v>
      </c>
      <c r="G459" s="19" t="s">
        <v>17</v>
      </c>
      <c r="H459" s="18" t="s">
        <v>18</v>
      </c>
      <c r="I459" s="17">
        <v>8</v>
      </c>
      <c r="J459" s="17">
        <v>14</v>
      </c>
      <c r="K459" s="17">
        <v>12</v>
      </c>
      <c r="L459" s="17"/>
      <c r="M459" s="17"/>
      <c r="N459" s="17">
        <f t="shared" si="90"/>
        <v>34</v>
      </c>
      <c r="O459" s="18">
        <v>12</v>
      </c>
      <c r="P459" s="18"/>
      <c r="Q459" s="17">
        <v>9</v>
      </c>
      <c r="R459" s="17">
        <f t="shared" si="92"/>
        <v>31</v>
      </c>
      <c r="S459" s="17">
        <v>14</v>
      </c>
      <c r="T459" s="17"/>
      <c r="U459" s="20">
        <v>0.9358974358974359</v>
      </c>
      <c r="V459" s="21">
        <f t="shared" si="93"/>
        <v>24.645299145299148</v>
      </c>
    </row>
    <row r="460" spans="1:22" s="21" customFormat="1" ht="45" hidden="1" customHeight="1">
      <c r="B460" s="22" t="s">
        <v>118</v>
      </c>
      <c r="C460" s="17" t="s">
        <v>13</v>
      </c>
      <c r="D460" s="18" t="s">
        <v>28</v>
      </c>
      <c r="E460" s="19" t="s">
        <v>29</v>
      </c>
      <c r="F460" s="18" t="s">
        <v>16</v>
      </c>
      <c r="G460" s="19" t="s">
        <v>17</v>
      </c>
      <c r="H460" s="18" t="s">
        <v>18</v>
      </c>
      <c r="I460" s="17"/>
      <c r="J460" s="17"/>
      <c r="K460" s="17"/>
      <c r="L460" s="17"/>
      <c r="M460" s="17"/>
      <c r="N460" s="17">
        <f t="shared" si="90"/>
        <v>0</v>
      </c>
      <c r="O460" s="18">
        <v>0</v>
      </c>
      <c r="P460" s="18"/>
      <c r="Q460" s="56"/>
      <c r="R460" s="17">
        <f t="shared" si="92"/>
        <v>0</v>
      </c>
      <c r="S460" s="17">
        <v>0</v>
      </c>
      <c r="T460" s="56">
        <v>12</v>
      </c>
      <c r="U460" s="20">
        <v>0.9358974358974359</v>
      </c>
      <c r="V460" s="21">
        <f t="shared" si="93"/>
        <v>4</v>
      </c>
    </row>
    <row r="461" spans="1:22" s="21" customFormat="1" ht="45" hidden="1" customHeight="1">
      <c r="B461" s="22" t="s">
        <v>118</v>
      </c>
      <c r="C461" s="17" t="s">
        <v>13</v>
      </c>
      <c r="D461" s="18" t="s">
        <v>28</v>
      </c>
      <c r="E461" s="19" t="s">
        <v>72</v>
      </c>
      <c r="F461" s="18" t="s">
        <v>16</v>
      </c>
      <c r="G461" s="19" t="s">
        <v>17</v>
      </c>
      <c r="H461" s="18" t="s">
        <v>18</v>
      </c>
      <c r="I461" s="17">
        <v>0</v>
      </c>
      <c r="J461" s="17">
        <v>0</v>
      </c>
      <c r="K461" s="17">
        <v>2</v>
      </c>
      <c r="L461" s="17"/>
      <c r="M461" s="17"/>
      <c r="N461" s="17">
        <f t="shared" si="90"/>
        <v>2</v>
      </c>
      <c r="O461" s="18">
        <v>2</v>
      </c>
      <c r="P461" s="18"/>
      <c r="Q461" s="17">
        <v>0</v>
      </c>
      <c r="R461" s="17">
        <f t="shared" si="92"/>
        <v>0</v>
      </c>
      <c r="S461" s="17">
        <v>0</v>
      </c>
      <c r="T461" s="17"/>
      <c r="U461" s="20">
        <v>0.9358974358974359</v>
      </c>
      <c r="V461" s="21">
        <f t="shared" si="93"/>
        <v>0</v>
      </c>
    </row>
    <row r="462" spans="1:22" s="21" customFormat="1" ht="45" hidden="1" customHeight="1">
      <c r="B462" s="22" t="s">
        <v>118</v>
      </c>
      <c r="C462" s="17" t="s">
        <v>13</v>
      </c>
      <c r="D462" s="18" t="s">
        <v>28</v>
      </c>
      <c r="E462" s="19" t="s">
        <v>31</v>
      </c>
      <c r="F462" s="18" t="s">
        <v>16</v>
      </c>
      <c r="G462" s="19" t="s">
        <v>17</v>
      </c>
      <c r="H462" s="18" t="s">
        <v>18</v>
      </c>
      <c r="I462" s="17"/>
      <c r="J462" s="17"/>
      <c r="K462" s="17"/>
      <c r="L462" s="17"/>
      <c r="M462" s="17"/>
      <c r="N462" s="17">
        <f t="shared" si="90"/>
        <v>0</v>
      </c>
      <c r="O462" s="18">
        <v>0</v>
      </c>
      <c r="P462" s="18"/>
      <c r="Q462" s="56"/>
      <c r="R462" s="17">
        <f t="shared" si="92"/>
        <v>0</v>
      </c>
      <c r="S462" s="17">
        <v>0</v>
      </c>
      <c r="T462" s="56">
        <v>0</v>
      </c>
      <c r="U462" s="20">
        <v>0.9358974358974359</v>
      </c>
      <c r="V462" s="21">
        <f t="shared" si="93"/>
        <v>0</v>
      </c>
    </row>
    <row r="463" spans="1:22" ht="45" hidden="1" customHeight="1">
      <c r="B463" s="7" t="s">
        <v>118</v>
      </c>
      <c r="C463" s="5" t="s">
        <v>13</v>
      </c>
      <c r="D463" s="4" t="s">
        <v>28</v>
      </c>
      <c r="E463" s="6" t="s">
        <v>72</v>
      </c>
      <c r="F463" s="4" t="s">
        <v>20</v>
      </c>
      <c r="G463" s="6" t="s">
        <v>17</v>
      </c>
      <c r="H463" s="4" t="s">
        <v>18</v>
      </c>
      <c r="I463" s="5">
        <v>0</v>
      </c>
      <c r="J463" s="5">
        <v>1</v>
      </c>
      <c r="K463" s="5">
        <v>1</v>
      </c>
      <c r="L463" s="5">
        <v>0</v>
      </c>
      <c r="M463" s="5"/>
      <c r="N463" s="5">
        <f t="shared" si="90"/>
        <v>2</v>
      </c>
      <c r="O463" s="4">
        <v>0</v>
      </c>
      <c r="P463" s="4"/>
      <c r="Q463" s="5">
        <v>0</v>
      </c>
      <c r="R463" s="5">
        <f t="shared" si="92"/>
        <v>2</v>
      </c>
      <c r="S463" s="5">
        <v>1</v>
      </c>
      <c r="T463" s="5"/>
      <c r="U463" s="15">
        <v>1</v>
      </c>
      <c r="V463">
        <f t="shared" si="93"/>
        <v>1.6666666666666667</v>
      </c>
    </row>
    <row r="464" spans="1:22" ht="45" hidden="1" customHeight="1">
      <c r="B464" s="7" t="s">
        <v>118</v>
      </c>
      <c r="C464" s="5" t="s">
        <v>13</v>
      </c>
      <c r="D464" s="4" t="s">
        <v>28</v>
      </c>
      <c r="E464" s="6" t="s">
        <v>31</v>
      </c>
      <c r="F464" s="4" t="s">
        <v>20</v>
      </c>
      <c r="G464" s="6" t="s">
        <v>17</v>
      </c>
      <c r="H464" s="4" t="s">
        <v>18</v>
      </c>
      <c r="I464" s="5"/>
      <c r="J464" s="5"/>
      <c r="K464" s="5"/>
      <c r="L464" s="5"/>
      <c r="M464" s="5"/>
      <c r="N464" s="5">
        <f t="shared" si="90"/>
        <v>0</v>
      </c>
      <c r="O464" s="4">
        <v>0</v>
      </c>
      <c r="P464" s="4"/>
      <c r="Q464" s="56"/>
      <c r="R464" s="5">
        <f t="shared" si="92"/>
        <v>0</v>
      </c>
      <c r="S464" s="5">
        <v>0</v>
      </c>
      <c r="T464" s="56">
        <v>0</v>
      </c>
      <c r="U464" s="15">
        <v>1</v>
      </c>
      <c r="V464">
        <f t="shared" si="93"/>
        <v>0</v>
      </c>
    </row>
    <row r="465" spans="1:22" s="21" customFormat="1" ht="45" hidden="1" customHeight="1">
      <c r="B465" s="22" t="s">
        <v>118</v>
      </c>
      <c r="C465" s="17" t="s">
        <v>13</v>
      </c>
      <c r="D465" s="18" t="s">
        <v>28</v>
      </c>
      <c r="E465" s="19" t="s">
        <v>75</v>
      </c>
      <c r="F465" s="18" t="s">
        <v>16</v>
      </c>
      <c r="G465" s="19" t="s">
        <v>17</v>
      </c>
      <c r="H465" s="18" t="s">
        <v>18</v>
      </c>
      <c r="I465" s="17">
        <v>0</v>
      </c>
      <c r="J465" s="17">
        <v>0</v>
      </c>
      <c r="K465" s="17">
        <v>1</v>
      </c>
      <c r="L465" s="17">
        <v>1</v>
      </c>
      <c r="M465" s="17"/>
      <c r="N465" s="17">
        <f t="shared" si="90"/>
        <v>2</v>
      </c>
      <c r="O465" s="18">
        <v>1</v>
      </c>
      <c r="P465" s="18"/>
      <c r="Q465" s="17">
        <v>0</v>
      </c>
      <c r="R465" s="17">
        <f t="shared" si="92"/>
        <v>1</v>
      </c>
      <c r="S465" s="17">
        <v>1</v>
      </c>
      <c r="T465" s="17"/>
      <c r="U465" s="20">
        <v>0.9358974358974359</v>
      </c>
      <c r="V465" s="21">
        <f t="shared" si="93"/>
        <v>0.62393162393162382</v>
      </c>
    </row>
    <row r="466" spans="1:22" s="21" customFormat="1" ht="45" hidden="1" customHeight="1">
      <c r="B466" s="22" t="s">
        <v>118</v>
      </c>
      <c r="C466" s="17" t="s">
        <v>13</v>
      </c>
      <c r="D466" s="18" t="s">
        <v>28</v>
      </c>
      <c r="E466" s="19" t="s">
        <v>30</v>
      </c>
      <c r="F466" s="18" t="s">
        <v>16</v>
      </c>
      <c r="G466" s="19" t="s">
        <v>17</v>
      </c>
      <c r="H466" s="18" t="s">
        <v>18</v>
      </c>
      <c r="I466" s="17"/>
      <c r="J466" s="17"/>
      <c r="K466" s="17"/>
      <c r="L466" s="17"/>
      <c r="M466" s="17"/>
      <c r="N466" s="17">
        <f t="shared" si="90"/>
        <v>0</v>
      </c>
      <c r="O466" s="18">
        <v>0</v>
      </c>
      <c r="P466" s="18"/>
      <c r="Q466" s="56"/>
      <c r="R466" s="17">
        <f t="shared" si="92"/>
        <v>0</v>
      </c>
      <c r="S466" s="17">
        <v>0</v>
      </c>
      <c r="T466" s="56">
        <v>0</v>
      </c>
      <c r="U466" s="20">
        <v>0.9358974358974359</v>
      </c>
      <c r="V466" s="21">
        <f t="shared" si="93"/>
        <v>0</v>
      </c>
    </row>
    <row r="467" spans="1:22" s="21" customFormat="1" ht="45" hidden="1" customHeight="1">
      <c r="B467" s="22" t="s">
        <v>118</v>
      </c>
      <c r="C467" s="17" t="s">
        <v>13</v>
      </c>
      <c r="D467" s="18" t="s">
        <v>28</v>
      </c>
      <c r="E467" s="19" t="s">
        <v>121</v>
      </c>
      <c r="F467" s="18" t="s">
        <v>16</v>
      </c>
      <c r="G467" s="19" t="s">
        <v>17</v>
      </c>
      <c r="H467" s="18" t="s">
        <v>18</v>
      </c>
      <c r="I467" s="17">
        <v>0</v>
      </c>
      <c r="J467" s="17">
        <v>0</v>
      </c>
      <c r="K467" s="17">
        <v>1</v>
      </c>
      <c r="L467" s="17"/>
      <c r="M467" s="17"/>
      <c r="N467" s="17">
        <f t="shared" si="90"/>
        <v>1</v>
      </c>
      <c r="O467" s="18">
        <v>1</v>
      </c>
      <c r="P467" s="18"/>
      <c r="Q467" s="17">
        <v>0</v>
      </c>
      <c r="R467" s="17">
        <f t="shared" si="92"/>
        <v>0</v>
      </c>
      <c r="S467" s="17">
        <v>0</v>
      </c>
      <c r="T467" s="17"/>
      <c r="U467" s="20">
        <v>0.9358974358974359</v>
      </c>
      <c r="V467" s="21">
        <f t="shared" si="93"/>
        <v>0</v>
      </c>
    </row>
    <row r="468" spans="1:22" s="21" customFormat="1" ht="45" hidden="1" customHeight="1">
      <c r="B468" s="22" t="s">
        <v>118</v>
      </c>
      <c r="C468" s="17" t="s">
        <v>13</v>
      </c>
      <c r="D468" s="18" t="s">
        <v>28</v>
      </c>
      <c r="E468" s="19" t="s">
        <v>122</v>
      </c>
      <c r="F468" s="18" t="s">
        <v>16</v>
      </c>
      <c r="G468" s="19" t="s">
        <v>17</v>
      </c>
      <c r="H468" s="18" t="s">
        <v>18</v>
      </c>
      <c r="I468" s="17"/>
      <c r="J468" s="17"/>
      <c r="K468" s="17"/>
      <c r="L468" s="17"/>
      <c r="M468" s="17"/>
      <c r="N468" s="17">
        <f t="shared" si="90"/>
        <v>0</v>
      </c>
      <c r="O468" s="18">
        <v>0</v>
      </c>
      <c r="P468" s="18"/>
      <c r="Q468" s="56"/>
      <c r="R468" s="17">
        <f t="shared" si="92"/>
        <v>0</v>
      </c>
      <c r="S468" s="17">
        <v>0</v>
      </c>
      <c r="T468" s="56">
        <v>0</v>
      </c>
      <c r="U468" s="20">
        <v>0.9358974358974359</v>
      </c>
      <c r="V468" s="21">
        <f t="shared" si="93"/>
        <v>0</v>
      </c>
    </row>
    <row r="469" spans="1:22" s="21" customFormat="1" ht="45" hidden="1" customHeight="1">
      <c r="B469" s="22" t="s">
        <v>123</v>
      </c>
      <c r="C469" s="17" t="s">
        <v>13</v>
      </c>
      <c r="D469" s="18" t="s">
        <v>28</v>
      </c>
      <c r="E469" s="19" t="s">
        <v>29</v>
      </c>
      <c r="F469" s="18" t="s">
        <v>16</v>
      </c>
      <c r="G469" s="19" t="s">
        <v>17</v>
      </c>
      <c r="H469" s="18" t="s">
        <v>18</v>
      </c>
      <c r="I469" s="17">
        <v>2</v>
      </c>
      <c r="J469" s="17">
        <v>4</v>
      </c>
      <c r="K469" s="17"/>
      <c r="L469" s="17"/>
      <c r="M469" s="17"/>
      <c r="N469" s="17">
        <f t="shared" si="90"/>
        <v>6</v>
      </c>
      <c r="O469" s="18">
        <v>0</v>
      </c>
      <c r="P469" s="18"/>
      <c r="Q469" s="56">
        <v>2</v>
      </c>
      <c r="R469" s="17">
        <f t="shared" si="92"/>
        <v>8</v>
      </c>
      <c r="S469" s="17">
        <v>4</v>
      </c>
      <c r="T469" s="56"/>
      <c r="U469" s="20">
        <v>1</v>
      </c>
      <c r="V469" s="21">
        <f t="shared" si="93"/>
        <v>6.666666666666667</v>
      </c>
    </row>
    <row r="470" spans="1:22" s="21" customFormat="1" ht="45" hidden="1" customHeight="1">
      <c r="B470" s="22" t="s">
        <v>123</v>
      </c>
      <c r="C470" s="17" t="s">
        <v>13</v>
      </c>
      <c r="D470" s="18" t="s">
        <v>28</v>
      </c>
      <c r="E470" s="19" t="s">
        <v>29</v>
      </c>
      <c r="F470" s="18" t="s">
        <v>16</v>
      </c>
      <c r="G470" s="19" t="s">
        <v>17</v>
      </c>
      <c r="H470" s="18" t="s">
        <v>18</v>
      </c>
      <c r="I470" s="17"/>
      <c r="J470" s="17"/>
      <c r="K470" s="17"/>
      <c r="L470" s="17"/>
      <c r="M470" s="17"/>
      <c r="N470" s="17">
        <f t="shared" si="90"/>
        <v>0</v>
      </c>
      <c r="O470" s="18">
        <v>0</v>
      </c>
      <c r="P470" s="18"/>
      <c r="Q470" s="56"/>
      <c r="R470" s="17">
        <f t="shared" si="92"/>
        <v>0</v>
      </c>
      <c r="S470" s="17">
        <v>0</v>
      </c>
      <c r="T470" s="56">
        <v>4</v>
      </c>
      <c r="U470" s="20">
        <v>1</v>
      </c>
      <c r="V470" s="21">
        <f t="shared" si="93"/>
        <v>1.3333333333333333</v>
      </c>
    </row>
    <row r="471" spans="1:22" s="21" customFormat="1" ht="45" hidden="1" customHeight="1">
      <c r="B471" s="22" t="s">
        <v>123</v>
      </c>
      <c r="C471" s="17" t="s">
        <v>13</v>
      </c>
      <c r="D471" s="18" t="s">
        <v>28</v>
      </c>
      <c r="E471" s="19" t="s">
        <v>30</v>
      </c>
      <c r="F471" s="18" t="s">
        <v>16</v>
      </c>
      <c r="G471" s="19" t="s">
        <v>17</v>
      </c>
      <c r="H471" s="18" t="s">
        <v>18</v>
      </c>
      <c r="I471" s="17"/>
      <c r="J471" s="17"/>
      <c r="K471" s="17"/>
      <c r="L471" s="17"/>
      <c r="M471" s="17"/>
      <c r="N471" s="17">
        <f t="shared" si="90"/>
        <v>0</v>
      </c>
      <c r="O471" s="18">
        <v>0</v>
      </c>
      <c r="P471" s="18"/>
      <c r="Q471" s="56"/>
      <c r="R471" s="17">
        <f t="shared" si="92"/>
        <v>0</v>
      </c>
      <c r="S471" s="17">
        <v>0</v>
      </c>
      <c r="T471" s="56">
        <v>1</v>
      </c>
      <c r="U471" s="20">
        <v>1</v>
      </c>
      <c r="V471" s="21">
        <f t="shared" si="93"/>
        <v>0.33333333333333331</v>
      </c>
    </row>
    <row r="472" spans="1:22" s="21" customFormat="1" ht="45" hidden="1" customHeight="1">
      <c r="B472" s="22" t="s">
        <v>124</v>
      </c>
      <c r="C472" s="17" t="s">
        <v>13</v>
      </c>
      <c r="D472" s="18" t="s">
        <v>14</v>
      </c>
      <c r="E472" s="19" t="s">
        <v>125</v>
      </c>
      <c r="F472" s="18" t="s">
        <v>16</v>
      </c>
      <c r="G472" s="19" t="s">
        <v>17</v>
      </c>
      <c r="H472" s="18" t="s">
        <v>18</v>
      </c>
      <c r="I472" s="17"/>
      <c r="J472" s="17"/>
      <c r="K472" s="17"/>
      <c r="L472" s="17">
        <v>3</v>
      </c>
      <c r="M472" s="17"/>
      <c r="N472" s="17">
        <f t="shared" si="90"/>
        <v>3</v>
      </c>
      <c r="O472" s="18">
        <v>3</v>
      </c>
      <c r="P472" s="18">
        <f t="shared" ref="P472:P481" si="94">L472</f>
        <v>3</v>
      </c>
      <c r="Q472" s="17"/>
      <c r="R472" s="17">
        <f t="shared" si="92"/>
        <v>0</v>
      </c>
      <c r="S472" s="17">
        <v>0</v>
      </c>
      <c r="T472" s="17"/>
      <c r="U472" s="20">
        <v>0.993803622497617</v>
      </c>
      <c r="V472" s="21">
        <f t="shared" si="93"/>
        <v>0</v>
      </c>
    </row>
    <row r="473" spans="1:22" s="21" customFormat="1" ht="45" hidden="1" customHeight="1">
      <c r="B473" s="22" t="s">
        <v>124</v>
      </c>
      <c r="C473" s="17" t="s">
        <v>13</v>
      </c>
      <c r="D473" s="18" t="s">
        <v>14</v>
      </c>
      <c r="E473" s="19" t="s">
        <v>68</v>
      </c>
      <c r="F473" s="18" t="s">
        <v>16</v>
      </c>
      <c r="G473" s="19" t="s">
        <v>17</v>
      </c>
      <c r="H473" s="18" t="s">
        <v>18</v>
      </c>
      <c r="I473" s="17"/>
      <c r="J473" s="17"/>
      <c r="K473" s="17"/>
      <c r="L473" s="17">
        <v>2</v>
      </c>
      <c r="M473" s="17"/>
      <c r="N473" s="17">
        <f t="shared" si="90"/>
        <v>2</v>
      </c>
      <c r="O473" s="18">
        <v>2</v>
      </c>
      <c r="P473" s="18">
        <f t="shared" si="94"/>
        <v>2</v>
      </c>
      <c r="Q473" s="17"/>
      <c r="R473" s="17">
        <f t="shared" si="92"/>
        <v>0</v>
      </c>
      <c r="S473" s="17">
        <v>0</v>
      </c>
      <c r="T473" s="17"/>
      <c r="U473" s="20">
        <v>0.993803622497617</v>
      </c>
      <c r="V473" s="21">
        <f t="shared" si="93"/>
        <v>0</v>
      </c>
    </row>
    <row r="474" spans="1:22" s="21" customFormat="1" ht="45" hidden="1" customHeight="1">
      <c r="B474" s="22" t="s">
        <v>124</v>
      </c>
      <c r="C474" s="17" t="s">
        <v>13</v>
      </c>
      <c r="D474" s="18" t="s">
        <v>14</v>
      </c>
      <c r="E474" s="19" t="s">
        <v>23</v>
      </c>
      <c r="F474" s="18" t="s">
        <v>16</v>
      </c>
      <c r="G474" s="19" t="s">
        <v>17</v>
      </c>
      <c r="H474" s="18" t="s">
        <v>18</v>
      </c>
      <c r="I474" s="17"/>
      <c r="J474" s="17"/>
      <c r="K474" s="17">
        <v>8</v>
      </c>
      <c r="L474" s="17"/>
      <c r="M474" s="17"/>
      <c r="N474" s="17">
        <f t="shared" si="90"/>
        <v>8</v>
      </c>
      <c r="O474" s="18">
        <v>0</v>
      </c>
      <c r="P474" s="18">
        <f t="shared" si="94"/>
        <v>0</v>
      </c>
      <c r="Q474" s="17"/>
      <c r="R474" s="17">
        <f t="shared" si="92"/>
        <v>8</v>
      </c>
      <c r="S474" s="17">
        <v>8</v>
      </c>
      <c r="T474" s="17"/>
      <c r="U474" s="20">
        <v>0.993803622497617</v>
      </c>
      <c r="V474" s="21">
        <f t="shared" si="93"/>
        <v>5.3002859866539582</v>
      </c>
    </row>
    <row r="475" spans="1:22" s="21" customFormat="1" ht="45" hidden="1" customHeight="1">
      <c r="B475" s="22" t="s">
        <v>124</v>
      </c>
      <c r="C475" s="17" t="s">
        <v>13</v>
      </c>
      <c r="D475" s="18" t="s">
        <v>14</v>
      </c>
      <c r="E475" s="19" t="s">
        <v>119</v>
      </c>
      <c r="F475" s="18" t="s">
        <v>16</v>
      </c>
      <c r="G475" s="19" t="s">
        <v>17</v>
      </c>
      <c r="H475" s="18" t="s">
        <v>18</v>
      </c>
      <c r="I475" s="17"/>
      <c r="J475" s="17"/>
      <c r="K475" s="17">
        <v>1</v>
      </c>
      <c r="L475" s="17">
        <v>10</v>
      </c>
      <c r="M475" s="17">
        <v>8</v>
      </c>
      <c r="N475" s="17">
        <f t="shared" si="90"/>
        <v>19</v>
      </c>
      <c r="O475" s="18">
        <v>8</v>
      </c>
      <c r="P475" s="18">
        <f t="shared" si="94"/>
        <v>10</v>
      </c>
      <c r="Q475" s="17">
        <v>10</v>
      </c>
      <c r="R475" s="17">
        <f t="shared" si="92"/>
        <v>21</v>
      </c>
      <c r="S475" s="17">
        <v>1</v>
      </c>
      <c r="T475" s="17"/>
      <c r="U475" s="20">
        <v>0.993803622497617</v>
      </c>
      <c r="V475" s="21">
        <f t="shared" si="93"/>
        <v>20.538608198284088</v>
      </c>
    </row>
    <row r="476" spans="1:22" s="21" customFormat="1" ht="45" hidden="1" customHeight="1">
      <c r="B476" s="22" t="s">
        <v>124</v>
      </c>
      <c r="C476" s="17" t="s">
        <v>13</v>
      </c>
      <c r="D476" s="18" t="s">
        <v>14</v>
      </c>
      <c r="E476" s="19" t="s">
        <v>119</v>
      </c>
      <c r="F476" s="18" t="s">
        <v>16</v>
      </c>
      <c r="G476" s="19" t="s">
        <v>19</v>
      </c>
      <c r="H476" s="18" t="s">
        <v>18</v>
      </c>
      <c r="I476" s="17"/>
      <c r="J476" s="17"/>
      <c r="K476" s="17"/>
      <c r="L476" s="17"/>
      <c r="M476" s="17">
        <v>1</v>
      </c>
      <c r="N476" s="17">
        <f t="shared" si="90"/>
        <v>1</v>
      </c>
      <c r="O476" s="18">
        <v>1</v>
      </c>
      <c r="P476" s="18">
        <f t="shared" si="94"/>
        <v>0</v>
      </c>
      <c r="Q476" s="17"/>
      <c r="R476" s="17">
        <f t="shared" si="92"/>
        <v>0</v>
      </c>
      <c r="S476" s="17">
        <v>0</v>
      </c>
      <c r="T476" s="17"/>
      <c r="U476" s="20">
        <v>0.993803622497617</v>
      </c>
      <c r="V476" s="21">
        <f t="shared" si="93"/>
        <v>0</v>
      </c>
    </row>
    <row r="477" spans="1:22" s="21" customFormat="1" ht="45" hidden="1" customHeight="1">
      <c r="A477" s="21" t="s">
        <v>146</v>
      </c>
      <c r="B477" s="22" t="s">
        <v>124</v>
      </c>
      <c r="C477" s="17" t="s">
        <v>13</v>
      </c>
      <c r="D477" s="18" t="s">
        <v>14</v>
      </c>
      <c r="E477" s="19" t="s">
        <v>15</v>
      </c>
      <c r="F477" s="18" t="s">
        <v>16</v>
      </c>
      <c r="G477" s="19" t="s">
        <v>17</v>
      </c>
      <c r="H477" s="18" t="s">
        <v>18</v>
      </c>
      <c r="I477" s="17">
        <v>208</v>
      </c>
      <c r="J477" s="17">
        <v>202</v>
      </c>
      <c r="K477" s="17">
        <v>201</v>
      </c>
      <c r="L477" s="17">
        <v>202</v>
      </c>
      <c r="M477" s="17"/>
      <c r="N477" s="17">
        <f t="shared" si="90"/>
        <v>813</v>
      </c>
      <c r="O477" s="18">
        <v>202</v>
      </c>
      <c r="P477" s="18">
        <f t="shared" si="94"/>
        <v>202</v>
      </c>
      <c r="Q477" s="17">
        <v>230</v>
      </c>
      <c r="R477" s="17">
        <f t="shared" si="92"/>
        <v>841</v>
      </c>
      <c r="S477" s="17">
        <v>201</v>
      </c>
      <c r="T477" s="17"/>
      <c r="U477" s="20">
        <v>0.993803622497617</v>
      </c>
      <c r="V477" s="21">
        <f t="shared" si="93"/>
        <v>769.20400381315551</v>
      </c>
    </row>
    <row r="478" spans="1:22" s="21" customFormat="1" ht="45" hidden="1" customHeight="1">
      <c r="A478" s="21" t="s">
        <v>147</v>
      </c>
      <c r="B478" s="22" t="s">
        <v>124</v>
      </c>
      <c r="C478" s="17" t="s">
        <v>13</v>
      </c>
      <c r="D478" s="18" t="s">
        <v>14</v>
      </c>
      <c r="E478" s="19" t="s">
        <v>15</v>
      </c>
      <c r="F478" s="18" t="s">
        <v>16</v>
      </c>
      <c r="G478" s="19" t="s">
        <v>19</v>
      </c>
      <c r="H478" s="18" t="s">
        <v>18</v>
      </c>
      <c r="I478" s="17">
        <v>6</v>
      </c>
      <c r="J478" s="17">
        <v>0</v>
      </c>
      <c r="K478" s="17">
        <v>2</v>
      </c>
      <c r="L478" s="17">
        <v>0</v>
      </c>
      <c r="M478" s="17"/>
      <c r="N478" s="17">
        <f t="shared" si="90"/>
        <v>8</v>
      </c>
      <c r="O478" s="18">
        <v>0</v>
      </c>
      <c r="P478" s="18">
        <f t="shared" si="94"/>
        <v>0</v>
      </c>
      <c r="Q478" s="17"/>
      <c r="R478" s="17">
        <f t="shared" si="92"/>
        <v>8</v>
      </c>
      <c r="S478" s="17">
        <v>2</v>
      </c>
      <c r="T478" s="17"/>
      <c r="U478" s="20">
        <v>0.993803622497617</v>
      </c>
      <c r="V478" s="21">
        <f t="shared" si="93"/>
        <v>7.2878932316491918</v>
      </c>
    </row>
    <row r="479" spans="1:22" s="21" customFormat="1" ht="45" hidden="1" customHeight="1">
      <c r="A479" s="21" t="s">
        <v>149</v>
      </c>
      <c r="B479" s="22" t="s">
        <v>124</v>
      </c>
      <c r="C479" s="17" t="s">
        <v>13</v>
      </c>
      <c r="D479" s="18" t="s">
        <v>14</v>
      </c>
      <c r="E479" s="19" t="s">
        <v>21</v>
      </c>
      <c r="F479" s="18" t="s">
        <v>16</v>
      </c>
      <c r="G479" s="19" t="s">
        <v>17</v>
      </c>
      <c r="H479" s="18" t="s">
        <v>18</v>
      </c>
      <c r="I479" s="17">
        <v>29</v>
      </c>
      <c r="J479" s="17">
        <v>32</v>
      </c>
      <c r="K479" s="17">
        <v>29</v>
      </c>
      <c r="L479" s="17">
        <v>29</v>
      </c>
      <c r="M479" s="17"/>
      <c r="N479" s="17">
        <f t="shared" si="90"/>
        <v>119</v>
      </c>
      <c r="O479" s="18">
        <v>29</v>
      </c>
      <c r="P479" s="18">
        <f t="shared" si="94"/>
        <v>29</v>
      </c>
      <c r="Q479" s="17">
        <v>30</v>
      </c>
      <c r="R479" s="17">
        <f t="shared" si="92"/>
        <v>120</v>
      </c>
      <c r="S479" s="17">
        <v>29</v>
      </c>
      <c r="T479" s="17"/>
      <c r="U479" s="20">
        <v>0.993803622497617</v>
      </c>
      <c r="V479" s="21">
        <f t="shared" si="93"/>
        <v>109.64966634890374</v>
      </c>
    </row>
    <row r="480" spans="1:22" s="21" customFormat="1" ht="45" hidden="1" customHeight="1">
      <c r="A480" s="21" t="s">
        <v>150</v>
      </c>
      <c r="B480" s="22" t="s">
        <v>124</v>
      </c>
      <c r="C480" s="17" t="s">
        <v>13</v>
      </c>
      <c r="D480" s="18" t="s">
        <v>14</v>
      </c>
      <c r="E480" s="19" t="s">
        <v>21</v>
      </c>
      <c r="F480" s="18" t="s">
        <v>16</v>
      </c>
      <c r="G480" s="19" t="s">
        <v>19</v>
      </c>
      <c r="H480" s="18" t="s">
        <v>18</v>
      </c>
      <c r="I480" s="17">
        <v>1</v>
      </c>
      <c r="J480" s="17">
        <v>2</v>
      </c>
      <c r="K480" s="17">
        <v>1</v>
      </c>
      <c r="L480" s="17"/>
      <c r="M480" s="17"/>
      <c r="N480" s="17">
        <f t="shared" si="90"/>
        <v>4</v>
      </c>
      <c r="O480" s="18">
        <v>0</v>
      </c>
      <c r="P480" s="18">
        <f t="shared" si="94"/>
        <v>0</v>
      </c>
      <c r="Q480" s="17"/>
      <c r="R480" s="17">
        <f t="shared" si="92"/>
        <v>4</v>
      </c>
      <c r="S480" s="17">
        <v>1</v>
      </c>
      <c r="T480" s="17"/>
      <c r="U480" s="20">
        <v>0.993803622497617</v>
      </c>
      <c r="V480" s="21">
        <f t="shared" si="93"/>
        <v>3.6439466158245959</v>
      </c>
    </row>
    <row r="481" spans="1:22" s="21" customFormat="1" ht="45" hidden="1" customHeight="1">
      <c r="B481" s="22" t="s">
        <v>124</v>
      </c>
      <c r="C481" s="17" t="s">
        <v>13</v>
      </c>
      <c r="D481" s="18" t="s">
        <v>14</v>
      </c>
      <c r="E481" s="19" t="s">
        <v>64</v>
      </c>
      <c r="F481" s="18" t="s">
        <v>16</v>
      </c>
      <c r="G481" s="19" t="s">
        <v>17</v>
      </c>
      <c r="H481" s="18" t="s">
        <v>18</v>
      </c>
      <c r="I481" s="17">
        <v>10</v>
      </c>
      <c r="J481" s="17">
        <v>10</v>
      </c>
      <c r="K481" s="17"/>
      <c r="L481" s="17"/>
      <c r="M481" s="17"/>
      <c r="N481" s="17">
        <f t="shared" si="90"/>
        <v>20</v>
      </c>
      <c r="O481" s="18">
        <v>0</v>
      </c>
      <c r="P481" s="18">
        <f t="shared" si="94"/>
        <v>0</v>
      </c>
      <c r="Q481" s="17">
        <v>10</v>
      </c>
      <c r="R481" s="17">
        <f t="shared" si="92"/>
        <v>30</v>
      </c>
      <c r="S481" s="17">
        <v>0</v>
      </c>
      <c r="T481" s="17"/>
      <c r="U481" s="20">
        <v>0.993803622497617</v>
      </c>
      <c r="V481" s="21">
        <f t="shared" si="93"/>
        <v>29.814108674928509</v>
      </c>
    </row>
    <row r="482" spans="1:22" s="21" customFormat="1" ht="45" hidden="1" customHeight="1">
      <c r="B482" s="22" t="s">
        <v>124</v>
      </c>
      <c r="C482" s="17" t="s">
        <v>13</v>
      </c>
      <c r="D482" s="18" t="s">
        <v>24</v>
      </c>
      <c r="E482" s="19" t="s">
        <v>81</v>
      </c>
      <c r="F482" s="18" t="s">
        <v>16</v>
      </c>
      <c r="G482" s="19" t="s">
        <v>17</v>
      </c>
      <c r="H482" s="18" t="s">
        <v>18</v>
      </c>
      <c r="I482" s="17"/>
      <c r="J482" s="17">
        <v>3</v>
      </c>
      <c r="K482" s="17"/>
      <c r="L482" s="17"/>
      <c r="M482" s="17"/>
      <c r="N482" s="17">
        <f t="shared" si="90"/>
        <v>3</v>
      </c>
      <c r="O482" s="18">
        <v>3</v>
      </c>
      <c r="P482" s="18">
        <f t="shared" ref="P482:P487" si="95">J482</f>
        <v>3</v>
      </c>
      <c r="Q482" s="17"/>
      <c r="R482" s="17">
        <f t="shared" si="92"/>
        <v>0</v>
      </c>
      <c r="S482" s="17">
        <v>0</v>
      </c>
      <c r="T482" s="17"/>
      <c r="U482" s="20">
        <v>0.98319327731092432</v>
      </c>
      <c r="V482" s="21">
        <f t="shared" si="93"/>
        <v>0</v>
      </c>
    </row>
    <row r="483" spans="1:22" s="21" customFormat="1" ht="45" hidden="1" customHeight="1">
      <c r="B483" s="22" t="s">
        <v>124</v>
      </c>
      <c r="C483" s="17" t="s">
        <v>13</v>
      </c>
      <c r="D483" s="18" t="s">
        <v>24</v>
      </c>
      <c r="E483" s="19" t="s">
        <v>25</v>
      </c>
      <c r="F483" s="18" t="s">
        <v>16</v>
      </c>
      <c r="G483" s="19" t="s">
        <v>17</v>
      </c>
      <c r="H483" s="18" t="s">
        <v>18</v>
      </c>
      <c r="I483" s="17">
        <v>93</v>
      </c>
      <c r="J483" s="17">
        <v>114</v>
      </c>
      <c r="K483" s="17"/>
      <c r="L483" s="17"/>
      <c r="M483" s="17"/>
      <c r="N483" s="17">
        <f t="shared" si="90"/>
        <v>207</v>
      </c>
      <c r="O483" s="18">
        <v>114</v>
      </c>
      <c r="P483" s="18">
        <f t="shared" si="95"/>
        <v>114</v>
      </c>
      <c r="Q483" s="17">
        <v>95</v>
      </c>
      <c r="R483" s="17">
        <f t="shared" si="92"/>
        <v>188</v>
      </c>
      <c r="S483" s="17">
        <v>93</v>
      </c>
      <c r="T483" s="17"/>
      <c r="U483" s="20">
        <v>0.98319327731092432</v>
      </c>
      <c r="V483" s="21">
        <f t="shared" si="93"/>
        <v>154.36134453781511</v>
      </c>
    </row>
    <row r="484" spans="1:22" s="21" customFormat="1" ht="45" hidden="1" customHeight="1">
      <c r="B484" s="22" t="s">
        <v>124</v>
      </c>
      <c r="C484" s="17" t="s">
        <v>13</v>
      </c>
      <c r="D484" s="18" t="s">
        <v>24</v>
      </c>
      <c r="E484" s="19" t="s">
        <v>25</v>
      </c>
      <c r="F484" s="18" t="s">
        <v>16</v>
      </c>
      <c r="G484" s="19" t="s">
        <v>19</v>
      </c>
      <c r="H484" s="18" t="s">
        <v>18</v>
      </c>
      <c r="I484" s="17"/>
      <c r="J484" s="17">
        <v>1</v>
      </c>
      <c r="K484" s="17"/>
      <c r="L484" s="17"/>
      <c r="M484" s="17"/>
      <c r="N484" s="17">
        <f t="shared" si="90"/>
        <v>1</v>
      </c>
      <c r="O484" s="18">
        <v>1</v>
      </c>
      <c r="P484" s="18">
        <f t="shared" si="95"/>
        <v>1</v>
      </c>
      <c r="Q484" s="17"/>
      <c r="R484" s="17">
        <f t="shared" si="92"/>
        <v>0</v>
      </c>
      <c r="S484" s="17">
        <v>0</v>
      </c>
      <c r="T484" s="17"/>
      <c r="U484" s="20">
        <v>0.98319327731092432</v>
      </c>
      <c r="V484" s="21">
        <f t="shared" si="93"/>
        <v>0</v>
      </c>
    </row>
    <row r="485" spans="1:22" s="21" customFormat="1" ht="45" hidden="1" customHeight="1">
      <c r="B485" s="22" t="s">
        <v>124</v>
      </c>
      <c r="C485" s="17" t="s">
        <v>13</v>
      </c>
      <c r="D485" s="18" t="s">
        <v>24</v>
      </c>
      <c r="E485" s="19" t="s">
        <v>26</v>
      </c>
      <c r="F485" s="18" t="s">
        <v>16</v>
      </c>
      <c r="G485" s="19" t="s">
        <v>17</v>
      </c>
      <c r="H485" s="18" t="s">
        <v>18</v>
      </c>
      <c r="I485" s="17">
        <v>9</v>
      </c>
      <c r="J485" s="17">
        <v>10</v>
      </c>
      <c r="K485" s="17"/>
      <c r="L485" s="17"/>
      <c r="M485" s="17"/>
      <c r="N485" s="17">
        <f t="shared" si="90"/>
        <v>19</v>
      </c>
      <c r="O485" s="18">
        <v>10</v>
      </c>
      <c r="P485" s="18">
        <f t="shared" si="95"/>
        <v>10</v>
      </c>
      <c r="Q485" s="17">
        <v>10</v>
      </c>
      <c r="R485" s="17">
        <f t="shared" si="92"/>
        <v>19</v>
      </c>
      <c r="S485" s="17">
        <v>9</v>
      </c>
      <c r="T485" s="17"/>
      <c r="U485" s="20">
        <v>0.98319327731092432</v>
      </c>
      <c r="V485" s="21">
        <f t="shared" si="93"/>
        <v>15.731092436974789</v>
      </c>
    </row>
    <row r="486" spans="1:22" s="21" customFormat="1" ht="45" hidden="1" customHeight="1">
      <c r="B486" s="22" t="s">
        <v>124</v>
      </c>
      <c r="C486" s="17" t="s">
        <v>13</v>
      </c>
      <c r="D486" s="18" t="s">
        <v>24</v>
      </c>
      <c r="E486" s="19" t="s">
        <v>26</v>
      </c>
      <c r="F486" s="18" t="s">
        <v>16</v>
      </c>
      <c r="G486" s="19" t="s">
        <v>19</v>
      </c>
      <c r="H486" s="18" t="s">
        <v>18</v>
      </c>
      <c r="I486" s="17">
        <v>1</v>
      </c>
      <c r="J486" s="17"/>
      <c r="K486" s="17"/>
      <c r="L486" s="17"/>
      <c r="M486" s="17"/>
      <c r="N486" s="17">
        <f t="shared" si="90"/>
        <v>1</v>
      </c>
      <c r="O486" s="18">
        <v>0</v>
      </c>
      <c r="P486" s="18">
        <f t="shared" si="95"/>
        <v>0</v>
      </c>
      <c r="Q486" s="17"/>
      <c r="R486" s="17">
        <f t="shared" si="92"/>
        <v>1</v>
      </c>
      <c r="S486" s="17">
        <v>1</v>
      </c>
      <c r="T486" s="17"/>
      <c r="U486" s="20">
        <v>0.98319327731092432</v>
      </c>
      <c r="V486" s="21">
        <f t="shared" si="93"/>
        <v>0.65546218487394947</v>
      </c>
    </row>
    <row r="487" spans="1:22" s="21" customFormat="1" ht="45" hidden="1" customHeight="1">
      <c r="B487" s="22" t="s">
        <v>124</v>
      </c>
      <c r="C487" s="17" t="s">
        <v>13</v>
      </c>
      <c r="D487" s="18" t="s">
        <v>24</v>
      </c>
      <c r="E487" s="19" t="s">
        <v>27</v>
      </c>
      <c r="F487" s="18" t="s">
        <v>16</v>
      </c>
      <c r="G487" s="19" t="s">
        <v>17</v>
      </c>
      <c r="H487" s="18" t="s">
        <v>18</v>
      </c>
      <c r="I487" s="17">
        <v>5</v>
      </c>
      <c r="J487" s="17">
        <v>6</v>
      </c>
      <c r="K487" s="17"/>
      <c r="L487" s="17"/>
      <c r="M487" s="17"/>
      <c r="N487" s="17">
        <f t="shared" si="90"/>
        <v>11</v>
      </c>
      <c r="O487" s="18">
        <v>6</v>
      </c>
      <c r="P487" s="18">
        <f t="shared" si="95"/>
        <v>6</v>
      </c>
      <c r="Q487" s="17">
        <v>5</v>
      </c>
      <c r="R487" s="17">
        <f t="shared" si="92"/>
        <v>10</v>
      </c>
      <c r="S487" s="17">
        <v>5</v>
      </c>
      <c r="T487" s="17"/>
      <c r="U487" s="20">
        <v>0.98319327731092432</v>
      </c>
      <c r="V487" s="21">
        <f t="shared" si="93"/>
        <v>8.1932773109243673</v>
      </c>
    </row>
    <row r="488" spans="1:22" ht="45" hidden="1" customHeight="1">
      <c r="B488" s="7" t="s">
        <v>124</v>
      </c>
      <c r="C488" s="5" t="s">
        <v>13</v>
      </c>
      <c r="D488" s="4" t="s">
        <v>14</v>
      </c>
      <c r="E488" s="6" t="s">
        <v>95</v>
      </c>
      <c r="F488" s="4" t="s">
        <v>20</v>
      </c>
      <c r="G488" s="6" t="s">
        <v>17</v>
      </c>
      <c r="H488" s="4" t="s">
        <v>18</v>
      </c>
      <c r="I488" s="5"/>
      <c r="J488" s="5"/>
      <c r="K488" s="5"/>
      <c r="L488" s="5"/>
      <c r="M488" s="5">
        <v>1</v>
      </c>
      <c r="N488" s="5">
        <f t="shared" si="90"/>
        <v>1</v>
      </c>
      <c r="O488" s="4">
        <v>1</v>
      </c>
      <c r="P488" s="4">
        <f t="shared" ref="P488:P495" si="96">M488</f>
        <v>1</v>
      </c>
      <c r="Q488" s="5"/>
      <c r="R488" s="5">
        <f t="shared" si="92"/>
        <v>0</v>
      </c>
      <c r="S488" s="5">
        <v>0</v>
      </c>
      <c r="T488" s="5"/>
      <c r="U488" s="15">
        <v>0.99618902439024404</v>
      </c>
      <c r="V488">
        <f t="shared" si="93"/>
        <v>0</v>
      </c>
    </row>
    <row r="489" spans="1:22" ht="45" hidden="1" customHeight="1">
      <c r="B489" s="7" t="s">
        <v>124</v>
      </c>
      <c r="C489" s="5" t="s">
        <v>13</v>
      </c>
      <c r="D489" s="4" t="s">
        <v>14</v>
      </c>
      <c r="E489" s="6" t="s">
        <v>97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5"/>
      <c r="M489" s="5">
        <v>1</v>
      </c>
      <c r="N489" s="5">
        <f t="shared" si="90"/>
        <v>1</v>
      </c>
      <c r="O489" s="4">
        <v>1</v>
      </c>
      <c r="P489" s="4">
        <f t="shared" si="96"/>
        <v>1</v>
      </c>
      <c r="Q489" s="5"/>
      <c r="R489" s="5">
        <f t="shared" si="92"/>
        <v>0</v>
      </c>
      <c r="S489" s="5">
        <v>0</v>
      </c>
      <c r="T489" s="5"/>
      <c r="U489" s="15">
        <v>0.99618902439024404</v>
      </c>
      <c r="V489">
        <f t="shared" si="93"/>
        <v>0</v>
      </c>
    </row>
    <row r="490" spans="1:22" ht="45" hidden="1" customHeight="1">
      <c r="B490" s="7" t="s">
        <v>124</v>
      </c>
      <c r="C490" s="5" t="s">
        <v>13</v>
      </c>
      <c r="D490" s="4" t="s">
        <v>14</v>
      </c>
      <c r="E490" s="6" t="s">
        <v>68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5"/>
      <c r="M490" s="5">
        <v>2</v>
      </c>
      <c r="N490" s="5">
        <f t="shared" si="90"/>
        <v>2</v>
      </c>
      <c r="O490" s="4">
        <v>2</v>
      </c>
      <c r="P490" s="4">
        <f t="shared" si="96"/>
        <v>2</v>
      </c>
      <c r="Q490" s="5"/>
      <c r="R490" s="5">
        <f t="shared" si="92"/>
        <v>0</v>
      </c>
      <c r="S490" s="5">
        <v>0</v>
      </c>
      <c r="T490" s="5"/>
      <c r="U490" s="15">
        <v>0.99618902439024404</v>
      </c>
      <c r="V490">
        <f t="shared" si="93"/>
        <v>0</v>
      </c>
    </row>
    <row r="491" spans="1:22" ht="45" hidden="1" customHeight="1">
      <c r="A491" t="s">
        <v>148</v>
      </c>
      <c r="B491" s="7" t="s">
        <v>124</v>
      </c>
      <c r="C491" s="5" t="s">
        <v>13</v>
      </c>
      <c r="D491" s="4" t="s">
        <v>14</v>
      </c>
      <c r="E491" s="6" t="s">
        <v>15</v>
      </c>
      <c r="F491" s="4" t="s">
        <v>20</v>
      </c>
      <c r="G491" s="6" t="s">
        <v>17</v>
      </c>
      <c r="H491" s="4" t="s">
        <v>18</v>
      </c>
      <c r="I491" s="5">
        <v>54</v>
      </c>
      <c r="J491" s="5">
        <v>73</v>
      </c>
      <c r="K491" s="5">
        <v>62</v>
      </c>
      <c r="L491" s="5">
        <v>86</v>
      </c>
      <c r="M491" s="5">
        <v>64</v>
      </c>
      <c r="N491" s="5">
        <f t="shared" si="90"/>
        <v>339</v>
      </c>
      <c r="O491" s="4">
        <v>64</v>
      </c>
      <c r="P491" s="4">
        <f t="shared" si="96"/>
        <v>64</v>
      </c>
      <c r="Q491" s="5">
        <v>60</v>
      </c>
      <c r="R491" s="5">
        <f t="shared" si="92"/>
        <v>335</v>
      </c>
      <c r="S491" s="5">
        <v>86</v>
      </c>
      <c r="T491" s="5"/>
      <c r="U491" s="15">
        <v>0.99618902439024404</v>
      </c>
      <c r="V491">
        <f t="shared" si="93"/>
        <v>305.16590447154476</v>
      </c>
    </row>
    <row r="492" spans="1:22" ht="45" hidden="1" customHeight="1">
      <c r="B492" s="7" t="s">
        <v>124</v>
      </c>
      <c r="C492" s="5" t="s">
        <v>13</v>
      </c>
      <c r="D492" s="4" t="s">
        <v>14</v>
      </c>
      <c r="E492" s="6" t="s">
        <v>15</v>
      </c>
      <c r="F492" s="4" t="s">
        <v>20</v>
      </c>
      <c r="G492" s="6" t="s">
        <v>19</v>
      </c>
      <c r="H492" s="4" t="s">
        <v>18</v>
      </c>
      <c r="I492" s="5">
        <v>2</v>
      </c>
      <c r="J492" s="5">
        <v>1</v>
      </c>
      <c r="K492" s="5">
        <v>1</v>
      </c>
      <c r="L492" s="5">
        <v>3</v>
      </c>
      <c r="M492" s="5">
        <v>2</v>
      </c>
      <c r="N492" s="5">
        <f t="shared" si="90"/>
        <v>9</v>
      </c>
      <c r="O492" s="4">
        <v>2</v>
      </c>
      <c r="P492" s="4">
        <f t="shared" si="96"/>
        <v>2</v>
      </c>
      <c r="Q492" s="5"/>
      <c r="R492" s="5">
        <f t="shared" si="92"/>
        <v>7</v>
      </c>
      <c r="S492" s="5">
        <v>3</v>
      </c>
      <c r="T492" s="5"/>
      <c r="U492" s="15">
        <v>0.99618902439024404</v>
      </c>
      <c r="V492">
        <f t="shared" si="93"/>
        <v>5.9771341463414638</v>
      </c>
    </row>
    <row r="493" spans="1:22" ht="45" hidden="1" customHeight="1">
      <c r="A493" t="s">
        <v>151</v>
      </c>
      <c r="B493" s="7" t="s">
        <v>124</v>
      </c>
      <c r="C493" s="5" t="s">
        <v>13</v>
      </c>
      <c r="D493" s="4" t="s">
        <v>14</v>
      </c>
      <c r="E493" s="6" t="s">
        <v>21</v>
      </c>
      <c r="F493" s="4" t="s">
        <v>20</v>
      </c>
      <c r="G493" s="6" t="s">
        <v>17</v>
      </c>
      <c r="H493" s="4" t="s">
        <v>18</v>
      </c>
      <c r="I493" s="5">
        <v>16</v>
      </c>
      <c r="J493" s="5">
        <v>23</v>
      </c>
      <c r="K493" s="5">
        <v>32</v>
      </c>
      <c r="L493" s="5">
        <v>34</v>
      </c>
      <c r="M493" s="5">
        <v>34</v>
      </c>
      <c r="N493" s="5">
        <f t="shared" si="90"/>
        <v>139</v>
      </c>
      <c r="O493" s="4">
        <v>34</v>
      </c>
      <c r="P493" s="4">
        <f t="shared" si="96"/>
        <v>34</v>
      </c>
      <c r="Q493" s="5">
        <v>20</v>
      </c>
      <c r="R493" s="5">
        <f t="shared" si="92"/>
        <v>125</v>
      </c>
      <c r="S493" s="5">
        <v>34</v>
      </c>
      <c r="T493" s="5"/>
      <c r="U493" s="15">
        <v>0.99618902439024404</v>
      </c>
      <c r="V493">
        <f t="shared" si="93"/>
        <v>113.23348577235775</v>
      </c>
    </row>
    <row r="494" spans="1:22" ht="45" hidden="1" customHeight="1">
      <c r="A494" t="s">
        <v>152</v>
      </c>
      <c r="B494" s="7" t="s">
        <v>124</v>
      </c>
      <c r="C494" s="5" t="s">
        <v>13</v>
      </c>
      <c r="D494" s="4" t="s">
        <v>14</v>
      </c>
      <c r="E494" s="6" t="s">
        <v>21</v>
      </c>
      <c r="F494" s="4" t="s">
        <v>20</v>
      </c>
      <c r="G494" s="6" t="s">
        <v>19</v>
      </c>
      <c r="H494" s="4" t="s">
        <v>18</v>
      </c>
      <c r="I494" s="5">
        <v>2</v>
      </c>
      <c r="J494" s="5">
        <v>3</v>
      </c>
      <c r="K494" s="5"/>
      <c r="L494" s="5"/>
      <c r="M494" s="5"/>
      <c r="N494" s="5">
        <f t="shared" si="90"/>
        <v>5</v>
      </c>
      <c r="O494" s="4">
        <v>0</v>
      </c>
      <c r="P494" s="4">
        <f t="shared" si="96"/>
        <v>0</v>
      </c>
      <c r="Q494" s="5"/>
      <c r="R494" s="5">
        <f t="shared" si="92"/>
        <v>5</v>
      </c>
      <c r="S494" s="5">
        <v>0</v>
      </c>
      <c r="T494" s="5"/>
      <c r="U494" s="15">
        <v>0.99618902439024404</v>
      </c>
      <c r="V494">
        <f t="shared" si="93"/>
        <v>4.98094512195122</v>
      </c>
    </row>
    <row r="495" spans="1:22" ht="45" hidden="1" customHeight="1">
      <c r="B495" s="7" t="s">
        <v>124</v>
      </c>
      <c r="C495" s="5" t="s">
        <v>13</v>
      </c>
      <c r="D495" s="4" t="s">
        <v>14</v>
      </c>
      <c r="E495" s="6" t="s">
        <v>64</v>
      </c>
      <c r="F495" s="4" t="s">
        <v>20</v>
      </c>
      <c r="G495" s="6" t="s">
        <v>17</v>
      </c>
      <c r="H495" s="4" t="s">
        <v>18</v>
      </c>
      <c r="I495" s="5">
        <v>5</v>
      </c>
      <c r="J495" s="5">
        <v>5</v>
      </c>
      <c r="K495" s="5"/>
      <c r="L495" s="5"/>
      <c r="M495" s="5"/>
      <c r="N495" s="5">
        <f t="shared" si="90"/>
        <v>10</v>
      </c>
      <c r="O495" s="4">
        <v>0</v>
      </c>
      <c r="P495" s="4">
        <f t="shared" si="96"/>
        <v>0</v>
      </c>
      <c r="Q495" s="5">
        <v>5</v>
      </c>
      <c r="R495" s="5">
        <f t="shared" si="92"/>
        <v>15</v>
      </c>
      <c r="S495" s="5">
        <v>0</v>
      </c>
      <c r="T495" s="5"/>
      <c r="U495" s="15">
        <v>0.99618902439024404</v>
      </c>
      <c r="V495">
        <f t="shared" si="93"/>
        <v>14.942835365853661</v>
      </c>
    </row>
    <row r="496" spans="1:22" ht="45" hidden="1" customHeight="1">
      <c r="B496" s="7" t="s">
        <v>124</v>
      </c>
      <c r="C496" s="5" t="s">
        <v>13</v>
      </c>
      <c r="D496" s="4" t="s">
        <v>24</v>
      </c>
      <c r="E496" s="6" t="s">
        <v>25</v>
      </c>
      <c r="F496" s="4" t="s">
        <v>20</v>
      </c>
      <c r="G496" s="6" t="s">
        <v>17</v>
      </c>
      <c r="H496" s="4" t="s">
        <v>18</v>
      </c>
      <c r="I496" s="5">
        <v>10</v>
      </c>
      <c r="J496" s="5">
        <v>8</v>
      </c>
      <c r="K496" s="5">
        <v>5</v>
      </c>
      <c r="L496" s="5"/>
      <c r="M496" s="5"/>
      <c r="N496" s="5">
        <f t="shared" si="90"/>
        <v>23</v>
      </c>
      <c r="O496" s="4">
        <v>5</v>
      </c>
      <c r="P496" s="4">
        <f t="shared" ref="P496:P497" si="97">K496</f>
        <v>5</v>
      </c>
      <c r="Q496" s="5">
        <v>15</v>
      </c>
      <c r="R496" s="5">
        <f t="shared" si="92"/>
        <v>33</v>
      </c>
      <c r="S496" s="5">
        <v>8</v>
      </c>
      <c r="T496" s="5"/>
      <c r="U496" s="15">
        <v>1</v>
      </c>
      <c r="V496">
        <f t="shared" si="93"/>
        <v>30.333333333333332</v>
      </c>
    </row>
    <row r="497" spans="1:22" ht="45" hidden="1" customHeight="1">
      <c r="B497" s="7" t="s">
        <v>124</v>
      </c>
      <c r="C497" s="5" t="s">
        <v>13</v>
      </c>
      <c r="D497" s="4" t="s">
        <v>24</v>
      </c>
      <c r="E497" s="6" t="s">
        <v>26</v>
      </c>
      <c r="F497" s="4" t="s">
        <v>20</v>
      </c>
      <c r="G497" s="6" t="s">
        <v>17</v>
      </c>
      <c r="H497" s="4" t="s">
        <v>18</v>
      </c>
      <c r="I497" s="5">
        <v>5</v>
      </c>
      <c r="J497" s="5">
        <v>5</v>
      </c>
      <c r="K497" s="5">
        <v>5</v>
      </c>
      <c r="L497" s="5"/>
      <c r="M497" s="5"/>
      <c r="N497" s="5">
        <f t="shared" si="90"/>
        <v>15</v>
      </c>
      <c r="O497" s="4">
        <v>5</v>
      </c>
      <c r="P497" s="4">
        <f t="shared" si="97"/>
        <v>5</v>
      </c>
      <c r="Q497" s="5">
        <v>5</v>
      </c>
      <c r="R497" s="5">
        <f t="shared" si="92"/>
        <v>15</v>
      </c>
      <c r="S497" s="5">
        <v>5</v>
      </c>
      <c r="T497" s="5"/>
      <c r="U497" s="15">
        <v>1</v>
      </c>
      <c r="V497">
        <f t="shared" si="93"/>
        <v>13.333333333333334</v>
      </c>
    </row>
    <row r="498" spans="1:22" ht="45" hidden="1" customHeight="1">
      <c r="B498" s="7" t="s">
        <v>124</v>
      </c>
      <c r="C498" s="5" t="s">
        <v>13</v>
      </c>
      <c r="D498" s="4" t="s">
        <v>69</v>
      </c>
      <c r="E498" s="6" t="s">
        <v>21</v>
      </c>
      <c r="F498" s="4" t="s">
        <v>20</v>
      </c>
      <c r="G498" s="6" t="s">
        <v>19</v>
      </c>
      <c r="H498" s="4" t="s">
        <v>18</v>
      </c>
      <c r="I498" s="5">
        <v>1</v>
      </c>
      <c r="J498" s="5"/>
      <c r="K498" s="5"/>
      <c r="L498" s="5"/>
      <c r="M498" s="5"/>
      <c r="N498" s="5">
        <f t="shared" si="90"/>
        <v>1</v>
      </c>
      <c r="O498" s="4" t="s">
        <v>53</v>
      </c>
      <c r="P498" s="4"/>
      <c r="Q498" s="5"/>
      <c r="R498" s="5" t="e">
        <f t="shared" si="92"/>
        <v>#VALUE!</v>
      </c>
      <c r="S498" s="5" t="s">
        <v>53</v>
      </c>
      <c r="T498" s="5"/>
      <c r="U498" s="15">
        <v>0.99618902439024404</v>
      </c>
      <c r="V498" t="e">
        <f t="shared" si="93"/>
        <v>#VALUE!</v>
      </c>
    </row>
    <row r="499" spans="1:22" ht="45" hidden="1" customHeight="1">
      <c r="B499" s="7" t="s">
        <v>124</v>
      </c>
      <c r="C499" s="5" t="s">
        <v>13</v>
      </c>
      <c r="D499" s="4" t="s">
        <v>69</v>
      </c>
      <c r="E499" s="6" t="s">
        <v>21</v>
      </c>
      <c r="F499" s="4" t="s">
        <v>20</v>
      </c>
      <c r="G499" s="6" t="s">
        <v>17</v>
      </c>
      <c r="H499" s="4" t="s">
        <v>18</v>
      </c>
      <c r="I499" s="5">
        <v>2</v>
      </c>
      <c r="J499" s="5"/>
      <c r="K499" s="5"/>
      <c r="L499" s="5"/>
      <c r="M499" s="5"/>
      <c r="N499" s="5">
        <f t="shared" si="90"/>
        <v>2</v>
      </c>
      <c r="O499" s="4" t="s">
        <v>53</v>
      </c>
      <c r="P499" s="4"/>
      <c r="Q499" s="5"/>
      <c r="R499" s="5" t="e">
        <f t="shared" si="92"/>
        <v>#VALUE!</v>
      </c>
      <c r="S499" s="5" t="s">
        <v>53</v>
      </c>
      <c r="T499" s="5"/>
      <c r="U499" s="15">
        <v>0.99618902439024404</v>
      </c>
      <c r="V499" t="e">
        <f t="shared" si="93"/>
        <v>#VALUE!</v>
      </c>
    </row>
    <row r="500" spans="1:22" ht="45" hidden="1" customHeight="1">
      <c r="B500" s="7" t="s">
        <v>124</v>
      </c>
      <c r="C500" s="5" t="s">
        <v>13</v>
      </c>
      <c r="D500" s="4" t="s">
        <v>69</v>
      </c>
      <c r="E500" s="6" t="s">
        <v>15</v>
      </c>
      <c r="F500" s="4" t="s">
        <v>20</v>
      </c>
      <c r="G500" s="6" t="s">
        <v>17</v>
      </c>
      <c r="H500" s="4" t="s">
        <v>18</v>
      </c>
      <c r="I500" s="5">
        <v>6</v>
      </c>
      <c r="J500" s="5">
        <v>7</v>
      </c>
      <c r="K500" s="5"/>
      <c r="L500" s="5">
        <v>1</v>
      </c>
      <c r="M500" s="5"/>
      <c r="N500" s="5">
        <f t="shared" si="90"/>
        <v>14</v>
      </c>
      <c r="O500" s="4">
        <v>1</v>
      </c>
      <c r="P500" s="4"/>
      <c r="Q500" s="5"/>
      <c r="R500" s="5">
        <f t="shared" si="92"/>
        <v>13</v>
      </c>
      <c r="S500" s="5" t="s">
        <v>53</v>
      </c>
      <c r="T500" s="5"/>
      <c r="U500" s="15">
        <v>0.99618902439024404</v>
      </c>
      <c r="V500" t="e">
        <f t="shared" si="93"/>
        <v>#VALUE!</v>
      </c>
    </row>
    <row r="501" spans="1:22" s="21" customFormat="1" ht="45" hidden="1" customHeight="1">
      <c r="B501" s="22" t="s">
        <v>124</v>
      </c>
      <c r="C501" s="17" t="s">
        <v>13</v>
      </c>
      <c r="D501" s="18" t="s">
        <v>69</v>
      </c>
      <c r="E501" s="19" t="s">
        <v>15</v>
      </c>
      <c r="F501" s="18" t="s">
        <v>16</v>
      </c>
      <c r="G501" s="19" t="s">
        <v>17</v>
      </c>
      <c r="H501" s="18" t="s">
        <v>18</v>
      </c>
      <c r="I501" s="17"/>
      <c r="J501" s="17">
        <v>12</v>
      </c>
      <c r="K501" s="17">
        <v>5</v>
      </c>
      <c r="L501" s="17"/>
      <c r="M501" s="17"/>
      <c r="N501" s="17">
        <f t="shared" si="90"/>
        <v>17</v>
      </c>
      <c r="O501" s="18">
        <v>5</v>
      </c>
      <c r="P501" s="18"/>
      <c r="Q501" s="17"/>
      <c r="R501" s="17">
        <f t="shared" si="92"/>
        <v>12</v>
      </c>
      <c r="S501" s="17">
        <v>12</v>
      </c>
      <c r="T501" s="17"/>
      <c r="U501" s="20">
        <v>0.993803622497617</v>
      </c>
      <c r="V501" s="21">
        <f t="shared" si="93"/>
        <v>7.9504289799809369</v>
      </c>
    </row>
    <row r="502" spans="1:22" s="21" customFormat="1" ht="45" customHeight="1">
      <c r="B502" s="22" t="s">
        <v>124</v>
      </c>
      <c r="C502" s="17" t="s">
        <v>13</v>
      </c>
      <c r="D502" s="18" t="s">
        <v>14</v>
      </c>
      <c r="E502" s="19" t="s">
        <v>100</v>
      </c>
      <c r="F502" s="18" t="s">
        <v>16</v>
      </c>
      <c r="G502" s="19" t="s">
        <v>17</v>
      </c>
      <c r="H502" s="18" t="s">
        <v>18</v>
      </c>
      <c r="I502" s="17"/>
      <c r="J502" s="17"/>
      <c r="K502" s="17"/>
      <c r="L502" s="17"/>
      <c r="M502" s="17"/>
      <c r="N502" s="17">
        <f t="shared" si="90"/>
        <v>0</v>
      </c>
      <c r="O502" s="18">
        <v>0</v>
      </c>
      <c r="P502" s="18">
        <f t="shared" ref="P502:P504" si="98">L502</f>
        <v>0</v>
      </c>
      <c r="Q502" s="56"/>
      <c r="R502" s="17">
        <f t="shared" si="92"/>
        <v>0</v>
      </c>
      <c r="S502" s="17">
        <v>0</v>
      </c>
      <c r="T502" s="56">
        <v>10</v>
      </c>
      <c r="U502" s="20">
        <v>0.993803622497617</v>
      </c>
      <c r="V502" s="21">
        <f t="shared" si="93"/>
        <v>3.3333333333333335</v>
      </c>
    </row>
    <row r="503" spans="1:22" s="21" customFormat="1" ht="45" hidden="1" customHeight="1">
      <c r="B503" s="22" t="s">
        <v>124</v>
      </c>
      <c r="C503" s="17" t="s">
        <v>13</v>
      </c>
      <c r="D503" s="18" t="s">
        <v>14</v>
      </c>
      <c r="E503" s="19" t="s">
        <v>31</v>
      </c>
      <c r="F503" s="18" t="s">
        <v>16</v>
      </c>
      <c r="G503" s="19" t="s">
        <v>17</v>
      </c>
      <c r="H503" s="18" t="s">
        <v>18</v>
      </c>
      <c r="I503" s="17"/>
      <c r="J503" s="17"/>
      <c r="K503" s="17"/>
      <c r="L503" s="17"/>
      <c r="M503" s="17"/>
      <c r="N503" s="17">
        <f t="shared" si="90"/>
        <v>0</v>
      </c>
      <c r="O503" s="18">
        <v>0</v>
      </c>
      <c r="P503" s="18">
        <f t="shared" si="98"/>
        <v>0</v>
      </c>
      <c r="Q503" s="56">
        <v>10</v>
      </c>
      <c r="R503" s="17">
        <f t="shared" si="92"/>
        <v>10</v>
      </c>
      <c r="S503" s="17">
        <v>0</v>
      </c>
      <c r="T503" s="56">
        <v>10</v>
      </c>
      <c r="U503" s="20">
        <v>0.993803622497617</v>
      </c>
      <c r="V503" s="21">
        <f t="shared" si="93"/>
        <v>13.271369558309502</v>
      </c>
    </row>
    <row r="504" spans="1:22" s="21" customFormat="1" ht="45" hidden="1" customHeight="1">
      <c r="A504" s="21" t="s">
        <v>155</v>
      </c>
      <c r="B504" s="22" t="s">
        <v>124</v>
      </c>
      <c r="C504" s="17" t="s">
        <v>13</v>
      </c>
      <c r="D504" s="18" t="s">
        <v>14</v>
      </c>
      <c r="E504" s="19" t="s">
        <v>29</v>
      </c>
      <c r="F504" s="18" t="s">
        <v>16</v>
      </c>
      <c r="G504" s="19" t="s">
        <v>17</v>
      </c>
      <c r="H504" s="18" t="s">
        <v>18</v>
      </c>
      <c r="I504" s="17"/>
      <c r="J504" s="17"/>
      <c r="K504" s="17"/>
      <c r="L504" s="17"/>
      <c r="M504" s="17"/>
      <c r="N504" s="17">
        <f t="shared" si="90"/>
        <v>0</v>
      </c>
      <c r="O504" s="18">
        <v>0</v>
      </c>
      <c r="P504" s="18">
        <f t="shared" si="98"/>
        <v>0</v>
      </c>
      <c r="Q504" s="56">
        <v>270</v>
      </c>
      <c r="R504" s="17">
        <f t="shared" si="92"/>
        <v>270</v>
      </c>
      <c r="S504" s="17">
        <v>0</v>
      </c>
      <c r="T504" s="56">
        <v>280</v>
      </c>
      <c r="U504" s="20">
        <v>0.993803622497617</v>
      </c>
      <c r="V504" s="21">
        <f t="shared" si="93"/>
        <v>361.6603114076899</v>
      </c>
    </row>
    <row r="505" spans="1:22" ht="45" hidden="1" customHeight="1">
      <c r="A505" t="s">
        <v>156</v>
      </c>
      <c r="B505" s="7" t="s">
        <v>124</v>
      </c>
      <c r="C505" s="5" t="s">
        <v>13</v>
      </c>
      <c r="D505" s="4" t="s">
        <v>14</v>
      </c>
      <c r="E505" s="6" t="s">
        <v>29</v>
      </c>
      <c r="F505" s="4" t="s">
        <v>20</v>
      </c>
      <c r="G505" s="6" t="s">
        <v>17</v>
      </c>
      <c r="H505" s="4" t="s">
        <v>18</v>
      </c>
      <c r="I505" s="5"/>
      <c r="J505" s="5"/>
      <c r="K505" s="5"/>
      <c r="L505" s="5"/>
      <c r="M505" s="5"/>
      <c r="N505" s="5">
        <f t="shared" si="90"/>
        <v>0</v>
      </c>
      <c r="O505" s="4">
        <v>0</v>
      </c>
      <c r="P505" s="4">
        <f>M505</f>
        <v>0</v>
      </c>
      <c r="Q505" s="56">
        <v>85</v>
      </c>
      <c r="R505" s="5">
        <f t="shared" si="92"/>
        <v>85</v>
      </c>
      <c r="S505" s="5">
        <v>0</v>
      </c>
      <c r="T505" s="56">
        <v>85</v>
      </c>
      <c r="U505" s="15">
        <v>0.99618902439024404</v>
      </c>
      <c r="V505">
        <f t="shared" si="93"/>
        <v>113.00940040650407</v>
      </c>
    </row>
    <row r="506" spans="1:22" s="21" customFormat="1" ht="45" hidden="1" customHeight="1">
      <c r="A506" s="21" t="s">
        <v>160</v>
      </c>
      <c r="B506" s="22" t="s">
        <v>124</v>
      </c>
      <c r="C506" s="17" t="s">
        <v>13</v>
      </c>
      <c r="D506" s="18" t="s">
        <v>24</v>
      </c>
      <c r="E506" s="19" t="s">
        <v>29</v>
      </c>
      <c r="F506" s="18" t="s">
        <v>16</v>
      </c>
      <c r="G506" s="19" t="s">
        <v>17</v>
      </c>
      <c r="H506" s="18" t="s">
        <v>18</v>
      </c>
      <c r="I506" s="17"/>
      <c r="J506" s="17"/>
      <c r="K506" s="17"/>
      <c r="L506" s="17"/>
      <c r="M506" s="17"/>
      <c r="N506" s="17">
        <f t="shared" si="90"/>
        <v>0</v>
      </c>
      <c r="O506" s="18">
        <v>0</v>
      </c>
      <c r="P506" s="18">
        <f>J506</f>
        <v>0</v>
      </c>
      <c r="Q506" s="56">
        <v>110</v>
      </c>
      <c r="R506" s="17">
        <f t="shared" si="92"/>
        <v>110</v>
      </c>
      <c r="S506" s="17">
        <v>0</v>
      </c>
      <c r="T506" s="56">
        <v>120</v>
      </c>
      <c r="U506" s="20">
        <v>0.98319327731092432</v>
      </c>
      <c r="V506" s="21">
        <f t="shared" si="93"/>
        <v>148.15126050420167</v>
      </c>
    </row>
    <row r="507" spans="1:22" ht="45" hidden="1" customHeight="1">
      <c r="B507" s="7" t="s">
        <v>124</v>
      </c>
      <c r="C507" s="5" t="s">
        <v>13</v>
      </c>
      <c r="D507" s="4" t="s">
        <v>24</v>
      </c>
      <c r="E507" s="6" t="s">
        <v>29</v>
      </c>
      <c r="F507" s="4" t="s">
        <v>20</v>
      </c>
      <c r="G507" s="6" t="s">
        <v>17</v>
      </c>
      <c r="H507" s="4" t="s">
        <v>18</v>
      </c>
      <c r="I507" s="5"/>
      <c r="J507" s="5"/>
      <c r="K507" s="5"/>
      <c r="L507" s="5"/>
      <c r="M507" s="5"/>
      <c r="N507" s="5">
        <f t="shared" si="90"/>
        <v>0</v>
      </c>
      <c r="O507" s="4">
        <v>0</v>
      </c>
      <c r="P507" s="4">
        <f>K507</f>
        <v>0</v>
      </c>
      <c r="Q507" s="56">
        <v>20</v>
      </c>
      <c r="R507" s="5">
        <f t="shared" si="92"/>
        <v>20</v>
      </c>
      <c r="S507" s="5">
        <v>0</v>
      </c>
      <c r="T507" s="56">
        <v>20</v>
      </c>
      <c r="U507" s="15">
        <v>1</v>
      </c>
      <c r="V507">
        <f t="shared" si="93"/>
        <v>26.666666666666668</v>
      </c>
    </row>
    <row r="508" spans="1:22" s="21" customFormat="1" ht="45" hidden="1" customHeight="1">
      <c r="B508" s="22" t="s">
        <v>124</v>
      </c>
      <c r="C508" s="17" t="s">
        <v>13</v>
      </c>
      <c r="D508" s="18" t="s">
        <v>28</v>
      </c>
      <c r="E508" s="19" t="s">
        <v>71</v>
      </c>
      <c r="F508" s="18" t="s">
        <v>16</v>
      </c>
      <c r="G508" s="19" t="s">
        <v>17</v>
      </c>
      <c r="H508" s="18" t="s">
        <v>18</v>
      </c>
      <c r="I508" s="17">
        <v>7</v>
      </c>
      <c r="J508" s="17">
        <v>5</v>
      </c>
      <c r="K508" s="17">
        <v>4</v>
      </c>
      <c r="L508" s="17"/>
      <c r="M508" s="17"/>
      <c r="N508" s="17">
        <f t="shared" si="90"/>
        <v>16</v>
      </c>
      <c r="O508" s="18">
        <v>4</v>
      </c>
      <c r="P508" s="18"/>
      <c r="Q508" s="17">
        <v>9</v>
      </c>
      <c r="R508" s="17">
        <f t="shared" si="92"/>
        <v>21</v>
      </c>
      <c r="S508" s="17">
        <v>5</v>
      </c>
      <c r="T508" s="17"/>
      <c r="U508" s="20">
        <v>1</v>
      </c>
      <c r="V508" s="21">
        <f t="shared" si="93"/>
        <v>19.333333333333332</v>
      </c>
    </row>
    <row r="509" spans="1:22" s="21" customFormat="1" ht="45" hidden="1" customHeight="1">
      <c r="B509" s="22" t="s">
        <v>124</v>
      </c>
      <c r="C509" s="17" t="s">
        <v>13</v>
      </c>
      <c r="D509" s="18" t="s">
        <v>28</v>
      </c>
      <c r="E509" s="19" t="s">
        <v>72</v>
      </c>
      <c r="F509" s="18" t="s">
        <v>16</v>
      </c>
      <c r="G509" s="19" t="s">
        <v>17</v>
      </c>
      <c r="H509" s="18" t="s">
        <v>18</v>
      </c>
      <c r="I509" s="17">
        <v>0</v>
      </c>
      <c r="J509" s="17">
        <v>0</v>
      </c>
      <c r="K509" s="17">
        <v>1</v>
      </c>
      <c r="L509" s="17"/>
      <c r="M509" s="17"/>
      <c r="N509" s="17">
        <f t="shared" si="90"/>
        <v>1</v>
      </c>
      <c r="O509" s="18">
        <v>1</v>
      </c>
      <c r="P509" s="18"/>
      <c r="Q509" s="17"/>
      <c r="R509" s="17">
        <f t="shared" si="92"/>
        <v>0</v>
      </c>
      <c r="S509" s="17">
        <v>0</v>
      </c>
      <c r="T509" s="17"/>
      <c r="U509" s="20">
        <v>1</v>
      </c>
      <c r="V509" s="21">
        <f t="shared" si="93"/>
        <v>0</v>
      </c>
    </row>
    <row r="510" spans="1:22" s="21" customFormat="1" ht="45" hidden="1" customHeight="1">
      <c r="B510" s="22" t="s">
        <v>124</v>
      </c>
      <c r="C510" s="17" t="s">
        <v>13</v>
      </c>
      <c r="D510" s="18" t="s">
        <v>28</v>
      </c>
      <c r="E510" s="19" t="s">
        <v>83</v>
      </c>
      <c r="F510" s="18" t="s">
        <v>16</v>
      </c>
      <c r="G510" s="19" t="s">
        <v>17</v>
      </c>
      <c r="H510" s="18" t="s">
        <v>18</v>
      </c>
      <c r="I510" s="17">
        <v>0</v>
      </c>
      <c r="J510" s="17">
        <v>0</v>
      </c>
      <c r="K510" s="17">
        <v>3</v>
      </c>
      <c r="L510" s="17"/>
      <c r="M510" s="17"/>
      <c r="N510" s="17">
        <f t="shared" si="90"/>
        <v>3</v>
      </c>
      <c r="O510" s="18">
        <v>3</v>
      </c>
      <c r="P510" s="18"/>
      <c r="Q510" s="17"/>
      <c r="R510" s="17">
        <f t="shared" si="92"/>
        <v>0</v>
      </c>
      <c r="S510" s="17">
        <v>0</v>
      </c>
      <c r="T510" s="17"/>
      <c r="U510" s="20">
        <v>1</v>
      </c>
      <c r="V510" s="21">
        <f t="shared" si="93"/>
        <v>0</v>
      </c>
    </row>
    <row r="511" spans="1:22" s="21" customFormat="1" ht="45" hidden="1" customHeight="1">
      <c r="B511" s="22" t="s">
        <v>124</v>
      </c>
      <c r="C511" s="17" t="s">
        <v>13</v>
      </c>
      <c r="D511" s="18" t="s">
        <v>28</v>
      </c>
      <c r="E511" s="19" t="s">
        <v>75</v>
      </c>
      <c r="F511" s="18" t="s">
        <v>16</v>
      </c>
      <c r="G511" s="19" t="s">
        <v>17</v>
      </c>
      <c r="H511" s="18" t="s">
        <v>18</v>
      </c>
      <c r="I511" s="17">
        <v>0</v>
      </c>
      <c r="J511" s="17">
        <v>0</v>
      </c>
      <c r="K511" s="17">
        <v>0</v>
      </c>
      <c r="L511" s="17"/>
      <c r="M511" s="17"/>
      <c r="N511" s="17">
        <f t="shared" si="90"/>
        <v>0</v>
      </c>
      <c r="O511" s="18">
        <v>0</v>
      </c>
      <c r="P511" s="18"/>
      <c r="Q511" s="17">
        <v>1</v>
      </c>
      <c r="R511" s="17">
        <f t="shared" si="92"/>
        <v>1</v>
      </c>
      <c r="S511" s="17">
        <v>0</v>
      </c>
      <c r="T511" s="17"/>
      <c r="U511" s="20">
        <v>1</v>
      </c>
      <c r="V511" s="21">
        <f t="shared" si="93"/>
        <v>1</v>
      </c>
    </row>
    <row r="512" spans="1:22" s="21" customFormat="1" ht="45" hidden="1" customHeight="1">
      <c r="B512" s="22" t="s">
        <v>124</v>
      </c>
      <c r="C512" s="17" t="s">
        <v>13</v>
      </c>
      <c r="D512" s="18" t="s">
        <v>28</v>
      </c>
      <c r="E512" s="19" t="s">
        <v>29</v>
      </c>
      <c r="F512" s="18" t="s">
        <v>16</v>
      </c>
      <c r="G512" s="19" t="s">
        <v>17</v>
      </c>
      <c r="H512" s="18" t="s">
        <v>18</v>
      </c>
      <c r="I512" s="17"/>
      <c r="J512" s="17"/>
      <c r="K512" s="17"/>
      <c r="L512" s="17"/>
      <c r="M512" s="17"/>
      <c r="N512" s="17">
        <f t="shared" si="90"/>
        <v>0</v>
      </c>
      <c r="O512" s="18">
        <v>0</v>
      </c>
      <c r="P512" s="18"/>
      <c r="Q512" s="56"/>
      <c r="R512" s="17">
        <f t="shared" si="92"/>
        <v>0</v>
      </c>
      <c r="S512" s="17">
        <v>0</v>
      </c>
      <c r="T512" s="56">
        <v>9</v>
      </c>
      <c r="U512" s="20">
        <v>1</v>
      </c>
      <c r="V512" s="21">
        <f t="shared" si="93"/>
        <v>3</v>
      </c>
    </row>
    <row r="513" spans="1:22" s="21" customFormat="1" ht="45" hidden="1" customHeight="1">
      <c r="B513" s="22" t="s">
        <v>124</v>
      </c>
      <c r="C513" s="17" t="s">
        <v>13</v>
      </c>
      <c r="D513" s="18" t="s">
        <v>28</v>
      </c>
      <c r="E513" s="19" t="s">
        <v>31</v>
      </c>
      <c r="F513" s="18" t="s">
        <v>16</v>
      </c>
      <c r="G513" s="19" t="s">
        <v>17</v>
      </c>
      <c r="H513" s="18" t="s">
        <v>18</v>
      </c>
      <c r="I513" s="17"/>
      <c r="J513" s="17"/>
      <c r="K513" s="17"/>
      <c r="L513" s="17"/>
      <c r="M513" s="17"/>
      <c r="N513" s="17">
        <f t="shared" si="90"/>
        <v>0</v>
      </c>
      <c r="O513" s="18">
        <v>0</v>
      </c>
      <c r="P513" s="18"/>
      <c r="Q513" s="56"/>
      <c r="R513" s="17">
        <f t="shared" si="92"/>
        <v>0</v>
      </c>
      <c r="S513" s="17">
        <v>0</v>
      </c>
      <c r="T513" s="56">
        <v>2</v>
      </c>
      <c r="U513" s="20">
        <v>1</v>
      </c>
      <c r="V513" s="21">
        <f t="shared" si="93"/>
        <v>0.66666666666666663</v>
      </c>
    </row>
    <row r="514" spans="1:22" s="21" customFormat="1" ht="45" hidden="1" customHeight="1">
      <c r="B514" s="22" t="s">
        <v>124</v>
      </c>
      <c r="C514" s="17" t="s">
        <v>13</v>
      </c>
      <c r="D514" s="18" t="s">
        <v>28</v>
      </c>
      <c r="E514" s="19" t="s">
        <v>126</v>
      </c>
      <c r="F514" s="18" t="s">
        <v>16</v>
      </c>
      <c r="G514" s="19" t="s">
        <v>17</v>
      </c>
      <c r="H514" s="18" t="s">
        <v>18</v>
      </c>
      <c r="I514" s="17"/>
      <c r="J514" s="17"/>
      <c r="K514" s="17"/>
      <c r="L514" s="17"/>
      <c r="M514" s="17"/>
      <c r="N514" s="17">
        <f t="shared" si="90"/>
        <v>0</v>
      </c>
      <c r="O514" s="18">
        <v>0</v>
      </c>
      <c r="P514" s="18"/>
      <c r="Q514" s="56"/>
      <c r="R514" s="17">
        <f t="shared" si="92"/>
        <v>0</v>
      </c>
      <c r="S514" s="17">
        <v>0</v>
      </c>
      <c r="T514" s="56">
        <v>1</v>
      </c>
      <c r="U514" s="20">
        <v>1</v>
      </c>
      <c r="V514" s="21">
        <f t="shared" si="93"/>
        <v>0.33333333333333331</v>
      </c>
    </row>
    <row r="515" spans="1:22" s="21" customFormat="1" ht="45" hidden="1" customHeight="1">
      <c r="B515" s="22" t="s">
        <v>124</v>
      </c>
      <c r="C515" s="17" t="s">
        <v>13</v>
      </c>
      <c r="D515" s="18" t="s">
        <v>28</v>
      </c>
      <c r="E515" s="19" t="s">
        <v>30</v>
      </c>
      <c r="F515" s="18" t="s">
        <v>16</v>
      </c>
      <c r="G515" s="19" t="s">
        <v>17</v>
      </c>
      <c r="H515" s="18" t="s">
        <v>18</v>
      </c>
      <c r="I515" s="17"/>
      <c r="J515" s="17"/>
      <c r="K515" s="17"/>
      <c r="L515" s="17"/>
      <c r="M515" s="17"/>
      <c r="N515" s="17">
        <f t="shared" si="90"/>
        <v>0</v>
      </c>
      <c r="O515" s="18">
        <v>0</v>
      </c>
      <c r="P515" s="18"/>
      <c r="Q515" s="56"/>
      <c r="R515" s="17">
        <f t="shared" si="92"/>
        <v>0</v>
      </c>
      <c r="S515" s="17">
        <v>0</v>
      </c>
      <c r="T515" s="56">
        <v>1</v>
      </c>
      <c r="U515" s="20">
        <v>1</v>
      </c>
      <c r="V515" s="21">
        <f t="shared" si="93"/>
        <v>0.33333333333333331</v>
      </c>
    </row>
    <row r="516" spans="1:22" s="21" customFormat="1" ht="45" hidden="1" customHeight="1">
      <c r="B516" s="22" t="s">
        <v>124</v>
      </c>
      <c r="C516" s="17" t="s">
        <v>13</v>
      </c>
      <c r="D516" s="18" t="s">
        <v>52</v>
      </c>
      <c r="E516" s="19" t="s">
        <v>34</v>
      </c>
      <c r="F516" s="18" t="s">
        <v>16</v>
      </c>
      <c r="G516" s="19" t="s">
        <v>17</v>
      </c>
      <c r="H516" s="18" t="s">
        <v>18</v>
      </c>
      <c r="I516" s="17">
        <v>36</v>
      </c>
      <c r="J516" s="17">
        <v>32</v>
      </c>
      <c r="K516" s="17">
        <v>40</v>
      </c>
      <c r="L516" s="17">
        <v>27</v>
      </c>
      <c r="M516" s="17"/>
      <c r="N516" s="17">
        <f t="shared" si="90"/>
        <v>135</v>
      </c>
      <c r="O516" s="18">
        <v>26</v>
      </c>
      <c r="P516" s="18"/>
      <c r="Q516" s="17">
        <v>40</v>
      </c>
      <c r="R516" s="17">
        <f t="shared" si="92"/>
        <v>149</v>
      </c>
      <c r="S516" s="17">
        <v>38</v>
      </c>
      <c r="T516" s="17"/>
      <c r="U516" s="20">
        <v>0.99019607843137258</v>
      </c>
      <c r="V516" s="21">
        <f t="shared" si="93"/>
        <v>134.9967320261438</v>
      </c>
    </row>
    <row r="517" spans="1:22" s="21" customFormat="1" ht="45" hidden="1" customHeight="1">
      <c r="B517" s="22" t="s">
        <v>124</v>
      </c>
      <c r="C517" s="17" t="s">
        <v>13</v>
      </c>
      <c r="D517" s="18" t="s">
        <v>52</v>
      </c>
      <c r="E517" s="19" t="s">
        <v>34</v>
      </c>
      <c r="F517" s="18" t="s">
        <v>16</v>
      </c>
      <c r="G517" s="19" t="s">
        <v>19</v>
      </c>
      <c r="H517" s="18" t="s">
        <v>18</v>
      </c>
      <c r="I517" s="17">
        <v>3</v>
      </c>
      <c r="J517" s="17">
        <v>4</v>
      </c>
      <c r="K517" s="17"/>
      <c r="L517" s="17"/>
      <c r="M517" s="17"/>
      <c r="N517" s="17">
        <f t="shared" ref="N517:N582" si="99">I517+J517+K517+L517+M517</f>
        <v>7</v>
      </c>
      <c r="O517" s="18" t="s">
        <v>53</v>
      </c>
      <c r="P517" s="18"/>
      <c r="Q517" s="17"/>
      <c r="R517" s="17" t="e">
        <f t="shared" ref="R517:R582" si="100">N517-O517+Q517</f>
        <v>#VALUE!</v>
      </c>
      <c r="S517" s="17" t="s">
        <v>53</v>
      </c>
      <c r="T517" s="17"/>
      <c r="U517" s="20">
        <v>0.99019607843137258</v>
      </c>
      <c r="V517" s="21" t="e">
        <f t="shared" si="93"/>
        <v>#VALUE!</v>
      </c>
    </row>
    <row r="518" spans="1:22" s="21" customFormat="1" ht="45" hidden="1" customHeight="1">
      <c r="B518" s="22" t="s">
        <v>124</v>
      </c>
      <c r="C518" s="17" t="s">
        <v>13</v>
      </c>
      <c r="D518" s="18" t="s">
        <v>33</v>
      </c>
      <c r="E518" s="19" t="s">
        <v>34</v>
      </c>
      <c r="F518" s="18" t="s">
        <v>16</v>
      </c>
      <c r="G518" s="19" t="s">
        <v>17</v>
      </c>
      <c r="H518" s="18" t="s">
        <v>18</v>
      </c>
      <c r="I518" s="17">
        <v>1</v>
      </c>
      <c r="J518" s="17"/>
      <c r="K518" s="17"/>
      <c r="L518" s="17"/>
      <c r="M518" s="17"/>
      <c r="N518" s="17">
        <f t="shared" si="99"/>
        <v>1</v>
      </c>
      <c r="O518" s="18" t="s">
        <v>53</v>
      </c>
      <c r="P518" s="18"/>
      <c r="Q518" s="17"/>
      <c r="R518" s="17" t="e">
        <f t="shared" si="100"/>
        <v>#VALUE!</v>
      </c>
      <c r="S518" s="17" t="s">
        <v>53</v>
      </c>
      <c r="T518" s="17"/>
      <c r="U518" s="20">
        <v>0.99019607843137258</v>
      </c>
      <c r="V518" s="21" t="e">
        <f t="shared" ref="V518:V583" si="101">(R518*U518*12+4*T518-S518*4*U518)/12</f>
        <v>#VALUE!</v>
      </c>
    </row>
    <row r="519" spans="1:22" ht="45" hidden="1" customHeight="1">
      <c r="B519" s="7" t="s">
        <v>124</v>
      </c>
      <c r="C519" s="5" t="s">
        <v>13</v>
      </c>
      <c r="D519" s="4" t="s">
        <v>33</v>
      </c>
      <c r="E519" s="6" t="s">
        <v>34</v>
      </c>
      <c r="F519" s="4" t="s">
        <v>20</v>
      </c>
      <c r="G519" s="6" t="s">
        <v>17</v>
      </c>
      <c r="H519" s="4" t="s">
        <v>18</v>
      </c>
      <c r="I519" s="5">
        <v>10</v>
      </c>
      <c r="J519" s="5">
        <v>10</v>
      </c>
      <c r="K519" s="5">
        <v>10</v>
      </c>
      <c r="L519" s="5">
        <v>6</v>
      </c>
      <c r="M519" s="5"/>
      <c r="N519" s="5">
        <f t="shared" si="99"/>
        <v>36</v>
      </c>
      <c r="O519" s="4">
        <v>5</v>
      </c>
      <c r="P519" s="4"/>
      <c r="Q519" s="5">
        <v>10</v>
      </c>
      <c r="R519" s="5">
        <f t="shared" si="100"/>
        <v>41</v>
      </c>
      <c r="S519" s="5">
        <v>9</v>
      </c>
      <c r="T519" s="5"/>
      <c r="U519" s="15">
        <v>1</v>
      </c>
      <c r="V519">
        <f t="shared" si="101"/>
        <v>38</v>
      </c>
    </row>
    <row r="520" spans="1:22" s="21" customFormat="1" ht="45" hidden="1" customHeight="1">
      <c r="B520" s="22" t="s">
        <v>124</v>
      </c>
      <c r="C520" s="17" t="s">
        <v>13</v>
      </c>
      <c r="D520" s="18" t="s">
        <v>52</v>
      </c>
      <c r="E520" s="19" t="s">
        <v>35</v>
      </c>
      <c r="F520" s="18" t="s">
        <v>16</v>
      </c>
      <c r="G520" s="19" t="s">
        <v>17</v>
      </c>
      <c r="H520" s="18" t="s">
        <v>18</v>
      </c>
      <c r="I520" s="17">
        <v>14</v>
      </c>
      <c r="J520" s="17">
        <v>11</v>
      </c>
      <c r="K520" s="17">
        <v>11</v>
      </c>
      <c r="L520" s="17">
        <v>15</v>
      </c>
      <c r="M520" s="17"/>
      <c r="N520" s="17">
        <f t="shared" si="99"/>
        <v>51</v>
      </c>
      <c r="O520" s="18">
        <v>13</v>
      </c>
      <c r="P520" s="18"/>
      <c r="Q520" s="17">
        <v>15</v>
      </c>
      <c r="R520" s="17">
        <f t="shared" si="100"/>
        <v>53</v>
      </c>
      <c r="S520" s="17">
        <v>11</v>
      </c>
      <c r="T520" s="17"/>
      <c r="U520" s="20">
        <v>0.99019607843137258</v>
      </c>
      <c r="V520" s="21">
        <f t="shared" si="101"/>
        <v>48.849673202614376</v>
      </c>
    </row>
    <row r="521" spans="1:22" s="21" customFormat="1" ht="45" hidden="1" customHeight="1">
      <c r="B521" s="22" t="s">
        <v>124</v>
      </c>
      <c r="C521" s="17" t="s">
        <v>13</v>
      </c>
      <c r="D521" s="18" t="s">
        <v>52</v>
      </c>
      <c r="E521" s="19" t="s">
        <v>35</v>
      </c>
      <c r="F521" s="18" t="s">
        <v>16</v>
      </c>
      <c r="G521" s="19" t="s">
        <v>19</v>
      </c>
      <c r="H521" s="18" t="s">
        <v>18</v>
      </c>
      <c r="I521" s="17">
        <v>1</v>
      </c>
      <c r="J521" s="17">
        <v>2</v>
      </c>
      <c r="K521" s="17">
        <v>2</v>
      </c>
      <c r="L521" s="17"/>
      <c r="M521" s="17"/>
      <c r="N521" s="17">
        <f t="shared" si="99"/>
        <v>5</v>
      </c>
      <c r="O521" s="18" t="s">
        <v>53</v>
      </c>
      <c r="P521" s="18"/>
      <c r="Q521" s="17"/>
      <c r="R521" s="17" t="e">
        <f t="shared" si="100"/>
        <v>#VALUE!</v>
      </c>
      <c r="S521" s="17">
        <v>1</v>
      </c>
      <c r="T521" s="17"/>
      <c r="U521" s="20">
        <v>0.99019607843137258</v>
      </c>
      <c r="V521" s="21" t="e">
        <f t="shared" si="101"/>
        <v>#VALUE!</v>
      </c>
    </row>
    <row r="522" spans="1:22" s="21" customFormat="1" ht="45" hidden="1" customHeight="1">
      <c r="B522" s="22" t="s">
        <v>124</v>
      </c>
      <c r="C522" s="17" t="s">
        <v>13</v>
      </c>
      <c r="D522" s="18" t="s">
        <v>33</v>
      </c>
      <c r="E522" s="19" t="s">
        <v>35</v>
      </c>
      <c r="F522" s="18" t="s">
        <v>16</v>
      </c>
      <c r="G522" s="19" t="s">
        <v>17</v>
      </c>
      <c r="H522" s="18" t="s">
        <v>18</v>
      </c>
      <c r="I522" s="17"/>
      <c r="J522" s="17">
        <v>1</v>
      </c>
      <c r="K522" s="17"/>
      <c r="L522" s="17"/>
      <c r="M522" s="17"/>
      <c r="N522" s="17">
        <f t="shared" si="99"/>
        <v>1</v>
      </c>
      <c r="O522" s="18" t="s">
        <v>53</v>
      </c>
      <c r="P522" s="18"/>
      <c r="Q522" s="17"/>
      <c r="R522" s="17" t="e">
        <f t="shared" si="100"/>
        <v>#VALUE!</v>
      </c>
      <c r="S522" s="17" t="s">
        <v>53</v>
      </c>
      <c r="T522" s="17"/>
      <c r="U522" s="20">
        <v>0.99019607843137258</v>
      </c>
      <c r="V522" s="21" t="e">
        <f t="shared" si="101"/>
        <v>#VALUE!</v>
      </c>
    </row>
    <row r="523" spans="1:22" s="21" customFormat="1" ht="45" hidden="1" customHeight="1">
      <c r="B523" s="22" t="s">
        <v>124</v>
      </c>
      <c r="C523" s="17" t="s">
        <v>13</v>
      </c>
      <c r="D523" s="18" t="s">
        <v>52</v>
      </c>
      <c r="E523" s="19" t="s">
        <v>127</v>
      </c>
      <c r="F523" s="18" t="s">
        <v>16</v>
      </c>
      <c r="G523" s="19" t="s">
        <v>17</v>
      </c>
      <c r="H523" s="18" t="s">
        <v>18</v>
      </c>
      <c r="I523" s="17"/>
      <c r="J523" s="17">
        <v>13</v>
      </c>
      <c r="K523" s="17">
        <v>12</v>
      </c>
      <c r="L523" s="17">
        <v>15</v>
      </c>
      <c r="M523" s="17"/>
      <c r="N523" s="17">
        <f t="shared" si="99"/>
        <v>40</v>
      </c>
      <c r="O523" s="18">
        <v>13</v>
      </c>
      <c r="P523" s="18"/>
      <c r="Q523" s="17"/>
      <c r="R523" s="17">
        <f t="shared" si="100"/>
        <v>27</v>
      </c>
      <c r="S523" s="17">
        <v>12</v>
      </c>
      <c r="T523" s="17"/>
      <c r="U523" s="20">
        <v>0.99019607843137258</v>
      </c>
      <c r="V523" s="21">
        <f t="shared" si="101"/>
        <v>22.774509803921564</v>
      </c>
    </row>
    <row r="524" spans="1:22" s="21" customFormat="1" ht="45" hidden="1" customHeight="1">
      <c r="B524" s="22" t="s">
        <v>124</v>
      </c>
      <c r="C524" s="17" t="s">
        <v>13</v>
      </c>
      <c r="D524" s="18" t="s">
        <v>52</v>
      </c>
      <c r="E524" s="19" t="s">
        <v>127</v>
      </c>
      <c r="F524" s="18" t="s">
        <v>16</v>
      </c>
      <c r="G524" s="19" t="s">
        <v>19</v>
      </c>
      <c r="H524" s="18" t="s">
        <v>18</v>
      </c>
      <c r="I524" s="17"/>
      <c r="J524" s="17">
        <v>2</v>
      </c>
      <c r="K524" s="17"/>
      <c r="L524" s="17"/>
      <c r="M524" s="17"/>
      <c r="N524" s="17">
        <f t="shared" si="99"/>
        <v>2</v>
      </c>
      <c r="O524" s="18" t="s">
        <v>53</v>
      </c>
      <c r="P524" s="18"/>
      <c r="Q524" s="17"/>
      <c r="R524" s="17" t="e">
        <f t="shared" si="100"/>
        <v>#VALUE!</v>
      </c>
      <c r="S524" s="17" t="s">
        <v>53</v>
      </c>
      <c r="T524" s="17"/>
      <c r="U524" s="20">
        <v>0.99019607843137258</v>
      </c>
      <c r="V524" s="21" t="e">
        <f t="shared" si="101"/>
        <v>#VALUE!</v>
      </c>
    </row>
    <row r="525" spans="1:22" s="21" customFormat="1" ht="45" hidden="1" customHeight="1">
      <c r="B525" s="22" t="s">
        <v>124</v>
      </c>
      <c r="C525" s="17" t="s">
        <v>13</v>
      </c>
      <c r="D525" s="18" t="s">
        <v>52</v>
      </c>
      <c r="E525" s="19" t="s">
        <v>29</v>
      </c>
      <c r="F525" s="18" t="s">
        <v>16</v>
      </c>
      <c r="G525" s="19" t="s">
        <v>17</v>
      </c>
      <c r="H525" s="18" t="s">
        <v>18</v>
      </c>
      <c r="I525" s="17"/>
      <c r="J525" s="17"/>
      <c r="K525" s="17"/>
      <c r="L525" s="17"/>
      <c r="M525" s="17"/>
      <c r="N525" s="17">
        <f t="shared" si="99"/>
        <v>0</v>
      </c>
      <c r="O525" s="18" t="s">
        <v>53</v>
      </c>
      <c r="P525" s="18"/>
      <c r="Q525" s="56"/>
      <c r="R525" s="17" t="e">
        <f t="shared" si="100"/>
        <v>#VALUE!</v>
      </c>
      <c r="S525" s="17" t="s">
        <v>53</v>
      </c>
      <c r="T525" s="56">
        <v>70</v>
      </c>
      <c r="U525" s="20">
        <v>0.99019607843137258</v>
      </c>
      <c r="V525" s="21" t="e">
        <f t="shared" si="101"/>
        <v>#VALUE!</v>
      </c>
    </row>
    <row r="526" spans="1:22" ht="45" hidden="1" customHeight="1">
      <c r="B526" s="7" t="s">
        <v>124</v>
      </c>
      <c r="C526" s="5" t="s">
        <v>13</v>
      </c>
      <c r="D526" s="4" t="s">
        <v>33</v>
      </c>
      <c r="E526" s="6" t="s">
        <v>29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5"/>
      <c r="N526" s="5">
        <f t="shared" si="99"/>
        <v>0</v>
      </c>
      <c r="O526" s="4" t="s">
        <v>53</v>
      </c>
      <c r="P526" s="4"/>
      <c r="Q526" s="56"/>
      <c r="R526" s="5" t="e">
        <f t="shared" si="100"/>
        <v>#VALUE!</v>
      </c>
      <c r="S526" s="5" t="s">
        <v>53</v>
      </c>
      <c r="T526" s="56">
        <v>10</v>
      </c>
      <c r="U526" s="15">
        <v>1</v>
      </c>
      <c r="V526" t="e">
        <f t="shared" si="101"/>
        <v>#VALUE!</v>
      </c>
    </row>
    <row r="527" spans="1:22" s="21" customFormat="1" ht="45" hidden="1" customHeight="1">
      <c r="B527" s="22" t="s">
        <v>124</v>
      </c>
      <c r="C527" s="17" t="s">
        <v>13</v>
      </c>
      <c r="D527" s="18" t="s">
        <v>52</v>
      </c>
      <c r="E527" s="19" t="s">
        <v>67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17"/>
      <c r="N527" s="17">
        <f t="shared" si="99"/>
        <v>0</v>
      </c>
      <c r="O527" s="18" t="s">
        <v>53</v>
      </c>
      <c r="P527" s="18"/>
      <c r="Q527" s="56"/>
      <c r="R527" s="17" t="e">
        <f t="shared" si="100"/>
        <v>#VALUE!</v>
      </c>
      <c r="S527" s="17" t="s">
        <v>53</v>
      </c>
      <c r="T527" s="56">
        <v>15</v>
      </c>
      <c r="U527" s="20">
        <v>0.99019607843137258</v>
      </c>
      <c r="V527" s="21" t="e">
        <f t="shared" si="101"/>
        <v>#VALUE!</v>
      </c>
    </row>
    <row r="528" spans="1:22" s="21" customFormat="1" ht="45" hidden="1" customHeight="1">
      <c r="A528" s="21" t="s">
        <v>146</v>
      </c>
      <c r="B528" s="22" t="s">
        <v>128</v>
      </c>
      <c r="C528" s="17" t="s">
        <v>92</v>
      </c>
      <c r="D528" s="18" t="s">
        <v>14</v>
      </c>
      <c r="E528" s="19" t="s">
        <v>15</v>
      </c>
      <c r="F528" s="18" t="s">
        <v>16</v>
      </c>
      <c r="G528" s="19" t="s">
        <v>17</v>
      </c>
      <c r="H528" s="18" t="s">
        <v>18</v>
      </c>
      <c r="I528" s="17">
        <v>5</v>
      </c>
      <c r="J528" s="17">
        <v>10</v>
      </c>
      <c r="K528" s="17">
        <v>8</v>
      </c>
      <c r="L528" s="17">
        <v>5</v>
      </c>
      <c r="M528" s="17"/>
      <c r="N528" s="17">
        <f t="shared" si="99"/>
        <v>28</v>
      </c>
      <c r="O528" s="18">
        <v>5</v>
      </c>
      <c r="P528" s="18">
        <f t="shared" ref="P528:P529" si="102">L528</f>
        <v>5</v>
      </c>
      <c r="Q528" s="17"/>
      <c r="R528" s="17">
        <f t="shared" si="100"/>
        <v>23</v>
      </c>
      <c r="S528" s="17">
        <v>8</v>
      </c>
      <c r="T528" s="17"/>
      <c r="U528" s="20">
        <v>1</v>
      </c>
      <c r="V528" s="21">
        <f t="shared" si="101"/>
        <v>20.333333333333332</v>
      </c>
    </row>
    <row r="529" spans="1:22" s="21" customFormat="1" ht="45" hidden="1" customHeight="1">
      <c r="A529" s="21" t="s">
        <v>149</v>
      </c>
      <c r="B529" s="22" t="s">
        <v>128</v>
      </c>
      <c r="C529" s="17" t="s">
        <v>92</v>
      </c>
      <c r="D529" s="18" t="s">
        <v>14</v>
      </c>
      <c r="E529" s="19" t="s">
        <v>21</v>
      </c>
      <c r="F529" s="18" t="s">
        <v>16</v>
      </c>
      <c r="G529" s="19" t="s">
        <v>17</v>
      </c>
      <c r="H529" s="18" t="s">
        <v>18</v>
      </c>
      <c r="I529" s="17">
        <v>5</v>
      </c>
      <c r="J529" s="17">
        <v>10</v>
      </c>
      <c r="K529" s="17">
        <v>0</v>
      </c>
      <c r="L529" s="17">
        <v>0</v>
      </c>
      <c r="M529" s="17"/>
      <c r="N529" s="17">
        <f t="shared" si="99"/>
        <v>15</v>
      </c>
      <c r="O529" s="18" t="s">
        <v>53</v>
      </c>
      <c r="P529" s="18">
        <f t="shared" si="102"/>
        <v>0</v>
      </c>
      <c r="Q529" s="17"/>
      <c r="R529" s="17" t="e">
        <f t="shared" si="100"/>
        <v>#VALUE!</v>
      </c>
      <c r="S529" s="17" t="s">
        <v>53</v>
      </c>
      <c r="T529" s="17"/>
      <c r="U529" s="20">
        <v>1</v>
      </c>
      <c r="V529" s="21" t="e">
        <f t="shared" si="101"/>
        <v>#VALUE!</v>
      </c>
    </row>
    <row r="530" spans="1:22" ht="45" hidden="1" customHeight="1">
      <c r="A530" t="s">
        <v>148</v>
      </c>
      <c r="B530" s="7" t="s">
        <v>128</v>
      </c>
      <c r="C530" s="5" t="s">
        <v>92</v>
      </c>
      <c r="D530" s="4" t="s">
        <v>14</v>
      </c>
      <c r="E530" s="6" t="s">
        <v>15</v>
      </c>
      <c r="F530" s="4" t="s">
        <v>20</v>
      </c>
      <c r="G530" s="6" t="s">
        <v>17</v>
      </c>
      <c r="H530" s="4" t="s">
        <v>18</v>
      </c>
      <c r="I530" s="5">
        <v>5</v>
      </c>
      <c r="J530" s="5">
        <v>10</v>
      </c>
      <c r="K530" s="5">
        <v>18</v>
      </c>
      <c r="L530" s="5">
        <v>15</v>
      </c>
      <c r="M530" s="5"/>
      <c r="N530" s="5">
        <f t="shared" si="99"/>
        <v>48</v>
      </c>
      <c r="O530" s="4" t="s">
        <v>53</v>
      </c>
      <c r="P530" s="4">
        <f t="shared" ref="P530:P532" si="103">M530</f>
        <v>0</v>
      </c>
      <c r="Q530" s="5"/>
      <c r="R530" s="5" t="e">
        <f t="shared" si="100"/>
        <v>#VALUE!</v>
      </c>
      <c r="S530" s="5">
        <v>15</v>
      </c>
      <c r="T530" s="5"/>
      <c r="U530" s="15">
        <v>1</v>
      </c>
      <c r="V530" t="e">
        <f t="shared" si="101"/>
        <v>#VALUE!</v>
      </c>
    </row>
    <row r="531" spans="1:22" ht="45" hidden="1" customHeight="1">
      <c r="A531" t="s">
        <v>151</v>
      </c>
      <c r="B531" s="7" t="s">
        <v>128</v>
      </c>
      <c r="C531" s="5" t="s">
        <v>92</v>
      </c>
      <c r="D531" s="4" t="s">
        <v>14</v>
      </c>
      <c r="E531" s="6" t="s">
        <v>21</v>
      </c>
      <c r="F531" s="4" t="s">
        <v>20</v>
      </c>
      <c r="G531" s="6" t="s">
        <v>17</v>
      </c>
      <c r="H531" s="4" t="s">
        <v>18</v>
      </c>
      <c r="I531" s="5">
        <v>5</v>
      </c>
      <c r="J531" s="5">
        <v>6</v>
      </c>
      <c r="K531" s="5">
        <v>0</v>
      </c>
      <c r="L531" s="5">
        <v>5</v>
      </c>
      <c r="M531" s="5"/>
      <c r="N531" s="5">
        <f t="shared" si="99"/>
        <v>16</v>
      </c>
      <c r="O531" s="4" t="s">
        <v>53</v>
      </c>
      <c r="P531" s="4">
        <f t="shared" si="103"/>
        <v>0</v>
      </c>
      <c r="Q531" s="5"/>
      <c r="R531" s="5" t="e">
        <f t="shared" si="100"/>
        <v>#VALUE!</v>
      </c>
      <c r="S531" s="5">
        <v>5</v>
      </c>
      <c r="T531" s="5"/>
      <c r="U531" s="15">
        <v>1</v>
      </c>
      <c r="V531" t="e">
        <f t="shared" si="101"/>
        <v>#VALUE!</v>
      </c>
    </row>
    <row r="532" spans="1:22" ht="45" hidden="1" customHeight="1">
      <c r="A532" t="s">
        <v>152</v>
      </c>
      <c r="B532" s="7" t="s">
        <v>128</v>
      </c>
      <c r="C532" s="5" t="s">
        <v>92</v>
      </c>
      <c r="D532" s="4" t="s">
        <v>14</v>
      </c>
      <c r="E532" s="6" t="s">
        <v>21</v>
      </c>
      <c r="F532" s="4" t="s">
        <v>20</v>
      </c>
      <c r="G532" s="6" t="s">
        <v>19</v>
      </c>
      <c r="H532" s="4" t="s">
        <v>18</v>
      </c>
      <c r="I532" s="5">
        <v>0</v>
      </c>
      <c r="J532" s="5">
        <v>1</v>
      </c>
      <c r="K532" s="5">
        <v>0</v>
      </c>
      <c r="L532" s="5">
        <v>0</v>
      </c>
      <c r="M532" s="5"/>
      <c r="N532" s="5">
        <f t="shared" si="99"/>
        <v>1</v>
      </c>
      <c r="O532" s="4" t="s">
        <v>53</v>
      </c>
      <c r="P532" s="4">
        <f t="shared" si="103"/>
        <v>0</v>
      </c>
      <c r="Q532" s="5"/>
      <c r="R532" s="5" t="e">
        <f t="shared" si="100"/>
        <v>#VALUE!</v>
      </c>
      <c r="S532" s="5" t="s">
        <v>53</v>
      </c>
      <c r="T532" s="5"/>
      <c r="U532" s="15">
        <v>1</v>
      </c>
      <c r="V532" t="e">
        <f t="shared" si="101"/>
        <v>#VALUE!</v>
      </c>
    </row>
    <row r="533" spans="1:22" s="21" customFormat="1" ht="45" hidden="1" customHeight="1">
      <c r="B533" s="22" t="s">
        <v>128</v>
      </c>
      <c r="C533" s="17" t="s">
        <v>92</v>
      </c>
      <c r="D533" s="18" t="s">
        <v>52</v>
      </c>
      <c r="E533" s="19" t="s">
        <v>34</v>
      </c>
      <c r="F533" s="18" t="s">
        <v>16</v>
      </c>
      <c r="G533" s="19" t="s">
        <v>17</v>
      </c>
      <c r="H533" s="18" t="s">
        <v>18</v>
      </c>
      <c r="I533" s="17">
        <v>75</v>
      </c>
      <c r="J533" s="17">
        <v>75</v>
      </c>
      <c r="K533" s="17">
        <v>77</v>
      </c>
      <c r="L533" s="17">
        <v>71</v>
      </c>
      <c r="M533" s="17"/>
      <c r="N533" s="17">
        <f t="shared" si="99"/>
        <v>298</v>
      </c>
      <c r="O533" s="18">
        <v>71</v>
      </c>
      <c r="P533" s="18"/>
      <c r="Q533" s="17">
        <v>75</v>
      </c>
      <c r="R533" s="17">
        <f t="shared" si="100"/>
        <v>302</v>
      </c>
      <c r="S533" s="17">
        <v>77</v>
      </c>
      <c r="T533" s="17"/>
      <c r="U533" s="20">
        <v>1</v>
      </c>
      <c r="V533" s="21">
        <f t="shared" si="101"/>
        <v>276.33333333333331</v>
      </c>
    </row>
    <row r="534" spans="1:22" s="21" customFormat="1" ht="45" hidden="1" customHeight="1">
      <c r="B534" s="22" t="s">
        <v>128</v>
      </c>
      <c r="C534" s="17" t="s">
        <v>92</v>
      </c>
      <c r="D534" s="18" t="s">
        <v>52</v>
      </c>
      <c r="E534" s="19" t="s">
        <v>34</v>
      </c>
      <c r="F534" s="18" t="s">
        <v>16</v>
      </c>
      <c r="G534" s="19" t="s">
        <v>19</v>
      </c>
      <c r="H534" s="18" t="s">
        <v>18</v>
      </c>
      <c r="I534" s="17">
        <v>0</v>
      </c>
      <c r="J534" s="17">
        <v>0</v>
      </c>
      <c r="K534" s="17">
        <v>0</v>
      </c>
      <c r="L534" s="17">
        <v>1</v>
      </c>
      <c r="M534" s="17"/>
      <c r="N534" s="17">
        <f t="shared" si="99"/>
        <v>1</v>
      </c>
      <c r="O534" s="18">
        <v>1</v>
      </c>
      <c r="P534" s="18"/>
      <c r="Q534" s="17"/>
      <c r="R534" s="17">
        <f t="shared" si="100"/>
        <v>0</v>
      </c>
      <c r="S534" s="17" t="s">
        <v>53</v>
      </c>
      <c r="T534" s="17"/>
      <c r="U534" s="20">
        <v>1</v>
      </c>
      <c r="V534" s="21" t="e">
        <f t="shared" si="101"/>
        <v>#VALUE!</v>
      </c>
    </row>
    <row r="535" spans="1:22" s="21" customFormat="1" ht="45" hidden="1" customHeight="1">
      <c r="B535" s="22" t="s">
        <v>128</v>
      </c>
      <c r="C535" s="17" t="s">
        <v>92</v>
      </c>
      <c r="D535" s="18" t="s">
        <v>33</v>
      </c>
      <c r="E535" s="19" t="s">
        <v>34</v>
      </c>
      <c r="F535" s="18" t="s">
        <v>16</v>
      </c>
      <c r="G535" s="19" t="s">
        <v>17</v>
      </c>
      <c r="H535" s="18" t="s">
        <v>18</v>
      </c>
      <c r="I535" s="17">
        <v>5</v>
      </c>
      <c r="J535" s="17">
        <v>5</v>
      </c>
      <c r="K535" s="17">
        <v>3</v>
      </c>
      <c r="L535" s="17">
        <v>0</v>
      </c>
      <c r="M535" s="17"/>
      <c r="N535" s="17">
        <f t="shared" si="99"/>
        <v>13</v>
      </c>
      <c r="O535" s="18">
        <v>3</v>
      </c>
      <c r="P535" s="18"/>
      <c r="Q535" s="17">
        <v>5</v>
      </c>
      <c r="R535" s="17">
        <f t="shared" si="100"/>
        <v>15</v>
      </c>
      <c r="S535" s="17">
        <v>5</v>
      </c>
      <c r="T535" s="17"/>
      <c r="U535" s="20">
        <v>1</v>
      </c>
      <c r="V535" s="21">
        <f t="shared" si="101"/>
        <v>13.333333333333334</v>
      </c>
    </row>
    <row r="536" spans="1:22" s="21" customFormat="1" ht="45" hidden="1" customHeight="1">
      <c r="B536" s="22" t="s">
        <v>128</v>
      </c>
      <c r="C536" s="17" t="s">
        <v>92</v>
      </c>
      <c r="D536" s="18" t="s">
        <v>52</v>
      </c>
      <c r="E536" s="19" t="s">
        <v>35</v>
      </c>
      <c r="F536" s="18" t="s">
        <v>16</v>
      </c>
      <c r="G536" s="19" t="s">
        <v>17</v>
      </c>
      <c r="H536" s="18" t="s">
        <v>18</v>
      </c>
      <c r="I536" s="17">
        <v>19</v>
      </c>
      <c r="J536" s="17">
        <v>20</v>
      </c>
      <c r="K536" s="17">
        <v>16</v>
      </c>
      <c r="L536" s="17">
        <v>13</v>
      </c>
      <c r="M536" s="17"/>
      <c r="N536" s="17">
        <f t="shared" si="99"/>
        <v>68</v>
      </c>
      <c r="O536" s="18">
        <v>13</v>
      </c>
      <c r="P536" s="18"/>
      <c r="Q536" s="17">
        <v>20</v>
      </c>
      <c r="R536" s="17">
        <f t="shared" si="100"/>
        <v>75</v>
      </c>
      <c r="S536" s="17">
        <v>16</v>
      </c>
      <c r="T536" s="17"/>
      <c r="U536" s="20">
        <v>1</v>
      </c>
      <c r="V536" s="21">
        <f t="shared" si="101"/>
        <v>69.666666666666671</v>
      </c>
    </row>
    <row r="537" spans="1:22" s="21" customFormat="1" ht="45" hidden="1" customHeight="1">
      <c r="B537" s="22" t="s">
        <v>128</v>
      </c>
      <c r="C537" s="17" t="s">
        <v>92</v>
      </c>
      <c r="D537" s="18" t="s">
        <v>52</v>
      </c>
      <c r="E537" s="19" t="s">
        <v>35</v>
      </c>
      <c r="F537" s="18" t="s">
        <v>16</v>
      </c>
      <c r="G537" s="19" t="s">
        <v>19</v>
      </c>
      <c r="H537" s="18" t="s">
        <v>18</v>
      </c>
      <c r="I537" s="17">
        <v>1</v>
      </c>
      <c r="J537" s="17">
        <v>1</v>
      </c>
      <c r="K537" s="17">
        <v>0</v>
      </c>
      <c r="L537" s="17">
        <v>1</v>
      </c>
      <c r="M537" s="17"/>
      <c r="N537" s="17">
        <f t="shared" si="99"/>
        <v>3</v>
      </c>
      <c r="O537" s="18">
        <v>1</v>
      </c>
      <c r="P537" s="18"/>
      <c r="Q537" s="17"/>
      <c r="R537" s="17">
        <f t="shared" si="100"/>
        <v>2</v>
      </c>
      <c r="S537" s="17" t="s">
        <v>53</v>
      </c>
      <c r="T537" s="17"/>
      <c r="U537" s="20">
        <v>1</v>
      </c>
      <c r="V537" s="21" t="e">
        <f t="shared" si="101"/>
        <v>#VALUE!</v>
      </c>
    </row>
    <row r="538" spans="1:22" s="21" customFormat="1" ht="45" hidden="1" customHeight="1">
      <c r="B538" s="22" t="s">
        <v>128</v>
      </c>
      <c r="C538" s="17" t="s">
        <v>92</v>
      </c>
      <c r="D538" s="18" t="s">
        <v>33</v>
      </c>
      <c r="E538" s="19" t="s">
        <v>35</v>
      </c>
      <c r="F538" s="18" t="s">
        <v>16</v>
      </c>
      <c r="G538" s="19" t="s">
        <v>17</v>
      </c>
      <c r="H538" s="18" t="s">
        <v>18</v>
      </c>
      <c r="I538" s="17">
        <v>0</v>
      </c>
      <c r="J538" s="17">
        <v>0</v>
      </c>
      <c r="K538" s="17">
        <v>3</v>
      </c>
      <c r="L538" s="17">
        <v>0</v>
      </c>
      <c r="M538" s="17"/>
      <c r="N538" s="17">
        <f t="shared" si="99"/>
        <v>3</v>
      </c>
      <c r="O538" s="18">
        <v>3</v>
      </c>
      <c r="P538" s="18"/>
      <c r="Q538" s="17"/>
      <c r="R538" s="17">
        <f t="shared" si="100"/>
        <v>0</v>
      </c>
      <c r="S538" s="17" t="s">
        <v>53</v>
      </c>
      <c r="T538" s="17"/>
      <c r="U538" s="20">
        <v>1</v>
      </c>
      <c r="V538" s="21" t="e">
        <f t="shared" si="101"/>
        <v>#VALUE!</v>
      </c>
    </row>
    <row r="539" spans="1:22" ht="45" hidden="1" customHeight="1">
      <c r="B539" s="7" t="s">
        <v>128</v>
      </c>
      <c r="C539" s="5" t="s">
        <v>92</v>
      </c>
      <c r="D539" s="4" t="s">
        <v>33</v>
      </c>
      <c r="E539" s="6" t="s">
        <v>34</v>
      </c>
      <c r="F539" s="4" t="s">
        <v>20</v>
      </c>
      <c r="G539" s="6" t="s">
        <v>17</v>
      </c>
      <c r="H539" s="4" t="s">
        <v>18</v>
      </c>
      <c r="I539" s="5">
        <v>15</v>
      </c>
      <c r="J539" s="5">
        <v>15</v>
      </c>
      <c r="K539" s="5">
        <v>15</v>
      </c>
      <c r="L539" s="5">
        <v>16</v>
      </c>
      <c r="M539" s="5"/>
      <c r="N539" s="5">
        <f t="shared" si="99"/>
        <v>61</v>
      </c>
      <c r="O539" s="4">
        <v>16</v>
      </c>
      <c r="P539" s="4"/>
      <c r="Q539" s="5">
        <v>15</v>
      </c>
      <c r="R539" s="5">
        <f t="shared" si="100"/>
        <v>60</v>
      </c>
      <c r="S539" s="5">
        <v>15</v>
      </c>
      <c r="T539" s="5"/>
      <c r="U539" s="15">
        <v>1</v>
      </c>
      <c r="V539">
        <f t="shared" si="101"/>
        <v>55</v>
      </c>
    </row>
    <row r="540" spans="1:22" s="21" customFormat="1" ht="45" hidden="1" customHeight="1">
      <c r="A540" s="21" t="s">
        <v>155</v>
      </c>
      <c r="B540" s="22" t="s">
        <v>128</v>
      </c>
      <c r="C540" s="17" t="s">
        <v>92</v>
      </c>
      <c r="D540" s="18" t="s">
        <v>14</v>
      </c>
      <c r="E540" s="19" t="s">
        <v>29</v>
      </c>
      <c r="F540" s="18" t="s">
        <v>16</v>
      </c>
      <c r="G540" s="19" t="s">
        <v>17</v>
      </c>
      <c r="H540" s="18" t="s">
        <v>18</v>
      </c>
      <c r="I540" s="17"/>
      <c r="J540" s="17"/>
      <c r="K540" s="17"/>
      <c r="L540" s="17"/>
      <c r="M540" s="17"/>
      <c r="N540" s="17">
        <f t="shared" si="99"/>
        <v>0</v>
      </c>
      <c r="O540" s="18">
        <v>0</v>
      </c>
      <c r="P540" s="18">
        <f>L540</f>
        <v>0</v>
      </c>
      <c r="Q540" s="56">
        <v>10</v>
      </c>
      <c r="R540" s="17">
        <f t="shared" si="100"/>
        <v>10</v>
      </c>
      <c r="S540" s="17">
        <v>0</v>
      </c>
      <c r="T540" s="56">
        <v>10</v>
      </c>
      <c r="U540" s="20">
        <v>1</v>
      </c>
      <c r="V540" s="21">
        <f t="shared" si="101"/>
        <v>13.333333333333334</v>
      </c>
    </row>
    <row r="541" spans="1:22" ht="45" hidden="1" customHeight="1">
      <c r="A541" t="s">
        <v>156</v>
      </c>
      <c r="B541" s="7" t="s">
        <v>128</v>
      </c>
      <c r="C541" s="5" t="s">
        <v>92</v>
      </c>
      <c r="D541" s="4" t="s">
        <v>14</v>
      </c>
      <c r="E541" s="6" t="s">
        <v>29</v>
      </c>
      <c r="F541" s="4" t="s">
        <v>20</v>
      </c>
      <c r="G541" s="6" t="s">
        <v>17</v>
      </c>
      <c r="H541" s="4" t="s">
        <v>18</v>
      </c>
      <c r="I541" s="5"/>
      <c r="J541" s="5"/>
      <c r="K541" s="5"/>
      <c r="L541" s="5"/>
      <c r="M541" s="5"/>
      <c r="N541" s="5">
        <f t="shared" si="99"/>
        <v>0</v>
      </c>
      <c r="O541" s="4">
        <v>0</v>
      </c>
      <c r="P541" s="4">
        <f>M541</f>
        <v>0</v>
      </c>
      <c r="Q541" s="56">
        <v>19</v>
      </c>
      <c r="R541" s="5">
        <f t="shared" si="100"/>
        <v>19</v>
      </c>
      <c r="S541" s="5">
        <v>0</v>
      </c>
      <c r="T541" s="56">
        <v>10</v>
      </c>
      <c r="U541" s="15">
        <v>1</v>
      </c>
      <c r="V541">
        <f t="shared" si="101"/>
        <v>22.333333333333332</v>
      </c>
    </row>
    <row r="542" spans="1:22" s="21" customFormat="1" ht="45" hidden="1" customHeight="1">
      <c r="B542" s="22" t="s">
        <v>128</v>
      </c>
      <c r="C542" s="17" t="s">
        <v>92</v>
      </c>
      <c r="D542" s="18" t="s">
        <v>52</v>
      </c>
      <c r="E542" s="19" t="s">
        <v>29</v>
      </c>
      <c r="F542" s="18" t="s">
        <v>16</v>
      </c>
      <c r="G542" s="19" t="s">
        <v>17</v>
      </c>
      <c r="H542" s="18" t="s">
        <v>18</v>
      </c>
      <c r="I542" s="17"/>
      <c r="J542" s="17"/>
      <c r="K542" s="17"/>
      <c r="L542" s="17"/>
      <c r="M542" s="17"/>
      <c r="N542" s="17">
        <f t="shared" si="99"/>
        <v>0</v>
      </c>
      <c r="O542" s="18" t="s">
        <v>53</v>
      </c>
      <c r="P542" s="18"/>
      <c r="Q542" s="56"/>
      <c r="R542" s="17" t="e">
        <f t="shared" si="100"/>
        <v>#VALUE!</v>
      </c>
      <c r="S542" s="17" t="s">
        <v>53</v>
      </c>
      <c r="T542" s="56">
        <v>90</v>
      </c>
      <c r="U542" s="20">
        <v>1</v>
      </c>
      <c r="V542" s="21" t="e">
        <f t="shared" si="101"/>
        <v>#VALUE!</v>
      </c>
    </row>
    <row r="543" spans="1:22" s="21" customFormat="1" ht="45" hidden="1" customHeight="1">
      <c r="B543" s="22" t="s">
        <v>128</v>
      </c>
      <c r="C543" s="17" t="s">
        <v>92</v>
      </c>
      <c r="D543" s="18" t="s">
        <v>33</v>
      </c>
      <c r="E543" s="19" t="s">
        <v>29</v>
      </c>
      <c r="F543" s="18" t="s">
        <v>16</v>
      </c>
      <c r="G543" s="19" t="s">
        <v>17</v>
      </c>
      <c r="H543" s="18" t="s">
        <v>18</v>
      </c>
      <c r="I543" s="17"/>
      <c r="J543" s="17"/>
      <c r="K543" s="17"/>
      <c r="L543" s="17"/>
      <c r="M543" s="17"/>
      <c r="N543" s="17">
        <f t="shared" si="99"/>
        <v>0</v>
      </c>
      <c r="O543" s="18" t="s">
        <v>53</v>
      </c>
      <c r="P543" s="18"/>
      <c r="Q543" s="56"/>
      <c r="R543" s="17" t="e">
        <f t="shared" si="100"/>
        <v>#VALUE!</v>
      </c>
      <c r="S543" s="17" t="s">
        <v>53</v>
      </c>
      <c r="T543" s="56">
        <v>10</v>
      </c>
      <c r="U543" s="20">
        <v>1</v>
      </c>
      <c r="V543" s="21" t="e">
        <f t="shared" si="101"/>
        <v>#VALUE!</v>
      </c>
    </row>
    <row r="544" spans="1:22" ht="45" hidden="1" customHeight="1">
      <c r="B544" s="7" t="s">
        <v>128</v>
      </c>
      <c r="C544" s="5" t="s">
        <v>92</v>
      </c>
      <c r="D544" s="4" t="s">
        <v>33</v>
      </c>
      <c r="E544" s="6" t="s">
        <v>29</v>
      </c>
      <c r="F544" s="4" t="s">
        <v>20</v>
      </c>
      <c r="G544" s="6" t="s">
        <v>17</v>
      </c>
      <c r="H544" s="4" t="s">
        <v>18</v>
      </c>
      <c r="I544" s="5"/>
      <c r="J544" s="5"/>
      <c r="K544" s="5"/>
      <c r="L544" s="5"/>
      <c r="M544" s="5"/>
      <c r="N544" s="5">
        <f t="shared" si="99"/>
        <v>0</v>
      </c>
      <c r="O544" s="4" t="s">
        <v>53</v>
      </c>
      <c r="P544" s="4"/>
      <c r="Q544" s="56"/>
      <c r="R544" s="5" t="e">
        <f t="shared" si="100"/>
        <v>#VALUE!</v>
      </c>
      <c r="S544" s="5" t="s">
        <v>53</v>
      </c>
      <c r="T544" s="56">
        <v>15</v>
      </c>
      <c r="U544" s="15">
        <v>1</v>
      </c>
      <c r="V544" t="e">
        <f t="shared" si="101"/>
        <v>#VALUE!</v>
      </c>
    </row>
    <row r="545" spans="1:22" s="21" customFormat="1" ht="45" hidden="1" customHeight="1">
      <c r="A545" s="21" t="s">
        <v>146</v>
      </c>
      <c r="B545" s="22" t="s">
        <v>129</v>
      </c>
      <c r="C545" s="17" t="s">
        <v>92</v>
      </c>
      <c r="D545" s="18" t="s">
        <v>14</v>
      </c>
      <c r="E545" s="19" t="s">
        <v>15</v>
      </c>
      <c r="F545" s="18" t="s">
        <v>16</v>
      </c>
      <c r="G545" s="19" t="s">
        <v>17</v>
      </c>
      <c r="H545" s="18" t="s">
        <v>18</v>
      </c>
      <c r="I545" s="17">
        <v>5</v>
      </c>
      <c r="J545" s="17">
        <v>10</v>
      </c>
      <c r="K545" s="17">
        <v>6</v>
      </c>
      <c r="L545" s="17">
        <v>5</v>
      </c>
      <c r="M545" s="17"/>
      <c r="N545" s="17">
        <f t="shared" si="99"/>
        <v>26</v>
      </c>
      <c r="O545" s="18">
        <v>5</v>
      </c>
      <c r="P545" s="18">
        <f t="shared" ref="P545:P546" si="104">L545</f>
        <v>5</v>
      </c>
      <c r="Q545" s="17"/>
      <c r="R545" s="17">
        <f t="shared" si="100"/>
        <v>21</v>
      </c>
      <c r="S545" s="17">
        <v>6</v>
      </c>
      <c r="T545" s="17"/>
      <c r="U545" s="20">
        <v>1</v>
      </c>
      <c r="V545" s="21">
        <f t="shared" si="101"/>
        <v>19</v>
      </c>
    </row>
    <row r="546" spans="1:22" s="21" customFormat="1" ht="45" hidden="1" customHeight="1">
      <c r="A546" s="21" t="s">
        <v>147</v>
      </c>
      <c r="B546" s="22" t="s">
        <v>129</v>
      </c>
      <c r="C546" s="17" t="s">
        <v>92</v>
      </c>
      <c r="D546" s="18" t="s">
        <v>14</v>
      </c>
      <c r="E546" s="19" t="s">
        <v>15</v>
      </c>
      <c r="F546" s="18" t="s">
        <v>16</v>
      </c>
      <c r="G546" s="19" t="s">
        <v>19</v>
      </c>
      <c r="H546" s="18" t="s">
        <v>18</v>
      </c>
      <c r="I546" s="17">
        <v>0</v>
      </c>
      <c r="J546" s="17">
        <v>0</v>
      </c>
      <c r="K546" s="17">
        <v>1</v>
      </c>
      <c r="L546" s="17">
        <v>0</v>
      </c>
      <c r="M546" s="17"/>
      <c r="N546" s="17">
        <f t="shared" si="99"/>
        <v>1</v>
      </c>
      <c r="O546" s="18">
        <v>0</v>
      </c>
      <c r="P546" s="18">
        <f t="shared" si="104"/>
        <v>0</v>
      </c>
      <c r="Q546" s="17"/>
      <c r="R546" s="17">
        <f t="shared" si="100"/>
        <v>1</v>
      </c>
      <c r="S546" s="17">
        <v>1</v>
      </c>
      <c r="T546" s="17"/>
      <c r="U546" s="20">
        <v>1</v>
      </c>
      <c r="V546" s="21">
        <f t="shared" si="101"/>
        <v>0.66666666666666663</v>
      </c>
    </row>
    <row r="547" spans="1:22" ht="45" hidden="1" customHeight="1">
      <c r="A547" t="s">
        <v>148</v>
      </c>
      <c r="B547" s="7" t="s">
        <v>129</v>
      </c>
      <c r="C547" s="5" t="s">
        <v>92</v>
      </c>
      <c r="D547" s="4" t="s">
        <v>14</v>
      </c>
      <c r="E547" s="6" t="s">
        <v>15</v>
      </c>
      <c r="F547" s="4" t="s">
        <v>20</v>
      </c>
      <c r="G547" s="6" t="s">
        <v>17</v>
      </c>
      <c r="H547" s="4" t="s">
        <v>18</v>
      </c>
      <c r="I547" s="5">
        <v>8</v>
      </c>
      <c r="J547" s="5">
        <v>5</v>
      </c>
      <c r="K547" s="5">
        <v>12</v>
      </c>
      <c r="L547" s="5">
        <v>14</v>
      </c>
      <c r="M547" s="5">
        <v>0</v>
      </c>
      <c r="N547" s="5">
        <f t="shared" si="99"/>
        <v>39</v>
      </c>
      <c r="O547" s="4">
        <v>0</v>
      </c>
      <c r="P547" s="4">
        <f t="shared" ref="P547:P548" si="105">M547</f>
        <v>0</v>
      </c>
      <c r="Q547" s="5"/>
      <c r="R547" s="5">
        <f t="shared" si="100"/>
        <v>39</v>
      </c>
      <c r="S547" s="5">
        <v>14</v>
      </c>
      <c r="T547" s="5"/>
      <c r="U547" s="15">
        <v>1</v>
      </c>
      <c r="V547">
        <f t="shared" si="101"/>
        <v>34.333333333333336</v>
      </c>
    </row>
    <row r="548" spans="1:22" ht="45" hidden="1" customHeight="1">
      <c r="B548" s="7" t="s">
        <v>129</v>
      </c>
      <c r="C548" s="5" t="s">
        <v>92</v>
      </c>
      <c r="D548" s="4" t="s">
        <v>14</v>
      </c>
      <c r="E548" s="6" t="s">
        <v>15</v>
      </c>
      <c r="F548" s="4" t="s">
        <v>20</v>
      </c>
      <c r="G548" s="6" t="s">
        <v>19</v>
      </c>
      <c r="H548" s="4" t="s">
        <v>18</v>
      </c>
      <c r="I548" s="5">
        <v>2</v>
      </c>
      <c r="J548" s="5">
        <v>1</v>
      </c>
      <c r="K548" s="5">
        <v>5</v>
      </c>
      <c r="L548" s="5">
        <v>1</v>
      </c>
      <c r="M548" s="5">
        <v>0</v>
      </c>
      <c r="N548" s="5">
        <f t="shared" si="99"/>
        <v>9</v>
      </c>
      <c r="O548" s="4">
        <v>0</v>
      </c>
      <c r="P548" s="4">
        <f t="shared" si="105"/>
        <v>0</v>
      </c>
      <c r="Q548" s="5"/>
      <c r="R548" s="5">
        <f t="shared" si="100"/>
        <v>9</v>
      </c>
      <c r="S548" s="5">
        <v>1</v>
      </c>
      <c r="T548" s="5"/>
      <c r="U548" s="15">
        <v>1</v>
      </c>
      <c r="V548">
        <f t="shared" si="101"/>
        <v>8.6666666666666661</v>
      </c>
    </row>
    <row r="549" spans="1:22" s="21" customFormat="1" ht="45" hidden="1" customHeight="1">
      <c r="A549" s="21" t="s">
        <v>149</v>
      </c>
      <c r="B549" s="22" t="s">
        <v>129</v>
      </c>
      <c r="C549" s="17" t="s">
        <v>92</v>
      </c>
      <c r="D549" s="18" t="s">
        <v>14</v>
      </c>
      <c r="E549" s="19" t="s">
        <v>21</v>
      </c>
      <c r="F549" s="18" t="s">
        <v>16</v>
      </c>
      <c r="G549" s="19" t="s">
        <v>17</v>
      </c>
      <c r="H549" s="18" t="s">
        <v>18</v>
      </c>
      <c r="I549" s="17">
        <v>3</v>
      </c>
      <c r="J549" s="17">
        <v>9</v>
      </c>
      <c r="K549" s="17">
        <v>0</v>
      </c>
      <c r="L549" s="17">
        <v>0</v>
      </c>
      <c r="M549" s="17"/>
      <c r="N549" s="17">
        <f t="shared" si="99"/>
        <v>12</v>
      </c>
      <c r="O549" s="18">
        <v>0</v>
      </c>
      <c r="P549" s="18">
        <f t="shared" ref="P549:P550" si="106">L549</f>
        <v>0</v>
      </c>
      <c r="Q549" s="17"/>
      <c r="R549" s="17">
        <f t="shared" si="100"/>
        <v>12</v>
      </c>
      <c r="S549" s="17">
        <v>0</v>
      </c>
      <c r="T549" s="17"/>
      <c r="U549" s="20">
        <v>1</v>
      </c>
      <c r="V549" s="21">
        <f t="shared" si="101"/>
        <v>12</v>
      </c>
    </row>
    <row r="550" spans="1:22" s="21" customFormat="1" ht="45" hidden="1" customHeight="1">
      <c r="A550" s="21" t="s">
        <v>150</v>
      </c>
      <c r="B550" s="22" t="s">
        <v>129</v>
      </c>
      <c r="C550" s="17" t="s">
        <v>92</v>
      </c>
      <c r="D550" s="18" t="s">
        <v>14</v>
      </c>
      <c r="E550" s="19" t="s">
        <v>21</v>
      </c>
      <c r="F550" s="18" t="s">
        <v>16</v>
      </c>
      <c r="G550" s="19" t="s">
        <v>19</v>
      </c>
      <c r="H550" s="18" t="s">
        <v>18</v>
      </c>
      <c r="I550" s="17">
        <v>2</v>
      </c>
      <c r="J550" s="17">
        <v>1</v>
      </c>
      <c r="K550" s="17">
        <v>0</v>
      </c>
      <c r="L550" s="17">
        <v>0</v>
      </c>
      <c r="M550" s="17"/>
      <c r="N550" s="17">
        <f t="shared" si="99"/>
        <v>3</v>
      </c>
      <c r="O550" s="18">
        <v>0</v>
      </c>
      <c r="P550" s="18">
        <f t="shared" si="106"/>
        <v>0</v>
      </c>
      <c r="Q550" s="17">
        <v>0</v>
      </c>
      <c r="R550" s="17">
        <f t="shared" si="100"/>
        <v>3</v>
      </c>
      <c r="S550" s="17">
        <v>0</v>
      </c>
      <c r="T550" s="17"/>
      <c r="U550" s="20">
        <v>1</v>
      </c>
      <c r="V550" s="21">
        <f t="shared" si="101"/>
        <v>3</v>
      </c>
    </row>
    <row r="551" spans="1:22" ht="45" hidden="1" customHeight="1">
      <c r="A551" t="s">
        <v>151</v>
      </c>
      <c r="B551" s="7" t="s">
        <v>129</v>
      </c>
      <c r="C551" s="5" t="s">
        <v>92</v>
      </c>
      <c r="D551" s="4" t="s">
        <v>14</v>
      </c>
      <c r="E551" s="6" t="s">
        <v>21</v>
      </c>
      <c r="F551" s="4" t="s">
        <v>20</v>
      </c>
      <c r="G551" s="6" t="s">
        <v>17</v>
      </c>
      <c r="H551" s="4" t="s">
        <v>18</v>
      </c>
      <c r="I551" s="5">
        <v>0</v>
      </c>
      <c r="J551" s="5">
        <v>4</v>
      </c>
      <c r="K551" s="5">
        <v>0</v>
      </c>
      <c r="L551" s="5">
        <v>0</v>
      </c>
      <c r="M551" s="5">
        <v>0</v>
      </c>
      <c r="N551" s="5">
        <f t="shared" si="99"/>
        <v>4</v>
      </c>
      <c r="O551" s="4">
        <v>0</v>
      </c>
      <c r="P551" s="4">
        <f t="shared" ref="P551:P552" si="107">M551</f>
        <v>0</v>
      </c>
      <c r="Q551" s="5"/>
      <c r="R551" s="5">
        <f t="shared" si="100"/>
        <v>4</v>
      </c>
      <c r="S551" s="5">
        <v>0</v>
      </c>
      <c r="T551" s="5"/>
      <c r="U551" s="15">
        <v>1</v>
      </c>
      <c r="V551">
        <f t="shared" si="101"/>
        <v>4</v>
      </c>
    </row>
    <row r="552" spans="1:22" ht="45" hidden="1" customHeight="1">
      <c r="A552" t="s">
        <v>152</v>
      </c>
      <c r="B552" s="7" t="s">
        <v>129</v>
      </c>
      <c r="C552" s="5" t="s">
        <v>92</v>
      </c>
      <c r="D552" s="4" t="s">
        <v>14</v>
      </c>
      <c r="E552" s="6" t="s">
        <v>21</v>
      </c>
      <c r="F552" s="4" t="s">
        <v>20</v>
      </c>
      <c r="G552" s="6" t="s">
        <v>19</v>
      </c>
      <c r="H552" s="4" t="s">
        <v>18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f t="shared" si="99"/>
        <v>1</v>
      </c>
      <c r="O552" s="4">
        <v>0</v>
      </c>
      <c r="P552" s="4">
        <f t="shared" si="107"/>
        <v>0</v>
      </c>
      <c r="Q552" s="5"/>
      <c r="R552" s="5">
        <f t="shared" si="100"/>
        <v>1</v>
      </c>
      <c r="S552" s="5">
        <v>0</v>
      </c>
      <c r="T552" s="5"/>
      <c r="U552" s="15">
        <v>1</v>
      </c>
      <c r="V552">
        <f t="shared" si="101"/>
        <v>1</v>
      </c>
    </row>
    <row r="553" spans="1:22" s="21" customFormat="1" ht="45" hidden="1" customHeight="1">
      <c r="A553" s="21" t="s">
        <v>155</v>
      </c>
      <c r="B553" s="22" t="s">
        <v>129</v>
      </c>
      <c r="C553" s="17" t="s">
        <v>92</v>
      </c>
      <c r="D553" s="18" t="s">
        <v>14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17"/>
      <c r="N553" s="17">
        <f t="shared" si="99"/>
        <v>0</v>
      </c>
      <c r="O553" s="18"/>
      <c r="P553" s="18">
        <f>L553</f>
        <v>0</v>
      </c>
      <c r="Q553" s="56">
        <v>10</v>
      </c>
      <c r="R553" s="17">
        <f t="shared" si="100"/>
        <v>10</v>
      </c>
      <c r="S553" s="17"/>
      <c r="T553" s="56">
        <v>10</v>
      </c>
      <c r="U553" s="20">
        <v>1</v>
      </c>
      <c r="V553" s="21">
        <f t="shared" si="101"/>
        <v>13.333333333333334</v>
      </c>
    </row>
    <row r="554" spans="1:22" s="21" customFormat="1" ht="45" hidden="1" customHeight="1">
      <c r="B554" s="22" t="s">
        <v>129</v>
      </c>
      <c r="C554" s="17" t="s">
        <v>92</v>
      </c>
      <c r="D554" s="18" t="s">
        <v>24</v>
      </c>
      <c r="E554" s="19" t="s">
        <v>27</v>
      </c>
      <c r="F554" s="18" t="s">
        <v>16</v>
      </c>
      <c r="G554" s="19" t="s">
        <v>17</v>
      </c>
      <c r="H554" s="18" t="s">
        <v>18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f t="shared" si="99"/>
        <v>0</v>
      </c>
      <c r="O554" s="18">
        <v>0</v>
      </c>
      <c r="P554" s="18">
        <f t="shared" ref="P554:P555" si="108">J554</f>
        <v>0</v>
      </c>
      <c r="Q554" s="17"/>
      <c r="R554" s="17">
        <f t="shared" si="100"/>
        <v>0</v>
      </c>
      <c r="S554" s="17">
        <v>0</v>
      </c>
      <c r="T554" s="17"/>
      <c r="U554" s="20">
        <v>1</v>
      </c>
      <c r="V554" s="21">
        <f t="shared" si="101"/>
        <v>0</v>
      </c>
    </row>
    <row r="555" spans="1:22" s="21" customFormat="1" ht="45" hidden="1" customHeight="1">
      <c r="A555" s="21" t="s">
        <v>160</v>
      </c>
      <c r="B555" s="22" t="s">
        <v>129</v>
      </c>
      <c r="C555" s="17" t="s">
        <v>92</v>
      </c>
      <c r="D555" s="18" t="s">
        <v>24</v>
      </c>
      <c r="E555" s="19" t="s">
        <v>29</v>
      </c>
      <c r="F555" s="18" t="s">
        <v>16</v>
      </c>
      <c r="G555" s="19" t="s">
        <v>17</v>
      </c>
      <c r="H555" s="18" t="s">
        <v>18</v>
      </c>
      <c r="I555" s="17"/>
      <c r="J555" s="17"/>
      <c r="K555" s="17"/>
      <c r="L555" s="17"/>
      <c r="M555" s="17"/>
      <c r="N555" s="17">
        <f t="shared" si="99"/>
        <v>0</v>
      </c>
      <c r="O555" s="18">
        <v>0</v>
      </c>
      <c r="P555" s="18">
        <f t="shared" si="108"/>
        <v>0</v>
      </c>
      <c r="Q555" s="56">
        <v>5</v>
      </c>
      <c r="R555" s="17">
        <f t="shared" si="100"/>
        <v>5</v>
      </c>
      <c r="S555" s="17">
        <v>0</v>
      </c>
      <c r="T555" s="56">
        <v>5</v>
      </c>
      <c r="U555" s="20">
        <v>1</v>
      </c>
      <c r="V555" s="21">
        <f t="shared" si="101"/>
        <v>6.666666666666667</v>
      </c>
    </row>
    <row r="556" spans="1:22" s="21" customFormat="1" ht="45" hidden="1" customHeight="1">
      <c r="A556" s="21" t="s">
        <v>146</v>
      </c>
      <c r="B556" s="22" t="s">
        <v>130</v>
      </c>
      <c r="C556" s="17" t="s">
        <v>92</v>
      </c>
      <c r="D556" s="18" t="s">
        <v>14</v>
      </c>
      <c r="E556" s="19" t="s">
        <v>15</v>
      </c>
      <c r="F556" s="18" t="s">
        <v>16</v>
      </c>
      <c r="G556" s="19" t="s">
        <v>17</v>
      </c>
      <c r="H556" s="18" t="s">
        <v>18</v>
      </c>
      <c r="I556" s="17">
        <v>6</v>
      </c>
      <c r="J556" s="17">
        <v>2</v>
      </c>
      <c r="K556" s="17">
        <v>1</v>
      </c>
      <c r="L556" s="17">
        <v>1</v>
      </c>
      <c r="M556" s="17"/>
      <c r="N556" s="17">
        <f t="shared" si="99"/>
        <v>10</v>
      </c>
      <c r="O556" s="18">
        <v>1</v>
      </c>
      <c r="P556" s="18">
        <f t="shared" ref="P556:P559" si="109">L556</f>
        <v>1</v>
      </c>
      <c r="Q556" s="17"/>
      <c r="R556" s="17">
        <f t="shared" si="100"/>
        <v>9</v>
      </c>
      <c r="S556" s="17">
        <v>1</v>
      </c>
      <c r="T556" s="17"/>
      <c r="U556" s="20">
        <v>1</v>
      </c>
      <c r="V556" s="21">
        <f t="shared" si="101"/>
        <v>8.6666666666666661</v>
      </c>
    </row>
    <row r="557" spans="1:22" s="21" customFormat="1" ht="45" hidden="1" customHeight="1">
      <c r="A557" s="21" t="s">
        <v>147</v>
      </c>
      <c r="B557" s="22" t="s">
        <v>130</v>
      </c>
      <c r="C557" s="17" t="s">
        <v>92</v>
      </c>
      <c r="D557" s="18" t="s">
        <v>14</v>
      </c>
      <c r="E557" s="19" t="s">
        <v>15</v>
      </c>
      <c r="F557" s="18" t="s">
        <v>16</v>
      </c>
      <c r="G557" s="19" t="s">
        <v>19</v>
      </c>
      <c r="H557" s="18" t="s">
        <v>18</v>
      </c>
      <c r="I557" s="17"/>
      <c r="J557" s="17"/>
      <c r="K557" s="17">
        <v>1</v>
      </c>
      <c r="L557" s="17"/>
      <c r="M557" s="17"/>
      <c r="N557" s="17">
        <f t="shared" si="99"/>
        <v>1</v>
      </c>
      <c r="O557" s="18">
        <v>0</v>
      </c>
      <c r="P557" s="18">
        <f t="shared" si="109"/>
        <v>0</v>
      </c>
      <c r="Q557" s="17"/>
      <c r="R557" s="17">
        <f t="shared" si="100"/>
        <v>1</v>
      </c>
      <c r="S557" s="17">
        <v>1</v>
      </c>
      <c r="T557" s="17"/>
      <c r="U557" s="20">
        <v>1</v>
      </c>
      <c r="V557" s="21">
        <f t="shared" si="101"/>
        <v>0.66666666666666663</v>
      </c>
    </row>
    <row r="558" spans="1:22" s="21" customFormat="1" ht="45" hidden="1" customHeight="1">
      <c r="A558" s="21" t="s">
        <v>149</v>
      </c>
      <c r="B558" s="22" t="s">
        <v>130</v>
      </c>
      <c r="C558" s="17" t="s">
        <v>92</v>
      </c>
      <c r="D558" s="18" t="s">
        <v>14</v>
      </c>
      <c r="E558" s="19" t="s">
        <v>21</v>
      </c>
      <c r="F558" s="18" t="s">
        <v>16</v>
      </c>
      <c r="G558" s="19" t="s">
        <v>17</v>
      </c>
      <c r="H558" s="18" t="s">
        <v>18</v>
      </c>
      <c r="I558" s="17">
        <v>5</v>
      </c>
      <c r="J558" s="17">
        <v>4</v>
      </c>
      <c r="K558" s="17">
        <v>0</v>
      </c>
      <c r="L558" s="17">
        <v>0</v>
      </c>
      <c r="M558" s="17"/>
      <c r="N558" s="17">
        <f t="shared" si="99"/>
        <v>9</v>
      </c>
      <c r="O558" s="18">
        <v>0</v>
      </c>
      <c r="P558" s="18">
        <f t="shared" si="109"/>
        <v>0</v>
      </c>
      <c r="Q558" s="17"/>
      <c r="R558" s="17">
        <f t="shared" si="100"/>
        <v>9</v>
      </c>
      <c r="S558" s="17">
        <v>0</v>
      </c>
      <c r="T558" s="17"/>
      <c r="U558" s="20">
        <v>1</v>
      </c>
      <c r="V558" s="21">
        <f t="shared" si="101"/>
        <v>9</v>
      </c>
    </row>
    <row r="559" spans="1:22" s="21" customFormat="1" ht="45" hidden="1" customHeight="1">
      <c r="A559" s="21" t="s">
        <v>150</v>
      </c>
      <c r="B559" s="22" t="s">
        <v>130</v>
      </c>
      <c r="C559" s="17" t="s">
        <v>92</v>
      </c>
      <c r="D559" s="18" t="s">
        <v>14</v>
      </c>
      <c r="E559" s="19" t="s">
        <v>21</v>
      </c>
      <c r="F559" s="18" t="s">
        <v>16</v>
      </c>
      <c r="G559" s="19" t="s">
        <v>19</v>
      </c>
      <c r="H559" s="18" t="s">
        <v>18</v>
      </c>
      <c r="I559" s="17"/>
      <c r="J559" s="17">
        <v>1</v>
      </c>
      <c r="K559" s="17"/>
      <c r="L559" s="17"/>
      <c r="M559" s="17"/>
      <c r="N559" s="17">
        <f t="shared" si="99"/>
        <v>1</v>
      </c>
      <c r="O559" s="18">
        <v>0</v>
      </c>
      <c r="P559" s="18">
        <f t="shared" si="109"/>
        <v>0</v>
      </c>
      <c r="Q559" s="17"/>
      <c r="R559" s="17">
        <f t="shared" si="100"/>
        <v>1</v>
      </c>
      <c r="S559" s="17">
        <v>0</v>
      </c>
      <c r="T559" s="17"/>
      <c r="U559" s="20">
        <v>1</v>
      </c>
      <c r="V559" s="21">
        <f t="shared" si="101"/>
        <v>1</v>
      </c>
    </row>
    <row r="560" spans="1:22" ht="45" hidden="1" customHeight="1">
      <c r="A560" t="s">
        <v>148</v>
      </c>
      <c r="B560" s="7" t="s">
        <v>130</v>
      </c>
      <c r="C560" s="5" t="s">
        <v>92</v>
      </c>
      <c r="D560" s="4" t="s">
        <v>14</v>
      </c>
      <c r="E560" s="6" t="s">
        <v>15</v>
      </c>
      <c r="F560" s="4" t="s">
        <v>20</v>
      </c>
      <c r="G560" s="6" t="s">
        <v>17</v>
      </c>
      <c r="H560" s="4" t="s">
        <v>18</v>
      </c>
      <c r="I560" s="5">
        <v>4</v>
      </c>
      <c r="J560" s="5">
        <v>4</v>
      </c>
      <c r="K560" s="5">
        <v>0</v>
      </c>
      <c r="L560" s="5">
        <v>0</v>
      </c>
      <c r="M560" s="5">
        <v>1</v>
      </c>
      <c r="N560" s="5">
        <f t="shared" si="99"/>
        <v>9</v>
      </c>
      <c r="O560" s="4">
        <v>1</v>
      </c>
      <c r="P560" s="4">
        <f t="shared" ref="P560:P562" si="110">M560</f>
        <v>1</v>
      </c>
      <c r="Q560" s="5"/>
      <c r="R560" s="5">
        <f t="shared" si="100"/>
        <v>8</v>
      </c>
      <c r="S560" s="5">
        <v>0</v>
      </c>
      <c r="T560" s="5"/>
      <c r="U560" s="15">
        <v>1</v>
      </c>
      <c r="V560">
        <f t="shared" si="101"/>
        <v>8</v>
      </c>
    </row>
    <row r="561" spans="1:22" ht="45" hidden="1" customHeight="1">
      <c r="B561" s="7" t="s">
        <v>130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19</v>
      </c>
      <c r="H561" s="4" t="s">
        <v>18</v>
      </c>
      <c r="I561" s="5">
        <v>1</v>
      </c>
      <c r="J561" s="5">
        <v>1</v>
      </c>
      <c r="K561" s="5"/>
      <c r="L561" s="5"/>
      <c r="M561" s="5"/>
      <c r="N561" s="5">
        <f t="shared" si="99"/>
        <v>2</v>
      </c>
      <c r="O561" s="4">
        <v>0</v>
      </c>
      <c r="P561" s="4">
        <f t="shared" si="110"/>
        <v>0</v>
      </c>
      <c r="Q561" s="5"/>
      <c r="R561" s="5">
        <f t="shared" si="100"/>
        <v>2</v>
      </c>
      <c r="S561" s="5">
        <v>0</v>
      </c>
      <c r="T561" s="5"/>
      <c r="U561" s="15">
        <v>1</v>
      </c>
      <c r="V561">
        <f t="shared" si="101"/>
        <v>2</v>
      </c>
    </row>
    <row r="562" spans="1:22" ht="45" hidden="1" customHeight="1">
      <c r="A562" t="s">
        <v>151</v>
      </c>
      <c r="B562" s="7" t="s">
        <v>130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5</v>
      </c>
      <c r="K562" s="5"/>
      <c r="L562" s="5"/>
      <c r="M562" s="5"/>
      <c r="N562" s="5">
        <f t="shared" si="99"/>
        <v>10</v>
      </c>
      <c r="O562" s="4">
        <v>0</v>
      </c>
      <c r="P562" s="4">
        <f t="shared" si="110"/>
        <v>0</v>
      </c>
      <c r="Q562" s="5"/>
      <c r="R562" s="5">
        <f t="shared" si="100"/>
        <v>10</v>
      </c>
      <c r="S562" s="5">
        <v>0</v>
      </c>
      <c r="T562" s="5"/>
      <c r="U562" s="15">
        <v>1</v>
      </c>
      <c r="V562">
        <f t="shared" si="101"/>
        <v>10</v>
      </c>
    </row>
    <row r="563" spans="1:22" s="21" customFormat="1" ht="45" hidden="1" customHeight="1">
      <c r="A563" s="21" t="s">
        <v>146</v>
      </c>
      <c r="B563" s="22" t="s">
        <v>131</v>
      </c>
      <c r="C563" s="17" t="s">
        <v>13</v>
      </c>
      <c r="D563" s="18" t="s">
        <v>14</v>
      </c>
      <c r="E563" s="19" t="s">
        <v>15</v>
      </c>
      <c r="F563" s="18" t="s">
        <v>16</v>
      </c>
      <c r="G563" s="19" t="s">
        <v>17</v>
      </c>
      <c r="H563" s="18" t="s">
        <v>18</v>
      </c>
      <c r="I563" s="17">
        <v>89</v>
      </c>
      <c r="J563" s="17">
        <v>88</v>
      </c>
      <c r="K563" s="17">
        <v>83</v>
      </c>
      <c r="L563" s="17">
        <v>80</v>
      </c>
      <c r="M563" s="17"/>
      <c r="N563" s="17">
        <f t="shared" si="99"/>
        <v>340</v>
      </c>
      <c r="O563" s="18">
        <v>80</v>
      </c>
      <c r="P563" s="18">
        <f t="shared" ref="P563:P569" si="111">L563</f>
        <v>80</v>
      </c>
      <c r="Q563" s="17"/>
      <c r="R563" s="17">
        <f t="shared" si="100"/>
        <v>260</v>
      </c>
      <c r="S563" s="17">
        <v>83</v>
      </c>
      <c r="T563" s="17"/>
      <c r="U563" s="20">
        <v>0.97261904761904761</v>
      </c>
      <c r="V563" s="21">
        <f t="shared" si="101"/>
        <v>225.97182539682538</v>
      </c>
    </row>
    <row r="564" spans="1:22" s="21" customFormat="1" ht="45" hidden="1" customHeight="1">
      <c r="A564" s="21" t="s">
        <v>147</v>
      </c>
      <c r="B564" s="22" t="s">
        <v>131</v>
      </c>
      <c r="C564" s="17" t="s">
        <v>13</v>
      </c>
      <c r="D564" s="18" t="s">
        <v>14</v>
      </c>
      <c r="E564" s="19" t="s">
        <v>15</v>
      </c>
      <c r="F564" s="18" t="s">
        <v>16</v>
      </c>
      <c r="G564" s="19" t="s">
        <v>19</v>
      </c>
      <c r="H564" s="18" t="s">
        <v>18</v>
      </c>
      <c r="I564" s="17">
        <v>1</v>
      </c>
      <c r="J564" s="17"/>
      <c r="K564" s="17"/>
      <c r="L564" s="17"/>
      <c r="M564" s="17"/>
      <c r="N564" s="17">
        <f t="shared" si="99"/>
        <v>1</v>
      </c>
      <c r="O564" s="18">
        <v>0</v>
      </c>
      <c r="P564" s="18">
        <f t="shared" si="111"/>
        <v>0</v>
      </c>
      <c r="Q564" s="17"/>
      <c r="R564" s="17">
        <f t="shared" si="100"/>
        <v>1</v>
      </c>
      <c r="S564" s="17">
        <v>0</v>
      </c>
      <c r="T564" s="17"/>
      <c r="U564" s="20">
        <v>0.97261904761904761</v>
      </c>
      <c r="V564" s="21">
        <f t="shared" si="101"/>
        <v>0.97261904761904761</v>
      </c>
    </row>
    <row r="565" spans="1:22" s="21" customFormat="1" ht="45" hidden="1" customHeight="1">
      <c r="A565" s="21" t="s">
        <v>149</v>
      </c>
      <c r="B565" s="22" t="s">
        <v>131</v>
      </c>
      <c r="C565" s="17" t="s">
        <v>13</v>
      </c>
      <c r="D565" s="18" t="s">
        <v>14</v>
      </c>
      <c r="E565" s="19" t="s">
        <v>21</v>
      </c>
      <c r="F565" s="18" t="s">
        <v>16</v>
      </c>
      <c r="G565" s="19" t="s">
        <v>17</v>
      </c>
      <c r="H565" s="18" t="s">
        <v>18</v>
      </c>
      <c r="I565" s="17">
        <v>11</v>
      </c>
      <c r="J565" s="17">
        <v>13</v>
      </c>
      <c r="K565" s="17">
        <v>11</v>
      </c>
      <c r="L565" s="17">
        <v>13</v>
      </c>
      <c r="M565" s="17"/>
      <c r="N565" s="17">
        <f t="shared" si="99"/>
        <v>48</v>
      </c>
      <c r="O565" s="18">
        <v>13</v>
      </c>
      <c r="P565" s="18">
        <f t="shared" si="111"/>
        <v>13</v>
      </c>
      <c r="Q565" s="17"/>
      <c r="R565" s="17">
        <f t="shared" si="100"/>
        <v>35</v>
      </c>
      <c r="S565" s="17">
        <v>11</v>
      </c>
      <c r="T565" s="17"/>
      <c r="U565" s="20">
        <v>0.97261904761904761</v>
      </c>
      <c r="V565" s="21">
        <f t="shared" si="101"/>
        <v>30.475396825396825</v>
      </c>
    </row>
    <row r="566" spans="1:22" s="21" customFormat="1" ht="45" hidden="1" customHeight="1">
      <c r="A566" s="21" t="s">
        <v>150</v>
      </c>
      <c r="B566" s="22" t="s">
        <v>131</v>
      </c>
      <c r="C566" s="17" t="s">
        <v>13</v>
      </c>
      <c r="D566" s="18" t="s">
        <v>14</v>
      </c>
      <c r="E566" s="19" t="s">
        <v>21</v>
      </c>
      <c r="F566" s="18" t="s">
        <v>16</v>
      </c>
      <c r="G566" s="19" t="s">
        <v>19</v>
      </c>
      <c r="H566" s="18" t="s">
        <v>18</v>
      </c>
      <c r="I566" s="17">
        <v>1</v>
      </c>
      <c r="J566" s="17"/>
      <c r="K566" s="17"/>
      <c r="L566" s="17"/>
      <c r="M566" s="17"/>
      <c r="N566" s="17">
        <f t="shared" si="99"/>
        <v>1</v>
      </c>
      <c r="O566" s="18">
        <v>0</v>
      </c>
      <c r="P566" s="18">
        <f t="shared" si="111"/>
        <v>0</v>
      </c>
      <c r="Q566" s="17"/>
      <c r="R566" s="17">
        <f t="shared" si="100"/>
        <v>1</v>
      </c>
      <c r="S566" s="17">
        <v>0</v>
      </c>
      <c r="T566" s="17"/>
      <c r="U566" s="20">
        <v>0.97261904761904761</v>
      </c>
      <c r="V566" s="21">
        <f t="shared" si="101"/>
        <v>0.97261904761904761</v>
      </c>
    </row>
    <row r="567" spans="1:22" s="21" customFormat="1" ht="45" hidden="1" customHeight="1">
      <c r="B567" s="22" t="s">
        <v>131</v>
      </c>
      <c r="C567" s="17" t="s">
        <v>13</v>
      </c>
      <c r="D567" s="18" t="s">
        <v>14</v>
      </c>
      <c r="E567" s="19" t="s">
        <v>64</v>
      </c>
      <c r="F567" s="18" t="s">
        <v>16</v>
      </c>
      <c r="G567" s="19" t="s">
        <v>17</v>
      </c>
      <c r="H567" s="18" t="s">
        <v>18</v>
      </c>
      <c r="I567" s="17">
        <v>8</v>
      </c>
      <c r="J567" s="17">
        <v>7</v>
      </c>
      <c r="K567" s="17"/>
      <c r="L567" s="17"/>
      <c r="M567" s="17"/>
      <c r="N567" s="17">
        <f t="shared" si="99"/>
        <v>15</v>
      </c>
      <c r="O567" s="18">
        <v>0</v>
      </c>
      <c r="P567" s="18">
        <f t="shared" si="111"/>
        <v>0</v>
      </c>
      <c r="Q567" s="17"/>
      <c r="R567" s="17">
        <f t="shared" si="100"/>
        <v>15</v>
      </c>
      <c r="S567" s="17">
        <v>0</v>
      </c>
      <c r="T567" s="17"/>
      <c r="U567" s="20">
        <v>0.97261904761904761</v>
      </c>
      <c r="V567" s="21">
        <f t="shared" si="101"/>
        <v>14.589285714285714</v>
      </c>
    </row>
    <row r="568" spans="1:22" s="21" customFormat="1" ht="45" hidden="1" customHeight="1">
      <c r="A568" s="21" t="s">
        <v>155</v>
      </c>
      <c r="B568" s="22" t="s">
        <v>131</v>
      </c>
      <c r="C568" s="17" t="s">
        <v>13</v>
      </c>
      <c r="D568" s="18" t="s">
        <v>14</v>
      </c>
      <c r="E568" s="19" t="s">
        <v>29</v>
      </c>
      <c r="F568" s="18" t="s">
        <v>16</v>
      </c>
      <c r="G568" s="19" t="s">
        <v>17</v>
      </c>
      <c r="H568" s="18" t="s">
        <v>18</v>
      </c>
      <c r="I568" s="17"/>
      <c r="J568" s="17"/>
      <c r="K568" s="17"/>
      <c r="L568" s="17"/>
      <c r="M568" s="17"/>
      <c r="N568" s="17">
        <f t="shared" si="99"/>
        <v>0</v>
      </c>
      <c r="O568" s="18">
        <v>0</v>
      </c>
      <c r="P568" s="18">
        <f t="shared" si="111"/>
        <v>0</v>
      </c>
      <c r="Q568" s="56">
        <v>135</v>
      </c>
      <c r="R568" s="17">
        <f t="shared" si="100"/>
        <v>135</v>
      </c>
      <c r="S568" s="17">
        <v>0</v>
      </c>
      <c r="T568" s="56">
        <v>165</v>
      </c>
      <c r="U568" s="20">
        <v>0.97261904761904761</v>
      </c>
      <c r="V568" s="21">
        <f t="shared" si="101"/>
        <v>186.30357142857142</v>
      </c>
    </row>
    <row r="569" spans="1:22" s="21" customFormat="1" ht="45" hidden="1" customHeight="1">
      <c r="B569" s="22" t="s">
        <v>131</v>
      </c>
      <c r="C569" s="17" t="s">
        <v>13</v>
      </c>
      <c r="D569" s="18" t="s">
        <v>14</v>
      </c>
      <c r="E569" s="19" t="s">
        <v>37</v>
      </c>
      <c r="F569" s="18" t="s">
        <v>16</v>
      </c>
      <c r="G569" s="19" t="s">
        <v>17</v>
      </c>
      <c r="H569" s="18" t="s">
        <v>18</v>
      </c>
      <c r="I569" s="17"/>
      <c r="J569" s="17"/>
      <c r="K569" s="17"/>
      <c r="L569" s="17"/>
      <c r="M569" s="17"/>
      <c r="N569" s="17">
        <f t="shared" si="99"/>
        <v>0</v>
      </c>
      <c r="O569" s="18">
        <v>0</v>
      </c>
      <c r="P569" s="18">
        <f t="shared" si="111"/>
        <v>0</v>
      </c>
      <c r="Q569" s="17"/>
      <c r="R569" s="17">
        <f t="shared" si="100"/>
        <v>0</v>
      </c>
      <c r="S569" s="17">
        <v>0</v>
      </c>
      <c r="T569" s="17"/>
      <c r="U569" s="20">
        <v>0.97261904761904761</v>
      </c>
      <c r="V569" s="21">
        <f t="shared" si="101"/>
        <v>0</v>
      </c>
    </row>
    <row r="570" spans="1:22" s="21" customFormat="1" ht="45" hidden="1" customHeight="1">
      <c r="B570" s="22" t="s">
        <v>131</v>
      </c>
      <c r="C570" s="17" t="s">
        <v>13</v>
      </c>
      <c r="D570" s="18" t="s">
        <v>24</v>
      </c>
      <c r="E570" s="19" t="s">
        <v>25</v>
      </c>
      <c r="F570" s="18" t="s">
        <v>16</v>
      </c>
      <c r="G570" s="19" t="s">
        <v>17</v>
      </c>
      <c r="H570" s="18" t="s">
        <v>18</v>
      </c>
      <c r="I570" s="17">
        <v>15</v>
      </c>
      <c r="J570" s="17">
        <v>14</v>
      </c>
      <c r="K570" s="17"/>
      <c r="L570" s="17"/>
      <c r="M570" s="17"/>
      <c r="N570" s="17">
        <f t="shared" si="99"/>
        <v>29</v>
      </c>
      <c r="O570" s="18">
        <v>14</v>
      </c>
      <c r="P570" s="18">
        <f t="shared" ref="P570:P571" si="112">J570</f>
        <v>14</v>
      </c>
      <c r="Q570" s="17"/>
      <c r="R570" s="17">
        <f t="shared" si="100"/>
        <v>15</v>
      </c>
      <c r="S570" s="17">
        <v>15</v>
      </c>
      <c r="T570" s="17"/>
      <c r="U570" s="17">
        <v>0.96875</v>
      </c>
      <c r="V570" s="21">
        <f t="shared" si="101"/>
        <v>9.6875</v>
      </c>
    </row>
    <row r="571" spans="1:22" s="21" customFormat="1" ht="45" hidden="1" customHeight="1">
      <c r="A571" s="21" t="s">
        <v>160</v>
      </c>
      <c r="B571" s="22" t="s">
        <v>131</v>
      </c>
      <c r="C571" s="17" t="s">
        <v>13</v>
      </c>
      <c r="D571" s="18" t="s">
        <v>24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99"/>
        <v>0</v>
      </c>
      <c r="O571" s="18">
        <v>0</v>
      </c>
      <c r="P571" s="18">
        <f t="shared" si="112"/>
        <v>0</v>
      </c>
      <c r="Q571" s="56">
        <v>15</v>
      </c>
      <c r="R571" s="17">
        <f t="shared" si="100"/>
        <v>15</v>
      </c>
      <c r="S571" s="17">
        <v>0</v>
      </c>
      <c r="T571" s="56">
        <v>20</v>
      </c>
      <c r="U571" s="17">
        <v>0.96875</v>
      </c>
      <c r="V571" s="21">
        <f t="shared" si="101"/>
        <v>21.197916666666668</v>
      </c>
    </row>
    <row r="572" spans="1:22" s="21" customFormat="1" ht="45" hidden="1" customHeight="1">
      <c r="B572" s="22" t="s">
        <v>131</v>
      </c>
      <c r="C572" s="17" t="s">
        <v>13</v>
      </c>
      <c r="D572" s="18" t="s">
        <v>14</v>
      </c>
      <c r="E572" s="19" t="s">
        <v>31</v>
      </c>
      <c r="F572" s="18" t="s">
        <v>16</v>
      </c>
      <c r="G572" s="19" t="s">
        <v>17</v>
      </c>
      <c r="H572" s="18" t="s">
        <v>18</v>
      </c>
      <c r="I572" s="17"/>
      <c r="J572" s="17"/>
      <c r="K572" s="17"/>
      <c r="L572" s="17"/>
      <c r="M572" s="17"/>
      <c r="N572" s="17"/>
      <c r="O572" s="18"/>
      <c r="P572" s="18"/>
      <c r="Q572" s="56">
        <v>15</v>
      </c>
      <c r="R572" s="17"/>
      <c r="S572" s="17"/>
      <c r="T572" s="56"/>
      <c r="U572" s="20"/>
    </row>
    <row r="573" spans="1:22" s="21" customFormat="1" ht="45" hidden="1" customHeight="1">
      <c r="B573" s="22" t="s">
        <v>131</v>
      </c>
      <c r="C573" s="17" t="s">
        <v>13</v>
      </c>
      <c r="D573" s="18" t="s">
        <v>14</v>
      </c>
      <c r="E573" s="19" t="s">
        <v>31</v>
      </c>
      <c r="F573" s="18" t="s">
        <v>20</v>
      </c>
      <c r="G573" s="19" t="s">
        <v>17</v>
      </c>
      <c r="H573" s="18" t="s">
        <v>18</v>
      </c>
      <c r="I573" s="17">
        <v>15</v>
      </c>
      <c r="J573" s="17"/>
      <c r="K573" s="17"/>
      <c r="L573" s="17"/>
      <c r="M573" s="17"/>
      <c r="N573" s="17"/>
      <c r="O573" s="18"/>
      <c r="P573" s="18"/>
      <c r="Q573" s="56">
        <v>15</v>
      </c>
      <c r="R573" s="17"/>
      <c r="S573" s="17"/>
      <c r="T573" s="56"/>
      <c r="U573" s="20"/>
    </row>
    <row r="574" spans="1:22" ht="45" hidden="1" customHeight="1">
      <c r="B574" s="7" t="s">
        <v>131</v>
      </c>
      <c r="C574" s="5" t="s">
        <v>13</v>
      </c>
      <c r="D574" s="4" t="s">
        <v>14</v>
      </c>
      <c r="E574" s="6" t="s">
        <v>37</v>
      </c>
      <c r="F574" s="4" t="s">
        <v>20</v>
      </c>
      <c r="G574" s="6" t="s">
        <v>17</v>
      </c>
      <c r="H574" s="4" t="s">
        <v>18</v>
      </c>
      <c r="I574" s="5">
        <v>15</v>
      </c>
      <c r="J574" s="5"/>
      <c r="K574" s="5"/>
      <c r="L574" s="5"/>
      <c r="M574" s="5">
        <v>14</v>
      </c>
      <c r="N574" s="5">
        <f t="shared" si="99"/>
        <v>29</v>
      </c>
      <c r="O574" s="4">
        <v>14</v>
      </c>
      <c r="P574" s="4">
        <f t="shared" ref="P574:P580" si="113">M574</f>
        <v>14</v>
      </c>
      <c r="Q574" s="5"/>
      <c r="R574" s="5">
        <f t="shared" si="100"/>
        <v>15</v>
      </c>
      <c r="S574" s="5">
        <v>0</v>
      </c>
      <c r="T574" s="5"/>
      <c r="U574" s="15">
        <v>0.97352024922118385</v>
      </c>
      <c r="V574">
        <f t="shared" si="101"/>
        <v>14.602803738317755</v>
      </c>
    </row>
    <row r="575" spans="1:22" ht="45" hidden="1" customHeight="1">
      <c r="A575" t="s">
        <v>148</v>
      </c>
      <c r="B575" s="7" t="s">
        <v>131</v>
      </c>
      <c r="C575" s="5" t="s">
        <v>13</v>
      </c>
      <c r="D575" s="4" t="s">
        <v>14</v>
      </c>
      <c r="E575" s="6" t="s">
        <v>15</v>
      </c>
      <c r="F575" s="4" t="s">
        <v>20</v>
      </c>
      <c r="G575" s="6" t="s">
        <v>17</v>
      </c>
      <c r="H575" s="4" t="s">
        <v>18</v>
      </c>
      <c r="I575" s="5">
        <v>42</v>
      </c>
      <c r="J575" s="5">
        <v>43</v>
      </c>
      <c r="K575" s="5">
        <v>46</v>
      </c>
      <c r="L575" s="5">
        <v>49</v>
      </c>
      <c r="M575" s="5">
        <v>60</v>
      </c>
      <c r="N575" s="5">
        <f t="shared" si="99"/>
        <v>240</v>
      </c>
      <c r="O575" s="4">
        <v>60</v>
      </c>
      <c r="P575" s="4">
        <f t="shared" si="113"/>
        <v>60</v>
      </c>
      <c r="Q575" s="5"/>
      <c r="R575" s="5">
        <f t="shared" si="100"/>
        <v>180</v>
      </c>
      <c r="S575" s="5">
        <v>49</v>
      </c>
      <c r="T575" s="5"/>
      <c r="U575" s="15">
        <v>0.97352024922118385</v>
      </c>
      <c r="V575">
        <f t="shared" si="101"/>
        <v>159.33281412253373</v>
      </c>
    </row>
    <row r="576" spans="1:22" ht="45" hidden="1" customHeight="1">
      <c r="B576" s="7" t="s">
        <v>131</v>
      </c>
      <c r="C576" s="5" t="s">
        <v>13</v>
      </c>
      <c r="D576" s="4" t="s">
        <v>14</v>
      </c>
      <c r="E576" s="6" t="s">
        <v>15</v>
      </c>
      <c r="F576" s="4" t="s">
        <v>20</v>
      </c>
      <c r="G576" s="6" t="s">
        <v>19</v>
      </c>
      <c r="H576" s="4" t="s">
        <v>18</v>
      </c>
      <c r="I576" s="5">
        <v>1</v>
      </c>
      <c r="J576" s="5"/>
      <c r="K576" s="5">
        <v>1</v>
      </c>
      <c r="L576" s="5"/>
      <c r="M576" s="5"/>
      <c r="N576" s="5">
        <f t="shared" si="99"/>
        <v>2</v>
      </c>
      <c r="O576" s="4">
        <v>0</v>
      </c>
      <c r="P576" s="4">
        <f t="shared" si="113"/>
        <v>0</v>
      </c>
      <c r="Q576" s="5"/>
      <c r="R576" s="5">
        <f t="shared" si="100"/>
        <v>2</v>
      </c>
      <c r="S576" s="5">
        <v>0</v>
      </c>
      <c r="T576" s="5"/>
      <c r="U576" s="15">
        <v>0.97352024922118385</v>
      </c>
      <c r="V576">
        <f t="shared" si="101"/>
        <v>1.9470404984423677</v>
      </c>
    </row>
    <row r="577" spans="1:22" ht="45" hidden="1" customHeight="1">
      <c r="A577" t="s">
        <v>151</v>
      </c>
      <c r="B577" s="7" t="s">
        <v>131</v>
      </c>
      <c r="C577" s="5" t="s">
        <v>13</v>
      </c>
      <c r="D577" s="4" t="s">
        <v>14</v>
      </c>
      <c r="E577" s="6" t="s">
        <v>21</v>
      </c>
      <c r="F577" s="4" t="s">
        <v>20</v>
      </c>
      <c r="G577" s="6" t="s">
        <v>17</v>
      </c>
      <c r="H577" s="4" t="s">
        <v>18</v>
      </c>
      <c r="I577" s="5">
        <v>8</v>
      </c>
      <c r="J577" s="5">
        <v>9</v>
      </c>
      <c r="K577" s="5">
        <v>12</v>
      </c>
      <c r="L577" s="5">
        <v>10</v>
      </c>
      <c r="M577" s="5">
        <v>6</v>
      </c>
      <c r="N577" s="5">
        <f t="shared" si="99"/>
        <v>45</v>
      </c>
      <c r="O577" s="4">
        <v>6</v>
      </c>
      <c r="P577" s="4">
        <f t="shared" si="113"/>
        <v>6</v>
      </c>
      <c r="Q577" s="5"/>
      <c r="R577" s="5">
        <f t="shared" si="100"/>
        <v>39</v>
      </c>
      <c r="S577" s="5">
        <v>10</v>
      </c>
      <c r="T577" s="5"/>
      <c r="U577" s="15">
        <v>0.97352024922118385</v>
      </c>
      <c r="V577">
        <f t="shared" si="101"/>
        <v>34.722222222222229</v>
      </c>
    </row>
    <row r="578" spans="1:22" ht="45" hidden="1" customHeight="1">
      <c r="A578" t="s">
        <v>152</v>
      </c>
      <c r="B578" s="7" t="s">
        <v>131</v>
      </c>
      <c r="C578" s="5" t="s">
        <v>13</v>
      </c>
      <c r="D578" s="4" t="s">
        <v>14</v>
      </c>
      <c r="E578" s="6" t="s">
        <v>21</v>
      </c>
      <c r="F578" s="4" t="s">
        <v>20</v>
      </c>
      <c r="G578" s="6" t="s">
        <v>19</v>
      </c>
      <c r="H578" s="4" t="s">
        <v>18</v>
      </c>
      <c r="I578" s="5"/>
      <c r="J578" s="5">
        <v>3</v>
      </c>
      <c r="K578" s="5">
        <v>2</v>
      </c>
      <c r="L578" s="5"/>
      <c r="M578" s="5">
        <v>1</v>
      </c>
      <c r="N578" s="5">
        <f t="shared" si="99"/>
        <v>6</v>
      </c>
      <c r="O578" s="4">
        <v>1</v>
      </c>
      <c r="P578" s="4">
        <f t="shared" si="113"/>
        <v>1</v>
      </c>
      <c r="Q578" s="5"/>
      <c r="R578" s="5">
        <f t="shared" si="100"/>
        <v>5</v>
      </c>
      <c r="S578" s="5">
        <v>0</v>
      </c>
      <c r="T578" s="5"/>
      <c r="U578" s="15">
        <v>0.97352024922118385</v>
      </c>
      <c r="V578">
        <f t="shared" si="101"/>
        <v>4.8676012461059193</v>
      </c>
    </row>
    <row r="579" spans="1:22" ht="45" hidden="1" customHeight="1">
      <c r="B579" s="7" t="s">
        <v>131</v>
      </c>
      <c r="C579" s="5" t="s">
        <v>13</v>
      </c>
      <c r="D579" s="4" t="s">
        <v>14</v>
      </c>
      <c r="E579" s="6" t="s">
        <v>64</v>
      </c>
      <c r="F579" s="4" t="s">
        <v>20</v>
      </c>
      <c r="G579" s="6" t="s">
        <v>17</v>
      </c>
      <c r="H579" s="4" t="s">
        <v>18</v>
      </c>
      <c r="I579" s="5">
        <v>8</v>
      </c>
      <c r="J579" s="5">
        <v>8</v>
      </c>
      <c r="K579" s="5"/>
      <c r="L579" s="5"/>
      <c r="M579" s="5"/>
      <c r="N579" s="5">
        <f t="shared" si="99"/>
        <v>16</v>
      </c>
      <c r="O579" s="4">
        <v>0</v>
      </c>
      <c r="P579" s="4">
        <f t="shared" si="113"/>
        <v>0</v>
      </c>
      <c r="Q579" s="5"/>
      <c r="R579" s="5">
        <f t="shared" si="100"/>
        <v>16</v>
      </c>
      <c r="S579" s="5">
        <v>0</v>
      </c>
      <c r="T579" s="5"/>
      <c r="U579" s="15">
        <v>0.97352024922118385</v>
      </c>
      <c r="V579">
        <f t="shared" si="101"/>
        <v>15.576323987538942</v>
      </c>
    </row>
    <row r="580" spans="1:22" ht="45" hidden="1" customHeight="1">
      <c r="A580" t="s">
        <v>156</v>
      </c>
      <c r="B580" s="7" t="s">
        <v>131</v>
      </c>
      <c r="C580" s="5" t="s">
        <v>13</v>
      </c>
      <c r="D580" s="4" t="s">
        <v>14</v>
      </c>
      <c r="E580" s="6" t="s">
        <v>29</v>
      </c>
      <c r="F580" s="4" t="s">
        <v>20</v>
      </c>
      <c r="G580" s="6" t="s">
        <v>17</v>
      </c>
      <c r="H580" s="4" t="s">
        <v>18</v>
      </c>
      <c r="I580" s="5"/>
      <c r="J580" s="5"/>
      <c r="K580" s="5"/>
      <c r="L580" s="5"/>
      <c r="M580" s="5"/>
      <c r="N580" s="5">
        <f t="shared" si="99"/>
        <v>0</v>
      </c>
      <c r="O580" s="4">
        <v>0</v>
      </c>
      <c r="P580" s="4">
        <f t="shared" si="113"/>
        <v>0</v>
      </c>
      <c r="Q580" s="56">
        <v>55</v>
      </c>
      <c r="R580" s="5">
        <f t="shared" si="100"/>
        <v>55</v>
      </c>
      <c r="S580" s="5">
        <v>0</v>
      </c>
      <c r="T580" s="56">
        <v>115</v>
      </c>
      <c r="U580" s="15">
        <v>0.97352024922118385</v>
      </c>
      <c r="V580">
        <f t="shared" si="101"/>
        <v>91.87694704049845</v>
      </c>
    </row>
    <row r="581" spans="1:22" ht="45" hidden="1" customHeight="1">
      <c r="B581" s="7" t="s">
        <v>131</v>
      </c>
      <c r="C581" s="5" t="s">
        <v>13</v>
      </c>
      <c r="D581" s="4" t="s">
        <v>24</v>
      </c>
      <c r="E581" s="6" t="s">
        <v>25</v>
      </c>
      <c r="F581" s="4" t="s">
        <v>20</v>
      </c>
      <c r="G581" s="6" t="s">
        <v>17</v>
      </c>
      <c r="H581" s="4" t="s">
        <v>18</v>
      </c>
      <c r="I581" s="5">
        <v>15</v>
      </c>
      <c r="J581" s="5">
        <v>14</v>
      </c>
      <c r="K581" s="5">
        <v>7</v>
      </c>
      <c r="L581" s="5"/>
      <c r="M581" s="5"/>
      <c r="N581" s="5">
        <f t="shared" si="99"/>
        <v>36</v>
      </c>
      <c r="O581" s="4">
        <v>7</v>
      </c>
      <c r="P581" s="4">
        <f t="shared" ref="P581:P583" si="114">K581</f>
        <v>7</v>
      </c>
      <c r="Q581" s="5"/>
      <c r="R581" s="5">
        <f t="shared" si="100"/>
        <v>29</v>
      </c>
      <c r="S581" s="5">
        <v>14</v>
      </c>
      <c r="T581" s="5"/>
      <c r="U581" s="15">
        <v>0.97826086956521741</v>
      </c>
      <c r="V581">
        <f t="shared" si="101"/>
        <v>23.804347826086953</v>
      </c>
    </row>
    <row r="582" spans="1:22" ht="45" hidden="1" customHeight="1">
      <c r="B582" s="7" t="s">
        <v>131</v>
      </c>
      <c r="C582" s="5" t="s">
        <v>13</v>
      </c>
      <c r="D582" s="4" t="s">
        <v>24</v>
      </c>
      <c r="E582" s="6" t="s">
        <v>25</v>
      </c>
      <c r="F582" s="4" t="s">
        <v>20</v>
      </c>
      <c r="G582" s="6" t="s">
        <v>17</v>
      </c>
      <c r="H582" s="4" t="s">
        <v>18</v>
      </c>
      <c r="I582" s="5"/>
      <c r="J582" s="5">
        <v>1</v>
      </c>
      <c r="K582" s="5"/>
      <c r="L582" s="5"/>
      <c r="M582" s="5"/>
      <c r="N582" s="5">
        <f t="shared" si="99"/>
        <v>1</v>
      </c>
      <c r="O582" s="4">
        <v>0</v>
      </c>
      <c r="P582" s="4">
        <f t="shared" si="114"/>
        <v>0</v>
      </c>
      <c r="Q582" s="5"/>
      <c r="R582" s="5">
        <f t="shared" si="100"/>
        <v>1</v>
      </c>
      <c r="S582" s="5">
        <v>1</v>
      </c>
      <c r="T582" s="5"/>
      <c r="U582" s="15">
        <v>0.97826086956521741</v>
      </c>
      <c r="V582">
        <f t="shared" si="101"/>
        <v>0.65217391304347838</v>
      </c>
    </row>
    <row r="583" spans="1:22" ht="45" hidden="1" customHeight="1">
      <c r="B583" s="7" t="s">
        <v>131</v>
      </c>
      <c r="C583" s="5" t="s">
        <v>13</v>
      </c>
      <c r="D583" s="4" t="s">
        <v>24</v>
      </c>
      <c r="E583" s="6" t="s">
        <v>29</v>
      </c>
      <c r="F583" s="4" t="s">
        <v>20</v>
      </c>
      <c r="G583" s="6" t="s">
        <v>17</v>
      </c>
      <c r="H583" s="4" t="s">
        <v>18</v>
      </c>
      <c r="I583" s="5"/>
      <c r="J583" s="5"/>
      <c r="K583" s="5"/>
      <c r="L583" s="5"/>
      <c r="M583" s="5"/>
      <c r="N583" s="5">
        <f t="shared" ref="N583:N603" si="115">I583+J583+K583+L583+M583</f>
        <v>0</v>
      </c>
      <c r="O583" s="4">
        <v>0</v>
      </c>
      <c r="P583" s="4">
        <f t="shared" si="114"/>
        <v>0</v>
      </c>
      <c r="Q583" s="56">
        <v>15</v>
      </c>
      <c r="R583" s="5">
        <f t="shared" ref="R583:R603" si="116">N583-O583+Q583</f>
        <v>15</v>
      </c>
      <c r="S583" s="5">
        <v>0</v>
      </c>
      <c r="T583" s="56">
        <v>15</v>
      </c>
      <c r="U583" s="15">
        <v>0.97826086956521741</v>
      </c>
      <c r="V583">
        <f t="shared" si="101"/>
        <v>19.673913043478262</v>
      </c>
    </row>
    <row r="584" spans="1:22" s="21" customFormat="1" ht="45" hidden="1" customHeight="1">
      <c r="B584" s="22" t="s">
        <v>131</v>
      </c>
      <c r="C584" s="17" t="s">
        <v>13</v>
      </c>
      <c r="D584" s="18" t="s">
        <v>28</v>
      </c>
      <c r="E584" s="19" t="s">
        <v>71</v>
      </c>
      <c r="F584" s="18" t="s">
        <v>16</v>
      </c>
      <c r="G584" s="19" t="s">
        <v>17</v>
      </c>
      <c r="H584" s="18" t="s">
        <v>18</v>
      </c>
      <c r="I584" s="17">
        <v>2</v>
      </c>
      <c r="J584" s="17">
        <v>1</v>
      </c>
      <c r="K584" s="17">
        <v>2</v>
      </c>
      <c r="L584" s="17"/>
      <c r="M584" s="17"/>
      <c r="N584" s="17">
        <f t="shared" si="115"/>
        <v>5</v>
      </c>
      <c r="O584" s="18">
        <v>2</v>
      </c>
      <c r="P584" s="18"/>
      <c r="Q584" s="17">
        <v>2</v>
      </c>
      <c r="R584" s="17">
        <f t="shared" si="116"/>
        <v>5</v>
      </c>
      <c r="S584" s="17">
        <v>1</v>
      </c>
      <c r="T584" s="17"/>
      <c r="U584" s="20">
        <v>1</v>
      </c>
      <c r="V584" s="21">
        <f t="shared" ref="V584:V603" si="117">(R584*U584*12+4*T584-S584*4*U584)/12</f>
        <v>4.666666666666667</v>
      </c>
    </row>
    <row r="585" spans="1:22" s="21" customFormat="1" ht="45" hidden="1" customHeight="1">
      <c r="B585" s="22" t="s">
        <v>131</v>
      </c>
      <c r="C585" s="17" t="s">
        <v>13</v>
      </c>
      <c r="D585" s="18" t="s">
        <v>28</v>
      </c>
      <c r="E585" s="19" t="s">
        <v>29</v>
      </c>
      <c r="F585" s="18" t="s">
        <v>16</v>
      </c>
      <c r="G585" s="19" t="s">
        <v>17</v>
      </c>
      <c r="H585" s="18" t="s">
        <v>18</v>
      </c>
      <c r="I585" s="17"/>
      <c r="J585" s="17"/>
      <c r="K585" s="17"/>
      <c r="L585" s="17"/>
      <c r="M585" s="17"/>
      <c r="N585" s="17">
        <f t="shared" si="115"/>
        <v>0</v>
      </c>
      <c r="O585" s="18">
        <v>0</v>
      </c>
      <c r="P585" s="18"/>
      <c r="Q585" s="56"/>
      <c r="R585" s="17">
        <f t="shared" si="116"/>
        <v>0</v>
      </c>
      <c r="S585" s="17">
        <v>0</v>
      </c>
      <c r="T585" s="56">
        <v>2</v>
      </c>
      <c r="U585" s="20">
        <v>1</v>
      </c>
      <c r="V585" s="21">
        <f t="shared" si="117"/>
        <v>0.66666666666666663</v>
      </c>
    </row>
    <row r="586" spans="1:22" s="21" customFormat="1" ht="45" hidden="1" customHeight="1">
      <c r="A586" s="21" t="s">
        <v>146</v>
      </c>
      <c r="B586" s="22" t="s">
        <v>132</v>
      </c>
      <c r="C586" s="17" t="s">
        <v>13</v>
      </c>
      <c r="D586" s="18" t="s">
        <v>14</v>
      </c>
      <c r="E586" s="19" t="s">
        <v>15</v>
      </c>
      <c r="F586" s="18" t="s">
        <v>16</v>
      </c>
      <c r="G586" s="19" t="s">
        <v>17</v>
      </c>
      <c r="H586" s="18" t="s">
        <v>18</v>
      </c>
      <c r="I586" s="17">
        <v>64</v>
      </c>
      <c r="J586" s="17">
        <v>64</v>
      </c>
      <c r="K586" s="17">
        <v>60</v>
      </c>
      <c r="L586" s="17">
        <v>56</v>
      </c>
      <c r="M586" s="17"/>
      <c r="N586" s="17">
        <f t="shared" si="115"/>
        <v>244</v>
      </c>
      <c r="O586" s="18">
        <v>56</v>
      </c>
      <c r="P586" s="18">
        <f>L586</f>
        <v>56</v>
      </c>
      <c r="Q586" s="17"/>
      <c r="R586" s="17">
        <f t="shared" si="116"/>
        <v>188</v>
      </c>
      <c r="S586" s="17">
        <v>60</v>
      </c>
      <c r="T586" s="17"/>
      <c r="U586" s="20">
        <v>0.95629370629370625</v>
      </c>
      <c r="V586" s="21">
        <f t="shared" si="117"/>
        <v>160.65734265734264</v>
      </c>
    </row>
    <row r="587" spans="1:22" ht="45" hidden="1" customHeight="1">
      <c r="A587" t="s">
        <v>148</v>
      </c>
      <c r="B587" s="7" t="s">
        <v>132</v>
      </c>
      <c r="C587" s="5" t="s">
        <v>13</v>
      </c>
      <c r="D587" s="4" t="s">
        <v>14</v>
      </c>
      <c r="E587" s="6" t="s">
        <v>15</v>
      </c>
      <c r="F587" s="4" t="s">
        <v>20</v>
      </c>
      <c r="G587" s="6" t="s">
        <v>17</v>
      </c>
      <c r="H587" s="4" t="s">
        <v>18</v>
      </c>
      <c r="I587" s="5">
        <v>35</v>
      </c>
      <c r="J587" s="5">
        <v>35</v>
      </c>
      <c r="K587" s="5">
        <v>31</v>
      </c>
      <c r="L587" s="5">
        <v>35</v>
      </c>
      <c r="M587" s="5">
        <v>25</v>
      </c>
      <c r="N587" s="5">
        <f t="shared" si="115"/>
        <v>161</v>
      </c>
      <c r="O587" s="4">
        <v>25</v>
      </c>
      <c r="P587" s="4">
        <f>M587</f>
        <v>25</v>
      </c>
      <c r="Q587" s="5"/>
      <c r="R587" s="5">
        <f t="shared" si="116"/>
        <v>136</v>
      </c>
      <c r="S587" s="5">
        <v>35</v>
      </c>
      <c r="T587" s="5"/>
      <c r="U587" s="15">
        <v>1</v>
      </c>
      <c r="V587">
        <f t="shared" si="117"/>
        <v>124.33333333333333</v>
      </c>
    </row>
    <row r="588" spans="1:22" s="21" customFormat="1" ht="45" hidden="1" customHeight="1">
      <c r="B588" s="22" t="s">
        <v>132</v>
      </c>
      <c r="C588" s="17" t="s">
        <v>13</v>
      </c>
      <c r="D588" s="18" t="s">
        <v>14</v>
      </c>
      <c r="E588" s="19" t="s">
        <v>64</v>
      </c>
      <c r="F588" s="18" t="s">
        <v>16</v>
      </c>
      <c r="G588" s="19" t="s">
        <v>17</v>
      </c>
      <c r="H588" s="18" t="s">
        <v>18</v>
      </c>
      <c r="I588" s="17">
        <v>15</v>
      </c>
      <c r="J588" s="17">
        <v>15</v>
      </c>
      <c r="K588" s="17">
        <v>9</v>
      </c>
      <c r="L588" s="17"/>
      <c r="M588" s="17"/>
      <c r="N588" s="17">
        <f t="shared" si="115"/>
        <v>39</v>
      </c>
      <c r="O588" s="18">
        <v>0</v>
      </c>
      <c r="P588" s="18">
        <f>L588</f>
        <v>0</v>
      </c>
      <c r="Q588" s="17"/>
      <c r="R588" s="17">
        <f t="shared" si="116"/>
        <v>39</v>
      </c>
      <c r="S588" s="17">
        <v>9</v>
      </c>
      <c r="T588" s="17"/>
      <c r="U588" s="20">
        <v>0.95629370629370625</v>
      </c>
      <c r="V588" s="21">
        <f t="shared" si="117"/>
        <v>34.426573426573427</v>
      </c>
    </row>
    <row r="589" spans="1:22" ht="45" hidden="1" customHeight="1">
      <c r="B589" s="7" t="s">
        <v>132</v>
      </c>
      <c r="C589" s="5" t="s">
        <v>13</v>
      </c>
      <c r="D589" s="4" t="s">
        <v>14</v>
      </c>
      <c r="E589" s="6" t="s">
        <v>64</v>
      </c>
      <c r="F589" s="4" t="s">
        <v>20</v>
      </c>
      <c r="G589" s="6" t="s">
        <v>17</v>
      </c>
      <c r="H589" s="4" t="s">
        <v>18</v>
      </c>
      <c r="I589" s="5">
        <v>6</v>
      </c>
      <c r="J589" s="5">
        <v>10</v>
      </c>
      <c r="K589" s="5"/>
      <c r="L589" s="5"/>
      <c r="M589" s="5"/>
      <c r="N589" s="5">
        <f t="shared" si="115"/>
        <v>16</v>
      </c>
      <c r="O589" s="4">
        <v>0</v>
      </c>
      <c r="P589" s="4">
        <f t="shared" ref="P589:P591" si="118">M589</f>
        <v>0</v>
      </c>
      <c r="Q589" s="5"/>
      <c r="R589" s="5">
        <f t="shared" si="116"/>
        <v>16</v>
      </c>
      <c r="S589" s="5">
        <v>0</v>
      </c>
      <c r="T589" s="5"/>
      <c r="U589" s="15">
        <v>1</v>
      </c>
      <c r="V589">
        <f t="shared" si="117"/>
        <v>16</v>
      </c>
    </row>
    <row r="590" spans="1:22" ht="45" hidden="1" customHeight="1">
      <c r="B590" s="7" t="s">
        <v>132</v>
      </c>
      <c r="C590" s="5" t="s">
        <v>13</v>
      </c>
      <c r="D590" s="4" t="s">
        <v>14</v>
      </c>
      <c r="E590" s="6" t="s">
        <v>23</v>
      </c>
      <c r="F590" s="4" t="s">
        <v>20</v>
      </c>
      <c r="G590" s="6" t="s">
        <v>17</v>
      </c>
      <c r="H590" s="4" t="s">
        <v>18</v>
      </c>
      <c r="I590" s="5"/>
      <c r="J590" s="5">
        <v>5</v>
      </c>
      <c r="K590" s="5"/>
      <c r="L590" s="5"/>
      <c r="M590" s="5"/>
      <c r="N590" s="5">
        <f t="shared" si="115"/>
        <v>5</v>
      </c>
      <c r="O590" s="4">
        <v>0</v>
      </c>
      <c r="P590" s="4">
        <f t="shared" si="118"/>
        <v>0</v>
      </c>
      <c r="Q590" s="5"/>
      <c r="R590" s="5">
        <f t="shared" si="116"/>
        <v>5</v>
      </c>
      <c r="S590" s="5">
        <v>0</v>
      </c>
      <c r="T590" s="5"/>
      <c r="U590" s="15">
        <v>1</v>
      </c>
      <c r="V590">
        <f t="shared" si="117"/>
        <v>5</v>
      </c>
    </row>
    <row r="591" spans="1:22" ht="45" hidden="1" customHeight="1">
      <c r="B591" s="7" t="s">
        <v>132</v>
      </c>
      <c r="C591" s="5" t="s">
        <v>13</v>
      </c>
      <c r="D591" s="4" t="s">
        <v>14</v>
      </c>
      <c r="E591" s="6" t="s">
        <v>37</v>
      </c>
      <c r="F591" s="4" t="s">
        <v>20</v>
      </c>
      <c r="G591" s="6" t="s">
        <v>17</v>
      </c>
      <c r="H591" s="4" t="s">
        <v>18</v>
      </c>
      <c r="I591" s="5"/>
      <c r="J591" s="5">
        <v>6</v>
      </c>
      <c r="K591" s="5"/>
      <c r="L591" s="5"/>
      <c r="M591" s="5"/>
      <c r="N591" s="5">
        <f t="shared" si="115"/>
        <v>6</v>
      </c>
      <c r="O591" s="4">
        <v>0</v>
      </c>
      <c r="P591" s="4">
        <f t="shared" si="118"/>
        <v>0</v>
      </c>
      <c r="Q591" s="5"/>
      <c r="R591" s="5">
        <f t="shared" si="116"/>
        <v>6</v>
      </c>
      <c r="S591" s="5">
        <v>0</v>
      </c>
      <c r="T591" s="5"/>
      <c r="U591" s="15">
        <v>1</v>
      </c>
      <c r="V591">
        <f t="shared" si="117"/>
        <v>6</v>
      </c>
    </row>
    <row r="592" spans="1:22" s="21" customFormat="1" ht="45" hidden="1" customHeight="1">
      <c r="B592" s="22" t="s">
        <v>132</v>
      </c>
      <c r="C592" s="17" t="s">
        <v>13</v>
      </c>
      <c r="D592" s="18" t="s">
        <v>24</v>
      </c>
      <c r="E592" s="19" t="s">
        <v>25</v>
      </c>
      <c r="F592" s="18" t="s">
        <v>16</v>
      </c>
      <c r="G592" s="19" t="s">
        <v>17</v>
      </c>
      <c r="H592" s="18" t="s">
        <v>18</v>
      </c>
      <c r="I592" s="17">
        <v>10</v>
      </c>
      <c r="J592" s="17">
        <v>10</v>
      </c>
      <c r="K592" s="17"/>
      <c r="L592" s="17"/>
      <c r="M592" s="17"/>
      <c r="N592" s="17">
        <f t="shared" si="115"/>
        <v>20</v>
      </c>
      <c r="O592" s="18">
        <v>10</v>
      </c>
      <c r="P592" s="18">
        <f>J592</f>
        <v>10</v>
      </c>
      <c r="Q592" s="17"/>
      <c r="R592" s="17">
        <f t="shared" si="116"/>
        <v>10</v>
      </c>
      <c r="S592" s="17">
        <v>10</v>
      </c>
      <c r="T592" s="17"/>
      <c r="U592" s="20">
        <v>1</v>
      </c>
      <c r="V592" s="21">
        <f t="shared" si="117"/>
        <v>6.666666666666667</v>
      </c>
    </row>
    <row r="593" spans="1:22" ht="45" hidden="1" customHeight="1">
      <c r="B593" s="7" t="s">
        <v>132</v>
      </c>
      <c r="C593" s="5" t="s">
        <v>13</v>
      </c>
      <c r="D593" s="4" t="s">
        <v>24</v>
      </c>
      <c r="E593" s="6" t="s">
        <v>25</v>
      </c>
      <c r="F593" s="4" t="s">
        <v>20</v>
      </c>
      <c r="G593" s="6" t="s">
        <v>17</v>
      </c>
      <c r="H593" s="4" t="s">
        <v>18</v>
      </c>
      <c r="I593" s="5">
        <v>10</v>
      </c>
      <c r="J593" s="5"/>
      <c r="K593" s="5"/>
      <c r="L593" s="5"/>
      <c r="M593" s="5"/>
      <c r="N593" s="5">
        <f t="shared" si="115"/>
        <v>10</v>
      </c>
      <c r="O593" s="4">
        <v>0</v>
      </c>
      <c r="P593" s="4">
        <f>K593</f>
        <v>0</v>
      </c>
      <c r="Q593" s="5"/>
      <c r="R593" s="5">
        <f t="shared" si="116"/>
        <v>10</v>
      </c>
      <c r="S593" s="5">
        <v>0</v>
      </c>
      <c r="T593" s="5"/>
      <c r="U593" s="15">
        <v>0.9</v>
      </c>
      <c r="V593">
        <f t="shared" si="117"/>
        <v>9</v>
      </c>
    </row>
    <row r="594" spans="1:22" ht="45" hidden="1" customHeight="1">
      <c r="B594" s="7" t="s">
        <v>132</v>
      </c>
      <c r="C594" s="5" t="s">
        <v>13</v>
      </c>
      <c r="D594" s="4" t="s">
        <v>14</v>
      </c>
      <c r="E594" s="6" t="s">
        <v>95</v>
      </c>
      <c r="F594" s="4" t="s">
        <v>20</v>
      </c>
      <c r="G594" s="6" t="s">
        <v>17</v>
      </c>
      <c r="H594" s="4" t="s">
        <v>18</v>
      </c>
      <c r="I594" s="5"/>
      <c r="J594" s="5"/>
      <c r="K594" s="5"/>
      <c r="L594" s="5"/>
      <c r="M594" s="5"/>
      <c r="N594" s="5">
        <f t="shared" si="115"/>
        <v>0</v>
      </c>
      <c r="O594" s="4">
        <v>0</v>
      </c>
      <c r="P594" s="4">
        <f>M594</f>
        <v>0</v>
      </c>
      <c r="Q594" s="5"/>
      <c r="R594" s="5">
        <f t="shared" si="116"/>
        <v>0</v>
      </c>
      <c r="S594" s="5">
        <v>0</v>
      </c>
      <c r="T594" s="5">
        <v>10</v>
      </c>
      <c r="U594" s="15">
        <v>1</v>
      </c>
      <c r="V594">
        <f t="shared" si="117"/>
        <v>3.3333333333333335</v>
      </c>
    </row>
    <row r="595" spans="1:22" s="21" customFormat="1" ht="45" hidden="1" customHeight="1">
      <c r="B595" s="22" t="s">
        <v>132</v>
      </c>
      <c r="C595" s="17" t="s">
        <v>13</v>
      </c>
      <c r="D595" s="35" t="s">
        <v>14</v>
      </c>
      <c r="E595" s="36" t="s">
        <v>95</v>
      </c>
      <c r="F595" s="35" t="s">
        <v>16</v>
      </c>
      <c r="G595" s="36" t="s">
        <v>17</v>
      </c>
      <c r="H595" s="35" t="s">
        <v>18</v>
      </c>
      <c r="I595" s="37"/>
      <c r="J595" s="37"/>
      <c r="K595" s="37"/>
      <c r="L595" s="37"/>
      <c r="M595" s="37"/>
      <c r="N595" s="37">
        <f t="shared" si="115"/>
        <v>0</v>
      </c>
      <c r="O595" s="35">
        <v>0</v>
      </c>
      <c r="P595" s="35">
        <f>L595</f>
        <v>0</v>
      </c>
      <c r="Q595" s="37"/>
      <c r="R595" s="37">
        <f t="shared" si="116"/>
        <v>0</v>
      </c>
      <c r="S595" s="37">
        <v>0</v>
      </c>
      <c r="T595" s="37">
        <v>10</v>
      </c>
      <c r="U595" s="20">
        <v>0.95629370629370625</v>
      </c>
      <c r="V595" s="21">
        <f t="shared" si="117"/>
        <v>3.3333333333333335</v>
      </c>
    </row>
    <row r="596" spans="1:22" s="21" customFormat="1" ht="45" hidden="1" customHeight="1">
      <c r="B596" s="22" t="s">
        <v>132</v>
      </c>
      <c r="C596" s="33" t="s">
        <v>13</v>
      </c>
      <c r="D596" s="18" t="s">
        <v>50</v>
      </c>
      <c r="E596" s="19" t="s">
        <v>34</v>
      </c>
      <c r="F596" s="18" t="s">
        <v>16</v>
      </c>
      <c r="G596" s="19" t="s">
        <v>17</v>
      </c>
      <c r="H596" s="18" t="s">
        <v>18</v>
      </c>
      <c r="I596" s="17"/>
      <c r="J596" s="17"/>
      <c r="K596" s="17"/>
      <c r="L596" s="17"/>
      <c r="M596" s="17"/>
      <c r="N596" s="17">
        <f t="shared" si="115"/>
        <v>0</v>
      </c>
      <c r="O596" s="18" t="s">
        <v>53</v>
      </c>
      <c r="P596" s="18"/>
      <c r="Q596" s="17"/>
      <c r="R596" s="17" t="e">
        <f t="shared" si="116"/>
        <v>#VALUE!</v>
      </c>
      <c r="S596" s="17" t="s">
        <v>53</v>
      </c>
      <c r="T596" s="17">
        <v>20</v>
      </c>
      <c r="U596" s="17">
        <v>1</v>
      </c>
      <c r="V596" s="38" t="e">
        <f t="shared" si="117"/>
        <v>#VALUE!</v>
      </c>
    </row>
    <row r="597" spans="1:22" s="21" customFormat="1" ht="45" hidden="1" customHeight="1">
      <c r="A597" s="21" t="s">
        <v>155</v>
      </c>
      <c r="B597" s="22" t="s">
        <v>132</v>
      </c>
      <c r="C597" s="33" t="s">
        <v>13</v>
      </c>
      <c r="D597" s="18" t="s">
        <v>14</v>
      </c>
      <c r="E597" s="19" t="s">
        <v>29</v>
      </c>
      <c r="F597" s="18" t="s">
        <v>16</v>
      </c>
      <c r="G597" s="19" t="s">
        <v>17</v>
      </c>
      <c r="H597" s="18" t="s">
        <v>18</v>
      </c>
      <c r="I597" s="17"/>
      <c r="J597" s="17"/>
      <c r="K597" s="17"/>
      <c r="L597" s="17"/>
      <c r="M597" s="17"/>
      <c r="N597" s="17">
        <f t="shared" si="115"/>
        <v>0</v>
      </c>
      <c r="O597" s="18">
        <v>0</v>
      </c>
      <c r="P597" s="18">
        <f>L597</f>
        <v>0</v>
      </c>
      <c r="Q597" s="56">
        <v>80</v>
      </c>
      <c r="R597" s="17">
        <f t="shared" si="116"/>
        <v>80</v>
      </c>
      <c r="S597" s="17">
        <v>0</v>
      </c>
      <c r="T597" s="56">
        <v>80</v>
      </c>
      <c r="U597" s="20">
        <v>0.95629370629370625</v>
      </c>
      <c r="V597" s="38">
        <f t="shared" si="117"/>
        <v>103.17016317016316</v>
      </c>
    </row>
    <row r="598" spans="1:22" ht="45" hidden="1" customHeight="1">
      <c r="A598" t="s">
        <v>156</v>
      </c>
      <c r="B598" s="7" t="s">
        <v>132</v>
      </c>
      <c r="C598" s="34" t="s">
        <v>13</v>
      </c>
      <c r="D598" s="4" t="s">
        <v>14</v>
      </c>
      <c r="E598" s="6" t="s">
        <v>29</v>
      </c>
      <c r="F598" s="4" t="s">
        <v>20</v>
      </c>
      <c r="G598" s="6" t="s">
        <v>17</v>
      </c>
      <c r="H598" s="4" t="s">
        <v>18</v>
      </c>
      <c r="I598" s="5"/>
      <c r="J598" s="5"/>
      <c r="K598" s="5"/>
      <c r="L598" s="5"/>
      <c r="M598" s="5"/>
      <c r="N598" s="5">
        <f t="shared" si="115"/>
        <v>0</v>
      </c>
      <c r="O598" s="4">
        <v>0</v>
      </c>
      <c r="P598" s="4">
        <f>M598</f>
        <v>0</v>
      </c>
      <c r="Q598" s="56">
        <v>40</v>
      </c>
      <c r="R598" s="5">
        <f t="shared" si="116"/>
        <v>40</v>
      </c>
      <c r="S598" s="5">
        <v>0</v>
      </c>
      <c r="T598" s="56">
        <v>40</v>
      </c>
      <c r="U598" s="5">
        <v>1</v>
      </c>
      <c r="V598" s="39">
        <f t="shared" si="117"/>
        <v>53.333333333333336</v>
      </c>
    </row>
    <row r="599" spans="1:22" s="21" customFormat="1" ht="45" hidden="1" customHeight="1">
      <c r="B599" s="22" t="s">
        <v>132</v>
      </c>
      <c r="C599" s="33" t="s">
        <v>13</v>
      </c>
      <c r="D599" s="18" t="s">
        <v>14</v>
      </c>
      <c r="E599" s="19" t="s">
        <v>31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17"/>
      <c r="N599" s="17">
        <f t="shared" si="115"/>
        <v>0</v>
      </c>
      <c r="O599" s="18">
        <v>0</v>
      </c>
      <c r="P599" s="18">
        <f>L599</f>
        <v>0</v>
      </c>
      <c r="Q599" s="56"/>
      <c r="R599" s="17">
        <f t="shared" si="116"/>
        <v>0</v>
      </c>
      <c r="S599" s="17">
        <v>0</v>
      </c>
      <c r="T599" s="56">
        <v>20</v>
      </c>
      <c r="U599" s="20">
        <v>0.95629370629370625</v>
      </c>
      <c r="V599" s="38">
        <f t="shared" si="117"/>
        <v>6.666666666666667</v>
      </c>
    </row>
    <row r="600" spans="1:22" ht="45" hidden="1" customHeight="1">
      <c r="B600" s="7" t="s">
        <v>132</v>
      </c>
      <c r="C600" s="34" t="s">
        <v>13</v>
      </c>
      <c r="D600" s="4" t="s">
        <v>14</v>
      </c>
      <c r="E600" s="6" t="s">
        <v>31</v>
      </c>
      <c r="F600" s="4" t="s">
        <v>20</v>
      </c>
      <c r="G600" s="6" t="s">
        <v>17</v>
      </c>
      <c r="H600" s="4" t="s">
        <v>18</v>
      </c>
      <c r="I600" s="5"/>
      <c r="J600" s="5"/>
      <c r="K600" s="5"/>
      <c r="L600" s="5"/>
      <c r="M600" s="5"/>
      <c r="N600" s="5">
        <f t="shared" si="115"/>
        <v>0</v>
      </c>
      <c r="O600" s="4">
        <v>0</v>
      </c>
      <c r="P600" s="4">
        <f>M600</f>
        <v>0</v>
      </c>
      <c r="Q600" s="56"/>
      <c r="R600" s="5">
        <f t="shared" si="116"/>
        <v>0</v>
      </c>
      <c r="S600" s="5">
        <v>0</v>
      </c>
      <c r="T600" s="56">
        <v>25</v>
      </c>
      <c r="U600" s="5">
        <v>1</v>
      </c>
      <c r="V600" s="39">
        <f t="shared" si="117"/>
        <v>8.3333333333333339</v>
      </c>
    </row>
    <row r="601" spans="1:22" s="21" customFormat="1" ht="45" hidden="1" customHeight="1">
      <c r="A601" s="21" t="s">
        <v>160</v>
      </c>
      <c r="B601" s="22" t="s">
        <v>132</v>
      </c>
      <c r="C601" s="33" t="s">
        <v>13</v>
      </c>
      <c r="D601" s="18" t="s">
        <v>24</v>
      </c>
      <c r="E601" s="19" t="s">
        <v>29</v>
      </c>
      <c r="F601" s="18" t="s">
        <v>16</v>
      </c>
      <c r="G601" s="19" t="s">
        <v>17</v>
      </c>
      <c r="H601" s="18" t="s">
        <v>18</v>
      </c>
      <c r="I601" s="17"/>
      <c r="J601" s="17"/>
      <c r="K601" s="17"/>
      <c r="L601" s="17"/>
      <c r="M601" s="17"/>
      <c r="N601" s="17">
        <f t="shared" si="115"/>
        <v>0</v>
      </c>
      <c r="O601" s="18">
        <v>0</v>
      </c>
      <c r="P601" s="18">
        <f>J601</f>
        <v>0</v>
      </c>
      <c r="Q601" s="56">
        <v>10</v>
      </c>
      <c r="R601" s="17">
        <f t="shared" si="116"/>
        <v>10</v>
      </c>
      <c r="S601" s="17">
        <v>0</v>
      </c>
      <c r="T601" s="56">
        <v>10</v>
      </c>
      <c r="U601" s="17">
        <v>1</v>
      </c>
      <c r="V601" s="38">
        <f t="shared" si="117"/>
        <v>13.333333333333334</v>
      </c>
    </row>
    <row r="602" spans="1:22" ht="45" hidden="1" customHeight="1">
      <c r="B602" s="7" t="s">
        <v>132</v>
      </c>
      <c r="C602" s="34" t="s">
        <v>13</v>
      </c>
      <c r="D602" s="4" t="s">
        <v>24</v>
      </c>
      <c r="E602" s="6" t="s">
        <v>29</v>
      </c>
      <c r="F602" s="4" t="s">
        <v>20</v>
      </c>
      <c r="G602" s="6" t="s">
        <v>17</v>
      </c>
      <c r="H602" s="4" t="s">
        <v>18</v>
      </c>
      <c r="I602" s="5"/>
      <c r="J602" s="5"/>
      <c r="K602" s="5"/>
      <c r="L602" s="5"/>
      <c r="M602" s="5"/>
      <c r="N602" s="5">
        <f t="shared" si="115"/>
        <v>0</v>
      </c>
      <c r="O602" s="4">
        <v>0</v>
      </c>
      <c r="P602" s="4">
        <f>K602</f>
        <v>0</v>
      </c>
      <c r="Q602" s="56">
        <v>10</v>
      </c>
      <c r="R602" s="5">
        <f t="shared" si="116"/>
        <v>10</v>
      </c>
      <c r="S602" s="5">
        <v>0</v>
      </c>
      <c r="T602" s="56">
        <v>10</v>
      </c>
      <c r="U602" s="15">
        <v>0.9</v>
      </c>
      <c r="V602" s="39">
        <f t="shared" si="117"/>
        <v>12.333333333333334</v>
      </c>
    </row>
    <row r="603" spans="1:22" s="21" customFormat="1" ht="45" hidden="1" customHeight="1">
      <c r="A603" s="21" t="s">
        <v>147</v>
      </c>
      <c r="B603" s="22" t="s">
        <v>132</v>
      </c>
      <c r="C603" s="33" t="s">
        <v>13</v>
      </c>
      <c r="D603" s="18" t="s">
        <v>14</v>
      </c>
      <c r="E603" s="19" t="s">
        <v>15</v>
      </c>
      <c r="F603" s="18" t="s">
        <v>16</v>
      </c>
      <c r="G603" s="19" t="s">
        <v>19</v>
      </c>
      <c r="H603" s="18" t="s">
        <v>18</v>
      </c>
      <c r="I603" s="17">
        <v>1</v>
      </c>
      <c r="J603" s="17">
        <v>1</v>
      </c>
      <c r="K603" s="17"/>
      <c r="L603" s="17">
        <v>1</v>
      </c>
      <c r="M603" s="17"/>
      <c r="N603" s="17">
        <f t="shared" si="115"/>
        <v>3</v>
      </c>
      <c r="O603" s="18">
        <v>1</v>
      </c>
      <c r="P603" s="18">
        <f>L603</f>
        <v>1</v>
      </c>
      <c r="Q603" s="17"/>
      <c r="R603" s="17">
        <f t="shared" si="116"/>
        <v>2</v>
      </c>
      <c r="S603" s="17">
        <v>0</v>
      </c>
      <c r="T603" s="17"/>
      <c r="U603" s="20">
        <v>0.95629370629370625</v>
      </c>
      <c r="V603" s="38">
        <f t="shared" si="117"/>
        <v>1.9125874125874125</v>
      </c>
    </row>
    <row r="605" spans="1:22">
      <c r="V605" s="59">
        <f>SUBTOTAL(9,V2:V603)</f>
        <v>57.565305509850141</v>
      </c>
    </row>
  </sheetData>
  <autoFilter ref="A1:W603">
    <filterColumn colId="4">
      <filters>
        <filter val="39.00.00 Социология и социальная работа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638"/>
  <sheetViews>
    <sheetView tabSelected="1" topLeftCell="B1" zoomScale="70" zoomScaleNormal="70" workbookViewId="0">
      <pane ySplit="1" topLeftCell="A2" activePane="bottomLeft" state="frozen"/>
      <selection activeCell="C1" sqref="C1"/>
      <selection pane="bottomLeft" activeCell="AB8" sqref="AB8"/>
    </sheetView>
  </sheetViews>
  <sheetFormatPr defaultRowHeight="15"/>
  <cols>
    <col min="1" max="1" width="25.7109375" hidden="1" customWidth="1"/>
    <col min="2" max="2" width="37.85546875" style="41" customWidth="1"/>
    <col min="3" max="3" width="17.85546875" style="2" customWidth="1"/>
    <col min="4" max="4" width="35" style="1" customWidth="1"/>
    <col min="5" max="5" width="39.42578125" style="3" customWidth="1"/>
    <col min="6" max="6" width="20.42578125" style="1" customWidth="1"/>
    <col min="7" max="7" width="23.85546875" style="3" customWidth="1"/>
    <col min="8" max="8" width="20.85546875" style="1" customWidth="1"/>
    <col min="9" max="14" width="8.85546875" style="2" hidden="1" customWidth="1"/>
    <col min="15" max="16" width="16.7109375" style="1" hidden="1" customWidth="1"/>
    <col min="17" max="17" width="16.7109375" style="58" hidden="1" customWidth="1"/>
    <col min="18" max="19" width="16.7109375" style="2" hidden="1" customWidth="1"/>
    <col min="20" max="20" width="16.7109375" style="58" hidden="1" customWidth="1"/>
    <col min="21" max="21" width="10.28515625" hidden="1" customWidth="1"/>
    <col min="22" max="22" width="25.85546875" hidden="1" customWidth="1"/>
    <col min="23" max="23" width="22" customWidth="1"/>
    <col min="24" max="25" width="19.7109375" style="39" customWidth="1"/>
  </cols>
  <sheetData>
    <row r="1" spans="1:25" s="10" customFormat="1" ht="64.5" customHeight="1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164</v>
      </c>
      <c r="P1" s="8" t="s">
        <v>141</v>
      </c>
      <c r="Q1" s="55" t="s">
        <v>163</v>
      </c>
      <c r="R1" s="12" t="s">
        <v>134</v>
      </c>
      <c r="S1" s="8" t="s">
        <v>168</v>
      </c>
      <c r="T1" s="55" t="s">
        <v>165</v>
      </c>
      <c r="U1" s="14" t="s">
        <v>139</v>
      </c>
      <c r="V1" s="13" t="s">
        <v>140</v>
      </c>
      <c r="W1" s="13" t="s">
        <v>172</v>
      </c>
      <c r="X1" s="13" t="s">
        <v>173</v>
      </c>
      <c r="Y1" s="13" t="s">
        <v>174</v>
      </c>
    </row>
    <row r="2" spans="1:25" s="67" customFormat="1" ht="45" customHeight="1">
      <c r="A2" s="47" t="s">
        <v>146</v>
      </c>
      <c r="B2" s="64" t="s">
        <v>12</v>
      </c>
      <c r="C2" s="63" t="s">
        <v>13</v>
      </c>
      <c r="D2" s="65" t="s">
        <v>14</v>
      </c>
      <c r="E2" s="66" t="s">
        <v>15</v>
      </c>
      <c r="F2" s="65" t="s">
        <v>16</v>
      </c>
      <c r="G2" s="66" t="s">
        <v>17</v>
      </c>
      <c r="H2" s="65" t="s">
        <v>18</v>
      </c>
      <c r="I2" s="63">
        <v>172</v>
      </c>
      <c r="J2" s="63">
        <v>167</v>
      </c>
      <c r="K2" s="63">
        <v>167</v>
      </c>
      <c r="L2" s="63">
        <v>142</v>
      </c>
      <c r="M2" s="61"/>
      <c r="N2" s="63">
        <f>I2+J2+K2+L2</f>
        <v>648</v>
      </c>
      <c r="O2" s="63">
        <v>142</v>
      </c>
      <c r="P2" s="63">
        <v>142</v>
      </c>
      <c r="Q2" s="56"/>
      <c r="R2" s="63">
        <f>N2-O2+Q2</f>
        <v>506</v>
      </c>
      <c r="S2" s="63">
        <v>167</v>
      </c>
      <c r="T2" s="56"/>
      <c r="U2" s="79">
        <v>0.99325200000000002</v>
      </c>
      <c r="V2" s="63">
        <f>(R2*U2*12+4*T2-S2*4*U2)/12</f>
        <v>447.29448399999995</v>
      </c>
      <c r="W2" s="84">
        <f>ROUND(V2, 0)</f>
        <v>447</v>
      </c>
      <c r="X2" s="71">
        <f>W2</f>
        <v>447</v>
      </c>
      <c r="Y2" s="71">
        <f>W2</f>
        <v>447</v>
      </c>
    </row>
    <row r="3" spans="1:25" s="21" customFormat="1" ht="45" customHeight="1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0</v>
      </c>
      <c r="J3" s="17">
        <v>1</v>
      </c>
      <c r="K3" s="17">
        <v>0</v>
      </c>
      <c r="L3" s="17">
        <v>1</v>
      </c>
      <c r="M3" s="61"/>
      <c r="N3" s="63">
        <f t="shared" ref="N3:N14" si="0">I3+J3+K3+L3</f>
        <v>2</v>
      </c>
      <c r="O3" s="17">
        <v>1</v>
      </c>
      <c r="P3" s="17">
        <v>1</v>
      </c>
      <c r="Q3" s="56"/>
      <c r="R3" s="17">
        <f t="shared" ref="R3:R70" si="1">N3-O3+Q3</f>
        <v>1</v>
      </c>
      <c r="S3" s="17">
        <v>0</v>
      </c>
      <c r="T3" s="56"/>
      <c r="U3" s="79">
        <v>0.99325200000000002</v>
      </c>
      <c r="V3" s="63">
        <f t="shared" ref="V3:V14" si="2">(R3*U3*12+4*T3-S3*4*U3)/12</f>
        <v>0.99325200000000002</v>
      </c>
      <c r="W3" s="84">
        <f t="shared" ref="W3:W14" si="3">ROUND(V3, 0)</f>
        <v>1</v>
      </c>
      <c r="X3" s="71">
        <f t="shared" ref="X3:X66" si="4">W3</f>
        <v>1</v>
      </c>
      <c r="Y3" s="71">
        <f t="shared" ref="Y3:Y66" si="5">W3</f>
        <v>1</v>
      </c>
    </row>
    <row r="4" spans="1:25" s="67" customFormat="1" ht="45" customHeight="1">
      <c r="A4" s="47" t="s">
        <v>148</v>
      </c>
      <c r="B4" s="68" t="s">
        <v>12</v>
      </c>
      <c r="C4" s="63" t="s">
        <v>13</v>
      </c>
      <c r="D4" s="65" t="s">
        <v>14</v>
      </c>
      <c r="E4" s="66" t="s">
        <v>15</v>
      </c>
      <c r="F4" s="65" t="s">
        <v>20</v>
      </c>
      <c r="G4" s="66" t="s">
        <v>17</v>
      </c>
      <c r="H4" s="65" t="s">
        <v>18</v>
      </c>
      <c r="I4" s="63">
        <v>48</v>
      </c>
      <c r="J4" s="63">
        <v>42</v>
      </c>
      <c r="K4" s="63">
        <v>44</v>
      </c>
      <c r="L4" s="63">
        <v>46</v>
      </c>
      <c r="M4" s="61">
        <v>47</v>
      </c>
      <c r="N4" s="63">
        <f t="shared" si="0"/>
        <v>180</v>
      </c>
      <c r="O4" s="63">
        <v>46</v>
      </c>
      <c r="P4" s="63">
        <v>46</v>
      </c>
      <c r="Q4" s="56"/>
      <c r="R4" s="63">
        <f t="shared" si="1"/>
        <v>134</v>
      </c>
      <c r="S4" s="63">
        <v>44</v>
      </c>
      <c r="T4" s="56"/>
      <c r="U4" s="71">
        <v>1</v>
      </c>
      <c r="V4" s="63">
        <f t="shared" si="2"/>
        <v>119.33333333333333</v>
      </c>
      <c r="W4" s="84">
        <f t="shared" si="3"/>
        <v>119</v>
      </c>
      <c r="X4" s="71">
        <f t="shared" si="4"/>
        <v>119</v>
      </c>
      <c r="Y4" s="71">
        <f t="shared" si="5"/>
        <v>119</v>
      </c>
    </row>
    <row r="5" spans="1:25" ht="45" customHeight="1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>
        <v>1</v>
      </c>
      <c r="J5" s="5">
        <v>0</v>
      </c>
      <c r="K5" s="5">
        <v>0</v>
      </c>
      <c r="L5" s="5">
        <v>2</v>
      </c>
      <c r="M5" s="61">
        <v>0</v>
      </c>
      <c r="N5" s="63">
        <f>I5+J5+K5+L5</f>
        <v>3</v>
      </c>
      <c r="O5" s="5">
        <v>2</v>
      </c>
      <c r="P5" s="5">
        <v>2</v>
      </c>
      <c r="Q5" s="56"/>
      <c r="R5" s="5">
        <f t="shared" si="1"/>
        <v>1</v>
      </c>
      <c r="S5" s="5">
        <v>0</v>
      </c>
      <c r="T5" s="56"/>
      <c r="U5" s="71">
        <v>1</v>
      </c>
      <c r="V5" s="63">
        <f t="shared" si="2"/>
        <v>1</v>
      </c>
      <c r="W5" s="84">
        <f t="shared" si="3"/>
        <v>1</v>
      </c>
      <c r="X5" s="71">
        <f t="shared" si="4"/>
        <v>1</v>
      </c>
      <c r="Y5" s="71">
        <f t="shared" si="5"/>
        <v>1</v>
      </c>
    </row>
    <row r="6" spans="1:25" s="21" customFormat="1" ht="45" customHeight="1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16</v>
      </c>
      <c r="J6" s="17">
        <v>16</v>
      </c>
      <c r="K6" s="17">
        <v>13</v>
      </c>
      <c r="L6" s="17">
        <v>12</v>
      </c>
      <c r="M6" s="61"/>
      <c r="N6" s="63">
        <f t="shared" si="0"/>
        <v>57</v>
      </c>
      <c r="O6" s="17">
        <v>12</v>
      </c>
      <c r="P6" s="17">
        <v>12</v>
      </c>
      <c r="Q6" s="56"/>
      <c r="R6" s="17">
        <f t="shared" si="1"/>
        <v>45</v>
      </c>
      <c r="S6" s="17">
        <v>13</v>
      </c>
      <c r="T6" s="56"/>
      <c r="U6" s="79">
        <v>0.99325200000000002</v>
      </c>
      <c r="V6" s="63">
        <f t="shared" si="2"/>
        <v>40.392248000000002</v>
      </c>
      <c r="W6" s="84">
        <f t="shared" si="3"/>
        <v>40</v>
      </c>
      <c r="X6" s="71">
        <f t="shared" si="4"/>
        <v>40</v>
      </c>
      <c r="Y6" s="71">
        <f t="shared" si="5"/>
        <v>40</v>
      </c>
    </row>
    <row r="7" spans="1:25" s="21" customFormat="1" ht="45" customHeight="1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/>
      <c r="J7" s="17"/>
      <c r="K7" s="17"/>
      <c r="L7" s="17"/>
      <c r="M7" s="61"/>
      <c r="N7" s="63">
        <f t="shared" si="0"/>
        <v>0</v>
      </c>
      <c r="O7" s="17"/>
      <c r="P7" s="17"/>
      <c r="Q7" s="56"/>
      <c r="R7" s="17">
        <f t="shared" si="1"/>
        <v>0</v>
      </c>
      <c r="S7" s="17"/>
      <c r="T7" s="56"/>
      <c r="U7" s="79">
        <v>0.99325200000000002</v>
      </c>
      <c r="V7" s="63">
        <f t="shared" si="2"/>
        <v>0</v>
      </c>
      <c r="W7" s="84">
        <f t="shared" si="3"/>
        <v>0</v>
      </c>
      <c r="X7" s="71">
        <f t="shared" si="4"/>
        <v>0</v>
      </c>
      <c r="Y7" s="71">
        <f t="shared" si="5"/>
        <v>0</v>
      </c>
    </row>
    <row r="8" spans="1:25" s="21" customFormat="1" ht="45" customHeight="1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>
        <v>1</v>
      </c>
      <c r="J8" s="17">
        <v>0</v>
      </c>
      <c r="K8" s="17">
        <v>0</v>
      </c>
      <c r="L8" s="17">
        <v>0</v>
      </c>
      <c r="M8" s="61"/>
      <c r="N8" s="63">
        <f t="shared" si="0"/>
        <v>1</v>
      </c>
      <c r="O8" s="17">
        <v>0</v>
      </c>
      <c r="P8" s="17">
        <v>0</v>
      </c>
      <c r="Q8" s="56"/>
      <c r="R8" s="17">
        <f t="shared" si="1"/>
        <v>1</v>
      </c>
      <c r="S8" s="17">
        <v>0</v>
      </c>
      <c r="T8" s="56"/>
      <c r="U8" s="79">
        <v>0.99325200000000002</v>
      </c>
      <c r="V8" s="63">
        <f t="shared" si="2"/>
        <v>0.99325200000000002</v>
      </c>
      <c r="W8" s="84">
        <f t="shared" si="3"/>
        <v>1</v>
      </c>
      <c r="X8" s="71">
        <f t="shared" si="4"/>
        <v>1</v>
      </c>
      <c r="Y8" s="71">
        <f t="shared" si="5"/>
        <v>1</v>
      </c>
    </row>
    <row r="9" spans="1:25" ht="45" customHeight="1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12</v>
      </c>
      <c r="J9" s="5">
        <v>14</v>
      </c>
      <c r="K9" s="5">
        <v>13</v>
      </c>
      <c r="L9" s="5">
        <v>12</v>
      </c>
      <c r="M9" s="61">
        <v>14</v>
      </c>
      <c r="N9" s="63">
        <f t="shared" si="0"/>
        <v>51</v>
      </c>
      <c r="O9" s="5">
        <v>12</v>
      </c>
      <c r="P9" s="5">
        <v>12</v>
      </c>
      <c r="Q9" s="56"/>
      <c r="R9" s="5">
        <f t="shared" si="1"/>
        <v>39</v>
      </c>
      <c r="S9" s="5">
        <v>13</v>
      </c>
      <c r="T9" s="56"/>
      <c r="U9" s="71">
        <v>1</v>
      </c>
      <c r="V9" s="63">
        <f t="shared" si="2"/>
        <v>34.666666666666664</v>
      </c>
      <c r="W9" s="84">
        <f t="shared" si="3"/>
        <v>35</v>
      </c>
      <c r="X9" s="71">
        <f t="shared" si="4"/>
        <v>35</v>
      </c>
      <c r="Y9" s="71">
        <f t="shared" si="5"/>
        <v>35</v>
      </c>
    </row>
    <row r="10" spans="1:25" ht="45" customHeight="1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2</v>
      </c>
      <c r="J10" s="5">
        <v>1</v>
      </c>
      <c r="K10" s="5">
        <v>2</v>
      </c>
      <c r="L10" s="5">
        <v>0</v>
      </c>
      <c r="M10" s="61">
        <v>0</v>
      </c>
      <c r="N10" s="63">
        <f t="shared" si="0"/>
        <v>5</v>
      </c>
      <c r="O10" s="5">
        <v>0</v>
      </c>
      <c r="P10" s="5">
        <v>0</v>
      </c>
      <c r="Q10" s="56"/>
      <c r="R10" s="5">
        <f t="shared" si="1"/>
        <v>5</v>
      </c>
      <c r="S10" s="5">
        <v>2</v>
      </c>
      <c r="T10" s="56"/>
      <c r="U10" s="71">
        <v>1</v>
      </c>
      <c r="V10" s="63">
        <f t="shared" si="2"/>
        <v>4.333333333333333</v>
      </c>
      <c r="W10" s="84">
        <f t="shared" si="3"/>
        <v>4</v>
      </c>
      <c r="X10" s="71">
        <f t="shared" si="4"/>
        <v>4</v>
      </c>
      <c r="Y10" s="71">
        <f t="shared" si="5"/>
        <v>4</v>
      </c>
    </row>
    <row r="11" spans="1:25" s="21" customFormat="1" ht="45" customHeight="1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>
        <v>0</v>
      </c>
      <c r="J11" s="17">
        <v>0</v>
      </c>
      <c r="K11" s="17">
        <v>0</v>
      </c>
      <c r="L11" s="17">
        <v>0</v>
      </c>
      <c r="M11" s="61"/>
      <c r="N11" s="63">
        <f t="shared" si="0"/>
        <v>0</v>
      </c>
      <c r="O11" s="17">
        <v>0</v>
      </c>
      <c r="P11" s="17">
        <v>0</v>
      </c>
      <c r="Q11" s="56"/>
      <c r="R11" s="17">
        <f t="shared" si="1"/>
        <v>0</v>
      </c>
      <c r="S11" s="17">
        <v>0</v>
      </c>
      <c r="T11" s="56"/>
      <c r="U11" s="79">
        <v>0.99325200000000002</v>
      </c>
      <c r="V11" s="63">
        <f t="shared" si="2"/>
        <v>0</v>
      </c>
      <c r="W11" s="84">
        <f t="shared" si="3"/>
        <v>0</v>
      </c>
      <c r="X11" s="71">
        <f t="shared" si="4"/>
        <v>0</v>
      </c>
      <c r="Y11" s="71">
        <f t="shared" si="5"/>
        <v>0</v>
      </c>
    </row>
    <row r="12" spans="1:25" s="21" customFormat="1" ht="45" customHeight="1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>
        <v>0</v>
      </c>
      <c r="J12" s="17">
        <v>0</v>
      </c>
      <c r="K12" s="17">
        <v>0</v>
      </c>
      <c r="L12" s="17">
        <v>0</v>
      </c>
      <c r="M12" s="61"/>
      <c r="N12" s="63">
        <f t="shared" si="0"/>
        <v>0</v>
      </c>
      <c r="O12" s="17">
        <v>0</v>
      </c>
      <c r="P12" s="17">
        <v>0</v>
      </c>
      <c r="Q12" s="56"/>
      <c r="R12" s="17">
        <f t="shared" si="1"/>
        <v>0</v>
      </c>
      <c r="S12" s="17">
        <v>0</v>
      </c>
      <c r="T12" s="56"/>
      <c r="U12" s="79">
        <v>0.99325200000000002</v>
      </c>
      <c r="V12" s="63">
        <f t="shared" si="2"/>
        <v>0</v>
      </c>
      <c r="W12" s="84">
        <f t="shared" si="3"/>
        <v>0</v>
      </c>
      <c r="X12" s="71">
        <f t="shared" si="4"/>
        <v>0</v>
      </c>
      <c r="Y12" s="71">
        <f t="shared" si="5"/>
        <v>0</v>
      </c>
    </row>
    <row r="13" spans="1:25" ht="45" customHeight="1">
      <c r="A13" t="s">
        <v>162</v>
      </c>
      <c r="B13" s="7" t="s">
        <v>12</v>
      </c>
      <c r="C13" s="5" t="s">
        <v>13</v>
      </c>
      <c r="D13" s="4" t="s">
        <v>14</v>
      </c>
      <c r="E13" s="6" t="s">
        <v>23</v>
      </c>
      <c r="F13" s="4" t="s">
        <v>20</v>
      </c>
      <c r="G13" s="6" t="s">
        <v>17</v>
      </c>
      <c r="H13" s="4" t="s">
        <v>18</v>
      </c>
      <c r="I13" s="5">
        <v>10</v>
      </c>
      <c r="J13" s="5">
        <v>9</v>
      </c>
      <c r="K13" s="5">
        <v>0</v>
      </c>
      <c r="L13" s="5">
        <v>1</v>
      </c>
      <c r="M13" s="61"/>
      <c r="N13" s="63">
        <f t="shared" si="0"/>
        <v>20</v>
      </c>
      <c r="O13" s="5">
        <v>1</v>
      </c>
      <c r="P13" s="5">
        <v>1</v>
      </c>
      <c r="Q13" s="56"/>
      <c r="R13" s="5">
        <f t="shared" si="1"/>
        <v>19</v>
      </c>
      <c r="S13" s="5">
        <v>0</v>
      </c>
      <c r="T13" s="56"/>
      <c r="U13" s="71">
        <v>1</v>
      </c>
      <c r="V13" s="63">
        <f t="shared" si="2"/>
        <v>19</v>
      </c>
      <c r="W13" s="84">
        <f t="shared" si="3"/>
        <v>19</v>
      </c>
      <c r="X13" s="71">
        <f t="shared" si="4"/>
        <v>19</v>
      </c>
      <c r="Y13" s="71">
        <f t="shared" si="5"/>
        <v>19</v>
      </c>
    </row>
    <row r="14" spans="1:25" ht="45" customHeight="1"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19</v>
      </c>
      <c r="H14" s="4" t="s">
        <v>18</v>
      </c>
      <c r="I14" s="5">
        <v>0</v>
      </c>
      <c r="J14" s="5">
        <v>0</v>
      </c>
      <c r="K14" s="5">
        <v>0</v>
      </c>
      <c r="L14" s="5">
        <v>0</v>
      </c>
      <c r="M14" s="61"/>
      <c r="N14" s="63">
        <f t="shared" si="0"/>
        <v>0</v>
      </c>
      <c r="O14" s="5">
        <v>0</v>
      </c>
      <c r="P14" s="5">
        <v>0</v>
      </c>
      <c r="Q14" s="56"/>
      <c r="R14" s="5">
        <f t="shared" si="1"/>
        <v>0</v>
      </c>
      <c r="S14" s="5">
        <v>0</v>
      </c>
      <c r="T14" s="56"/>
      <c r="U14" s="71">
        <v>1</v>
      </c>
      <c r="V14" s="63">
        <f t="shared" si="2"/>
        <v>0</v>
      </c>
      <c r="W14" s="84">
        <f t="shared" si="3"/>
        <v>0</v>
      </c>
      <c r="X14" s="71">
        <f t="shared" si="4"/>
        <v>0</v>
      </c>
      <c r="Y14" s="71">
        <f t="shared" si="5"/>
        <v>0</v>
      </c>
    </row>
    <row r="15" spans="1:25" s="21" customFormat="1" ht="45" customHeight="1">
      <c r="B15" s="22" t="s">
        <v>12</v>
      </c>
      <c r="C15" s="17" t="s">
        <v>13</v>
      </c>
      <c r="D15" s="18" t="s">
        <v>24</v>
      </c>
      <c r="E15" s="19" t="s">
        <v>25</v>
      </c>
      <c r="F15" s="18" t="s">
        <v>16</v>
      </c>
      <c r="G15" s="19" t="s">
        <v>19</v>
      </c>
      <c r="H15" s="18" t="s">
        <v>18</v>
      </c>
      <c r="I15" s="17">
        <v>0</v>
      </c>
      <c r="J15" s="17">
        <v>0</v>
      </c>
      <c r="K15" s="61"/>
      <c r="L15" s="17"/>
      <c r="M15" s="17"/>
      <c r="N15" s="17">
        <f>I15+J15</f>
        <v>0</v>
      </c>
      <c r="O15" s="17">
        <v>0</v>
      </c>
      <c r="P15" s="17">
        <v>0</v>
      </c>
      <c r="Q15" s="56"/>
      <c r="R15" s="17">
        <f t="shared" si="1"/>
        <v>0</v>
      </c>
      <c r="S15" s="17">
        <v>0</v>
      </c>
      <c r="T15" s="56"/>
      <c r="U15" s="80">
        <v>0.98969099999999999</v>
      </c>
      <c r="V15" s="17">
        <f t="shared" ref="V15:V73" si="6">(R15*U15*12+4*T15-S15*4*U15)/12</f>
        <v>0</v>
      </c>
      <c r="W15" s="85">
        <f>ROUND(V15, 0)</f>
        <v>0</v>
      </c>
      <c r="X15" s="71">
        <f t="shared" si="4"/>
        <v>0</v>
      </c>
      <c r="Y15" s="71">
        <f t="shared" si="5"/>
        <v>0</v>
      </c>
    </row>
    <row r="16" spans="1:25" s="21" customFormat="1" ht="45" customHeight="1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17</v>
      </c>
      <c r="H16" s="18" t="s">
        <v>18</v>
      </c>
      <c r="I16" s="17">
        <v>10</v>
      </c>
      <c r="J16" s="17">
        <v>9</v>
      </c>
      <c r="K16" s="61"/>
      <c r="L16" s="17"/>
      <c r="M16" s="17"/>
      <c r="N16" s="17">
        <f t="shared" ref="N16:N26" si="7">I16+J16</f>
        <v>19</v>
      </c>
      <c r="O16" s="17">
        <v>9</v>
      </c>
      <c r="P16" s="17">
        <v>9</v>
      </c>
      <c r="Q16" s="56"/>
      <c r="R16" s="17">
        <f t="shared" si="1"/>
        <v>10</v>
      </c>
      <c r="S16" s="17">
        <v>10</v>
      </c>
      <c r="T16" s="56"/>
      <c r="U16" s="80">
        <v>0.98969099999999999</v>
      </c>
      <c r="V16" s="17">
        <f t="shared" si="6"/>
        <v>6.5979400000000012</v>
      </c>
      <c r="W16" s="85">
        <f t="shared" ref="W16:W26" si="8">ROUND(V16, 0)</f>
        <v>7</v>
      </c>
      <c r="X16" s="71">
        <f t="shared" si="4"/>
        <v>7</v>
      </c>
      <c r="Y16" s="71">
        <f t="shared" si="5"/>
        <v>7</v>
      </c>
    </row>
    <row r="17" spans="1:25" ht="45" customHeight="1">
      <c r="B17" s="7" t="s">
        <v>12</v>
      </c>
      <c r="C17" s="5" t="s">
        <v>13</v>
      </c>
      <c r="D17" s="4" t="s">
        <v>24</v>
      </c>
      <c r="E17" s="6" t="s">
        <v>25</v>
      </c>
      <c r="F17" s="4" t="s">
        <v>20</v>
      </c>
      <c r="G17" s="6" t="s">
        <v>17</v>
      </c>
      <c r="H17" s="4" t="s">
        <v>18</v>
      </c>
      <c r="I17" s="5">
        <v>10</v>
      </c>
      <c r="J17" s="5">
        <v>10</v>
      </c>
      <c r="K17" s="61">
        <v>14</v>
      </c>
      <c r="L17" s="5"/>
      <c r="M17" s="5"/>
      <c r="N17" s="17">
        <f t="shared" si="7"/>
        <v>20</v>
      </c>
      <c r="O17" s="5">
        <v>10</v>
      </c>
      <c r="P17" s="5">
        <v>10</v>
      </c>
      <c r="Q17" s="56"/>
      <c r="R17" s="5">
        <f t="shared" si="1"/>
        <v>10</v>
      </c>
      <c r="S17" s="5">
        <v>10</v>
      </c>
      <c r="T17" s="56"/>
      <c r="U17" s="76">
        <v>1</v>
      </c>
      <c r="V17" s="17">
        <f t="shared" si="6"/>
        <v>6.666666666666667</v>
      </c>
      <c r="W17" s="85">
        <f t="shared" si="8"/>
        <v>7</v>
      </c>
      <c r="X17" s="71">
        <f t="shared" si="4"/>
        <v>7</v>
      </c>
      <c r="Y17" s="71">
        <f t="shared" si="5"/>
        <v>7</v>
      </c>
    </row>
    <row r="18" spans="1:25" ht="45" customHeight="1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19</v>
      </c>
      <c r="H18" s="4" t="s">
        <v>18</v>
      </c>
      <c r="I18" s="5">
        <v>0</v>
      </c>
      <c r="J18" s="5">
        <v>0</v>
      </c>
      <c r="K18" s="61">
        <v>0</v>
      </c>
      <c r="L18" s="5"/>
      <c r="M18" s="5"/>
      <c r="N18" s="17">
        <f t="shared" si="7"/>
        <v>0</v>
      </c>
      <c r="O18" s="5">
        <v>0</v>
      </c>
      <c r="P18" s="5">
        <v>0</v>
      </c>
      <c r="Q18" s="56"/>
      <c r="R18" s="5">
        <f t="shared" si="1"/>
        <v>0</v>
      </c>
      <c r="S18" s="5">
        <v>0</v>
      </c>
      <c r="T18" s="56"/>
      <c r="U18" s="76">
        <v>1</v>
      </c>
      <c r="V18" s="17">
        <f t="shared" si="6"/>
        <v>0</v>
      </c>
      <c r="W18" s="85">
        <f t="shared" si="8"/>
        <v>0</v>
      </c>
      <c r="X18" s="71">
        <f t="shared" si="4"/>
        <v>0</v>
      </c>
      <c r="Y18" s="71">
        <f t="shared" si="5"/>
        <v>0</v>
      </c>
    </row>
    <row r="19" spans="1:25" s="21" customFormat="1" ht="45" customHeight="1">
      <c r="B19" s="22" t="s">
        <v>12</v>
      </c>
      <c r="C19" s="17" t="s">
        <v>13</v>
      </c>
      <c r="D19" s="18" t="s">
        <v>24</v>
      </c>
      <c r="E19" s="19" t="s">
        <v>26</v>
      </c>
      <c r="F19" s="18" t="s">
        <v>16</v>
      </c>
      <c r="G19" s="19" t="s">
        <v>17</v>
      </c>
      <c r="H19" s="18" t="s">
        <v>18</v>
      </c>
      <c r="I19" s="17">
        <v>5</v>
      </c>
      <c r="J19" s="17">
        <v>4</v>
      </c>
      <c r="K19" s="61"/>
      <c r="L19" s="17"/>
      <c r="M19" s="17"/>
      <c r="N19" s="17">
        <f t="shared" si="7"/>
        <v>9</v>
      </c>
      <c r="O19" s="17">
        <v>4</v>
      </c>
      <c r="P19" s="17">
        <v>4</v>
      </c>
      <c r="Q19" s="56"/>
      <c r="R19" s="17">
        <f t="shared" si="1"/>
        <v>5</v>
      </c>
      <c r="S19" s="17">
        <v>5</v>
      </c>
      <c r="T19" s="56"/>
      <c r="U19" s="80">
        <v>0.98969099999999999</v>
      </c>
      <c r="V19" s="17">
        <f t="shared" si="6"/>
        <v>3.2989700000000006</v>
      </c>
      <c r="W19" s="85">
        <f t="shared" si="8"/>
        <v>3</v>
      </c>
      <c r="X19" s="71">
        <f t="shared" si="4"/>
        <v>3</v>
      </c>
      <c r="Y19" s="71">
        <f t="shared" si="5"/>
        <v>3</v>
      </c>
    </row>
    <row r="20" spans="1:25" s="21" customFormat="1" ht="45" customHeight="1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19</v>
      </c>
      <c r="H20" s="18" t="s">
        <v>18</v>
      </c>
      <c r="I20" s="17">
        <v>0</v>
      </c>
      <c r="J20" s="17">
        <v>0</v>
      </c>
      <c r="K20" s="61"/>
      <c r="L20" s="17"/>
      <c r="M20" s="17"/>
      <c r="N20" s="17">
        <f t="shared" si="7"/>
        <v>0</v>
      </c>
      <c r="O20" s="17">
        <v>0</v>
      </c>
      <c r="P20" s="17">
        <v>0</v>
      </c>
      <c r="Q20" s="56"/>
      <c r="R20" s="17">
        <f t="shared" si="1"/>
        <v>0</v>
      </c>
      <c r="S20" s="17">
        <v>0</v>
      </c>
      <c r="T20" s="56"/>
      <c r="U20" s="80">
        <v>0.98969099999999999</v>
      </c>
      <c r="V20" s="17">
        <f t="shared" si="6"/>
        <v>0</v>
      </c>
      <c r="W20" s="85">
        <f t="shared" si="8"/>
        <v>0</v>
      </c>
      <c r="X20" s="71">
        <f t="shared" si="4"/>
        <v>0</v>
      </c>
      <c r="Y20" s="71">
        <f t="shared" si="5"/>
        <v>0</v>
      </c>
    </row>
    <row r="21" spans="1:25" ht="45" customHeight="1">
      <c r="B21" s="7" t="s">
        <v>12</v>
      </c>
      <c r="C21" s="5" t="s">
        <v>13</v>
      </c>
      <c r="D21" s="4" t="s">
        <v>24</v>
      </c>
      <c r="E21" s="6" t="s">
        <v>26</v>
      </c>
      <c r="F21" s="4" t="s">
        <v>20</v>
      </c>
      <c r="G21" s="6" t="s">
        <v>17</v>
      </c>
      <c r="H21" s="4" t="s">
        <v>18</v>
      </c>
      <c r="I21" s="5">
        <v>5</v>
      </c>
      <c r="J21" s="5">
        <v>5</v>
      </c>
      <c r="K21" s="61">
        <v>6</v>
      </c>
      <c r="L21" s="5"/>
      <c r="M21" s="5"/>
      <c r="N21" s="17">
        <f t="shared" si="7"/>
        <v>10</v>
      </c>
      <c r="O21" s="5">
        <v>5</v>
      </c>
      <c r="P21" s="5">
        <v>5</v>
      </c>
      <c r="Q21" s="56"/>
      <c r="R21" s="5">
        <f t="shared" si="1"/>
        <v>5</v>
      </c>
      <c r="S21" s="5">
        <v>5</v>
      </c>
      <c r="T21" s="56"/>
      <c r="U21" s="76">
        <v>1</v>
      </c>
      <c r="V21" s="17">
        <f t="shared" si="6"/>
        <v>3.3333333333333335</v>
      </c>
      <c r="W21" s="85">
        <f t="shared" si="8"/>
        <v>3</v>
      </c>
      <c r="X21" s="71">
        <f t="shared" si="4"/>
        <v>3</v>
      </c>
      <c r="Y21" s="71">
        <f t="shared" si="5"/>
        <v>3</v>
      </c>
    </row>
    <row r="22" spans="1:25" ht="45" customHeight="1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19</v>
      </c>
      <c r="H22" s="4" t="s">
        <v>18</v>
      </c>
      <c r="I22" s="5">
        <v>0</v>
      </c>
      <c r="J22" s="5">
        <v>0</v>
      </c>
      <c r="K22" s="61">
        <v>0</v>
      </c>
      <c r="L22" s="5"/>
      <c r="M22" s="5"/>
      <c r="N22" s="17">
        <f t="shared" si="7"/>
        <v>0</v>
      </c>
      <c r="O22" s="5">
        <v>0</v>
      </c>
      <c r="P22" s="5">
        <v>0</v>
      </c>
      <c r="Q22" s="56"/>
      <c r="R22" s="5">
        <f t="shared" si="1"/>
        <v>0</v>
      </c>
      <c r="S22" s="5">
        <v>0</v>
      </c>
      <c r="T22" s="56"/>
      <c r="U22" s="76">
        <v>1</v>
      </c>
      <c r="V22" s="17">
        <f t="shared" si="6"/>
        <v>0</v>
      </c>
      <c r="W22" s="85">
        <f t="shared" si="8"/>
        <v>0</v>
      </c>
      <c r="X22" s="71">
        <f t="shared" si="4"/>
        <v>0</v>
      </c>
      <c r="Y22" s="71">
        <f t="shared" si="5"/>
        <v>0</v>
      </c>
    </row>
    <row r="23" spans="1:25" s="21" customFormat="1" ht="45" customHeight="1">
      <c r="B23" s="22" t="s">
        <v>12</v>
      </c>
      <c r="C23" s="17" t="s">
        <v>13</v>
      </c>
      <c r="D23" s="18" t="s">
        <v>24</v>
      </c>
      <c r="E23" s="19" t="s">
        <v>27</v>
      </c>
      <c r="F23" s="18" t="s">
        <v>16</v>
      </c>
      <c r="G23" s="19" t="s">
        <v>17</v>
      </c>
      <c r="H23" s="18" t="s">
        <v>18</v>
      </c>
      <c r="I23" s="17">
        <v>30</v>
      </c>
      <c r="J23" s="17">
        <v>29</v>
      </c>
      <c r="K23" s="61"/>
      <c r="L23" s="17"/>
      <c r="M23" s="17"/>
      <c r="N23" s="17">
        <f t="shared" si="7"/>
        <v>59</v>
      </c>
      <c r="O23" s="17">
        <v>29</v>
      </c>
      <c r="P23" s="17">
        <v>29</v>
      </c>
      <c r="Q23" s="56"/>
      <c r="R23" s="17">
        <f t="shared" si="1"/>
        <v>30</v>
      </c>
      <c r="S23" s="17">
        <v>30</v>
      </c>
      <c r="T23" s="56"/>
      <c r="U23" s="80">
        <v>0.98969099999999999</v>
      </c>
      <c r="V23" s="17">
        <f t="shared" si="6"/>
        <v>19.793819999999997</v>
      </c>
      <c r="W23" s="85">
        <f t="shared" si="8"/>
        <v>20</v>
      </c>
      <c r="X23" s="71">
        <f t="shared" si="4"/>
        <v>20</v>
      </c>
      <c r="Y23" s="71">
        <f t="shared" si="5"/>
        <v>20</v>
      </c>
    </row>
    <row r="24" spans="1:25" s="21" customFormat="1" ht="45" customHeight="1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19</v>
      </c>
      <c r="H24" s="18" t="s">
        <v>18</v>
      </c>
      <c r="I24" s="17">
        <v>0</v>
      </c>
      <c r="J24" s="17">
        <v>0</v>
      </c>
      <c r="K24" s="61"/>
      <c r="L24" s="17"/>
      <c r="M24" s="17"/>
      <c r="N24" s="17">
        <f t="shared" si="7"/>
        <v>0</v>
      </c>
      <c r="O24" s="17">
        <v>0</v>
      </c>
      <c r="P24" s="17">
        <v>0</v>
      </c>
      <c r="Q24" s="56"/>
      <c r="R24" s="17">
        <f t="shared" si="1"/>
        <v>0</v>
      </c>
      <c r="S24" s="17">
        <v>0</v>
      </c>
      <c r="T24" s="56"/>
      <c r="U24" s="80">
        <v>0.98969099999999999</v>
      </c>
      <c r="V24" s="17">
        <f t="shared" si="6"/>
        <v>0</v>
      </c>
      <c r="W24" s="85">
        <f t="shared" si="8"/>
        <v>0</v>
      </c>
      <c r="X24" s="71">
        <f t="shared" si="4"/>
        <v>0</v>
      </c>
      <c r="Y24" s="71">
        <f t="shared" si="5"/>
        <v>0</v>
      </c>
    </row>
    <row r="25" spans="1:25" ht="45" customHeight="1">
      <c r="B25" s="7" t="s">
        <v>12</v>
      </c>
      <c r="C25" s="5" t="s">
        <v>13</v>
      </c>
      <c r="D25" s="4" t="s">
        <v>24</v>
      </c>
      <c r="E25" s="6" t="s">
        <v>27</v>
      </c>
      <c r="F25" s="4" t="s">
        <v>20</v>
      </c>
      <c r="G25" s="6" t="s">
        <v>17</v>
      </c>
      <c r="H25" s="4" t="s">
        <v>18</v>
      </c>
      <c r="I25" s="5">
        <v>15</v>
      </c>
      <c r="J25" s="5">
        <v>15</v>
      </c>
      <c r="K25" s="61">
        <v>0</v>
      </c>
      <c r="L25" s="5"/>
      <c r="M25" s="5"/>
      <c r="N25" s="17">
        <f t="shared" si="7"/>
        <v>30</v>
      </c>
      <c r="O25" s="5">
        <v>15</v>
      </c>
      <c r="P25" s="5">
        <v>15</v>
      </c>
      <c r="Q25" s="56"/>
      <c r="R25" s="5">
        <f t="shared" si="1"/>
        <v>15</v>
      </c>
      <c r="S25" s="5">
        <v>15</v>
      </c>
      <c r="T25" s="56"/>
      <c r="U25" s="76">
        <v>1</v>
      </c>
      <c r="V25" s="17">
        <f t="shared" si="6"/>
        <v>10</v>
      </c>
      <c r="W25" s="85">
        <f t="shared" si="8"/>
        <v>10</v>
      </c>
      <c r="X25" s="71">
        <f t="shared" si="4"/>
        <v>10</v>
      </c>
      <c r="Y25" s="71">
        <f t="shared" si="5"/>
        <v>10</v>
      </c>
    </row>
    <row r="26" spans="1:25" ht="45" customHeight="1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19</v>
      </c>
      <c r="H26" s="4" t="s">
        <v>18</v>
      </c>
      <c r="I26" s="5">
        <v>0</v>
      </c>
      <c r="J26" s="5">
        <v>0</v>
      </c>
      <c r="K26" s="61">
        <v>0</v>
      </c>
      <c r="L26" s="5"/>
      <c r="M26" s="5"/>
      <c r="N26" s="17">
        <f t="shared" si="7"/>
        <v>0</v>
      </c>
      <c r="O26" s="5">
        <v>0</v>
      </c>
      <c r="P26" s="5">
        <v>0</v>
      </c>
      <c r="Q26" s="56"/>
      <c r="R26" s="5">
        <f t="shared" si="1"/>
        <v>0</v>
      </c>
      <c r="S26" s="5">
        <v>0</v>
      </c>
      <c r="T26" s="56"/>
      <c r="U26" s="76">
        <v>1</v>
      </c>
      <c r="V26" s="17">
        <f t="shared" si="6"/>
        <v>0</v>
      </c>
      <c r="W26" s="85">
        <f t="shared" si="8"/>
        <v>0</v>
      </c>
      <c r="X26" s="71">
        <f t="shared" si="4"/>
        <v>0</v>
      </c>
      <c r="Y26" s="71">
        <f t="shared" si="5"/>
        <v>0</v>
      </c>
    </row>
    <row r="27" spans="1:25" s="21" customFormat="1" ht="45" customHeight="1">
      <c r="B27" s="22" t="s">
        <v>12</v>
      </c>
      <c r="C27" s="17" t="s">
        <v>13</v>
      </c>
      <c r="D27" s="18" t="s">
        <v>28</v>
      </c>
      <c r="E27" s="19" t="s">
        <v>30</v>
      </c>
      <c r="F27" s="18" t="s">
        <v>16</v>
      </c>
      <c r="G27" s="19" t="s">
        <v>17</v>
      </c>
      <c r="H27" s="18" t="s">
        <v>18</v>
      </c>
      <c r="I27" s="17"/>
      <c r="J27" s="17"/>
      <c r="K27" s="17"/>
      <c r="L27" s="60"/>
      <c r="M27" s="61"/>
      <c r="N27" s="17">
        <f>I27+J27+K27+L27</f>
        <v>0</v>
      </c>
      <c r="O27" s="5"/>
      <c r="P27" s="5"/>
      <c r="Q27" s="56"/>
      <c r="R27" s="17">
        <f t="shared" si="1"/>
        <v>0</v>
      </c>
      <c r="S27" s="17"/>
      <c r="T27" s="56"/>
      <c r="U27" s="70"/>
      <c r="V27" s="17">
        <f t="shared" si="6"/>
        <v>0</v>
      </c>
      <c r="W27" s="85">
        <f>ROUNDUP(V27, 0)</f>
        <v>0</v>
      </c>
      <c r="X27" s="71">
        <f t="shared" si="4"/>
        <v>0</v>
      </c>
      <c r="Y27" s="71">
        <f t="shared" si="5"/>
        <v>0</v>
      </c>
    </row>
    <row r="28" spans="1:25" ht="45" customHeight="1">
      <c r="B28" s="7" t="s">
        <v>12</v>
      </c>
      <c r="C28" s="5" t="s">
        <v>13</v>
      </c>
      <c r="D28" s="4" t="s">
        <v>14</v>
      </c>
      <c r="E28" s="6" t="s">
        <v>31</v>
      </c>
      <c r="F28" s="4" t="s">
        <v>20</v>
      </c>
      <c r="G28" s="6" t="s">
        <v>17</v>
      </c>
      <c r="H28" s="4" t="s">
        <v>18</v>
      </c>
      <c r="I28" s="5"/>
      <c r="J28" s="5"/>
      <c r="K28" s="5"/>
      <c r="L28" s="5"/>
      <c r="M28" s="61"/>
      <c r="N28" s="63">
        <f t="shared" ref="N28:N30" si="9">I28+J28+K28+L28</f>
        <v>0</v>
      </c>
      <c r="O28" s="4"/>
      <c r="P28" s="4"/>
      <c r="Q28" s="56">
        <v>10</v>
      </c>
      <c r="R28" s="5">
        <f t="shared" si="1"/>
        <v>10</v>
      </c>
      <c r="S28" s="5"/>
      <c r="T28" s="56">
        <v>0</v>
      </c>
      <c r="U28" s="71">
        <v>1</v>
      </c>
      <c r="V28" s="63">
        <f t="shared" si="6"/>
        <v>10</v>
      </c>
      <c r="W28" s="84">
        <f t="shared" ref="W28:W32" si="10">ROUND(V28, 0)</f>
        <v>10</v>
      </c>
      <c r="X28" s="71">
        <f t="shared" si="4"/>
        <v>10</v>
      </c>
      <c r="Y28" s="71">
        <f t="shared" si="5"/>
        <v>10</v>
      </c>
    </row>
    <row r="29" spans="1:25" s="21" customFormat="1" ht="45" customHeight="1">
      <c r="A29" t="s">
        <v>155</v>
      </c>
      <c r="B29" s="22" t="s">
        <v>12</v>
      </c>
      <c r="C29" s="17" t="s">
        <v>13</v>
      </c>
      <c r="D29" s="18" t="s">
        <v>14</v>
      </c>
      <c r="E29" s="19" t="s">
        <v>29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/>
      <c r="M29" s="61"/>
      <c r="N29" s="63">
        <f t="shared" si="9"/>
        <v>0</v>
      </c>
      <c r="O29" s="18"/>
      <c r="P29" s="18"/>
      <c r="Q29" s="56">
        <v>185</v>
      </c>
      <c r="R29" s="17">
        <f t="shared" si="1"/>
        <v>185</v>
      </c>
      <c r="S29" s="17"/>
      <c r="T29" s="56">
        <v>185</v>
      </c>
      <c r="U29" s="79">
        <v>0.99325200000000002</v>
      </c>
      <c r="V29" s="63">
        <f t="shared" si="6"/>
        <v>245.41828666666666</v>
      </c>
      <c r="W29" s="84">
        <f t="shared" si="10"/>
        <v>245</v>
      </c>
      <c r="X29" s="71">
        <f t="shared" si="4"/>
        <v>245</v>
      </c>
      <c r="Y29" s="71">
        <f t="shared" si="5"/>
        <v>245</v>
      </c>
    </row>
    <row r="30" spans="1:25" ht="45" customHeight="1">
      <c r="A30" t="s">
        <v>156</v>
      </c>
      <c r="B30" s="7" t="s">
        <v>12</v>
      </c>
      <c r="C30" s="5" t="s">
        <v>13</v>
      </c>
      <c r="D30" s="4" t="s">
        <v>14</v>
      </c>
      <c r="E30" s="6" t="s">
        <v>29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61"/>
      <c r="N30" s="63">
        <f t="shared" si="9"/>
        <v>0</v>
      </c>
      <c r="O30" s="4"/>
      <c r="P30" s="4"/>
      <c r="Q30" s="56">
        <v>55</v>
      </c>
      <c r="R30" s="5">
        <f t="shared" si="1"/>
        <v>55</v>
      </c>
      <c r="S30" s="5"/>
      <c r="T30" s="56">
        <v>55</v>
      </c>
      <c r="U30" s="71">
        <v>1</v>
      </c>
      <c r="V30" s="63">
        <f t="shared" si="6"/>
        <v>73.333333333333329</v>
      </c>
      <c r="W30" s="84">
        <f t="shared" si="10"/>
        <v>73</v>
      </c>
      <c r="X30" s="71">
        <f t="shared" si="4"/>
        <v>73</v>
      </c>
      <c r="Y30" s="71">
        <f t="shared" si="5"/>
        <v>73</v>
      </c>
    </row>
    <row r="31" spans="1:25" s="21" customFormat="1" ht="45" customHeight="1">
      <c r="A31" t="s">
        <v>160</v>
      </c>
      <c r="B31" s="22" t="s">
        <v>12</v>
      </c>
      <c r="C31" s="17" t="s">
        <v>13</v>
      </c>
      <c r="D31" s="18" t="s">
        <v>24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61"/>
      <c r="L31" s="17"/>
      <c r="M31" s="17"/>
      <c r="N31" s="17">
        <f t="shared" ref="N31:N32" si="11">I31+J31</f>
        <v>0</v>
      </c>
      <c r="O31" s="18"/>
      <c r="P31" s="18"/>
      <c r="Q31" s="56">
        <v>45</v>
      </c>
      <c r="R31" s="17">
        <f t="shared" si="1"/>
        <v>45</v>
      </c>
      <c r="S31" s="17"/>
      <c r="T31" s="56">
        <v>38</v>
      </c>
      <c r="U31" s="80">
        <v>0.98969099999999999</v>
      </c>
      <c r="V31" s="17">
        <f t="shared" si="6"/>
        <v>57.202761666666667</v>
      </c>
      <c r="W31" s="85">
        <f t="shared" si="10"/>
        <v>57</v>
      </c>
      <c r="X31" s="71">
        <f t="shared" si="4"/>
        <v>57</v>
      </c>
      <c r="Y31" s="71">
        <f t="shared" si="5"/>
        <v>57</v>
      </c>
    </row>
    <row r="32" spans="1:25" ht="45" customHeight="1">
      <c r="B32" s="7" t="s">
        <v>12</v>
      </c>
      <c r="C32" s="5" t="s">
        <v>13</v>
      </c>
      <c r="D32" s="4" t="s">
        <v>24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61"/>
      <c r="L32" s="5"/>
      <c r="M32" s="5"/>
      <c r="N32" s="17">
        <f t="shared" si="11"/>
        <v>0</v>
      </c>
      <c r="O32" s="4"/>
      <c r="P32" s="4"/>
      <c r="Q32" s="56">
        <v>30</v>
      </c>
      <c r="R32" s="5">
        <f t="shared" si="1"/>
        <v>30</v>
      </c>
      <c r="S32" s="5"/>
      <c r="T32" s="56">
        <v>30</v>
      </c>
      <c r="U32" s="76">
        <v>1</v>
      </c>
      <c r="V32" s="17">
        <f t="shared" si="6"/>
        <v>40</v>
      </c>
      <c r="W32" s="85">
        <f t="shared" si="10"/>
        <v>40</v>
      </c>
      <c r="X32" s="71">
        <f t="shared" si="4"/>
        <v>40</v>
      </c>
      <c r="Y32" s="71">
        <f t="shared" si="5"/>
        <v>40</v>
      </c>
    </row>
    <row r="33" spans="1:25" s="21" customFormat="1" ht="45" customHeight="1">
      <c r="B33" s="22" t="s">
        <v>12</v>
      </c>
      <c r="C33" s="17" t="s">
        <v>13</v>
      </c>
      <c r="D33" s="18" t="s">
        <v>28</v>
      </c>
      <c r="E33" s="19" t="s">
        <v>29</v>
      </c>
      <c r="F33" s="18" t="s">
        <v>16</v>
      </c>
      <c r="G33" s="19" t="s">
        <v>17</v>
      </c>
      <c r="H33" s="18" t="s">
        <v>18</v>
      </c>
      <c r="I33" s="17">
        <v>2</v>
      </c>
      <c r="J33" s="17">
        <v>3</v>
      </c>
      <c r="K33" s="17">
        <v>4</v>
      </c>
      <c r="L33" s="61">
        <v>3</v>
      </c>
      <c r="M33" s="17"/>
      <c r="N33" s="17">
        <f>I33+J33+K33</f>
        <v>9</v>
      </c>
      <c r="O33" s="18">
        <v>4</v>
      </c>
      <c r="P33" s="18">
        <v>4</v>
      </c>
      <c r="Q33" s="56">
        <v>3</v>
      </c>
      <c r="R33" s="17">
        <f t="shared" si="1"/>
        <v>8</v>
      </c>
      <c r="S33" s="17">
        <v>3</v>
      </c>
      <c r="T33" s="56">
        <v>3</v>
      </c>
      <c r="U33" s="70">
        <v>1</v>
      </c>
      <c r="V33" s="17">
        <f t="shared" si="6"/>
        <v>8</v>
      </c>
      <c r="W33" s="85">
        <f>ROUNDUP(V33, 0)</f>
        <v>8</v>
      </c>
      <c r="X33" s="71">
        <f t="shared" si="4"/>
        <v>8</v>
      </c>
      <c r="Y33" s="71">
        <f t="shared" si="5"/>
        <v>8</v>
      </c>
    </row>
    <row r="34" spans="1:25" s="21" customFormat="1" ht="45" customHeight="1">
      <c r="B34" s="22" t="s">
        <v>32</v>
      </c>
      <c r="C34" s="17" t="s">
        <v>13</v>
      </c>
      <c r="D34" s="18" t="s">
        <v>52</v>
      </c>
      <c r="E34" s="19" t="s">
        <v>34</v>
      </c>
      <c r="F34" s="18" t="s">
        <v>16</v>
      </c>
      <c r="G34" s="19" t="s">
        <v>17</v>
      </c>
      <c r="H34" s="18" t="s">
        <v>18</v>
      </c>
      <c r="I34" s="17">
        <v>20</v>
      </c>
      <c r="J34" s="17">
        <v>20</v>
      </c>
      <c r="K34" s="17">
        <v>20</v>
      </c>
      <c r="L34" s="17">
        <v>0</v>
      </c>
      <c r="M34" s="73"/>
      <c r="N34" s="17">
        <f>I34+J34+K34+L34</f>
        <v>60</v>
      </c>
      <c r="O34" s="17">
        <v>0</v>
      </c>
      <c r="P34" s="17">
        <v>0</v>
      </c>
      <c r="Q34" s="17">
        <v>20</v>
      </c>
      <c r="R34" s="17">
        <f t="shared" si="1"/>
        <v>80</v>
      </c>
      <c r="S34" s="17">
        <v>20</v>
      </c>
      <c r="T34" s="17">
        <v>20</v>
      </c>
      <c r="U34" s="17">
        <v>0.98</v>
      </c>
      <c r="V34" s="17">
        <f t="shared" si="6"/>
        <v>78.533333333333346</v>
      </c>
      <c r="W34" s="85">
        <f>ROUND(V34, 0)</f>
        <v>79</v>
      </c>
      <c r="X34" s="71">
        <f t="shared" si="4"/>
        <v>79</v>
      </c>
      <c r="Y34" s="71">
        <f t="shared" si="5"/>
        <v>79</v>
      </c>
    </row>
    <row r="35" spans="1:25" s="21" customFormat="1" ht="45" customHeight="1">
      <c r="B35" s="22" t="s">
        <v>32</v>
      </c>
      <c r="C35" s="17" t="s">
        <v>13</v>
      </c>
      <c r="D35" s="18" t="s">
        <v>52</v>
      </c>
      <c r="E35" s="19" t="s">
        <v>34</v>
      </c>
      <c r="F35" s="18" t="s">
        <v>16</v>
      </c>
      <c r="G35" s="19" t="s">
        <v>19</v>
      </c>
      <c r="H35" s="18" t="s">
        <v>18</v>
      </c>
      <c r="I35" s="17">
        <v>0</v>
      </c>
      <c r="J35" s="17">
        <v>0</v>
      </c>
      <c r="K35" s="17">
        <v>0</v>
      </c>
      <c r="L35" s="17">
        <v>0</v>
      </c>
      <c r="M35" s="73"/>
      <c r="N35" s="17">
        <f>I35+J35+K35+L35</f>
        <v>0</v>
      </c>
      <c r="O35" s="17">
        <v>0</v>
      </c>
      <c r="P35" s="17">
        <v>0</v>
      </c>
      <c r="Q35" s="17"/>
      <c r="R35" s="17">
        <f t="shared" si="1"/>
        <v>0</v>
      </c>
      <c r="S35" s="17">
        <v>0</v>
      </c>
      <c r="T35" s="17"/>
      <c r="U35" s="17">
        <v>0.98</v>
      </c>
      <c r="V35" s="17">
        <f t="shared" si="6"/>
        <v>0</v>
      </c>
      <c r="W35" s="85">
        <f>ROUND(V35, 0)</f>
        <v>0</v>
      </c>
      <c r="X35" s="71">
        <f t="shared" si="4"/>
        <v>0</v>
      </c>
      <c r="Y35" s="71">
        <f t="shared" si="5"/>
        <v>0</v>
      </c>
    </row>
    <row r="36" spans="1:25" s="21" customFormat="1" ht="45" customHeight="1">
      <c r="B36" s="22" t="s">
        <v>32</v>
      </c>
      <c r="C36" s="17" t="s">
        <v>13</v>
      </c>
      <c r="D36" s="18" t="s">
        <v>14</v>
      </c>
      <c r="E36" s="19" t="s">
        <v>166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99</v>
      </c>
      <c r="L36" s="17">
        <v>100</v>
      </c>
      <c r="M36" s="61"/>
      <c r="N36" s="17">
        <f>I36+J36+K36+L36</f>
        <v>399</v>
      </c>
      <c r="O36" s="17">
        <v>100</v>
      </c>
      <c r="P36" s="17">
        <v>100</v>
      </c>
      <c r="Q36" s="17"/>
      <c r="R36" s="17">
        <f t="shared" ref="R36:R47" si="12">N36-O36+Q36</f>
        <v>299</v>
      </c>
      <c r="S36" s="17">
        <v>99</v>
      </c>
      <c r="T36" s="17"/>
      <c r="U36" s="72">
        <v>0.99889399999999995</v>
      </c>
      <c r="V36" s="17">
        <f t="shared" si="6"/>
        <v>265.705804</v>
      </c>
      <c r="W36" s="85">
        <f>ROUND(V36, 0)</f>
        <v>266</v>
      </c>
      <c r="X36" s="71">
        <f t="shared" si="4"/>
        <v>266</v>
      </c>
      <c r="Y36" s="71">
        <f t="shared" si="5"/>
        <v>266</v>
      </c>
    </row>
    <row r="37" spans="1:25" s="21" customFormat="1" ht="45" customHeight="1">
      <c r="B37" s="22" t="s">
        <v>32</v>
      </c>
      <c r="C37" s="17" t="s">
        <v>13</v>
      </c>
      <c r="D37" s="18" t="s">
        <v>14</v>
      </c>
      <c r="E37" s="19" t="s">
        <v>166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0</v>
      </c>
      <c r="M37" s="61"/>
      <c r="N37" s="17">
        <f t="shared" ref="N37:N44" si="13">I37+J37+K37+L37</f>
        <v>0</v>
      </c>
      <c r="O37" s="17">
        <v>0</v>
      </c>
      <c r="P37" s="17">
        <v>0</v>
      </c>
      <c r="Q37" s="17"/>
      <c r="R37" s="17">
        <f t="shared" si="12"/>
        <v>0</v>
      </c>
      <c r="S37" s="17">
        <v>0</v>
      </c>
      <c r="T37" s="17"/>
      <c r="U37" s="72">
        <v>0.99889399999999995</v>
      </c>
      <c r="V37" s="17">
        <f t="shared" si="6"/>
        <v>0</v>
      </c>
      <c r="W37" s="85">
        <f t="shared" ref="W37:W44" si="14">ROUND(V37, 0)</f>
        <v>0</v>
      </c>
      <c r="X37" s="71">
        <f t="shared" si="4"/>
        <v>0</v>
      </c>
      <c r="Y37" s="71">
        <f t="shared" si="5"/>
        <v>0</v>
      </c>
    </row>
    <row r="38" spans="1:25" s="21" customFormat="1" ht="45" customHeight="1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12</v>
      </c>
      <c r="M38" s="61"/>
      <c r="N38" s="17">
        <f t="shared" si="13"/>
        <v>55</v>
      </c>
      <c r="O38" s="17">
        <v>12</v>
      </c>
      <c r="P38" s="17">
        <v>12</v>
      </c>
      <c r="Q38" s="17"/>
      <c r="R38" s="17">
        <f t="shared" si="12"/>
        <v>43</v>
      </c>
      <c r="S38" s="17">
        <v>13</v>
      </c>
      <c r="T38" s="17"/>
      <c r="U38" s="72">
        <v>0.99889399999999995</v>
      </c>
      <c r="V38" s="17">
        <f t="shared" si="6"/>
        <v>38.623901333333329</v>
      </c>
      <c r="W38" s="85">
        <f t="shared" si="14"/>
        <v>39</v>
      </c>
      <c r="X38" s="71">
        <f t="shared" si="4"/>
        <v>39</v>
      </c>
      <c r="Y38" s="71">
        <f t="shared" si="5"/>
        <v>39</v>
      </c>
    </row>
    <row r="39" spans="1:25" s="21" customFormat="1" ht="45" customHeight="1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0</v>
      </c>
      <c r="M39" s="61"/>
      <c r="N39" s="17">
        <f t="shared" si="13"/>
        <v>0</v>
      </c>
      <c r="O39" s="17">
        <v>0</v>
      </c>
      <c r="P39" s="17">
        <v>0</v>
      </c>
      <c r="Q39" s="17"/>
      <c r="R39" s="17">
        <f t="shared" si="12"/>
        <v>0</v>
      </c>
      <c r="S39" s="17">
        <v>0</v>
      </c>
      <c r="T39" s="17"/>
      <c r="U39" s="72">
        <v>0.99889399999999995</v>
      </c>
      <c r="V39" s="17">
        <f t="shared" si="6"/>
        <v>0</v>
      </c>
      <c r="W39" s="85">
        <f t="shared" si="14"/>
        <v>0</v>
      </c>
      <c r="X39" s="71">
        <f t="shared" si="4"/>
        <v>0</v>
      </c>
      <c r="Y39" s="71">
        <f t="shared" si="5"/>
        <v>0</v>
      </c>
    </row>
    <row r="40" spans="1:25" ht="45" customHeight="1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/>
      <c r="J40" s="5"/>
      <c r="K40" s="5"/>
      <c r="L40" s="5"/>
      <c r="M40" s="61"/>
      <c r="N40" s="17">
        <f t="shared" si="13"/>
        <v>0</v>
      </c>
      <c r="O40" s="5"/>
      <c r="P40" s="5"/>
      <c r="Q40" s="5"/>
      <c r="R40" s="17">
        <f t="shared" si="12"/>
        <v>0</v>
      </c>
      <c r="S40" s="5"/>
      <c r="T40" s="5"/>
      <c r="U40" s="76">
        <v>1</v>
      </c>
      <c r="V40" s="17">
        <f t="shared" si="6"/>
        <v>0</v>
      </c>
      <c r="W40" s="85">
        <f t="shared" si="14"/>
        <v>0</v>
      </c>
      <c r="X40" s="71">
        <f t="shared" si="4"/>
        <v>0</v>
      </c>
      <c r="Y40" s="71">
        <f t="shared" si="5"/>
        <v>0</v>
      </c>
    </row>
    <row r="41" spans="1:25" ht="45" customHeight="1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17</v>
      </c>
      <c r="H41" s="4" t="s">
        <v>18</v>
      </c>
      <c r="I41" s="5">
        <v>72</v>
      </c>
      <c r="J41" s="5">
        <v>66</v>
      </c>
      <c r="K41" s="5">
        <v>72</v>
      </c>
      <c r="L41" s="5">
        <v>74</v>
      </c>
      <c r="M41" s="61">
        <v>75</v>
      </c>
      <c r="N41" s="17">
        <f t="shared" si="13"/>
        <v>284</v>
      </c>
      <c r="O41" s="5">
        <v>74</v>
      </c>
      <c r="P41" s="5">
        <v>74</v>
      </c>
      <c r="Q41" s="5"/>
      <c r="R41" s="17">
        <f t="shared" si="12"/>
        <v>210</v>
      </c>
      <c r="S41" s="5">
        <v>72</v>
      </c>
      <c r="T41" s="5"/>
      <c r="U41" s="76">
        <v>1</v>
      </c>
      <c r="V41" s="17">
        <f t="shared" si="6"/>
        <v>186</v>
      </c>
      <c r="W41" s="85">
        <f t="shared" si="14"/>
        <v>186</v>
      </c>
      <c r="X41" s="71">
        <f t="shared" si="4"/>
        <v>186</v>
      </c>
      <c r="Y41" s="71">
        <f t="shared" si="5"/>
        <v>186</v>
      </c>
    </row>
    <row r="42" spans="1:25" ht="45" customHeight="1">
      <c r="B42" s="7" t="s">
        <v>32</v>
      </c>
      <c r="C42" s="5" t="s">
        <v>13</v>
      </c>
      <c r="D42" s="4" t="s">
        <v>14</v>
      </c>
      <c r="E42" s="6" t="s">
        <v>15</v>
      </c>
      <c r="F42" s="4" t="s">
        <v>20</v>
      </c>
      <c r="G42" s="6" t="s">
        <v>19</v>
      </c>
      <c r="H42" s="4" t="s">
        <v>18</v>
      </c>
      <c r="I42" s="5">
        <v>1</v>
      </c>
      <c r="J42" s="5">
        <v>4</v>
      </c>
      <c r="K42" s="5">
        <v>1</v>
      </c>
      <c r="L42" s="5">
        <v>2</v>
      </c>
      <c r="M42" s="61">
        <v>1</v>
      </c>
      <c r="N42" s="17">
        <f t="shared" si="13"/>
        <v>8</v>
      </c>
      <c r="O42" s="5">
        <v>2</v>
      </c>
      <c r="P42" s="5">
        <v>2</v>
      </c>
      <c r="Q42" s="5"/>
      <c r="R42" s="17">
        <f t="shared" si="12"/>
        <v>6</v>
      </c>
      <c r="S42" s="5">
        <v>1</v>
      </c>
      <c r="T42" s="5"/>
      <c r="U42" s="76">
        <v>1</v>
      </c>
      <c r="V42" s="17">
        <f t="shared" si="6"/>
        <v>5.666666666666667</v>
      </c>
      <c r="W42" s="85">
        <f t="shared" si="14"/>
        <v>6</v>
      </c>
      <c r="X42" s="71">
        <f t="shared" si="4"/>
        <v>6</v>
      </c>
      <c r="Y42" s="71">
        <f t="shared" si="5"/>
        <v>6</v>
      </c>
    </row>
    <row r="43" spans="1:25" ht="45" customHeight="1">
      <c r="A43" t="s">
        <v>151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17</v>
      </c>
      <c r="H43" s="4" t="s">
        <v>18</v>
      </c>
      <c r="I43" s="5">
        <v>8</v>
      </c>
      <c r="J43" s="5">
        <v>9</v>
      </c>
      <c r="K43" s="5">
        <v>14</v>
      </c>
      <c r="L43" s="5">
        <v>14</v>
      </c>
      <c r="M43" s="61">
        <v>14</v>
      </c>
      <c r="N43" s="17">
        <f t="shared" si="13"/>
        <v>45</v>
      </c>
      <c r="O43" s="5">
        <v>14</v>
      </c>
      <c r="P43" s="5">
        <v>14</v>
      </c>
      <c r="Q43" s="5"/>
      <c r="R43" s="17">
        <f t="shared" si="12"/>
        <v>31</v>
      </c>
      <c r="S43" s="5">
        <v>14</v>
      </c>
      <c r="T43" s="5"/>
      <c r="U43" s="76">
        <v>1</v>
      </c>
      <c r="V43" s="17">
        <f t="shared" si="6"/>
        <v>26.333333333333332</v>
      </c>
      <c r="W43" s="85">
        <f t="shared" si="14"/>
        <v>26</v>
      </c>
      <c r="X43" s="71">
        <f t="shared" si="4"/>
        <v>26</v>
      </c>
      <c r="Y43" s="71">
        <f t="shared" si="5"/>
        <v>26</v>
      </c>
    </row>
    <row r="44" spans="1:25" ht="45" customHeight="1">
      <c r="A44" t="s">
        <v>152</v>
      </c>
      <c r="B44" s="7" t="s">
        <v>32</v>
      </c>
      <c r="C44" s="5" t="s">
        <v>13</v>
      </c>
      <c r="D44" s="4" t="s">
        <v>14</v>
      </c>
      <c r="E44" s="6" t="s">
        <v>21</v>
      </c>
      <c r="F44" s="4" t="s">
        <v>20</v>
      </c>
      <c r="G44" s="6" t="s">
        <v>19</v>
      </c>
      <c r="H44" s="4" t="s">
        <v>18</v>
      </c>
      <c r="I44" s="5">
        <v>0</v>
      </c>
      <c r="J44" s="5">
        <v>1</v>
      </c>
      <c r="K44" s="5">
        <v>0</v>
      </c>
      <c r="L44" s="5">
        <v>2</v>
      </c>
      <c r="M44" s="61">
        <v>2</v>
      </c>
      <c r="N44" s="17">
        <f t="shared" si="13"/>
        <v>3</v>
      </c>
      <c r="O44" s="5">
        <v>2</v>
      </c>
      <c r="P44" s="5">
        <v>2</v>
      </c>
      <c r="Q44" s="5"/>
      <c r="R44" s="17">
        <f t="shared" si="12"/>
        <v>1</v>
      </c>
      <c r="S44" s="5">
        <v>0</v>
      </c>
      <c r="T44" s="5"/>
      <c r="U44" s="76">
        <v>1</v>
      </c>
      <c r="V44" s="17">
        <f t="shared" si="6"/>
        <v>1</v>
      </c>
      <c r="W44" s="85">
        <f t="shared" si="14"/>
        <v>1</v>
      </c>
      <c r="X44" s="71">
        <f t="shared" si="4"/>
        <v>1</v>
      </c>
      <c r="Y44" s="71">
        <f t="shared" si="5"/>
        <v>1</v>
      </c>
    </row>
    <row r="45" spans="1:25" s="21" customFormat="1" ht="45" customHeight="1">
      <c r="B45" s="22" t="s">
        <v>32</v>
      </c>
      <c r="C45" s="17" t="s">
        <v>13</v>
      </c>
      <c r="D45" s="18" t="s">
        <v>52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20</v>
      </c>
      <c r="L45" s="17">
        <v>0</v>
      </c>
      <c r="M45" s="61"/>
      <c r="N45" s="17">
        <f>I45+J45+K45+L45</f>
        <v>60</v>
      </c>
      <c r="O45" s="5">
        <v>0</v>
      </c>
      <c r="P45" s="5">
        <v>0</v>
      </c>
      <c r="Q45" s="17">
        <v>20</v>
      </c>
      <c r="R45" s="17">
        <f t="shared" si="1"/>
        <v>80</v>
      </c>
      <c r="S45" s="5">
        <v>20</v>
      </c>
      <c r="T45" s="17">
        <v>20</v>
      </c>
      <c r="U45" s="17">
        <v>0.98</v>
      </c>
      <c r="V45" s="17">
        <f t="shared" si="6"/>
        <v>78.533333333333346</v>
      </c>
      <c r="W45" s="85">
        <f>ROUND(V45, 0)</f>
        <v>79</v>
      </c>
      <c r="X45" s="71">
        <f t="shared" si="4"/>
        <v>79</v>
      </c>
      <c r="Y45" s="71">
        <f t="shared" si="5"/>
        <v>79</v>
      </c>
    </row>
    <row r="46" spans="1:25" s="21" customFormat="1" ht="45" customHeight="1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61"/>
      <c r="N46" s="17">
        <f t="shared" ref="N46:N47" si="15">I46+J46+K46+L46</f>
        <v>0</v>
      </c>
      <c r="O46" s="18"/>
      <c r="P46" s="18"/>
      <c r="Q46" s="56">
        <v>115</v>
      </c>
      <c r="R46" s="17">
        <f t="shared" si="12"/>
        <v>115</v>
      </c>
      <c r="S46" s="17"/>
      <c r="T46" s="56">
        <v>115</v>
      </c>
      <c r="U46" s="72">
        <v>0.99889399999999995</v>
      </c>
      <c r="V46" s="17">
        <f t="shared" si="6"/>
        <v>153.20614333333333</v>
      </c>
      <c r="W46" s="86">
        <f t="shared" ref="W46:W47" si="16">ROUND(V46, 0)</f>
        <v>153</v>
      </c>
      <c r="X46" s="71">
        <f t="shared" si="4"/>
        <v>153</v>
      </c>
      <c r="Y46" s="71">
        <f t="shared" si="5"/>
        <v>153</v>
      </c>
    </row>
    <row r="47" spans="1:25" ht="45" customHeight="1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61"/>
      <c r="N47" s="17">
        <f t="shared" si="15"/>
        <v>0</v>
      </c>
      <c r="O47" s="4"/>
      <c r="P47" s="4"/>
      <c r="Q47" s="56">
        <v>80</v>
      </c>
      <c r="R47" s="17">
        <f t="shared" si="12"/>
        <v>80</v>
      </c>
      <c r="S47" s="5"/>
      <c r="T47" s="56">
        <v>84</v>
      </c>
      <c r="U47" s="76">
        <v>1</v>
      </c>
      <c r="V47" s="17">
        <f t="shared" si="6"/>
        <v>108</v>
      </c>
      <c r="W47" s="85">
        <f t="shared" si="16"/>
        <v>108</v>
      </c>
      <c r="X47" s="71">
        <f t="shared" si="4"/>
        <v>108</v>
      </c>
      <c r="Y47" s="71">
        <f t="shared" si="5"/>
        <v>108</v>
      </c>
    </row>
    <row r="48" spans="1:25" s="21" customFormat="1" ht="45" customHeight="1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61"/>
      <c r="L48" s="17"/>
      <c r="M48" s="17"/>
      <c r="N48" s="17">
        <f>I48+J48</f>
        <v>0</v>
      </c>
      <c r="O48" s="18">
        <v>0</v>
      </c>
      <c r="P48" s="18">
        <f>J48</f>
        <v>0</v>
      </c>
      <c r="Q48" s="56">
        <v>11</v>
      </c>
      <c r="R48" s="17">
        <f t="shared" si="1"/>
        <v>11</v>
      </c>
      <c r="S48" s="17">
        <v>0</v>
      </c>
      <c r="T48" s="56">
        <v>7</v>
      </c>
      <c r="U48" s="72">
        <v>1</v>
      </c>
      <c r="V48" s="17">
        <f t="shared" si="6"/>
        <v>13.333333333333334</v>
      </c>
      <c r="W48" s="85">
        <f>ROUND(V48, 0)</f>
        <v>13</v>
      </c>
      <c r="X48" s="71">
        <f t="shared" si="4"/>
        <v>13</v>
      </c>
      <c r="Y48" s="71">
        <f t="shared" si="5"/>
        <v>13</v>
      </c>
    </row>
    <row r="49" spans="1:25" ht="45" customHeight="1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61"/>
      <c r="L49" s="5"/>
      <c r="M49" s="5"/>
      <c r="N49" s="17">
        <f>I49+J49</f>
        <v>0</v>
      </c>
      <c r="O49" s="4"/>
      <c r="P49" s="4">
        <f>K49</f>
        <v>0</v>
      </c>
      <c r="Q49" s="56">
        <v>30</v>
      </c>
      <c r="R49" s="5">
        <f t="shared" si="1"/>
        <v>30</v>
      </c>
      <c r="S49" s="5"/>
      <c r="T49" s="56">
        <v>30</v>
      </c>
      <c r="U49" s="5">
        <v>1</v>
      </c>
      <c r="V49" s="17">
        <f t="shared" si="6"/>
        <v>40</v>
      </c>
      <c r="W49" s="85">
        <f>ROUND(V49, 0)</f>
        <v>40</v>
      </c>
      <c r="X49" s="71">
        <f t="shared" si="4"/>
        <v>40</v>
      </c>
      <c r="Y49" s="71">
        <f t="shared" si="5"/>
        <v>40</v>
      </c>
    </row>
    <row r="50" spans="1:25" s="21" customFormat="1" ht="45" customHeight="1">
      <c r="B50" s="22" t="s">
        <v>32</v>
      </c>
      <c r="C50" s="17" t="s">
        <v>13</v>
      </c>
      <c r="D50" s="18" t="s">
        <v>52</v>
      </c>
      <c r="E50" s="19" t="s">
        <v>35</v>
      </c>
      <c r="F50" s="18" t="s">
        <v>16</v>
      </c>
      <c r="G50" s="19" t="s">
        <v>19</v>
      </c>
      <c r="H50" s="18" t="s">
        <v>18</v>
      </c>
      <c r="I50" s="17">
        <v>1</v>
      </c>
      <c r="J50" s="17">
        <v>1</v>
      </c>
      <c r="K50" s="17">
        <v>0</v>
      </c>
      <c r="L50" s="17">
        <v>0</v>
      </c>
      <c r="M50" s="61"/>
      <c r="N50" s="17">
        <f>I50+J50+K50+L50</f>
        <v>2</v>
      </c>
      <c r="O50" s="18">
        <v>0</v>
      </c>
      <c r="P50" s="18">
        <v>0</v>
      </c>
      <c r="Q50" s="37"/>
      <c r="R50" s="37">
        <f t="shared" si="1"/>
        <v>2</v>
      </c>
      <c r="S50" s="37">
        <v>0</v>
      </c>
      <c r="T50" s="37"/>
      <c r="U50" s="17">
        <v>0.98</v>
      </c>
      <c r="V50" s="17">
        <f t="shared" si="6"/>
        <v>1.96</v>
      </c>
      <c r="W50" s="85">
        <f>ROUND(V50, 0)</f>
        <v>2</v>
      </c>
      <c r="X50" s="71">
        <f t="shared" si="4"/>
        <v>2</v>
      </c>
      <c r="Y50" s="71">
        <f t="shared" si="5"/>
        <v>2</v>
      </c>
    </row>
    <row r="51" spans="1:25" s="21" customFormat="1" ht="45" customHeight="1">
      <c r="A51" t="s">
        <v>149</v>
      </c>
      <c r="B51" s="22" t="s">
        <v>36</v>
      </c>
      <c r="C51" s="17" t="s">
        <v>13</v>
      </c>
      <c r="D51" s="18" t="s">
        <v>14</v>
      </c>
      <c r="E51" s="19" t="s">
        <v>21</v>
      </c>
      <c r="F51" s="18" t="s">
        <v>16</v>
      </c>
      <c r="G51" s="19" t="s">
        <v>17</v>
      </c>
      <c r="H51" s="18" t="s">
        <v>18</v>
      </c>
      <c r="I51" s="17">
        <v>15</v>
      </c>
      <c r="J51" s="17">
        <v>8</v>
      </c>
      <c r="K51" s="17">
        <v>14</v>
      </c>
      <c r="L51" s="17">
        <v>4</v>
      </c>
      <c r="M51" s="61"/>
      <c r="N51" s="17">
        <f>I51+J51+K51+L51</f>
        <v>41</v>
      </c>
      <c r="O51" s="18">
        <v>4</v>
      </c>
      <c r="P51" s="18">
        <v>4</v>
      </c>
      <c r="Q51" s="56"/>
      <c r="R51" s="17">
        <f>N51-O51+Q51</f>
        <v>37</v>
      </c>
      <c r="S51" s="17">
        <v>14</v>
      </c>
      <c r="T51" s="56"/>
      <c r="U51" s="78">
        <v>0.97541</v>
      </c>
      <c r="V51" s="17">
        <f t="shared" si="6"/>
        <v>31.538256666666669</v>
      </c>
      <c r="W51" s="85">
        <f>ROUND(V51, 0)</f>
        <v>32</v>
      </c>
      <c r="X51" s="71">
        <f t="shared" si="4"/>
        <v>32</v>
      </c>
      <c r="Y51" s="71">
        <f t="shared" si="5"/>
        <v>32</v>
      </c>
    </row>
    <row r="52" spans="1:25" s="21" customFormat="1" ht="45" customHeight="1">
      <c r="A52" t="s">
        <v>150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19</v>
      </c>
      <c r="H52" s="18" t="s">
        <v>18</v>
      </c>
      <c r="I52" s="17">
        <v>0</v>
      </c>
      <c r="J52" s="17">
        <v>0</v>
      </c>
      <c r="K52" s="17">
        <v>1</v>
      </c>
      <c r="L52" s="17">
        <v>0</v>
      </c>
      <c r="M52" s="61"/>
      <c r="N52" s="17">
        <f t="shared" ref="N52:N64" si="17">I52+J52+K52+L52</f>
        <v>1</v>
      </c>
      <c r="O52" s="18">
        <v>0</v>
      </c>
      <c r="P52" s="18">
        <v>0</v>
      </c>
      <c r="Q52" s="56"/>
      <c r="R52" s="17">
        <f t="shared" ref="R52:R55" si="18">N52-O52+Q52</f>
        <v>1</v>
      </c>
      <c r="S52" s="17">
        <v>1</v>
      </c>
      <c r="T52" s="56"/>
      <c r="U52" s="78">
        <v>0.97541</v>
      </c>
      <c r="V52" s="17">
        <f t="shared" si="6"/>
        <v>0.65027333333333326</v>
      </c>
      <c r="W52" s="85">
        <f t="shared" ref="W52:W64" si="19">ROUND(V52, 0)</f>
        <v>1</v>
      </c>
      <c r="X52" s="71">
        <f t="shared" si="4"/>
        <v>1</v>
      </c>
      <c r="Y52" s="71">
        <f t="shared" si="5"/>
        <v>1</v>
      </c>
    </row>
    <row r="53" spans="1:25" s="21" customFormat="1" ht="45" customHeight="1">
      <c r="A53" t="s">
        <v>146</v>
      </c>
      <c r="B53" s="22" t="s">
        <v>36</v>
      </c>
      <c r="C53" s="17" t="s">
        <v>13</v>
      </c>
      <c r="D53" s="18" t="s">
        <v>14</v>
      </c>
      <c r="E53" s="19" t="s">
        <v>15</v>
      </c>
      <c r="F53" s="18" t="s">
        <v>16</v>
      </c>
      <c r="G53" s="19" t="s">
        <v>17</v>
      </c>
      <c r="H53" s="18" t="s">
        <v>18</v>
      </c>
      <c r="I53" s="17">
        <v>83</v>
      </c>
      <c r="J53" s="17">
        <v>74</v>
      </c>
      <c r="K53" s="17">
        <v>85</v>
      </c>
      <c r="L53" s="17">
        <v>57</v>
      </c>
      <c r="M53" s="61"/>
      <c r="N53" s="17">
        <f t="shared" si="17"/>
        <v>299</v>
      </c>
      <c r="O53" s="18">
        <v>57</v>
      </c>
      <c r="P53" s="18">
        <v>57</v>
      </c>
      <c r="Q53" s="56"/>
      <c r="R53" s="17">
        <f t="shared" si="18"/>
        <v>242</v>
      </c>
      <c r="S53" s="17">
        <v>85</v>
      </c>
      <c r="T53" s="56"/>
      <c r="U53" s="78">
        <v>0.97541</v>
      </c>
      <c r="V53" s="17">
        <f t="shared" si="6"/>
        <v>208.41260333333332</v>
      </c>
      <c r="W53" s="85">
        <f t="shared" si="19"/>
        <v>208</v>
      </c>
      <c r="X53" s="71">
        <f t="shared" si="4"/>
        <v>208</v>
      </c>
      <c r="Y53" s="71">
        <f t="shared" si="5"/>
        <v>208</v>
      </c>
    </row>
    <row r="54" spans="1:25" s="21" customFormat="1" ht="45" customHeight="1">
      <c r="A54" t="s">
        <v>147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19</v>
      </c>
      <c r="H54" s="18" t="s">
        <v>18</v>
      </c>
      <c r="I54" s="17">
        <v>3</v>
      </c>
      <c r="J54" s="17">
        <v>0</v>
      </c>
      <c r="K54" s="17">
        <v>2</v>
      </c>
      <c r="L54" s="17">
        <v>5</v>
      </c>
      <c r="M54" s="61"/>
      <c r="N54" s="17">
        <f t="shared" si="17"/>
        <v>10</v>
      </c>
      <c r="O54" s="18">
        <v>5</v>
      </c>
      <c r="P54" s="18">
        <v>5</v>
      </c>
      <c r="Q54" s="56"/>
      <c r="R54" s="17">
        <f t="shared" si="18"/>
        <v>5</v>
      </c>
      <c r="S54" s="17">
        <v>2</v>
      </c>
      <c r="T54" s="56"/>
      <c r="U54" s="78">
        <v>0.97541</v>
      </c>
      <c r="V54" s="17">
        <f t="shared" si="6"/>
        <v>4.226776666666666</v>
      </c>
      <c r="W54" s="85">
        <f t="shared" si="19"/>
        <v>4</v>
      </c>
      <c r="X54" s="71">
        <f t="shared" si="4"/>
        <v>4</v>
      </c>
      <c r="Y54" s="71">
        <f t="shared" si="5"/>
        <v>4</v>
      </c>
    </row>
    <row r="55" spans="1:25" s="21" customFormat="1" ht="45" customHeight="1">
      <c r="B55" s="22" t="s">
        <v>36</v>
      </c>
      <c r="C55" s="17" t="s">
        <v>13</v>
      </c>
      <c r="D55" s="18" t="s">
        <v>14</v>
      </c>
      <c r="E55" s="19" t="s">
        <v>37</v>
      </c>
      <c r="F55" s="18" t="s">
        <v>16</v>
      </c>
      <c r="G55" s="19" t="s">
        <v>17</v>
      </c>
      <c r="H55" s="18" t="s">
        <v>18</v>
      </c>
      <c r="I55" s="17">
        <v>10</v>
      </c>
      <c r="J55" s="17">
        <v>0</v>
      </c>
      <c r="K55" s="17">
        <v>0</v>
      </c>
      <c r="L55" s="17">
        <v>0</v>
      </c>
      <c r="M55" s="61"/>
      <c r="N55" s="17">
        <f t="shared" si="17"/>
        <v>10</v>
      </c>
      <c r="O55" s="18">
        <v>0</v>
      </c>
      <c r="P55" s="18">
        <v>0</v>
      </c>
      <c r="Q55" s="56"/>
      <c r="R55" s="17">
        <f t="shared" si="18"/>
        <v>10</v>
      </c>
      <c r="S55" s="17">
        <v>0</v>
      </c>
      <c r="T55" s="56"/>
      <c r="U55" s="78">
        <v>0.97541</v>
      </c>
      <c r="V55" s="17">
        <f t="shared" si="6"/>
        <v>9.7540999999999993</v>
      </c>
      <c r="W55" s="85">
        <f t="shared" si="19"/>
        <v>10</v>
      </c>
      <c r="X55" s="71">
        <f t="shared" si="4"/>
        <v>10</v>
      </c>
      <c r="Y55" s="71">
        <f t="shared" si="5"/>
        <v>10</v>
      </c>
    </row>
    <row r="56" spans="1:25" s="21" customFormat="1" ht="45" customHeight="1">
      <c r="B56" s="22" t="s">
        <v>36</v>
      </c>
      <c r="C56" s="17" t="s">
        <v>13</v>
      </c>
      <c r="D56" s="18" t="s">
        <v>14</v>
      </c>
      <c r="E56" s="19" t="s">
        <v>67</v>
      </c>
      <c r="F56" s="18" t="s">
        <v>20</v>
      </c>
      <c r="G56" s="19" t="s">
        <v>17</v>
      </c>
      <c r="H56" s="18" t="s">
        <v>18</v>
      </c>
      <c r="I56" s="17"/>
      <c r="J56" s="17"/>
      <c r="K56" s="17"/>
      <c r="L56" s="17"/>
      <c r="M56" s="61"/>
      <c r="N56" s="17">
        <f t="shared" si="17"/>
        <v>0</v>
      </c>
      <c r="O56" s="18"/>
      <c r="P56" s="18"/>
      <c r="Q56" s="56">
        <v>0</v>
      </c>
      <c r="R56" s="17">
        <f t="shared" si="1"/>
        <v>0</v>
      </c>
      <c r="S56" s="17"/>
      <c r="T56" s="56">
        <v>0</v>
      </c>
      <c r="U56" s="72">
        <v>0.97927500000000001</v>
      </c>
      <c r="V56" s="17">
        <f t="shared" si="6"/>
        <v>0</v>
      </c>
      <c r="W56" s="85">
        <f t="shared" si="19"/>
        <v>0</v>
      </c>
      <c r="X56" s="71">
        <f t="shared" si="4"/>
        <v>0</v>
      </c>
      <c r="Y56" s="71">
        <f t="shared" si="5"/>
        <v>0</v>
      </c>
    </row>
    <row r="57" spans="1:25" s="21" customFormat="1" ht="45" customHeight="1">
      <c r="B57" s="22" t="s">
        <v>36</v>
      </c>
      <c r="C57" s="17" t="s">
        <v>13</v>
      </c>
      <c r="D57" s="18" t="s">
        <v>14</v>
      </c>
      <c r="E57" s="19" t="s">
        <v>38</v>
      </c>
      <c r="F57" s="18" t="s">
        <v>16</v>
      </c>
      <c r="G57" s="19" t="s">
        <v>19</v>
      </c>
      <c r="H57" s="18" t="s">
        <v>18</v>
      </c>
      <c r="I57" s="17">
        <v>1</v>
      </c>
      <c r="J57" s="17">
        <v>0</v>
      </c>
      <c r="K57" s="37">
        <v>0</v>
      </c>
      <c r="L57" s="37">
        <v>0</v>
      </c>
      <c r="M57" s="69"/>
      <c r="N57" s="17">
        <f t="shared" si="17"/>
        <v>1</v>
      </c>
      <c r="O57" s="35">
        <v>0</v>
      </c>
      <c r="P57" s="35">
        <v>0</v>
      </c>
      <c r="Q57" s="56"/>
      <c r="R57" s="17">
        <f t="shared" si="1"/>
        <v>1</v>
      </c>
      <c r="S57" s="37">
        <v>0</v>
      </c>
      <c r="T57" s="56"/>
      <c r="U57" s="78">
        <v>0.97541</v>
      </c>
      <c r="V57" s="17">
        <f t="shared" si="6"/>
        <v>0.97541</v>
      </c>
      <c r="W57" s="85">
        <f t="shared" si="19"/>
        <v>1</v>
      </c>
      <c r="X57" s="71">
        <f t="shared" si="4"/>
        <v>1</v>
      </c>
      <c r="Y57" s="71">
        <f t="shared" si="5"/>
        <v>1</v>
      </c>
    </row>
    <row r="58" spans="1:25" s="21" customFormat="1" ht="45" customHeight="1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>
        <v>10</v>
      </c>
      <c r="J58" s="17">
        <v>0</v>
      </c>
      <c r="K58" s="37">
        <v>11</v>
      </c>
      <c r="L58" s="37">
        <v>11</v>
      </c>
      <c r="M58" s="69"/>
      <c r="N58" s="17">
        <f t="shared" si="17"/>
        <v>32</v>
      </c>
      <c r="O58" s="35">
        <v>11</v>
      </c>
      <c r="P58" s="35">
        <v>11</v>
      </c>
      <c r="Q58" s="56"/>
      <c r="R58" s="17">
        <f t="shared" si="1"/>
        <v>21</v>
      </c>
      <c r="S58" s="37">
        <v>11</v>
      </c>
      <c r="T58" s="56"/>
      <c r="U58" s="78">
        <v>0.97541</v>
      </c>
      <c r="V58" s="17">
        <f t="shared" si="6"/>
        <v>16.907106666666667</v>
      </c>
      <c r="W58" s="85">
        <f t="shared" si="19"/>
        <v>17</v>
      </c>
      <c r="X58" s="71">
        <f t="shared" si="4"/>
        <v>17</v>
      </c>
      <c r="Y58" s="71">
        <f t="shared" si="5"/>
        <v>17</v>
      </c>
    </row>
    <row r="59" spans="1:25" s="21" customFormat="1" ht="45" customHeight="1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61"/>
      <c r="N59" s="17">
        <f t="shared" si="17"/>
        <v>0</v>
      </c>
      <c r="O59" s="18"/>
      <c r="P59" s="18"/>
      <c r="Q59" s="56">
        <v>30</v>
      </c>
      <c r="R59" s="17">
        <f t="shared" si="1"/>
        <v>30</v>
      </c>
      <c r="S59" s="17"/>
      <c r="T59" s="56">
        <v>32</v>
      </c>
      <c r="U59" s="72">
        <v>0.97927500000000001</v>
      </c>
      <c r="V59" s="17">
        <f t="shared" si="6"/>
        <v>40.044916666666666</v>
      </c>
      <c r="W59" s="85">
        <f t="shared" si="19"/>
        <v>40</v>
      </c>
      <c r="X59" s="71">
        <f t="shared" si="4"/>
        <v>40</v>
      </c>
      <c r="Y59" s="71">
        <f t="shared" si="5"/>
        <v>40</v>
      </c>
    </row>
    <row r="60" spans="1:25" ht="45" customHeight="1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20</v>
      </c>
      <c r="J60" s="5">
        <v>24</v>
      </c>
      <c r="K60" s="5">
        <v>27</v>
      </c>
      <c r="L60" s="5">
        <v>20</v>
      </c>
      <c r="M60" s="61">
        <v>21</v>
      </c>
      <c r="N60" s="17">
        <f t="shared" si="17"/>
        <v>91</v>
      </c>
      <c r="O60" s="4">
        <v>20</v>
      </c>
      <c r="P60" s="4">
        <v>20</v>
      </c>
      <c r="Q60" s="56"/>
      <c r="R60" s="17">
        <f t="shared" si="1"/>
        <v>71</v>
      </c>
      <c r="S60" s="5">
        <v>27</v>
      </c>
      <c r="T60" s="56"/>
      <c r="U60" s="72">
        <v>0.97927500000000001</v>
      </c>
      <c r="V60" s="17">
        <f t="shared" si="6"/>
        <v>60.715049999999998</v>
      </c>
      <c r="W60" s="85">
        <f t="shared" si="19"/>
        <v>61</v>
      </c>
      <c r="X60" s="71">
        <f t="shared" si="4"/>
        <v>61</v>
      </c>
      <c r="Y60" s="71">
        <f t="shared" si="5"/>
        <v>61</v>
      </c>
    </row>
    <row r="61" spans="1:25" ht="45" customHeight="1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11</v>
      </c>
      <c r="J61" s="5">
        <v>12</v>
      </c>
      <c r="K61" s="48">
        <v>11</v>
      </c>
      <c r="L61" s="48">
        <v>13</v>
      </c>
      <c r="M61" s="62">
        <v>15</v>
      </c>
      <c r="N61" s="17">
        <f t="shared" si="17"/>
        <v>47</v>
      </c>
      <c r="O61" s="49">
        <v>13</v>
      </c>
      <c r="P61" s="49">
        <v>13</v>
      </c>
      <c r="Q61" s="56"/>
      <c r="R61" s="17">
        <f t="shared" si="1"/>
        <v>34</v>
      </c>
      <c r="S61" s="48">
        <v>11</v>
      </c>
      <c r="T61" s="56"/>
      <c r="U61" s="72">
        <v>0.97927500000000001</v>
      </c>
      <c r="V61" s="17">
        <f t="shared" si="6"/>
        <v>29.704674999999998</v>
      </c>
      <c r="W61" s="85">
        <f t="shared" si="19"/>
        <v>30</v>
      </c>
      <c r="X61" s="71">
        <f t="shared" si="4"/>
        <v>30</v>
      </c>
      <c r="Y61" s="71">
        <f t="shared" si="5"/>
        <v>30</v>
      </c>
    </row>
    <row r="62" spans="1:25" ht="45" customHeight="1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>
        <v>0</v>
      </c>
      <c r="J62" s="5">
        <v>0</v>
      </c>
      <c r="K62" s="5">
        <v>1</v>
      </c>
      <c r="L62" s="5">
        <v>0</v>
      </c>
      <c r="M62" s="61">
        <v>0</v>
      </c>
      <c r="N62" s="17">
        <f t="shared" si="17"/>
        <v>1</v>
      </c>
      <c r="O62" s="4">
        <v>0</v>
      </c>
      <c r="P62" s="4">
        <f t="shared" ref="P62" si="20">M62</f>
        <v>0</v>
      </c>
      <c r="Q62" s="56"/>
      <c r="R62" s="17">
        <f t="shared" si="1"/>
        <v>1</v>
      </c>
      <c r="S62" s="5">
        <v>1</v>
      </c>
      <c r="T62" s="56"/>
      <c r="U62" s="72">
        <v>0.97927500000000001</v>
      </c>
      <c r="V62" s="17">
        <f t="shared" si="6"/>
        <v>0.65285000000000004</v>
      </c>
      <c r="W62" s="85">
        <f t="shared" si="19"/>
        <v>1</v>
      </c>
      <c r="X62" s="71">
        <f t="shared" si="4"/>
        <v>1</v>
      </c>
      <c r="Y62" s="71">
        <f t="shared" si="5"/>
        <v>1</v>
      </c>
    </row>
    <row r="63" spans="1:25" ht="45" customHeight="1">
      <c r="B63" s="7" t="s">
        <v>36</v>
      </c>
      <c r="C63" s="5" t="s">
        <v>13</v>
      </c>
      <c r="D63" s="4" t="s">
        <v>14</v>
      </c>
      <c r="E63" s="6" t="s">
        <v>23</v>
      </c>
      <c r="F63" s="4" t="s">
        <v>20</v>
      </c>
      <c r="G63" s="6" t="s">
        <v>17</v>
      </c>
      <c r="H63" s="4" t="s">
        <v>18</v>
      </c>
      <c r="I63" s="5">
        <v>10</v>
      </c>
      <c r="J63" s="5">
        <v>0</v>
      </c>
      <c r="K63" s="5">
        <v>0</v>
      </c>
      <c r="L63" s="5">
        <v>0</v>
      </c>
      <c r="M63" s="61">
        <v>0</v>
      </c>
      <c r="N63" s="17">
        <f t="shared" si="17"/>
        <v>10</v>
      </c>
      <c r="O63" s="4">
        <v>0</v>
      </c>
      <c r="P63" s="4">
        <v>0</v>
      </c>
      <c r="Q63" s="56"/>
      <c r="R63" s="17">
        <f t="shared" si="1"/>
        <v>10</v>
      </c>
      <c r="S63" s="5">
        <v>0</v>
      </c>
      <c r="T63" s="56"/>
      <c r="U63" s="72">
        <v>0.97927500000000001</v>
      </c>
      <c r="V63" s="17">
        <f t="shared" si="6"/>
        <v>9.7927499999999998</v>
      </c>
      <c r="W63" s="85">
        <f t="shared" si="19"/>
        <v>10</v>
      </c>
      <c r="X63" s="71">
        <f t="shared" si="4"/>
        <v>10</v>
      </c>
      <c r="Y63" s="71">
        <f t="shared" si="5"/>
        <v>10</v>
      </c>
    </row>
    <row r="64" spans="1:25" ht="45" customHeight="1">
      <c r="A64" t="s">
        <v>145</v>
      </c>
      <c r="B64" s="7" t="s">
        <v>36</v>
      </c>
      <c r="C64" s="5" t="s">
        <v>13</v>
      </c>
      <c r="D64" s="4" t="s">
        <v>14</v>
      </c>
      <c r="E64" s="6" t="s">
        <v>37</v>
      </c>
      <c r="F64" s="4" t="s">
        <v>20</v>
      </c>
      <c r="G64" s="6" t="s">
        <v>17</v>
      </c>
      <c r="H64" s="4" t="s">
        <v>18</v>
      </c>
      <c r="I64" s="5">
        <v>0</v>
      </c>
      <c r="J64" s="5">
        <v>9</v>
      </c>
      <c r="K64" s="5">
        <v>0</v>
      </c>
      <c r="L64" s="5">
        <v>0</v>
      </c>
      <c r="M64" s="61">
        <v>0</v>
      </c>
      <c r="N64" s="17">
        <f t="shared" si="17"/>
        <v>9</v>
      </c>
      <c r="O64" s="4">
        <v>0</v>
      </c>
      <c r="P64" s="4">
        <v>0</v>
      </c>
      <c r="Q64" s="56"/>
      <c r="R64" s="17">
        <f t="shared" si="1"/>
        <v>9</v>
      </c>
      <c r="S64" s="5">
        <v>0</v>
      </c>
      <c r="T64" s="56"/>
      <c r="U64" s="72">
        <v>0.97927500000000001</v>
      </c>
      <c r="V64" s="17">
        <f t="shared" si="6"/>
        <v>8.8134750000000004</v>
      </c>
      <c r="W64" s="85">
        <f t="shared" si="19"/>
        <v>9</v>
      </c>
      <c r="X64" s="71">
        <f t="shared" si="4"/>
        <v>9</v>
      </c>
      <c r="Y64" s="71">
        <f t="shared" si="5"/>
        <v>9</v>
      </c>
    </row>
    <row r="65" spans="1:25" ht="45" customHeight="1">
      <c r="B65" s="22" t="s">
        <v>36</v>
      </c>
      <c r="C65" s="17" t="s">
        <v>13</v>
      </c>
      <c r="D65" s="18" t="s">
        <v>24</v>
      </c>
      <c r="E65" s="19" t="s">
        <v>25</v>
      </c>
      <c r="F65" s="18" t="s">
        <v>16</v>
      </c>
      <c r="G65" s="19" t="s">
        <v>19</v>
      </c>
      <c r="H65" s="18" t="s">
        <v>18</v>
      </c>
      <c r="I65" s="17">
        <v>1</v>
      </c>
      <c r="J65" s="17">
        <v>0</v>
      </c>
      <c r="K65" s="61">
        <v>0</v>
      </c>
      <c r="L65" s="17">
        <v>0</v>
      </c>
      <c r="M65" s="17"/>
      <c r="N65" s="17">
        <f>I65+J65</f>
        <v>1</v>
      </c>
      <c r="O65" s="17">
        <v>0</v>
      </c>
      <c r="P65" s="17">
        <v>0</v>
      </c>
      <c r="Q65" s="56"/>
      <c r="R65" s="17">
        <f t="shared" si="1"/>
        <v>1</v>
      </c>
      <c r="S65" s="17">
        <v>1</v>
      </c>
      <c r="T65" s="56"/>
      <c r="U65" s="76">
        <v>0.95762700000000001</v>
      </c>
      <c r="V65" s="17">
        <f t="shared" si="6"/>
        <v>0.63841800000000004</v>
      </c>
      <c r="W65" s="85">
        <f>ROUND(V65, 0)</f>
        <v>1</v>
      </c>
      <c r="X65" s="71">
        <f t="shared" si="4"/>
        <v>1</v>
      </c>
      <c r="Y65" s="71">
        <f t="shared" si="5"/>
        <v>1</v>
      </c>
    </row>
    <row r="66" spans="1:25" s="21" customFormat="1" ht="45" customHeight="1">
      <c r="A66" t="s">
        <v>157</v>
      </c>
      <c r="B66" s="22" t="s">
        <v>36</v>
      </c>
      <c r="C66" s="17" t="s">
        <v>13</v>
      </c>
      <c r="D66" s="18" t="s">
        <v>24</v>
      </c>
      <c r="E66" s="19" t="s">
        <v>25</v>
      </c>
      <c r="F66" s="18" t="s">
        <v>16</v>
      </c>
      <c r="G66" s="19" t="s">
        <v>17</v>
      </c>
      <c r="H66" s="18" t="s">
        <v>18</v>
      </c>
      <c r="I66" s="17">
        <v>15</v>
      </c>
      <c r="J66" s="17">
        <v>15</v>
      </c>
      <c r="K66" s="61">
        <v>0</v>
      </c>
      <c r="L66" s="17">
        <v>0</v>
      </c>
      <c r="M66" s="17"/>
      <c r="N66" s="17">
        <f>I66+J66</f>
        <v>30</v>
      </c>
      <c r="O66" s="17">
        <v>15</v>
      </c>
      <c r="P66" s="17">
        <v>15</v>
      </c>
      <c r="Q66" s="56"/>
      <c r="R66" s="17">
        <f t="shared" si="1"/>
        <v>15</v>
      </c>
      <c r="S66" s="17">
        <v>15</v>
      </c>
      <c r="T66" s="56"/>
      <c r="U66" s="76">
        <v>0.95762700000000001</v>
      </c>
      <c r="V66" s="17">
        <f t="shared" si="6"/>
        <v>9.5762700000000009</v>
      </c>
      <c r="W66" s="85">
        <f t="shared" ref="W66:W68" si="21">ROUND(V66, 0)</f>
        <v>10</v>
      </c>
      <c r="X66" s="71">
        <f t="shared" si="4"/>
        <v>10</v>
      </c>
      <c r="Y66" s="71">
        <f t="shared" si="5"/>
        <v>10</v>
      </c>
    </row>
    <row r="67" spans="1:25" s="21" customFormat="1" ht="45" customHeight="1">
      <c r="A67" t="s">
        <v>158</v>
      </c>
      <c r="B67" s="22" t="s">
        <v>36</v>
      </c>
      <c r="C67" s="17" t="s">
        <v>13</v>
      </c>
      <c r="D67" s="18" t="s">
        <v>24</v>
      </c>
      <c r="E67" s="19" t="s">
        <v>26</v>
      </c>
      <c r="F67" s="18" t="s">
        <v>16</v>
      </c>
      <c r="G67" s="19" t="s">
        <v>17</v>
      </c>
      <c r="H67" s="18" t="s">
        <v>18</v>
      </c>
      <c r="I67" s="17">
        <v>5</v>
      </c>
      <c r="J67" s="17">
        <v>2</v>
      </c>
      <c r="K67" s="61">
        <v>0</v>
      </c>
      <c r="L67" s="17">
        <v>0</v>
      </c>
      <c r="M67" s="17"/>
      <c r="N67" s="17">
        <f>I67+J67</f>
        <v>7</v>
      </c>
      <c r="O67" s="17">
        <v>2</v>
      </c>
      <c r="P67" s="17">
        <v>2</v>
      </c>
      <c r="Q67" s="56"/>
      <c r="R67" s="17">
        <f t="shared" si="1"/>
        <v>5</v>
      </c>
      <c r="S67" s="17">
        <v>5</v>
      </c>
      <c r="T67" s="56"/>
      <c r="U67" s="76">
        <v>0.95762700000000001</v>
      </c>
      <c r="V67" s="17">
        <f t="shared" si="6"/>
        <v>3.1920900000000003</v>
      </c>
      <c r="W67" s="85">
        <f t="shared" si="21"/>
        <v>3</v>
      </c>
      <c r="X67" s="71">
        <f t="shared" ref="X67:X130" si="22">W67</f>
        <v>3</v>
      </c>
      <c r="Y67" s="71">
        <f t="shared" ref="Y67:Y130" si="23">W67</f>
        <v>3</v>
      </c>
    </row>
    <row r="68" spans="1:25" s="21" customFormat="1" ht="45" customHeight="1">
      <c r="A68" t="s">
        <v>159</v>
      </c>
      <c r="B68" s="22" t="s">
        <v>36</v>
      </c>
      <c r="C68" s="17" t="s">
        <v>13</v>
      </c>
      <c r="D68" s="18" t="s">
        <v>24</v>
      </c>
      <c r="E68" s="19" t="s">
        <v>27</v>
      </c>
      <c r="F68" s="18" t="s">
        <v>16</v>
      </c>
      <c r="G68" s="19" t="s">
        <v>17</v>
      </c>
      <c r="H68" s="18" t="s">
        <v>18</v>
      </c>
      <c r="I68" s="17">
        <v>10</v>
      </c>
      <c r="J68" s="17">
        <v>9</v>
      </c>
      <c r="K68" s="61">
        <v>0</v>
      </c>
      <c r="L68" s="17">
        <v>0</v>
      </c>
      <c r="M68" s="17"/>
      <c r="N68" s="17">
        <f t="shared" ref="N68" si="24">I68+J68</f>
        <v>19</v>
      </c>
      <c r="O68" s="17">
        <v>9</v>
      </c>
      <c r="P68" s="17">
        <v>9</v>
      </c>
      <c r="Q68" s="56"/>
      <c r="R68" s="17">
        <f t="shared" si="1"/>
        <v>10</v>
      </c>
      <c r="S68" s="17">
        <v>10</v>
      </c>
      <c r="T68" s="56"/>
      <c r="U68" s="76">
        <v>0.95762700000000001</v>
      </c>
      <c r="V68" s="17">
        <f t="shared" si="6"/>
        <v>6.3841800000000006</v>
      </c>
      <c r="W68" s="85">
        <f t="shared" si="21"/>
        <v>6</v>
      </c>
      <c r="X68" s="71">
        <f t="shared" si="22"/>
        <v>6</v>
      </c>
      <c r="Y68" s="71">
        <f t="shared" si="23"/>
        <v>6</v>
      </c>
    </row>
    <row r="69" spans="1:25" s="21" customFormat="1" ht="45" customHeight="1">
      <c r="B69" s="22" t="s">
        <v>36</v>
      </c>
      <c r="C69" s="17" t="s">
        <v>13</v>
      </c>
      <c r="D69" s="18" t="s">
        <v>28</v>
      </c>
      <c r="E69" s="19" t="s">
        <v>91</v>
      </c>
      <c r="F69" s="18" t="s">
        <v>16</v>
      </c>
      <c r="G69" s="19" t="s">
        <v>17</v>
      </c>
      <c r="H69" s="18" t="s">
        <v>18</v>
      </c>
      <c r="I69" s="17">
        <v>1</v>
      </c>
      <c r="J69" s="17">
        <v>0</v>
      </c>
      <c r="K69" s="17">
        <v>0</v>
      </c>
      <c r="L69" s="17">
        <v>0</v>
      </c>
      <c r="M69" s="61"/>
      <c r="N69" s="17">
        <f>I69+J69+K69+L69</f>
        <v>1</v>
      </c>
      <c r="O69" s="18">
        <v>0</v>
      </c>
      <c r="P69" s="18">
        <v>0</v>
      </c>
      <c r="Q69" s="56"/>
      <c r="R69" s="17">
        <f t="shared" si="1"/>
        <v>1</v>
      </c>
      <c r="S69" s="18">
        <v>0</v>
      </c>
      <c r="T69" s="56"/>
      <c r="U69" s="17">
        <v>1</v>
      </c>
      <c r="V69" s="17">
        <f t="shared" si="6"/>
        <v>1</v>
      </c>
      <c r="W69" s="85">
        <f>ROUNDUP(V69, 0)</f>
        <v>1</v>
      </c>
      <c r="X69" s="71">
        <f t="shared" si="22"/>
        <v>1</v>
      </c>
      <c r="Y69" s="71">
        <f t="shared" si="23"/>
        <v>1</v>
      </c>
    </row>
    <row r="70" spans="1:25" s="21" customFormat="1" ht="45" customHeight="1">
      <c r="B70" s="22" t="s">
        <v>36</v>
      </c>
      <c r="C70" s="17" t="s">
        <v>13</v>
      </c>
      <c r="D70" s="18" t="s">
        <v>28</v>
      </c>
      <c r="E70" s="19" t="s">
        <v>71</v>
      </c>
      <c r="F70" s="18" t="s">
        <v>16</v>
      </c>
      <c r="G70" s="19" t="s">
        <v>17</v>
      </c>
      <c r="H70" s="18" t="s">
        <v>18</v>
      </c>
      <c r="I70" s="17">
        <v>3</v>
      </c>
      <c r="J70" s="17">
        <v>1</v>
      </c>
      <c r="K70" s="17">
        <v>1</v>
      </c>
      <c r="L70" s="61">
        <v>0</v>
      </c>
      <c r="M70" s="17"/>
      <c r="N70" s="17">
        <f>I70+J70+K70</f>
        <v>5</v>
      </c>
      <c r="O70" s="18">
        <v>1</v>
      </c>
      <c r="P70" s="18">
        <v>1</v>
      </c>
      <c r="Q70" s="56"/>
      <c r="R70" s="17">
        <f t="shared" si="1"/>
        <v>4</v>
      </c>
      <c r="S70" s="18">
        <v>1</v>
      </c>
      <c r="T70" s="56"/>
      <c r="U70" s="17">
        <v>1</v>
      </c>
      <c r="V70" s="17">
        <f t="shared" si="6"/>
        <v>3.6666666666666665</v>
      </c>
      <c r="W70" s="85">
        <f>ROUNDUP(V70, 0)</f>
        <v>4</v>
      </c>
      <c r="X70" s="71">
        <f t="shared" si="22"/>
        <v>4</v>
      </c>
      <c r="Y70" s="71">
        <f t="shared" si="23"/>
        <v>4</v>
      </c>
    </row>
    <row r="71" spans="1:25" s="21" customFormat="1" ht="45" customHeight="1">
      <c r="B71" s="22" t="s">
        <v>36</v>
      </c>
      <c r="C71" s="17" t="s">
        <v>13</v>
      </c>
      <c r="D71" s="18" t="s">
        <v>14</v>
      </c>
      <c r="E71" s="19" t="s">
        <v>67</v>
      </c>
      <c r="F71" s="18" t="s">
        <v>16</v>
      </c>
      <c r="G71" s="19" t="s">
        <v>17</v>
      </c>
      <c r="H71" s="18" t="s">
        <v>18</v>
      </c>
      <c r="I71" s="17"/>
      <c r="J71" s="17"/>
      <c r="K71" s="17"/>
      <c r="L71" s="17"/>
      <c r="M71" s="17"/>
      <c r="N71" s="17">
        <f t="shared" ref="N71:N74" si="25">I71+J71+K71+L71</f>
        <v>0</v>
      </c>
      <c r="O71" s="18"/>
      <c r="P71" s="18">
        <f t="shared" ref="P71:P72" si="26">L71</f>
        <v>0</v>
      </c>
      <c r="Q71" s="56">
        <v>12</v>
      </c>
      <c r="R71" s="17">
        <f t="shared" ref="R71:R73" si="27">N71-O71+Q71</f>
        <v>12</v>
      </c>
      <c r="S71" s="18"/>
      <c r="T71" s="56"/>
      <c r="U71" s="78">
        <v>0.97541</v>
      </c>
      <c r="V71" s="17">
        <f t="shared" si="6"/>
        <v>11.70492</v>
      </c>
      <c r="W71" s="85">
        <f t="shared" ref="W71:W74" si="28">ROUND(V71, 0)</f>
        <v>12</v>
      </c>
      <c r="X71" s="71">
        <f t="shared" si="22"/>
        <v>12</v>
      </c>
      <c r="Y71" s="71">
        <f t="shared" si="23"/>
        <v>12</v>
      </c>
    </row>
    <row r="72" spans="1:25" s="21" customFormat="1" ht="45" customHeight="1">
      <c r="A72" t="s">
        <v>153</v>
      </c>
      <c r="B72" s="22" t="s">
        <v>36</v>
      </c>
      <c r="C72" s="17" t="s">
        <v>13</v>
      </c>
      <c r="D72" s="18" t="s">
        <v>14</v>
      </c>
      <c r="E72" s="19" t="s">
        <v>31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5"/>
        <v>0</v>
      </c>
      <c r="O72" s="18"/>
      <c r="P72" s="18">
        <f t="shared" si="26"/>
        <v>0</v>
      </c>
      <c r="Q72" s="56">
        <v>10</v>
      </c>
      <c r="R72" s="17">
        <f t="shared" si="27"/>
        <v>10</v>
      </c>
      <c r="S72" s="18"/>
      <c r="T72" s="56">
        <v>0</v>
      </c>
      <c r="U72" s="78">
        <v>0.97541</v>
      </c>
      <c r="V72" s="17">
        <f t="shared" ref="V72:V74" si="29">(R72*U72*12+4*T72-S72*4*U72)/12</f>
        <v>9.7540999999999993</v>
      </c>
      <c r="W72" s="85">
        <f t="shared" si="28"/>
        <v>10</v>
      </c>
      <c r="X72" s="71">
        <f t="shared" si="22"/>
        <v>10</v>
      </c>
      <c r="Y72" s="71">
        <f t="shared" si="23"/>
        <v>10</v>
      </c>
    </row>
    <row r="73" spans="1:25" ht="45" customHeight="1">
      <c r="A73" t="s">
        <v>154</v>
      </c>
      <c r="B73" s="7" t="s">
        <v>36</v>
      </c>
      <c r="C73" s="5" t="s">
        <v>13</v>
      </c>
      <c r="D73" s="4" t="s">
        <v>14</v>
      </c>
      <c r="E73" s="6" t="s">
        <v>31</v>
      </c>
      <c r="F73" s="4" t="s">
        <v>20</v>
      </c>
      <c r="G73" s="6" t="s">
        <v>17</v>
      </c>
      <c r="H73" s="4" t="s">
        <v>18</v>
      </c>
      <c r="I73" s="5"/>
      <c r="J73" s="5"/>
      <c r="K73" s="5"/>
      <c r="L73" s="5"/>
      <c r="M73" s="5"/>
      <c r="N73" s="17">
        <f t="shared" si="25"/>
        <v>0</v>
      </c>
      <c r="O73" s="4"/>
      <c r="P73" s="4"/>
      <c r="Q73" s="56">
        <v>10</v>
      </c>
      <c r="R73" s="17">
        <f t="shared" si="27"/>
        <v>10</v>
      </c>
      <c r="S73" s="4"/>
      <c r="T73" s="56">
        <v>10</v>
      </c>
      <c r="U73" s="72">
        <v>0.97927500000000001</v>
      </c>
      <c r="V73" s="17">
        <f t="shared" si="6"/>
        <v>13.126083333333334</v>
      </c>
      <c r="W73" s="85">
        <f t="shared" si="28"/>
        <v>13</v>
      </c>
      <c r="X73" s="71">
        <f t="shared" si="22"/>
        <v>13</v>
      </c>
      <c r="Y73" s="71">
        <f t="shared" si="23"/>
        <v>13</v>
      </c>
    </row>
    <row r="74" spans="1:25" s="21" customFormat="1" ht="45" customHeight="1">
      <c r="A74" t="s">
        <v>155</v>
      </c>
      <c r="B74" s="22" t="s">
        <v>36</v>
      </c>
      <c r="C74" s="17" t="s">
        <v>13</v>
      </c>
      <c r="D74" s="18" t="s">
        <v>14</v>
      </c>
      <c r="E74" s="19" t="s">
        <v>29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5"/>
        <v>0</v>
      </c>
      <c r="O74" s="18"/>
      <c r="P74" s="18">
        <f>L74</f>
        <v>0</v>
      </c>
      <c r="Q74" s="56">
        <v>100</v>
      </c>
      <c r="R74" s="17">
        <f>N74-O74+Q74</f>
        <v>100</v>
      </c>
      <c r="S74" s="18"/>
      <c r="T74" s="56">
        <v>100</v>
      </c>
      <c r="U74" s="78">
        <v>0.97541</v>
      </c>
      <c r="V74" s="17">
        <f t="shared" si="29"/>
        <v>130.87433333333334</v>
      </c>
      <c r="W74" s="85">
        <f t="shared" si="28"/>
        <v>131</v>
      </c>
      <c r="X74" s="71">
        <f t="shared" si="22"/>
        <v>131</v>
      </c>
      <c r="Y74" s="71">
        <f t="shared" si="23"/>
        <v>131</v>
      </c>
    </row>
    <row r="75" spans="1:25" s="21" customFormat="1" ht="45" customHeight="1">
      <c r="A75" t="s">
        <v>160</v>
      </c>
      <c r="B75" s="22" t="s">
        <v>36</v>
      </c>
      <c r="C75" s="17" t="s">
        <v>13</v>
      </c>
      <c r="D75" s="18" t="s">
        <v>24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61"/>
      <c r="L75" s="17"/>
      <c r="M75" s="17"/>
      <c r="N75" s="17"/>
      <c r="O75" s="18"/>
      <c r="P75" s="17">
        <v>0</v>
      </c>
      <c r="Q75" s="56">
        <v>30</v>
      </c>
      <c r="R75" s="17">
        <f t="shared" ref="R75:R134" si="30">N75-O75+Q75</f>
        <v>30</v>
      </c>
      <c r="S75" s="18"/>
      <c r="T75" s="56">
        <v>27</v>
      </c>
      <c r="U75" s="76">
        <v>0.95762700000000001</v>
      </c>
      <c r="V75" s="17">
        <f t="shared" ref="V75:V135" si="31">(R75*U75*12+4*T75-S75*4*U75)/12</f>
        <v>37.728810000000003</v>
      </c>
      <c r="W75" s="85">
        <f>ROUND(V75, 0)</f>
        <v>38</v>
      </c>
      <c r="X75" s="71">
        <f t="shared" si="22"/>
        <v>38</v>
      </c>
      <c r="Y75" s="71">
        <f t="shared" si="23"/>
        <v>38</v>
      </c>
    </row>
    <row r="76" spans="1:25" s="21" customFormat="1" ht="45" customHeight="1">
      <c r="B76" s="22" t="s">
        <v>36</v>
      </c>
      <c r="C76" s="17" t="s">
        <v>13</v>
      </c>
      <c r="D76" s="18" t="s">
        <v>28</v>
      </c>
      <c r="E76" s="19" t="s">
        <v>43</v>
      </c>
      <c r="F76" s="18" t="s">
        <v>16</v>
      </c>
      <c r="G76" s="19" t="s">
        <v>17</v>
      </c>
      <c r="H76" s="18" t="s">
        <v>18</v>
      </c>
      <c r="I76" s="17"/>
      <c r="J76" s="17"/>
      <c r="K76" s="17"/>
      <c r="L76" s="17"/>
      <c r="M76" s="61"/>
      <c r="N76" s="17"/>
      <c r="O76" s="18"/>
      <c r="P76" s="17"/>
      <c r="Q76" s="56">
        <v>1</v>
      </c>
      <c r="R76" s="17">
        <f t="shared" si="30"/>
        <v>1</v>
      </c>
      <c r="S76" s="18"/>
      <c r="T76" s="56">
        <v>1</v>
      </c>
      <c r="U76" s="17">
        <v>1</v>
      </c>
      <c r="V76" s="17">
        <f t="shared" si="31"/>
        <v>1.3333333333333333</v>
      </c>
      <c r="W76" s="85">
        <f t="shared" ref="W76:W77" si="32">ROUNDUP(V76, 0)</f>
        <v>2</v>
      </c>
      <c r="X76" s="71">
        <f t="shared" si="22"/>
        <v>2</v>
      </c>
      <c r="Y76" s="71">
        <f t="shared" si="23"/>
        <v>2</v>
      </c>
    </row>
    <row r="77" spans="1:25" s="21" customFormat="1" ht="45" customHeight="1">
      <c r="B77" s="22" t="s">
        <v>36</v>
      </c>
      <c r="C77" s="17" t="s">
        <v>13</v>
      </c>
      <c r="D77" s="18" t="s">
        <v>28</v>
      </c>
      <c r="E77" s="19" t="s">
        <v>29</v>
      </c>
      <c r="F77" s="18" t="s">
        <v>16</v>
      </c>
      <c r="G77" s="19" t="s">
        <v>17</v>
      </c>
      <c r="H77" s="18" t="s">
        <v>18</v>
      </c>
      <c r="I77" s="17"/>
      <c r="J77" s="17"/>
      <c r="K77" s="17"/>
      <c r="L77" s="61"/>
      <c r="M77" s="17"/>
      <c r="N77" s="17"/>
      <c r="O77" s="18"/>
      <c r="P77" s="17"/>
      <c r="Q77" s="56">
        <v>2</v>
      </c>
      <c r="R77" s="17">
        <f t="shared" si="30"/>
        <v>2</v>
      </c>
      <c r="S77" s="18"/>
      <c r="T77" s="56">
        <v>2</v>
      </c>
      <c r="U77" s="17">
        <v>1</v>
      </c>
      <c r="V77" s="17">
        <f t="shared" si="31"/>
        <v>2.6666666666666665</v>
      </c>
      <c r="W77" s="85">
        <f t="shared" si="32"/>
        <v>3</v>
      </c>
      <c r="X77" s="71">
        <f t="shared" si="22"/>
        <v>3</v>
      </c>
      <c r="Y77" s="71">
        <f t="shared" si="23"/>
        <v>3</v>
      </c>
    </row>
    <row r="78" spans="1:25" s="21" customFormat="1" ht="45" customHeight="1">
      <c r="B78" s="22" t="s">
        <v>45</v>
      </c>
      <c r="C78" s="17" t="s">
        <v>13</v>
      </c>
      <c r="D78" s="18" t="s">
        <v>28</v>
      </c>
      <c r="E78" s="19" t="s">
        <v>29</v>
      </c>
      <c r="F78" s="18" t="s">
        <v>16</v>
      </c>
      <c r="G78" s="19" t="s">
        <v>17</v>
      </c>
      <c r="H78" s="18" t="s">
        <v>18</v>
      </c>
      <c r="I78" s="17">
        <v>3</v>
      </c>
      <c r="J78" s="17">
        <v>4</v>
      </c>
      <c r="K78" s="17">
        <v>6</v>
      </c>
      <c r="L78" s="61"/>
      <c r="M78" s="17"/>
      <c r="N78" s="17">
        <f>I78+J78+K78</f>
        <v>13</v>
      </c>
      <c r="O78" s="18">
        <v>6</v>
      </c>
      <c r="P78" s="17">
        <v>6</v>
      </c>
      <c r="Q78" s="56">
        <v>7</v>
      </c>
      <c r="R78" s="17">
        <f t="shared" si="30"/>
        <v>14</v>
      </c>
      <c r="S78" s="17">
        <v>4</v>
      </c>
      <c r="T78" s="56">
        <v>8</v>
      </c>
      <c r="U78" s="72">
        <v>1</v>
      </c>
      <c r="V78" s="38">
        <f t="shared" si="31"/>
        <v>15.333333333333334</v>
      </c>
      <c r="W78" s="85">
        <f t="shared" ref="W78:W81" si="33">ROUNDUP(V78,0)</f>
        <v>16</v>
      </c>
      <c r="X78" s="71">
        <f t="shared" si="22"/>
        <v>16</v>
      </c>
      <c r="Y78" s="71">
        <f t="shared" si="23"/>
        <v>16</v>
      </c>
    </row>
    <row r="79" spans="1:25" ht="45" customHeight="1">
      <c r="B79" s="7" t="s">
        <v>45</v>
      </c>
      <c r="C79" s="5" t="s">
        <v>13</v>
      </c>
      <c r="D79" s="4" t="s">
        <v>28</v>
      </c>
      <c r="E79" s="6" t="s">
        <v>29</v>
      </c>
      <c r="F79" s="4" t="s">
        <v>20</v>
      </c>
      <c r="G79" s="6" t="s">
        <v>17</v>
      </c>
      <c r="H79" s="4" t="s">
        <v>18</v>
      </c>
      <c r="I79" s="5"/>
      <c r="J79" s="5"/>
      <c r="K79" s="5"/>
      <c r="L79" s="61"/>
      <c r="M79" s="5"/>
      <c r="N79" s="5"/>
      <c r="O79" s="4"/>
      <c r="P79" s="4"/>
      <c r="Q79" s="56"/>
      <c r="R79" s="5">
        <f t="shared" si="30"/>
        <v>0</v>
      </c>
      <c r="S79" s="5"/>
      <c r="T79" s="56"/>
      <c r="U79" s="76">
        <v>1</v>
      </c>
      <c r="V79" s="39">
        <f t="shared" si="31"/>
        <v>0</v>
      </c>
      <c r="W79" s="85">
        <f t="shared" si="33"/>
        <v>0</v>
      </c>
      <c r="X79" s="71">
        <f t="shared" si="22"/>
        <v>0</v>
      </c>
      <c r="Y79" s="71">
        <f t="shared" si="23"/>
        <v>0</v>
      </c>
    </row>
    <row r="80" spans="1:25" s="21" customFormat="1" ht="45" customHeight="1">
      <c r="B80" s="22" t="s">
        <v>45</v>
      </c>
      <c r="C80" s="17" t="s">
        <v>13</v>
      </c>
      <c r="D80" s="18" t="s">
        <v>28</v>
      </c>
      <c r="E80" s="19" t="s">
        <v>30</v>
      </c>
      <c r="F80" s="18" t="s">
        <v>16</v>
      </c>
      <c r="G80" s="19" t="s">
        <v>17</v>
      </c>
      <c r="H80" s="18" t="s">
        <v>18</v>
      </c>
      <c r="I80" s="17">
        <v>1</v>
      </c>
      <c r="J80" s="17">
        <v>0</v>
      </c>
      <c r="K80" s="17">
        <v>1</v>
      </c>
      <c r="L80" s="17">
        <v>0</v>
      </c>
      <c r="M80" s="61"/>
      <c r="N80" s="17">
        <f>I80+J80+K80+L80</f>
        <v>2</v>
      </c>
      <c r="O80" s="18">
        <v>0</v>
      </c>
      <c r="P80" s="18">
        <v>0</v>
      </c>
      <c r="Q80" s="56">
        <v>2</v>
      </c>
      <c r="R80" s="17">
        <f t="shared" si="30"/>
        <v>4</v>
      </c>
      <c r="S80" s="17">
        <v>1</v>
      </c>
      <c r="T80" s="56">
        <v>0</v>
      </c>
      <c r="U80" s="72">
        <v>1</v>
      </c>
      <c r="V80" s="38">
        <f t="shared" si="31"/>
        <v>3.6666666666666665</v>
      </c>
      <c r="W80" s="85">
        <f t="shared" si="33"/>
        <v>4</v>
      </c>
      <c r="X80" s="71">
        <f t="shared" si="22"/>
        <v>4</v>
      </c>
      <c r="Y80" s="71">
        <f t="shared" si="23"/>
        <v>4</v>
      </c>
    </row>
    <row r="81" spans="2:25" s="21" customFormat="1" ht="45" customHeight="1">
      <c r="B81" s="22" t="s">
        <v>45</v>
      </c>
      <c r="C81" s="17" t="s">
        <v>13</v>
      </c>
      <c r="D81" s="18" t="s">
        <v>28</v>
      </c>
      <c r="E81" s="19" t="s">
        <v>46</v>
      </c>
      <c r="F81" s="18" t="s">
        <v>16</v>
      </c>
      <c r="G81" s="19" t="s">
        <v>17</v>
      </c>
      <c r="H81" s="18" t="s">
        <v>18</v>
      </c>
      <c r="I81" s="17"/>
      <c r="J81" s="17"/>
      <c r="K81" s="17"/>
      <c r="L81" s="17"/>
      <c r="M81" s="17"/>
      <c r="N81" s="17"/>
      <c r="O81" s="18"/>
      <c r="P81" s="18"/>
      <c r="Q81" s="17"/>
      <c r="R81" s="17">
        <f t="shared" si="30"/>
        <v>0</v>
      </c>
      <c r="S81" s="17"/>
      <c r="T81" s="17"/>
      <c r="U81" s="72">
        <v>1</v>
      </c>
      <c r="V81" s="38">
        <f t="shared" si="31"/>
        <v>0</v>
      </c>
      <c r="W81" s="85">
        <f t="shared" si="33"/>
        <v>0</v>
      </c>
      <c r="X81" s="71">
        <f t="shared" si="22"/>
        <v>0</v>
      </c>
      <c r="Y81" s="71">
        <f t="shared" si="23"/>
        <v>0</v>
      </c>
    </row>
    <row r="82" spans="2:25" s="21" customFormat="1" ht="45" customHeight="1">
      <c r="B82" s="22" t="s">
        <v>47</v>
      </c>
      <c r="C82" s="17" t="s">
        <v>48</v>
      </c>
      <c r="D82" s="18" t="s">
        <v>49</v>
      </c>
      <c r="E82" s="19" t="s">
        <v>34</v>
      </c>
      <c r="F82" s="18" t="s">
        <v>16</v>
      </c>
      <c r="G82" s="19" t="s">
        <v>17</v>
      </c>
      <c r="H82" s="18" t="s">
        <v>18</v>
      </c>
      <c r="I82" s="17">
        <v>40</v>
      </c>
      <c r="J82" s="17">
        <v>30</v>
      </c>
      <c r="K82" s="17">
        <v>27</v>
      </c>
      <c r="L82" s="17">
        <v>13</v>
      </c>
      <c r="M82" s="17">
        <v>15</v>
      </c>
      <c r="N82" s="17">
        <f t="shared" ref="N82:N116" si="34">I82+J82+K82+L82+M82</f>
        <v>125</v>
      </c>
      <c r="O82" s="18">
        <v>15</v>
      </c>
      <c r="P82" s="18"/>
      <c r="Q82" s="17">
        <v>60</v>
      </c>
      <c r="R82" s="17">
        <f t="shared" si="30"/>
        <v>170</v>
      </c>
      <c r="S82" s="17">
        <v>13</v>
      </c>
      <c r="T82" s="17">
        <v>50</v>
      </c>
      <c r="U82" s="20">
        <v>1</v>
      </c>
      <c r="V82" s="21">
        <f t="shared" si="31"/>
        <v>182.33333333333334</v>
      </c>
      <c r="X82" s="71">
        <f t="shared" si="22"/>
        <v>0</v>
      </c>
      <c r="Y82" s="71">
        <f t="shared" si="23"/>
        <v>0</v>
      </c>
    </row>
    <row r="83" spans="2:25" s="21" customFormat="1" ht="45" customHeight="1">
      <c r="B83" s="22" t="s">
        <v>47</v>
      </c>
      <c r="C83" s="17" t="s">
        <v>48</v>
      </c>
      <c r="D83" s="18" t="s">
        <v>50</v>
      </c>
      <c r="E83" s="19" t="s">
        <v>34</v>
      </c>
      <c r="F83" s="18" t="s">
        <v>16</v>
      </c>
      <c r="G83" s="19" t="s">
        <v>17</v>
      </c>
      <c r="H83" s="18" t="s">
        <v>18</v>
      </c>
      <c r="I83" s="17"/>
      <c r="J83" s="17">
        <v>5</v>
      </c>
      <c r="K83" s="17">
        <v>8</v>
      </c>
      <c r="L83" s="17"/>
      <c r="M83" s="17"/>
      <c r="N83" s="17">
        <f t="shared" si="34"/>
        <v>13</v>
      </c>
      <c r="O83" s="18">
        <v>8</v>
      </c>
      <c r="P83" s="18"/>
      <c r="Q83" s="17"/>
      <c r="R83" s="17">
        <f t="shared" si="30"/>
        <v>5</v>
      </c>
      <c r="S83" s="17">
        <v>5</v>
      </c>
      <c r="T83" s="17"/>
      <c r="U83" s="20">
        <v>1</v>
      </c>
      <c r="V83" s="21">
        <f t="shared" si="31"/>
        <v>3.3333333333333335</v>
      </c>
      <c r="X83" s="71">
        <f t="shared" si="22"/>
        <v>0</v>
      </c>
      <c r="Y83" s="71">
        <f t="shared" si="23"/>
        <v>0</v>
      </c>
    </row>
    <row r="84" spans="2:25" s="21" customFormat="1" ht="45" customHeight="1">
      <c r="B84" s="22" t="s">
        <v>51</v>
      </c>
      <c r="C84" s="17" t="s">
        <v>48</v>
      </c>
      <c r="D84" s="18" t="s">
        <v>52</v>
      </c>
      <c r="E84" s="19" t="s">
        <v>29</v>
      </c>
      <c r="F84" s="18" t="s">
        <v>16</v>
      </c>
      <c r="G84" s="19" t="s">
        <v>17</v>
      </c>
      <c r="H84" s="18" t="s">
        <v>18</v>
      </c>
      <c r="I84" s="17">
        <v>90</v>
      </c>
      <c r="J84" s="17">
        <v>57</v>
      </c>
      <c r="K84" s="17">
        <v>46</v>
      </c>
      <c r="L84" s="17">
        <v>58</v>
      </c>
      <c r="M84" s="17"/>
      <c r="N84" s="17">
        <f t="shared" si="34"/>
        <v>251</v>
      </c>
      <c r="O84" s="18">
        <v>55</v>
      </c>
      <c r="P84" s="18"/>
      <c r="Q84" s="56">
        <v>75</v>
      </c>
      <c r="R84" s="17">
        <f t="shared" si="30"/>
        <v>271</v>
      </c>
      <c r="S84" s="17">
        <v>51</v>
      </c>
      <c r="T84" s="56"/>
      <c r="U84" s="20">
        <v>0.97745901639344257</v>
      </c>
      <c r="V84" s="21">
        <f t="shared" si="31"/>
        <v>248.27459016393439</v>
      </c>
      <c r="X84" s="71">
        <f t="shared" si="22"/>
        <v>0</v>
      </c>
      <c r="Y84" s="71">
        <f t="shared" si="23"/>
        <v>0</v>
      </c>
    </row>
    <row r="85" spans="2:25" s="21" customFormat="1" ht="45" customHeight="1">
      <c r="B85" s="22" t="s">
        <v>51</v>
      </c>
      <c r="C85" s="17" t="s">
        <v>48</v>
      </c>
      <c r="D85" s="18" t="s">
        <v>33</v>
      </c>
      <c r="E85" s="19" t="s">
        <v>29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14</v>
      </c>
      <c r="K85" s="17">
        <v>8</v>
      </c>
      <c r="L85" s="17"/>
      <c r="M85" s="17"/>
      <c r="N85" s="17">
        <f t="shared" si="34"/>
        <v>22</v>
      </c>
      <c r="O85" s="18">
        <v>9</v>
      </c>
      <c r="P85" s="18"/>
      <c r="Q85" s="56"/>
      <c r="R85" s="17">
        <f t="shared" si="30"/>
        <v>13</v>
      </c>
      <c r="S85" s="17">
        <v>11</v>
      </c>
      <c r="T85" s="56"/>
      <c r="U85" s="20">
        <v>0.97745901639344257</v>
      </c>
      <c r="V85" s="21">
        <f t="shared" si="31"/>
        <v>9.1229508196721323</v>
      </c>
      <c r="X85" s="71">
        <f t="shared" si="22"/>
        <v>0</v>
      </c>
      <c r="Y85" s="71">
        <f t="shared" si="23"/>
        <v>0</v>
      </c>
    </row>
    <row r="86" spans="2:25" s="21" customFormat="1" ht="45" customHeight="1">
      <c r="B86" s="22" t="s">
        <v>51</v>
      </c>
      <c r="C86" s="17" t="s">
        <v>48</v>
      </c>
      <c r="D86" s="18" t="s">
        <v>52</v>
      </c>
      <c r="E86" s="19" t="s">
        <v>35</v>
      </c>
      <c r="F86" s="18" t="s">
        <v>16</v>
      </c>
      <c r="G86" s="19" t="s">
        <v>17</v>
      </c>
      <c r="H86" s="18" t="s">
        <v>18</v>
      </c>
      <c r="I86" s="17">
        <v>19</v>
      </c>
      <c r="J86" s="17">
        <v>13</v>
      </c>
      <c r="K86" s="17">
        <v>14</v>
      </c>
      <c r="L86" s="17">
        <v>11</v>
      </c>
      <c r="M86" s="17"/>
      <c r="N86" s="17">
        <f t="shared" si="34"/>
        <v>57</v>
      </c>
      <c r="O86" s="18">
        <v>12</v>
      </c>
      <c r="P86" s="18"/>
      <c r="Q86" s="17">
        <v>20</v>
      </c>
      <c r="R86" s="17">
        <f t="shared" si="30"/>
        <v>65</v>
      </c>
      <c r="S86" s="17">
        <v>15</v>
      </c>
      <c r="T86" s="17"/>
      <c r="U86" s="20">
        <v>0.97745901639344257</v>
      </c>
      <c r="V86" s="21">
        <f t="shared" si="31"/>
        <v>58.647540983606554</v>
      </c>
      <c r="X86" s="71">
        <f t="shared" si="22"/>
        <v>0</v>
      </c>
      <c r="Y86" s="71">
        <f t="shared" si="23"/>
        <v>0</v>
      </c>
    </row>
    <row r="87" spans="2:25" s="21" customFormat="1" ht="45" customHeight="1">
      <c r="B87" s="22" t="s">
        <v>51</v>
      </c>
      <c r="C87" s="17" t="s">
        <v>48</v>
      </c>
      <c r="D87" s="18" t="s">
        <v>33</v>
      </c>
      <c r="E87" s="19" t="s">
        <v>35</v>
      </c>
      <c r="F87" s="18" t="s">
        <v>16</v>
      </c>
      <c r="G87" s="19" t="s">
        <v>17</v>
      </c>
      <c r="H87" s="18" t="s">
        <v>18</v>
      </c>
      <c r="I87" s="17">
        <v>0</v>
      </c>
      <c r="J87" s="17">
        <v>5</v>
      </c>
      <c r="K87" s="17">
        <v>2</v>
      </c>
      <c r="L87" s="17"/>
      <c r="M87" s="17"/>
      <c r="N87" s="17">
        <f t="shared" si="34"/>
        <v>7</v>
      </c>
      <c r="O87" s="18">
        <v>2</v>
      </c>
      <c r="P87" s="18"/>
      <c r="Q87" s="17"/>
      <c r="R87" s="17">
        <f t="shared" si="30"/>
        <v>5</v>
      </c>
      <c r="S87" s="17">
        <v>5</v>
      </c>
      <c r="T87" s="17"/>
      <c r="U87" s="20">
        <v>0.97745901639344257</v>
      </c>
      <c r="V87" s="21">
        <f t="shared" si="31"/>
        <v>3.2581967213114744</v>
      </c>
      <c r="X87" s="71">
        <f t="shared" si="22"/>
        <v>0</v>
      </c>
      <c r="Y87" s="71">
        <f t="shared" si="23"/>
        <v>0</v>
      </c>
    </row>
    <row r="88" spans="2:25" s="21" customFormat="1" ht="45" customHeight="1">
      <c r="B88" s="22" t="s">
        <v>51</v>
      </c>
      <c r="C88" s="17" t="s">
        <v>48</v>
      </c>
      <c r="D88" s="18" t="s">
        <v>49</v>
      </c>
      <c r="E88" s="19" t="s">
        <v>34</v>
      </c>
      <c r="F88" s="18" t="s">
        <v>16</v>
      </c>
      <c r="G88" s="19" t="s">
        <v>17</v>
      </c>
      <c r="H88" s="18" t="s">
        <v>18</v>
      </c>
      <c r="I88" s="17">
        <v>24</v>
      </c>
      <c r="J88" s="17">
        <v>17</v>
      </c>
      <c r="K88" s="17">
        <v>21</v>
      </c>
      <c r="L88" s="17">
        <v>24</v>
      </c>
      <c r="M88" s="17">
        <v>14</v>
      </c>
      <c r="N88" s="17">
        <f t="shared" si="34"/>
        <v>100</v>
      </c>
      <c r="O88" s="18">
        <v>15</v>
      </c>
      <c r="P88" s="18"/>
      <c r="Q88" s="17">
        <v>25</v>
      </c>
      <c r="R88" s="17">
        <f t="shared" si="30"/>
        <v>110</v>
      </c>
      <c r="S88" s="17">
        <v>24</v>
      </c>
      <c r="T88" s="17"/>
      <c r="U88" s="20">
        <v>0.97745901639344257</v>
      </c>
      <c r="V88" s="21">
        <f t="shared" si="31"/>
        <v>99.700819672131161</v>
      </c>
      <c r="X88" s="71">
        <f t="shared" si="22"/>
        <v>0</v>
      </c>
      <c r="Y88" s="71">
        <f t="shared" si="23"/>
        <v>0</v>
      </c>
    </row>
    <row r="89" spans="2:25" s="21" customFormat="1" ht="45" customHeight="1">
      <c r="B89" s="22" t="s">
        <v>51</v>
      </c>
      <c r="C89" s="17" t="s">
        <v>48</v>
      </c>
      <c r="D89" s="18" t="s">
        <v>50</v>
      </c>
      <c r="E89" s="19" t="s">
        <v>34</v>
      </c>
      <c r="F89" s="18" t="s">
        <v>16</v>
      </c>
      <c r="G89" s="19" t="s">
        <v>17</v>
      </c>
      <c r="H89" s="18" t="s">
        <v>18</v>
      </c>
      <c r="I89" s="17">
        <v>5</v>
      </c>
      <c r="J89" s="17">
        <v>6</v>
      </c>
      <c r="K89" s="17">
        <v>3</v>
      </c>
      <c r="L89" s="17"/>
      <c r="M89" s="17"/>
      <c r="N89" s="17">
        <f t="shared" si="34"/>
        <v>14</v>
      </c>
      <c r="O89" s="18">
        <v>3</v>
      </c>
      <c r="P89" s="18"/>
      <c r="Q89" s="17"/>
      <c r="R89" s="17">
        <f t="shared" si="30"/>
        <v>11</v>
      </c>
      <c r="S89" s="17">
        <v>6</v>
      </c>
      <c r="T89" s="17"/>
      <c r="U89" s="20">
        <v>0.97745901639344257</v>
      </c>
      <c r="V89" s="21">
        <f t="shared" si="31"/>
        <v>8.7971311475409824</v>
      </c>
      <c r="X89" s="71">
        <f t="shared" si="22"/>
        <v>0</v>
      </c>
      <c r="Y89" s="71">
        <f t="shared" si="23"/>
        <v>0</v>
      </c>
    </row>
    <row r="90" spans="2:25" s="21" customFormat="1" ht="45" customHeight="1">
      <c r="B90" s="22" t="s">
        <v>51</v>
      </c>
      <c r="C90" s="17" t="s">
        <v>48</v>
      </c>
      <c r="D90" s="18" t="s">
        <v>52</v>
      </c>
      <c r="E90" s="19" t="s">
        <v>35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/>
      <c r="L90" s="17"/>
      <c r="M90" s="17"/>
      <c r="N90" s="17">
        <f t="shared" si="34"/>
        <v>2</v>
      </c>
      <c r="O90" s="18" t="s">
        <v>53</v>
      </c>
      <c r="P90" s="18"/>
      <c r="Q90" s="17"/>
      <c r="R90" s="17" t="e">
        <f t="shared" si="30"/>
        <v>#VALUE!</v>
      </c>
      <c r="S90" s="17">
        <v>1</v>
      </c>
      <c r="T90" s="17"/>
      <c r="U90" s="20">
        <v>0.97745901639344257</v>
      </c>
      <c r="V90" s="21" t="e">
        <f t="shared" si="31"/>
        <v>#VALUE!</v>
      </c>
      <c r="X90" s="71">
        <f t="shared" si="22"/>
        <v>0</v>
      </c>
      <c r="Y90" s="71">
        <f t="shared" si="23"/>
        <v>0</v>
      </c>
    </row>
    <row r="91" spans="2:25" s="21" customFormat="1" ht="45" customHeight="1">
      <c r="B91" s="22" t="s">
        <v>51</v>
      </c>
      <c r="C91" s="17" t="s">
        <v>48</v>
      </c>
      <c r="D91" s="18" t="s">
        <v>33</v>
      </c>
      <c r="E91" s="19" t="s">
        <v>35</v>
      </c>
      <c r="F91" s="18" t="s">
        <v>16</v>
      </c>
      <c r="G91" s="19" t="s">
        <v>19</v>
      </c>
      <c r="H91" s="18" t="s">
        <v>18</v>
      </c>
      <c r="I91" s="17"/>
      <c r="J91" s="17"/>
      <c r="K91" s="17">
        <v>2</v>
      </c>
      <c r="L91" s="17"/>
      <c r="M91" s="17"/>
      <c r="N91" s="17">
        <f t="shared" si="34"/>
        <v>2</v>
      </c>
      <c r="O91" s="18">
        <v>2</v>
      </c>
      <c r="P91" s="18"/>
      <c r="Q91" s="17"/>
      <c r="R91" s="17">
        <f t="shared" si="30"/>
        <v>0</v>
      </c>
      <c r="S91" s="17" t="s">
        <v>53</v>
      </c>
      <c r="T91" s="17"/>
      <c r="U91" s="20">
        <v>0.97745901639344257</v>
      </c>
      <c r="V91" s="21" t="e">
        <f t="shared" si="31"/>
        <v>#VALUE!</v>
      </c>
      <c r="X91" s="71">
        <f t="shared" si="22"/>
        <v>0</v>
      </c>
      <c r="Y91" s="71">
        <f t="shared" si="23"/>
        <v>0</v>
      </c>
    </row>
    <row r="92" spans="2:25" s="21" customFormat="1" ht="45" customHeight="1">
      <c r="B92" s="22" t="s">
        <v>51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19</v>
      </c>
      <c r="H92" s="18" t="s">
        <v>18</v>
      </c>
      <c r="I92" s="17">
        <v>1</v>
      </c>
      <c r="J92" s="17">
        <v>1</v>
      </c>
      <c r="K92" s="17">
        <v>4</v>
      </c>
      <c r="L92" s="17">
        <v>1</v>
      </c>
      <c r="M92" s="17">
        <v>2</v>
      </c>
      <c r="N92" s="17">
        <f t="shared" si="34"/>
        <v>9</v>
      </c>
      <c r="O92" s="18">
        <v>2</v>
      </c>
      <c r="P92" s="18"/>
      <c r="Q92" s="17"/>
      <c r="R92" s="17">
        <f t="shared" si="30"/>
        <v>7</v>
      </c>
      <c r="S92" s="17">
        <v>1</v>
      </c>
      <c r="T92" s="17"/>
      <c r="U92" s="20">
        <v>0.97745901639344257</v>
      </c>
      <c r="V92" s="21">
        <f t="shared" si="31"/>
        <v>6.5163934426229497</v>
      </c>
      <c r="X92" s="71">
        <f t="shared" si="22"/>
        <v>0</v>
      </c>
      <c r="Y92" s="71">
        <f t="shared" si="23"/>
        <v>0</v>
      </c>
    </row>
    <row r="93" spans="2:25" s="21" customFormat="1" ht="45" customHeight="1">
      <c r="B93" s="22" t="s">
        <v>51</v>
      </c>
      <c r="C93" s="17" t="s">
        <v>48</v>
      </c>
      <c r="D93" s="18" t="s">
        <v>49</v>
      </c>
      <c r="E93" s="19" t="s">
        <v>29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/>
      <c r="M93" s="17"/>
      <c r="N93" s="17">
        <f t="shared" si="34"/>
        <v>0</v>
      </c>
      <c r="O93" s="18" t="s">
        <v>53</v>
      </c>
      <c r="P93" s="18"/>
      <c r="Q93" s="56"/>
      <c r="R93" s="17" t="e">
        <f t="shared" si="30"/>
        <v>#VALUE!</v>
      </c>
      <c r="S93" s="17" t="s">
        <v>53</v>
      </c>
      <c r="T93" s="56">
        <v>125</v>
      </c>
      <c r="U93" s="20">
        <v>0.97745901639344257</v>
      </c>
      <c r="V93" s="21" t="e">
        <f t="shared" si="31"/>
        <v>#VALUE!</v>
      </c>
      <c r="X93" s="71">
        <f t="shared" si="22"/>
        <v>0</v>
      </c>
      <c r="Y93" s="71">
        <f t="shared" si="23"/>
        <v>0</v>
      </c>
    </row>
    <row r="94" spans="2:25" s="21" customFormat="1" ht="45" customHeight="1">
      <c r="B94" s="22" t="s">
        <v>54</v>
      </c>
      <c r="C94" s="17" t="s">
        <v>48</v>
      </c>
      <c r="D94" s="18" t="s">
        <v>49</v>
      </c>
      <c r="E94" s="19" t="s">
        <v>34</v>
      </c>
      <c r="F94" s="18" t="s">
        <v>16</v>
      </c>
      <c r="G94" s="19" t="s">
        <v>17</v>
      </c>
      <c r="H94" s="18" t="s">
        <v>18</v>
      </c>
      <c r="I94" s="17">
        <v>35</v>
      </c>
      <c r="J94" s="17">
        <v>35</v>
      </c>
      <c r="K94" s="17">
        <v>30</v>
      </c>
      <c r="L94" s="17">
        <v>13</v>
      </c>
      <c r="M94" s="17"/>
      <c r="N94" s="17">
        <f t="shared" si="34"/>
        <v>113</v>
      </c>
      <c r="O94" s="18">
        <v>13</v>
      </c>
      <c r="P94" s="18"/>
      <c r="Q94" s="17">
        <v>35</v>
      </c>
      <c r="R94" s="17">
        <f t="shared" si="30"/>
        <v>135</v>
      </c>
      <c r="S94" s="17">
        <v>30</v>
      </c>
      <c r="T94" s="17">
        <v>35</v>
      </c>
      <c r="U94" s="20">
        <v>0.97745901639344257</v>
      </c>
      <c r="V94" s="21">
        <f t="shared" si="31"/>
        <v>133.84904371584699</v>
      </c>
      <c r="X94" s="71">
        <f t="shared" si="22"/>
        <v>0</v>
      </c>
      <c r="Y94" s="71">
        <f t="shared" si="23"/>
        <v>0</v>
      </c>
    </row>
    <row r="95" spans="2:25" s="21" customFormat="1" ht="45" customHeight="1">
      <c r="B95" s="22" t="s">
        <v>54</v>
      </c>
      <c r="C95" s="17" t="s">
        <v>48</v>
      </c>
      <c r="D95" s="18" t="s">
        <v>50</v>
      </c>
      <c r="E95" s="19" t="s">
        <v>34</v>
      </c>
      <c r="F95" s="18" t="s">
        <v>16</v>
      </c>
      <c r="G95" s="19" t="s">
        <v>17</v>
      </c>
      <c r="H95" s="18" t="s">
        <v>18</v>
      </c>
      <c r="I95" s="17"/>
      <c r="J95" s="17"/>
      <c r="K95" s="17"/>
      <c r="L95" s="17">
        <v>2</v>
      </c>
      <c r="M95" s="17"/>
      <c r="N95" s="17">
        <f t="shared" si="34"/>
        <v>2</v>
      </c>
      <c r="O95" s="18">
        <v>2</v>
      </c>
      <c r="P95" s="18"/>
      <c r="Q95" s="17"/>
      <c r="R95" s="17">
        <f t="shared" si="30"/>
        <v>0</v>
      </c>
      <c r="S95" s="17">
        <v>2</v>
      </c>
      <c r="T95" s="17"/>
      <c r="U95" s="20">
        <v>0.97745901639344257</v>
      </c>
      <c r="V95" s="21">
        <f t="shared" si="31"/>
        <v>-0.65163934426229508</v>
      </c>
      <c r="X95" s="71">
        <f t="shared" si="22"/>
        <v>0</v>
      </c>
      <c r="Y95" s="71">
        <f t="shared" si="23"/>
        <v>0</v>
      </c>
    </row>
    <row r="96" spans="2:25" ht="45" customHeight="1">
      <c r="B96" s="7" t="s">
        <v>54</v>
      </c>
      <c r="C96" s="5" t="s">
        <v>48</v>
      </c>
      <c r="D96" s="4" t="s">
        <v>33</v>
      </c>
      <c r="E96" s="6" t="s">
        <v>34</v>
      </c>
      <c r="F96" s="4" t="s">
        <v>20</v>
      </c>
      <c r="G96" s="6" t="s">
        <v>17</v>
      </c>
      <c r="H96" s="4" t="s">
        <v>18</v>
      </c>
      <c r="I96" s="5">
        <v>20</v>
      </c>
      <c r="J96" s="5">
        <v>17</v>
      </c>
      <c r="K96" s="5">
        <v>16</v>
      </c>
      <c r="L96" s="5">
        <v>20</v>
      </c>
      <c r="M96" s="5"/>
      <c r="N96" s="5">
        <f t="shared" si="34"/>
        <v>73</v>
      </c>
      <c r="O96" s="4">
        <v>20</v>
      </c>
      <c r="P96" s="4"/>
      <c r="Q96" s="5">
        <v>20</v>
      </c>
      <c r="R96" s="5">
        <f t="shared" si="30"/>
        <v>73</v>
      </c>
      <c r="S96" s="5">
        <v>16</v>
      </c>
      <c r="T96" s="5">
        <v>20</v>
      </c>
      <c r="U96" s="15">
        <v>1</v>
      </c>
      <c r="V96">
        <f t="shared" si="31"/>
        <v>74.333333333333329</v>
      </c>
      <c r="X96" s="71">
        <f t="shared" si="22"/>
        <v>0</v>
      </c>
      <c r="Y96" s="71">
        <f t="shared" si="23"/>
        <v>0</v>
      </c>
    </row>
    <row r="97" spans="2:25" ht="45" customHeight="1">
      <c r="B97" s="7" t="s">
        <v>54</v>
      </c>
      <c r="C97" s="5" t="s">
        <v>48</v>
      </c>
      <c r="D97" s="4" t="s">
        <v>33</v>
      </c>
      <c r="E97" s="6" t="s">
        <v>15</v>
      </c>
      <c r="F97" s="4" t="s">
        <v>20</v>
      </c>
      <c r="G97" s="6" t="s">
        <v>19</v>
      </c>
      <c r="H97" s="4" t="s">
        <v>18</v>
      </c>
      <c r="I97" s="5"/>
      <c r="J97" s="5"/>
      <c r="K97" s="5">
        <v>1</v>
      </c>
      <c r="L97" s="5"/>
      <c r="M97" s="5"/>
      <c r="N97" s="5">
        <f t="shared" si="34"/>
        <v>1</v>
      </c>
      <c r="O97" s="4" t="s">
        <v>53</v>
      </c>
      <c r="P97" s="4"/>
      <c r="Q97" s="5"/>
      <c r="R97" s="5" t="e">
        <f t="shared" si="30"/>
        <v>#VALUE!</v>
      </c>
      <c r="S97" s="5">
        <v>1</v>
      </c>
      <c r="T97" s="5"/>
      <c r="U97" s="15">
        <v>1</v>
      </c>
      <c r="V97" t="e">
        <f t="shared" si="31"/>
        <v>#VALUE!</v>
      </c>
      <c r="X97" s="71">
        <f t="shared" si="22"/>
        <v>0</v>
      </c>
      <c r="Y97" s="71">
        <f t="shared" si="23"/>
        <v>0</v>
      </c>
    </row>
    <row r="98" spans="2:25" s="21" customFormat="1" ht="45" customHeight="1">
      <c r="B98" s="22" t="s">
        <v>54</v>
      </c>
      <c r="C98" s="17" t="s">
        <v>48</v>
      </c>
      <c r="D98" s="18" t="s">
        <v>52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85</v>
      </c>
      <c r="J98" s="17">
        <v>75</v>
      </c>
      <c r="K98" s="17">
        <v>107</v>
      </c>
      <c r="L98" s="17">
        <v>104</v>
      </c>
      <c r="M98" s="17"/>
      <c r="N98" s="17">
        <f t="shared" si="34"/>
        <v>371</v>
      </c>
      <c r="O98" s="18">
        <v>95</v>
      </c>
      <c r="P98" s="18"/>
      <c r="Q98" s="17">
        <v>80</v>
      </c>
      <c r="R98" s="17">
        <f t="shared" si="30"/>
        <v>356</v>
      </c>
      <c r="S98" s="17">
        <v>102</v>
      </c>
      <c r="T98" s="17">
        <v>75</v>
      </c>
      <c r="U98" s="20">
        <v>0.97745901639344257</v>
      </c>
      <c r="V98" s="21">
        <f t="shared" si="31"/>
        <v>339.74180327868851</v>
      </c>
      <c r="X98" s="71">
        <f t="shared" si="22"/>
        <v>0</v>
      </c>
      <c r="Y98" s="71">
        <f t="shared" si="23"/>
        <v>0</v>
      </c>
    </row>
    <row r="99" spans="2:25" s="21" customFormat="1" ht="45" customHeight="1">
      <c r="B99" s="22" t="s">
        <v>54</v>
      </c>
      <c r="C99" s="17" t="s">
        <v>48</v>
      </c>
      <c r="D99" s="18" t="s">
        <v>52</v>
      </c>
      <c r="E99" s="19" t="s">
        <v>34</v>
      </c>
      <c r="F99" s="18" t="s">
        <v>16</v>
      </c>
      <c r="G99" s="19" t="s">
        <v>19</v>
      </c>
      <c r="H99" s="18" t="s">
        <v>18</v>
      </c>
      <c r="I99" s="17"/>
      <c r="J99" s="17"/>
      <c r="K99" s="17">
        <v>3</v>
      </c>
      <c r="L99" s="17"/>
      <c r="M99" s="17"/>
      <c r="N99" s="17">
        <f t="shared" si="34"/>
        <v>3</v>
      </c>
      <c r="O99" s="18" t="s">
        <v>53</v>
      </c>
      <c r="P99" s="18"/>
      <c r="Q99" s="17"/>
      <c r="R99" s="17" t="e">
        <f t="shared" si="30"/>
        <v>#VALUE!</v>
      </c>
      <c r="S99" s="17">
        <v>3</v>
      </c>
      <c r="T99" s="17"/>
      <c r="U99" s="20">
        <v>0.97745901639344257</v>
      </c>
      <c r="V99" s="21" t="e">
        <f t="shared" si="31"/>
        <v>#VALUE!</v>
      </c>
      <c r="X99" s="71">
        <f t="shared" si="22"/>
        <v>0</v>
      </c>
      <c r="Y99" s="71">
        <f t="shared" si="23"/>
        <v>0</v>
      </c>
    </row>
    <row r="100" spans="2:25" s="21" customFormat="1" ht="45" customHeight="1">
      <c r="B100" s="22" t="s">
        <v>55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>
        <v>25</v>
      </c>
      <c r="J100" s="17">
        <v>29</v>
      </c>
      <c r="K100" s="17">
        <v>27</v>
      </c>
      <c r="L100" s="17"/>
      <c r="M100" s="17"/>
      <c r="N100" s="17">
        <f t="shared" si="34"/>
        <v>81</v>
      </c>
      <c r="O100" s="18">
        <v>27</v>
      </c>
      <c r="P100" s="18"/>
      <c r="Q100" s="17">
        <v>20</v>
      </c>
      <c r="R100" s="17">
        <f t="shared" si="30"/>
        <v>74</v>
      </c>
      <c r="S100" s="17">
        <v>29</v>
      </c>
      <c r="T100" s="17">
        <v>25</v>
      </c>
      <c r="U100" s="20">
        <v>0.96470588235294119</v>
      </c>
      <c r="V100" s="21">
        <f t="shared" si="31"/>
        <v>70.396078431372558</v>
      </c>
      <c r="X100" s="71">
        <f t="shared" si="22"/>
        <v>0</v>
      </c>
      <c r="Y100" s="71">
        <f t="shared" si="23"/>
        <v>0</v>
      </c>
    </row>
    <row r="101" spans="2:25" s="21" customFormat="1" ht="45" customHeight="1">
      <c r="B101" s="22" t="s">
        <v>56</v>
      </c>
      <c r="C101" s="17" t="s">
        <v>48</v>
      </c>
      <c r="D101" s="18" t="s">
        <v>49</v>
      </c>
      <c r="E101" s="19" t="s">
        <v>29</v>
      </c>
      <c r="F101" s="18" t="s">
        <v>16</v>
      </c>
      <c r="G101" s="19" t="s">
        <v>17</v>
      </c>
      <c r="H101" s="18" t="s">
        <v>18</v>
      </c>
      <c r="I101" s="17"/>
      <c r="J101" s="17"/>
      <c r="K101" s="17"/>
      <c r="L101" s="17"/>
      <c r="M101" s="17"/>
      <c r="N101" s="17">
        <f t="shared" si="34"/>
        <v>0</v>
      </c>
      <c r="O101" s="18" t="s">
        <v>53</v>
      </c>
      <c r="P101" s="18"/>
      <c r="Q101" s="56"/>
      <c r="R101" s="17" t="e">
        <f t="shared" si="30"/>
        <v>#VALUE!</v>
      </c>
      <c r="S101" s="17" t="s">
        <v>53</v>
      </c>
      <c r="T101" s="56">
        <v>35</v>
      </c>
      <c r="U101" s="20">
        <v>0.98692810457516345</v>
      </c>
      <c r="V101" s="21" t="e">
        <f t="shared" si="31"/>
        <v>#VALUE!</v>
      </c>
      <c r="X101" s="71">
        <f t="shared" si="22"/>
        <v>0</v>
      </c>
      <c r="Y101" s="71">
        <f t="shared" si="23"/>
        <v>0</v>
      </c>
    </row>
    <row r="102" spans="2:25" s="21" customFormat="1" ht="45" customHeight="1">
      <c r="B102" s="22" t="s">
        <v>56</v>
      </c>
      <c r="C102" s="17" t="s">
        <v>48</v>
      </c>
      <c r="D102" s="18" t="s">
        <v>50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/>
      <c r="J102" s="17">
        <v>18</v>
      </c>
      <c r="K102" s="17">
        <v>8</v>
      </c>
      <c r="L102" s="17"/>
      <c r="M102" s="17"/>
      <c r="N102" s="17">
        <f t="shared" si="34"/>
        <v>26</v>
      </c>
      <c r="O102" s="18">
        <v>9</v>
      </c>
      <c r="P102" s="18"/>
      <c r="Q102" s="17"/>
      <c r="R102" s="17">
        <f t="shared" si="30"/>
        <v>17</v>
      </c>
      <c r="S102" s="17">
        <v>18</v>
      </c>
      <c r="T102" s="17"/>
      <c r="U102" s="20">
        <v>0.98692810457516345</v>
      </c>
      <c r="V102" s="21">
        <f t="shared" si="31"/>
        <v>10.856209150326798</v>
      </c>
      <c r="X102" s="71">
        <f t="shared" si="22"/>
        <v>0</v>
      </c>
      <c r="Y102" s="71">
        <f t="shared" si="23"/>
        <v>0</v>
      </c>
    </row>
    <row r="103" spans="2:25" s="21" customFormat="1" ht="45" customHeight="1">
      <c r="B103" s="22" t="s">
        <v>56</v>
      </c>
      <c r="C103" s="17" t="s">
        <v>48</v>
      </c>
      <c r="D103" s="18" t="s">
        <v>49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35</v>
      </c>
      <c r="J103" s="17">
        <v>22</v>
      </c>
      <c r="K103" s="17">
        <v>24</v>
      </c>
      <c r="L103" s="17">
        <v>27</v>
      </c>
      <c r="M103" s="17">
        <v>22</v>
      </c>
      <c r="N103" s="17">
        <f t="shared" si="34"/>
        <v>130</v>
      </c>
      <c r="O103" s="18">
        <v>21</v>
      </c>
      <c r="P103" s="18"/>
      <c r="Q103" s="17">
        <v>35</v>
      </c>
      <c r="R103" s="17">
        <f t="shared" si="30"/>
        <v>144</v>
      </c>
      <c r="S103" s="17">
        <v>25</v>
      </c>
      <c r="T103" s="17"/>
      <c r="U103" s="20">
        <v>0.98692810457516345</v>
      </c>
      <c r="V103" s="21">
        <f t="shared" si="31"/>
        <v>133.89324618736384</v>
      </c>
      <c r="X103" s="71">
        <f t="shared" si="22"/>
        <v>0</v>
      </c>
      <c r="Y103" s="71">
        <f t="shared" si="23"/>
        <v>0</v>
      </c>
    </row>
    <row r="104" spans="2:25" s="21" customFormat="1" ht="45" customHeight="1">
      <c r="B104" s="22" t="s">
        <v>57</v>
      </c>
      <c r="C104" s="17" t="s">
        <v>48</v>
      </c>
      <c r="D104" s="18" t="s">
        <v>49</v>
      </c>
      <c r="E104" s="19" t="s">
        <v>34</v>
      </c>
      <c r="F104" s="18" t="s">
        <v>16</v>
      </c>
      <c r="G104" s="19" t="s">
        <v>17</v>
      </c>
      <c r="H104" s="18" t="s">
        <v>18</v>
      </c>
      <c r="I104" s="17">
        <v>20</v>
      </c>
      <c r="J104" s="17">
        <v>23</v>
      </c>
      <c r="K104" s="17">
        <v>27</v>
      </c>
      <c r="L104" s="17">
        <v>22</v>
      </c>
      <c r="M104" s="17">
        <v>30</v>
      </c>
      <c r="N104" s="17">
        <f t="shared" si="34"/>
        <v>122</v>
      </c>
      <c r="O104" s="18">
        <v>30</v>
      </c>
      <c r="P104" s="18"/>
      <c r="Q104" s="17">
        <v>20</v>
      </c>
      <c r="R104" s="17">
        <f t="shared" si="30"/>
        <v>112</v>
      </c>
      <c r="S104" s="17">
        <v>22</v>
      </c>
      <c r="T104" s="17">
        <v>25</v>
      </c>
      <c r="U104" s="20">
        <v>1</v>
      </c>
      <c r="V104" s="21">
        <f t="shared" si="31"/>
        <v>113</v>
      </c>
      <c r="X104" s="71">
        <f t="shared" si="22"/>
        <v>0</v>
      </c>
      <c r="Y104" s="71">
        <f t="shared" si="23"/>
        <v>0</v>
      </c>
    </row>
    <row r="105" spans="2:25" s="21" customFormat="1" ht="45" customHeight="1">
      <c r="B105" s="22" t="s">
        <v>57</v>
      </c>
      <c r="C105" s="17" t="s">
        <v>48</v>
      </c>
      <c r="D105" s="18" t="s">
        <v>33</v>
      </c>
      <c r="E105" s="19" t="s">
        <v>34</v>
      </c>
      <c r="F105" s="18" t="s">
        <v>16</v>
      </c>
      <c r="G105" s="19" t="s">
        <v>17</v>
      </c>
      <c r="H105" s="18" t="s">
        <v>18</v>
      </c>
      <c r="I105" s="17">
        <v>10</v>
      </c>
      <c r="J105" s="17">
        <v>8</v>
      </c>
      <c r="K105" s="17">
        <v>6</v>
      </c>
      <c r="L105" s="17"/>
      <c r="M105" s="17"/>
      <c r="N105" s="17">
        <f t="shared" si="34"/>
        <v>24</v>
      </c>
      <c r="O105" s="18">
        <v>6</v>
      </c>
      <c r="P105" s="18"/>
      <c r="Q105" s="17">
        <v>10</v>
      </c>
      <c r="R105" s="17">
        <f t="shared" si="30"/>
        <v>28</v>
      </c>
      <c r="S105" s="17">
        <v>8</v>
      </c>
      <c r="T105" s="17">
        <v>10</v>
      </c>
      <c r="U105" s="20">
        <v>1</v>
      </c>
      <c r="V105" s="21">
        <f t="shared" si="31"/>
        <v>28.666666666666668</v>
      </c>
      <c r="X105" s="71">
        <f t="shared" si="22"/>
        <v>0</v>
      </c>
      <c r="Y105" s="71">
        <f t="shared" si="23"/>
        <v>0</v>
      </c>
    </row>
    <row r="106" spans="2:25" s="21" customFormat="1" ht="45" customHeight="1">
      <c r="B106" s="22" t="s">
        <v>58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0</v>
      </c>
      <c r="J106" s="17">
        <v>0</v>
      </c>
      <c r="K106" s="17">
        <v>0</v>
      </c>
      <c r="L106" s="17"/>
      <c r="M106" s="17"/>
      <c r="N106" s="17">
        <f t="shared" si="34"/>
        <v>0</v>
      </c>
      <c r="O106" s="18">
        <v>0</v>
      </c>
      <c r="P106" s="18"/>
      <c r="Q106" s="56"/>
      <c r="R106" s="17">
        <f t="shared" si="30"/>
        <v>0</v>
      </c>
      <c r="S106" s="17">
        <v>0</v>
      </c>
      <c r="T106" s="56"/>
      <c r="U106" s="20">
        <v>1</v>
      </c>
      <c r="V106" s="21">
        <f t="shared" si="31"/>
        <v>0</v>
      </c>
      <c r="X106" s="71">
        <f t="shared" si="22"/>
        <v>0</v>
      </c>
      <c r="Y106" s="71">
        <f t="shared" si="23"/>
        <v>0</v>
      </c>
    </row>
    <row r="107" spans="2:25" s="21" customFormat="1" ht="45" customHeight="1">
      <c r="B107" s="22" t="s">
        <v>58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40</v>
      </c>
      <c r="J107" s="17">
        <v>40</v>
      </c>
      <c r="K107" s="17">
        <v>30</v>
      </c>
      <c r="L107" s="17"/>
      <c r="M107" s="17"/>
      <c r="N107" s="17">
        <f t="shared" si="34"/>
        <v>110</v>
      </c>
      <c r="O107" s="18">
        <v>30</v>
      </c>
      <c r="P107" s="18"/>
      <c r="Q107" s="56">
        <v>40</v>
      </c>
      <c r="R107" s="17">
        <f t="shared" si="30"/>
        <v>120</v>
      </c>
      <c r="S107" s="17">
        <v>40</v>
      </c>
      <c r="T107" s="56">
        <v>40</v>
      </c>
      <c r="U107" s="20">
        <v>1</v>
      </c>
      <c r="V107" s="21">
        <f t="shared" si="31"/>
        <v>120</v>
      </c>
      <c r="X107" s="71">
        <f t="shared" si="22"/>
        <v>0</v>
      </c>
      <c r="Y107" s="71">
        <f t="shared" si="23"/>
        <v>0</v>
      </c>
    </row>
    <row r="108" spans="2:25" s="21" customFormat="1" ht="45" customHeight="1">
      <c r="B108" s="22" t="s">
        <v>59</v>
      </c>
      <c r="C108" s="17" t="s">
        <v>48</v>
      </c>
      <c r="D108" s="18" t="s">
        <v>49</v>
      </c>
      <c r="E108" s="19" t="s">
        <v>29</v>
      </c>
      <c r="F108" s="18" t="s">
        <v>16</v>
      </c>
      <c r="G108" s="19" t="s">
        <v>17</v>
      </c>
      <c r="H108" s="18" t="s">
        <v>18</v>
      </c>
      <c r="I108" s="17">
        <v>19</v>
      </c>
      <c r="J108" s="17">
        <v>25</v>
      </c>
      <c r="K108" s="17">
        <v>24</v>
      </c>
      <c r="L108" s="17">
        <v>17</v>
      </c>
      <c r="M108" s="17">
        <v>23</v>
      </c>
      <c r="N108" s="17">
        <f t="shared" si="34"/>
        <v>108</v>
      </c>
      <c r="O108" s="18">
        <v>22</v>
      </c>
      <c r="P108" s="18"/>
      <c r="Q108" s="56">
        <v>35</v>
      </c>
      <c r="R108" s="17">
        <f t="shared" si="30"/>
        <v>121</v>
      </c>
      <c r="S108" s="17">
        <v>16</v>
      </c>
      <c r="T108" s="56">
        <v>30</v>
      </c>
      <c r="U108" s="20">
        <v>1</v>
      </c>
      <c r="V108" s="21">
        <f t="shared" si="31"/>
        <v>125.66666666666667</v>
      </c>
      <c r="X108" s="71">
        <f t="shared" si="22"/>
        <v>0</v>
      </c>
      <c r="Y108" s="71">
        <f t="shared" si="23"/>
        <v>0</v>
      </c>
    </row>
    <row r="109" spans="2:25" s="21" customFormat="1" ht="45" customHeight="1">
      <c r="B109" s="22" t="s">
        <v>59</v>
      </c>
      <c r="C109" s="17" t="s">
        <v>48</v>
      </c>
      <c r="D109" s="18" t="s">
        <v>50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1</v>
      </c>
      <c r="J109" s="17">
        <v>5</v>
      </c>
      <c r="K109" s="17">
        <v>7</v>
      </c>
      <c r="L109" s="17"/>
      <c r="M109" s="17"/>
      <c r="N109" s="17">
        <f t="shared" si="34"/>
        <v>13</v>
      </c>
      <c r="O109" s="18">
        <v>7</v>
      </c>
      <c r="P109" s="18"/>
      <c r="Q109" s="56"/>
      <c r="R109" s="17">
        <f t="shared" si="30"/>
        <v>6</v>
      </c>
      <c r="S109" s="17">
        <v>4</v>
      </c>
      <c r="T109" s="56"/>
      <c r="U109" s="20">
        <v>1</v>
      </c>
      <c r="V109" s="21">
        <f t="shared" si="31"/>
        <v>4.666666666666667</v>
      </c>
      <c r="X109" s="71">
        <f t="shared" si="22"/>
        <v>0</v>
      </c>
      <c r="Y109" s="71">
        <f t="shared" si="23"/>
        <v>0</v>
      </c>
    </row>
    <row r="110" spans="2:25" s="21" customFormat="1" ht="45" customHeight="1">
      <c r="B110" s="22" t="s">
        <v>59</v>
      </c>
      <c r="C110" s="17" t="s">
        <v>48</v>
      </c>
      <c r="D110" s="18" t="s">
        <v>52</v>
      </c>
      <c r="E110" s="19" t="s">
        <v>29</v>
      </c>
      <c r="F110" s="18" t="s">
        <v>16</v>
      </c>
      <c r="G110" s="19" t="s">
        <v>19</v>
      </c>
      <c r="H110" s="18" t="s">
        <v>18</v>
      </c>
      <c r="I110" s="17"/>
      <c r="J110" s="17"/>
      <c r="K110" s="17">
        <v>1</v>
      </c>
      <c r="L110" s="17"/>
      <c r="M110" s="17"/>
      <c r="N110" s="17">
        <f t="shared" si="34"/>
        <v>1</v>
      </c>
      <c r="O110" s="18" t="s">
        <v>53</v>
      </c>
      <c r="P110" s="18"/>
      <c r="Q110" s="56"/>
      <c r="R110" s="17" t="e">
        <f t="shared" si="30"/>
        <v>#VALUE!</v>
      </c>
      <c r="S110" s="17" t="s">
        <v>53</v>
      </c>
      <c r="T110" s="56"/>
      <c r="U110" s="20">
        <v>1</v>
      </c>
      <c r="V110" s="21" t="e">
        <f t="shared" si="31"/>
        <v>#VALUE!</v>
      </c>
      <c r="X110" s="71">
        <f t="shared" si="22"/>
        <v>0</v>
      </c>
      <c r="Y110" s="71">
        <f t="shared" si="23"/>
        <v>0</v>
      </c>
    </row>
    <row r="111" spans="2:25" s="21" customFormat="1" ht="45" customHeight="1">
      <c r="B111" s="22" t="s">
        <v>60</v>
      </c>
      <c r="C111" s="17" t="s">
        <v>48</v>
      </c>
      <c r="D111" s="18" t="s">
        <v>49</v>
      </c>
      <c r="E111" s="19" t="s">
        <v>29</v>
      </c>
      <c r="F111" s="18" t="s">
        <v>16</v>
      </c>
      <c r="G111" s="19" t="s">
        <v>17</v>
      </c>
      <c r="H111" s="18" t="s">
        <v>18</v>
      </c>
      <c r="I111" s="17">
        <v>50</v>
      </c>
      <c r="J111" s="17">
        <v>50</v>
      </c>
      <c r="K111" s="17">
        <v>50</v>
      </c>
      <c r="L111" s="17">
        <v>51</v>
      </c>
      <c r="M111" s="17"/>
      <c r="N111" s="17">
        <f t="shared" si="34"/>
        <v>201</v>
      </c>
      <c r="O111" s="18">
        <v>51</v>
      </c>
      <c r="P111" s="18"/>
      <c r="Q111" s="56">
        <v>75</v>
      </c>
      <c r="R111" s="17">
        <f t="shared" si="30"/>
        <v>225</v>
      </c>
      <c r="S111" s="17">
        <v>50</v>
      </c>
      <c r="T111" s="56"/>
      <c r="U111" s="20">
        <v>1</v>
      </c>
      <c r="V111" s="21">
        <f t="shared" si="31"/>
        <v>208.33333333333334</v>
      </c>
      <c r="X111" s="71">
        <f t="shared" si="22"/>
        <v>0</v>
      </c>
      <c r="Y111" s="71">
        <f t="shared" si="23"/>
        <v>0</v>
      </c>
    </row>
    <row r="112" spans="2:25" ht="45" customHeight="1">
      <c r="B112" s="7" t="s">
        <v>60</v>
      </c>
      <c r="C112" s="5" t="s">
        <v>48</v>
      </c>
      <c r="D112" s="4" t="s">
        <v>52</v>
      </c>
      <c r="E112" s="6" t="s">
        <v>34</v>
      </c>
      <c r="F112" s="4" t="s">
        <v>61</v>
      </c>
      <c r="G112" s="6" t="s">
        <v>17</v>
      </c>
      <c r="H112" s="4" t="s">
        <v>18</v>
      </c>
      <c r="I112" s="5"/>
      <c r="J112" s="5"/>
      <c r="K112" s="5"/>
      <c r="L112" s="5"/>
      <c r="M112" s="5"/>
      <c r="N112" s="5">
        <f t="shared" si="34"/>
        <v>0</v>
      </c>
      <c r="O112" s="4" t="s">
        <v>53</v>
      </c>
      <c r="P112" s="4"/>
      <c r="Q112" s="5">
        <v>25</v>
      </c>
      <c r="R112" s="5" t="e">
        <f t="shared" si="30"/>
        <v>#VALUE!</v>
      </c>
      <c r="S112" s="5" t="s">
        <v>53</v>
      </c>
      <c r="T112" s="5"/>
      <c r="U112" s="15">
        <v>1</v>
      </c>
      <c r="V112" t="e">
        <f t="shared" si="31"/>
        <v>#VALUE!</v>
      </c>
      <c r="X112" s="71">
        <f t="shared" si="22"/>
        <v>0</v>
      </c>
      <c r="Y112" s="71">
        <f t="shared" si="23"/>
        <v>0</v>
      </c>
    </row>
    <row r="113" spans="1:25" s="21" customFormat="1" ht="45" customHeight="1">
      <c r="B113" s="22" t="s">
        <v>60</v>
      </c>
      <c r="C113" s="17" t="s">
        <v>48</v>
      </c>
      <c r="D113" s="18" t="s">
        <v>52</v>
      </c>
      <c r="E113" s="19" t="s">
        <v>35</v>
      </c>
      <c r="F113" s="18" t="s">
        <v>16</v>
      </c>
      <c r="G113" s="19" t="s">
        <v>17</v>
      </c>
      <c r="H113" s="18" t="s">
        <v>18</v>
      </c>
      <c r="I113" s="17"/>
      <c r="J113" s="17"/>
      <c r="K113" s="17"/>
      <c r="L113" s="17"/>
      <c r="M113" s="17"/>
      <c r="N113" s="17">
        <f t="shared" si="34"/>
        <v>0</v>
      </c>
      <c r="O113" s="18" t="s">
        <v>53</v>
      </c>
      <c r="P113" s="18"/>
      <c r="Q113" s="17"/>
      <c r="R113" s="17" t="e">
        <f t="shared" si="30"/>
        <v>#VALUE!</v>
      </c>
      <c r="S113" s="17" t="s">
        <v>53</v>
      </c>
      <c r="T113" s="17">
        <v>25</v>
      </c>
      <c r="U113" s="20">
        <v>1</v>
      </c>
      <c r="V113" s="21" t="e">
        <f t="shared" si="31"/>
        <v>#VALUE!</v>
      </c>
      <c r="X113" s="71">
        <f t="shared" si="22"/>
        <v>0</v>
      </c>
      <c r="Y113" s="71">
        <f t="shared" si="23"/>
        <v>0</v>
      </c>
    </row>
    <row r="114" spans="1:25" s="21" customFormat="1" ht="45" customHeight="1">
      <c r="B114" s="22" t="s">
        <v>60</v>
      </c>
      <c r="C114" s="17" t="s">
        <v>48</v>
      </c>
      <c r="D114" s="18" t="s">
        <v>52</v>
      </c>
      <c r="E114" s="19" t="s">
        <v>34</v>
      </c>
      <c r="F114" s="18" t="s">
        <v>16</v>
      </c>
      <c r="G114" s="19" t="s">
        <v>17</v>
      </c>
      <c r="H114" s="18" t="s">
        <v>18</v>
      </c>
      <c r="I114" s="17"/>
      <c r="J114" s="17"/>
      <c r="K114" s="17"/>
      <c r="L114" s="17"/>
      <c r="M114" s="17"/>
      <c r="N114" s="17">
        <f t="shared" si="34"/>
        <v>0</v>
      </c>
      <c r="O114" s="18" t="s">
        <v>53</v>
      </c>
      <c r="P114" s="18"/>
      <c r="Q114" s="17"/>
      <c r="R114" s="17" t="e">
        <f t="shared" si="30"/>
        <v>#VALUE!</v>
      </c>
      <c r="S114" s="17" t="s">
        <v>53</v>
      </c>
      <c r="T114" s="17">
        <v>75</v>
      </c>
      <c r="U114" s="20">
        <v>1</v>
      </c>
      <c r="V114" s="21" t="e">
        <f t="shared" si="31"/>
        <v>#VALUE!</v>
      </c>
      <c r="X114" s="71">
        <f t="shared" si="22"/>
        <v>0</v>
      </c>
      <c r="Y114" s="71">
        <f t="shared" si="23"/>
        <v>0</v>
      </c>
    </row>
    <row r="115" spans="1:25" s="47" customFormat="1" ht="45" customHeight="1">
      <c r="B115" s="42" t="s">
        <v>62</v>
      </c>
      <c r="C115" s="43" t="s">
        <v>48</v>
      </c>
      <c r="D115" s="44" t="s">
        <v>49</v>
      </c>
      <c r="E115" s="45" t="s">
        <v>34</v>
      </c>
      <c r="F115" s="44" t="s">
        <v>16</v>
      </c>
      <c r="G115" s="45" t="s">
        <v>17</v>
      </c>
      <c r="H115" s="44" t="s">
        <v>18</v>
      </c>
      <c r="I115" s="43">
        <v>20</v>
      </c>
      <c r="J115" s="43">
        <v>15</v>
      </c>
      <c r="K115" s="43">
        <v>15</v>
      </c>
      <c r="L115" s="43">
        <v>20</v>
      </c>
      <c r="M115" s="43"/>
      <c r="N115" s="43">
        <f t="shared" si="34"/>
        <v>70</v>
      </c>
      <c r="O115" s="44">
        <v>20</v>
      </c>
      <c r="P115" s="44"/>
      <c r="Q115" s="43">
        <v>20</v>
      </c>
      <c r="R115" s="43">
        <f t="shared" si="30"/>
        <v>70</v>
      </c>
      <c r="S115" s="43">
        <v>15</v>
      </c>
      <c r="T115" s="43">
        <v>25</v>
      </c>
      <c r="U115" s="46">
        <v>1</v>
      </c>
      <c r="V115" s="47">
        <f t="shared" si="31"/>
        <v>73.333333333333329</v>
      </c>
      <c r="X115" s="71">
        <f t="shared" si="22"/>
        <v>0</v>
      </c>
      <c r="Y115" s="71">
        <f t="shared" si="23"/>
        <v>0</v>
      </c>
    </row>
    <row r="116" spans="1:25" s="47" customFormat="1" ht="45" customHeight="1">
      <c r="B116" s="42" t="s">
        <v>62</v>
      </c>
      <c r="C116" s="43" t="s">
        <v>48</v>
      </c>
      <c r="D116" s="44" t="s">
        <v>50</v>
      </c>
      <c r="E116" s="45" t="s">
        <v>34</v>
      </c>
      <c r="F116" s="44" t="s">
        <v>16</v>
      </c>
      <c r="G116" s="45" t="s">
        <v>17</v>
      </c>
      <c r="H116" s="44" t="s">
        <v>18</v>
      </c>
      <c r="I116" s="43">
        <v>10</v>
      </c>
      <c r="J116" s="43">
        <v>20</v>
      </c>
      <c r="K116" s="43">
        <v>34</v>
      </c>
      <c r="L116" s="43"/>
      <c r="M116" s="43"/>
      <c r="N116" s="43">
        <f t="shared" si="34"/>
        <v>64</v>
      </c>
      <c r="O116" s="44">
        <v>34</v>
      </c>
      <c r="P116" s="44"/>
      <c r="Q116" s="43">
        <v>10</v>
      </c>
      <c r="R116" s="43">
        <f t="shared" si="30"/>
        <v>40</v>
      </c>
      <c r="S116" s="43">
        <v>20</v>
      </c>
      <c r="T116" s="43">
        <v>15</v>
      </c>
      <c r="U116" s="46">
        <v>1</v>
      </c>
      <c r="V116" s="47">
        <f t="shared" si="31"/>
        <v>38.333333333333336</v>
      </c>
      <c r="X116" s="71">
        <f t="shared" si="22"/>
        <v>0</v>
      </c>
      <c r="Y116" s="71">
        <f t="shared" si="23"/>
        <v>0</v>
      </c>
    </row>
    <row r="117" spans="1:25" s="21" customFormat="1" ht="45" customHeight="1">
      <c r="A117" s="21" t="s">
        <v>146</v>
      </c>
      <c r="B117" s="22" t="s">
        <v>63</v>
      </c>
      <c r="C117" s="17" t="s">
        <v>13</v>
      </c>
      <c r="D117" s="18" t="s">
        <v>14</v>
      </c>
      <c r="E117" s="19" t="s">
        <v>15</v>
      </c>
      <c r="F117" s="18" t="s">
        <v>16</v>
      </c>
      <c r="G117" s="19" t="s">
        <v>17</v>
      </c>
      <c r="H117" s="18" t="s">
        <v>18</v>
      </c>
      <c r="I117" s="17">
        <v>90</v>
      </c>
      <c r="J117" s="17">
        <v>93</v>
      </c>
      <c r="K117" s="17">
        <v>90</v>
      </c>
      <c r="L117" s="17">
        <v>71</v>
      </c>
      <c r="M117" s="61"/>
      <c r="N117" s="17">
        <f>I117+J117+K117+L117</f>
        <v>344</v>
      </c>
      <c r="O117" s="17">
        <v>71</v>
      </c>
      <c r="P117" s="17">
        <v>71</v>
      </c>
      <c r="Q117" s="17"/>
      <c r="R117" s="17">
        <f t="shared" si="30"/>
        <v>273</v>
      </c>
      <c r="S117" s="17">
        <v>90</v>
      </c>
      <c r="T117" s="17"/>
      <c r="U117" s="72">
        <v>0.98422299999999996</v>
      </c>
      <c r="V117" s="17">
        <f t="shared" si="31"/>
        <v>239.16618900000003</v>
      </c>
      <c r="W117" s="85">
        <f>ROUND(V117, 0)</f>
        <v>239</v>
      </c>
      <c r="X117" s="71">
        <f t="shared" si="22"/>
        <v>239</v>
      </c>
      <c r="Y117" s="71">
        <f t="shared" si="23"/>
        <v>239</v>
      </c>
    </row>
    <row r="118" spans="1:25" s="21" customFormat="1" ht="45" customHeight="1">
      <c r="A118" s="21" t="s">
        <v>147</v>
      </c>
      <c r="B118" s="22" t="s">
        <v>63</v>
      </c>
      <c r="C118" s="17" t="s">
        <v>13</v>
      </c>
      <c r="D118" s="18" t="s">
        <v>14</v>
      </c>
      <c r="E118" s="19" t="s">
        <v>15</v>
      </c>
      <c r="F118" s="18" t="s">
        <v>16</v>
      </c>
      <c r="G118" s="19" t="s">
        <v>19</v>
      </c>
      <c r="H118" s="18" t="s">
        <v>18</v>
      </c>
      <c r="I118" s="17">
        <v>1</v>
      </c>
      <c r="J118" s="17">
        <v>1</v>
      </c>
      <c r="K118" s="17">
        <v>2</v>
      </c>
      <c r="L118" s="17">
        <v>1</v>
      </c>
      <c r="M118" s="61"/>
      <c r="N118" s="17">
        <f t="shared" ref="N118:N129" si="35">I118+J118+K118+L118</f>
        <v>5</v>
      </c>
      <c r="O118" s="17">
        <v>1</v>
      </c>
      <c r="P118" s="17">
        <v>1</v>
      </c>
      <c r="Q118" s="17"/>
      <c r="R118" s="17">
        <f t="shared" si="30"/>
        <v>4</v>
      </c>
      <c r="S118" s="17">
        <v>2</v>
      </c>
      <c r="T118" s="17"/>
      <c r="U118" s="72">
        <v>0.98422299999999996</v>
      </c>
      <c r="V118" s="17">
        <f t="shared" si="31"/>
        <v>3.2807433333333331</v>
      </c>
      <c r="W118" s="85">
        <f t="shared" ref="W118:W129" si="36">ROUND(V118, 0)</f>
        <v>3</v>
      </c>
      <c r="X118" s="71">
        <f t="shared" si="22"/>
        <v>3</v>
      </c>
      <c r="Y118" s="71">
        <f t="shared" si="23"/>
        <v>3</v>
      </c>
    </row>
    <row r="119" spans="1:25" s="21" customFormat="1" ht="45" customHeight="1">
      <c r="A119" s="21" t="s">
        <v>149</v>
      </c>
      <c r="B119" s="22" t="s">
        <v>63</v>
      </c>
      <c r="C119" s="17" t="s">
        <v>13</v>
      </c>
      <c r="D119" s="18" t="s">
        <v>14</v>
      </c>
      <c r="E119" s="19" t="s">
        <v>21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9</v>
      </c>
      <c r="K119" s="17">
        <v>8</v>
      </c>
      <c r="L119" s="17">
        <v>6</v>
      </c>
      <c r="M119" s="61"/>
      <c r="N119" s="17">
        <f t="shared" si="35"/>
        <v>33</v>
      </c>
      <c r="O119" s="17">
        <v>6</v>
      </c>
      <c r="P119" s="17">
        <v>6</v>
      </c>
      <c r="Q119" s="17"/>
      <c r="R119" s="17">
        <f t="shared" si="30"/>
        <v>27</v>
      </c>
      <c r="S119" s="17">
        <v>8</v>
      </c>
      <c r="T119" s="17"/>
      <c r="U119" s="72">
        <v>0.98422299999999996</v>
      </c>
      <c r="V119" s="17">
        <f t="shared" si="31"/>
        <v>23.949426333333331</v>
      </c>
      <c r="W119" s="85">
        <f t="shared" si="36"/>
        <v>24</v>
      </c>
      <c r="X119" s="71">
        <f t="shared" si="22"/>
        <v>24</v>
      </c>
      <c r="Y119" s="71">
        <f t="shared" si="23"/>
        <v>24</v>
      </c>
    </row>
    <row r="120" spans="1:25" s="21" customFormat="1" ht="45" customHeight="1">
      <c r="A120" s="21" t="s">
        <v>150</v>
      </c>
      <c r="B120" s="22" t="s">
        <v>63</v>
      </c>
      <c r="C120" s="17" t="s">
        <v>13</v>
      </c>
      <c r="D120" s="18" t="s">
        <v>14</v>
      </c>
      <c r="E120" s="19" t="s">
        <v>21</v>
      </c>
      <c r="F120" s="18" t="s">
        <v>16</v>
      </c>
      <c r="G120" s="19" t="s">
        <v>19</v>
      </c>
      <c r="H120" s="18" t="s">
        <v>18</v>
      </c>
      <c r="I120" s="17">
        <v>0</v>
      </c>
      <c r="J120" s="17">
        <v>2</v>
      </c>
      <c r="K120" s="17">
        <v>1</v>
      </c>
      <c r="L120" s="17">
        <v>1</v>
      </c>
      <c r="M120" s="61"/>
      <c r="N120" s="17">
        <f>I120+J120+K120+L120</f>
        <v>4</v>
      </c>
      <c r="O120" s="17">
        <v>1</v>
      </c>
      <c r="P120" s="17">
        <v>1</v>
      </c>
      <c r="Q120" s="17"/>
      <c r="R120" s="17">
        <f t="shared" si="30"/>
        <v>3</v>
      </c>
      <c r="S120" s="17">
        <v>1</v>
      </c>
      <c r="T120" s="17"/>
      <c r="U120" s="72">
        <v>0.98422299999999996</v>
      </c>
      <c r="V120" s="17">
        <f t="shared" si="31"/>
        <v>2.6245946666666664</v>
      </c>
      <c r="W120" s="85">
        <f t="shared" si="36"/>
        <v>3</v>
      </c>
      <c r="X120" s="71">
        <f t="shared" si="22"/>
        <v>3</v>
      </c>
      <c r="Y120" s="71">
        <f t="shared" si="23"/>
        <v>3</v>
      </c>
    </row>
    <row r="121" spans="1:25" s="21" customFormat="1" ht="45" customHeight="1">
      <c r="B121" s="22" t="s">
        <v>63</v>
      </c>
      <c r="C121" s="17" t="s">
        <v>13</v>
      </c>
      <c r="D121" s="18" t="s">
        <v>14</v>
      </c>
      <c r="E121" s="19" t="s">
        <v>64</v>
      </c>
      <c r="F121" s="18" t="s">
        <v>16</v>
      </c>
      <c r="G121" s="19" t="s">
        <v>17</v>
      </c>
      <c r="H121" s="18" t="s">
        <v>18</v>
      </c>
      <c r="I121" s="17">
        <v>10</v>
      </c>
      <c r="J121" s="17">
        <v>8</v>
      </c>
      <c r="K121" s="17">
        <v>8</v>
      </c>
      <c r="L121" s="17">
        <v>7</v>
      </c>
      <c r="M121" s="61"/>
      <c r="N121" s="17">
        <f t="shared" si="35"/>
        <v>33</v>
      </c>
      <c r="O121" s="17">
        <v>7</v>
      </c>
      <c r="P121" s="17">
        <v>7</v>
      </c>
      <c r="Q121" s="17"/>
      <c r="R121" s="17">
        <f t="shared" si="30"/>
        <v>26</v>
      </c>
      <c r="S121" s="17">
        <v>8</v>
      </c>
      <c r="T121" s="17"/>
      <c r="U121" s="72">
        <v>0.98422299999999996</v>
      </c>
      <c r="V121" s="17">
        <f t="shared" si="31"/>
        <v>22.965203333333331</v>
      </c>
      <c r="W121" s="85">
        <f t="shared" si="36"/>
        <v>23</v>
      </c>
      <c r="X121" s="71">
        <f t="shared" si="22"/>
        <v>23</v>
      </c>
      <c r="Y121" s="71">
        <f t="shared" si="23"/>
        <v>23</v>
      </c>
    </row>
    <row r="122" spans="1:25" s="21" customFormat="1" ht="45" customHeight="1">
      <c r="A122" s="21" t="s">
        <v>155</v>
      </c>
      <c r="B122" s="22" t="s">
        <v>63</v>
      </c>
      <c r="C122" s="17" t="s">
        <v>13</v>
      </c>
      <c r="D122" s="18" t="s">
        <v>14</v>
      </c>
      <c r="E122" s="19" t="s">
        <v>29</v>
      </c>
      <c r="F122" s="18" t="s">
        <v>16</v>
      </c>
      <c r="G122" s="19" t="s">
        <v>17</v>
      </c>
      <c r="H122" s="18" t="s">
        <v>18</v>
      </c>
      <c r="I122" s="17"/>
      <c r="J122" s="17"/>
      <c r="K122" s="17"/>
      <c r="L122" s="17"/>
      <c r="M122" s="61"/>
      <c r="N122" s="17">
        <f t="shared" si="35"/>
        <v>0</v>
      </c>
      <c r="O122" s="17"/>
      <c r="P122" s="17"/>
      <c r="Q122" s="56">
        <v>110</v>
      </c>
      <c r="R122" s="17">
        <f t="shared" si="30"/>
        <v>110</v>
      </c>
      <c r="S122" s="17"/>
      <c r="T122" s="56">
        <v>110</v>
      </c>
      <c r="U122" s="72">
        <v>0.98422299999999996</v>
      </c>
      <c r="V122" s="17">
        <f t="shared" si="31"/>
        <v>144.93119666666666</v>
      </c>
      <c r="W122" s="85">
        <f t="shared" si="36"/>
        <v>145</v>
      </c>
      <c r="X122" s="71">
        <f t="shared" si="22"/>
        <v>145</v>
      </c>
      <c r="Y122" s="71">
        <f t="shared" si="23"/>
        <v>145</v>
      </c>
    </row>
    <row r="123" spans="1:25" ht="45" customHeight="1">
      <c r="A123" t="s">
        <v>148</v>
      </c>
      <c r="B123" s="7" t="s">
        <v>63</v>
      </c>
      <c r="C123" s="5" t="s">
        <v>13</v>
      </c>
      <c r="D123" s="4" t="s">
        <v>14</v>
      </c>
      <c r="E123" s="6" t="s">
        <v>15</v>
      </c>
      <c r="F123" s="4" t="s">
        <v>20</v>
      </c>
      <c r="G123" s="6" t="s">
        <v>17</v>
      </c>
      <c r="H123" s="4" t="s">
        <v>18</v>
      </c>
      <c r="I123" s="5">
        <v>30</v>
      </c>
      <c r="J123" s="5">
        <v>34</v>
      </c>
      <c r="K123" s="5">
        <v>35</v>
      </c>
      <c r="L123" s="5">
        <v>33</v>
      </c>
      <c r="M123" s="61">
        <v>36</v>
      </c>
      <c r="N123" s="17">
        <f>I123+J123+K123+L123</f>
        <v>132</v>
      </c>
      <c r="O123" s="5">
        <v>33</v>
      </c>
      <c r="P123" s="5">
        <v>33</v>
      </c>
      <c r="Q123" s="5"/>
      <c r="R123" s="5">
        <f t="shared" si="30"/>
        <v>99</v>
      </c>
      <c r="S123" s="5">
        <v>35</v>
      </c>
      <c r="T123" s="5"/>
      <c r="U123" s="72">
        <v>0.99173599999999995</v>
      </c>
      <c r="V123" s="5">
        <f t="shared" si="31"/>
        <v>86.61161066666665</v>
      </c>
      <c r="W123" s="85">
        <f t="shared" si="36"/>
        <v>87</v>
      </c>
      <c r="X123" s="71">
        <f t="shared" si="22"/>
        <v>87</v>
      </c>
      <c r="Y123" s="71">
        <f t="shared" si="23"/>
        <v>87</v>
      </c>
    </row>
    <row r="124" spans="1:25" ht="45" customHeight="1">
      <c r="B124" s="7" t="s">
        <v>63</v>
      </c>
      <c r="C124" s="5" t="s">
        <v>13</v>
      </c>
      <c r="D124" s="4" t="s">
        <v>14</v>
      </c>
      <c r="E124" s="6" t="s">
        <v>15</v>
      </c>
      <c r="F124" s="4" t="s">
        <v>20</v>
      </c>
      <c r="G124" s="6" t="s">
        <v>19</v>
      </c>
      <c r="H124" s="4" t="s">
        <v>18</v>
      </c>
      <c r="I124" s="5">
        <v>0</v>
      </c>
      <c r="J124" s="5">
        <v>0</v>
      </c>
      <c r="K124" s="5">
        <v>1</v>
      </c>
      <c r="L124" s="5">
        <v>1</v>
      </c>
      <c r="M124" s="61">
        <v>0</v>
      </c>
      <c r="N124" s="17">
        <f t="shared" si="35"/>
        <v>2</v>
      </c>
      <c r="O124" s="5">
        <v>1</v>
      </c>
      <c r="P124" s="5">
        <v>1</v>
      </c>
      <c r="Q124" s="5"/>
      <c r="R124" s="5">
        <f t="shared" si="30"/>
        <v>1</v>
      </c>
      <c r="S124" s="5">
        <v>1</v>
      </c>
      <c r="T124" s="5"/>
      <c r="U124" s="72">
        <v>0.99173599999999995</v>
      </c>
      <c r="V124" s="5">
        <f t="shared" si="31"/>
        <v>0.66115733333333326</v>
      </c>
      <c r="W124" s="85">
        <f t="shared" si="36"/>
        <v>1</v>
      </c>
      <c r="X124" s="71">
        <f t="shared" si="22"/>
        <v>1</v>
      </c>
      <c r="Y124" s="71">
        <f t="shared" si="23"/>
        <v>1</v>
      </c>
    </row>
    <row r="125" spans="1:25" ht="45" customHeight="1">
      <c r="A125" t="s">
        <v>151</v>
      </c>
      <c r="B125" s="7" t="s">
        <v>63</v>
      </c>
      <c r="C125" s="5" t="s">
        <v>13</v>
      </c>
      <c r="D125" s="4" t="s">
        <v>14</v>
      </c>
      <c r="E125" s="6" t="s">
        <v>21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10</v>
      </c>
      <c r="K125" s="5">
        <v>8</v>
      </c>
      <c r="L125" s="5">
        <v>10</v>
      </c>
      <c r="M125" s="61">
        <v>8</v>
      </c>
      <c r="N125" s="17">
        <f t="shared" si="35"/>
        <v>38</v>
      </c>
      <c r="O125" s="5">
        <v>10</v>
      </c>
      <c r="P125" s="5">
        <v>10</v>
      </c>
      <c r="Q125" s="5"/>
      <c r="R125" s="5">
        <f t="shared" si="30"/>
        <v>28</v>
      </c>
      <c r="S125" s="5">
        <v>8</v>
      </c>
      <c r="T125" s="5"/>
      <c r="U125" s="72">
        <v>0.99173599999999995</v>
      </c>
      <c r="V125" s="5">
        <f t="shared" si="31"/>
        <v>25.12397866666667</v>
      </c>
      <c r="W125" s="85">
        <f t="shared" si="36"/>
        <v>25</v>
      </c>
      <c r="X125" s="71">
        <f t="shared" si="22"/>
        <v>25</v>
      </c>
      <c r="Y125" s="71">
        <f t="shared" si="23"/>
        <v>25</v>
      </c>
    </row>
    <row r="126" spans="1:25" ht="45" customHeight="1">
      <c r="A126" t="s">
        <v>151</v>
      </c>
      <c r="B126" s="7" t="s">
        <v>63</v>
      </c>
      <c r="C126" s="5" t="s">
        <v>13</v>
      </c>
      <c r="D126" s="4" t="s">
        <v>14</v>
      </c>
      <c r="E126" s="6" t="s">
        <v>21</v>
      </c>
      <c r="F126" s="4" t="s">
        <v>20</v>
      </c>
      <c r="G126" s="6" t="s">
        <v>19</v>
      </c>
      <c r="H126" s="4" t="s">
        <v>18</v>
      </c>
      <c r="I126" s="5">
        <v>1</v>
      </c>
      <c r="J126" s="5">
        <v>0</v>
      </c>
      <c r="K126" s="5">
        <v>1</v>
      </c>
      <c r="L126" s="5">
        <v>1</v>
      </c>
      <c r="M126" s="61">
        <v>0</v>
      </c>
      <c r="N126" s="17">
        <f t="shared" si="35"/>
        <v>3</v>
      </c>
      <c r="O126" s="5">
        <v>1</v>
      </c>
      <c r="P126" s="5">
        <v>1</v>
      </c>
      <c r="Q126" s="5"/>
      <c r="R126" s="5">
        <f t="shared" si="30"/>
        <v>2</v>
      </c>
      <c r="S126" s="5">
        <v>1</v>
      </c>
      <c r="T126" s="5"/>
      <c r="U126" s="72">
        <v>0.99173599999999995</v>
      </c>
      <c r="V126" s="5">
        <f t="shared" si="31"/>
        <v>1.6528933333333331</v>
      </c>
      <c r="W126" s="85">
        <f t="shared" si="36"/>
        <v>2</v>
      </c>
      <c r="X126" s="71">
        <f t="shared" si="22"/>
        <v>2</v>
      </c>
      <c r="Y126" s="71">
        <f t="shared" si="23"/>
        <v>2</v>
      </c>
    </row>
    <row r="127" spans="1:25" ht="45" customHeight="1">
      <c r="B127" s="7" t="s">
        <v>63</v>
      </c>
      <c r="C127" s="5" t="s">
        <v>13</v>
      </c>
      <c r="D127" s="4" t="s">
        <v>14</v>
      </c>
      <c r="E127" s="6" t="s">
        <v>64</v>
      </c>
      <c r="F127" s="4" t="s">
        <v>20</v>
      </c>
      <c r="G127" s="6" t="s">
        <v>17</v>
      </c>
      <c r="H127" s="4" t="s">
        <v>18</v>
      </c>
      <c r="I127" s="5">
        <v>10</v>
      </c>
      <c r="J127" s="5">
        <v>8</v>
      </c>
      <c r="K127" s="5">
        <v>8</v>
      </c>
      <c r="L127" s="5">
        <v>10</v>
      </c>
      <c r="M127" s="61">
        <v>10</v>
      </c>
      <c r="N127" s="17">
        <f t="shared" si="35"/>
        <v>36</v>
      </c>
      <c r="O127" s="5">
        <v>10</v>
      </c>
      <c r="P127" s="5">
        <v>10</v>
      </c>
      <c r="Q127" s="5"/>
      <c r="R127" s="5">
        <f t="shared" si="30"/>
        <v>26</v>
      </c>
      <c r="S127" s="5">
        <v>8</v>
      </c>
      <c r="T127" s="5"/>
      <c r="U127" s="72">
        <v>0.99173599999999995</v>
      </c>
      <c r="V127" s="5">
        <f t="shared" si="31"/>
        <v>23.140506666666667</v>
      </c>
      <c r="W127" s="85">
        <f t="shared" si="36"/>
        <v>23</v>
      </c>
      <c r="X127" s="71">
        <f t="shared" si="22"/>
        <v>23</v>
      </c>
      <c r="Y127" s="71">
        <f t="shared" si="23"/>
        <v>23</v>
      </c>
    </row>
    <row r="128" spans="1:25" ht="45" customHeight="1">
      <c r="B128" s="7" t="s">
        <v>63</v>
      </c>
      <c r="C128" s="5" t="s">
        <v>13</v>
      </c>
      <c r="D128" s="4" t="s">
        <v>14</v>
      </c>
      <c r="E128" s="6" t="s">
        <v>64</v>
      </c>
      <c r="F128" s="4" t="s">
        <v>20</v>
      </c>
      <c r="G128" s="6" t="s">
        <v>19</v>
      </c>
      <c r="H128" s="4" t="s">
        <v>18</v>
      </c>
      <c r="I128" s="5">
        <v>0</v>
      </c>
      <c r="J128" s="5">
        <v>0</v>
      </c>
      <c r="K128" s="5">
        <v>1</v>
      </c>
      <c r="L128" s="5">
        <v>0</v>
      </c>
      <c r="M128" s="61">
        <v>0</v>
      </c>
      <c r="N128" s="17">
        <f t="shared" si="35"/>
        <v>1</v>
      </c>
      <c r="O128" s="5">
        <v>0</v>
      </c>
      <c r="P128" s="5">
        <v>0</v>
      </c>
      <c r="Q128" s="5"/>
      <c r="R128" s="5">
        <f t="shared" si="30"/>
        <v>1</v>
      </c>
      <c r="S128" s="5">
        <v>1</v>
      </c>
      <c r="T128" s="5"/>
      <c r="U128" s="72">
        <v>0.99173599999999995</v>
      </c>
      <c r="V128" s="5">
        <f t="shared" si="31"/>
        <v>0.66115733333333326</v>
      </c>
      <c r="W128" s="85">
        <f t="shared" si="36"/>
        <v>1</v>
      </c>
      <c r="X128" s="71">
        <f t="shared" si="22"/>
        <v>1</v>
      </c>
      <c r="Y128" s="71">
        <f t="shared" si="23"/>
        <v>1</v>
      </c>
    </row>
    <row r="129" spans="1:25" ht="45" customHeight="1">
      <c r="A129" t="s">
        <v>156</v>
      </c>
      <c r="B129" s="7" t="s">
        <v>63</v>
      </c>
      <c r="C129" s="5" t="s">
        <v>13</v>
      </c>
      <c r="D129" s="4" t="s">
        <v>14</v>
      </c>
      <c r="E129" s="6" t="s">
        <v>29</v>
      </c>
      <c r="F129" s="4" t="s">
        <v>20</v>
      </c>
      <c r="G129" s="6" t="s">
        <v>17</v>
      </c>
      <c r="H129" s="4" t="s">
        <v>18</v>
      </c>
      <c r="I129" s="5"/>
      <c r="J129" s="5"/>
      <c r="K129" s="5"/>
      <c r="L129" s="5"/>
      <c r="M129" s="61"/>
      <c r="N129" s="17">
        <f t="shared" si="35"/>
        <v>0</v>
      </c>
      <c r="O129" s="5"/>
      <c r="P129" s="5"/>
      <c r="Q129" s="56">
        <v>50</v>
      </c>
      <c r="R129" s="5">
        <f t="shared" si="30"/>
        <v>50</v>
      </c>
      <c r="S129" s="5"/>
      <c r="T129" s="56">
        <v>50</v>
      </c>
      <c r="U129" s="72">
        <v>0.99173599999999995</v>
      </c>
      <c r="V129" s="5">
        <f t="shared" si="31"/>
        <v>66.253466666666668</v>
      </c>
      <c r="W129" s="85">
        <f t="shared" si="36"/>
        <v>66</v>
      </c>
      <c r="X129" s="71">
        <f t="shared" si="22"/>
        <v>66</v>
      </c>
      <c r="Y129" s="71">
        <f t="shared" si="23"/>
        <v>66</v>
      </c>
    </row>
    <row r="130" spans="1:25" ht="45" customHeight="1">
      <c r="B130" s="22" t="s">
        <v>63</v>
      </c>
      <c r="C130" s="17" t="s">
        <v>13</v>
      </c>
      <c r="D130" s="18" t="s">
        <v>24</v>
      </c>
      <c r="E130" s="19" t="s">
        <v>25</v>
      </c>
      <c r="F130" s="18" t="s">
        <v>16</v>
      </c>
      <c r="G130" s="19" t="s">
        <v>19</v>
      </c>
      <c r="H130" s="18" t="s">
        <v>18</v>
      </c>
      <c r="I130" s="17">
        <v>1</v>
      </c>
      <c r="J130" s="17">
        <v>0</v>
      </c>
      <c r="K130" s="61"/>
      <c r="L130" s="17"/>
      <c r="M130" s="17"/>
      <c r="N130" s="17">
        <f>I130+J130</f>
        <v>1</v>
      </c>
      <c r="O130" s="17">
        <v>0</v>
      </c>
      <c r="P130" s="17">
        <v>0</v>
      </c>
      <c r="Q130" s="17"/>
      <c r="R130" s="17">
        <f t="shared" ref="R130" si="37">N130-O130+Q130</f>
        <v>1</v>
      </c>
      <c r="S130" s="17">
        <v>1</v>
      </c>
      <c r="T130" s="17"/>
      <c r="U130" s="72">
        <v>1</v>
      </c>
      <c r="V130" s="17">
        <f t="shared" ref="V130" si="38">(R130*U130*12+4*T130-S130*4*U130)/12</f>
        <v>0.66666666666666663</v>
      </c>
      <c r="W130" s="87">
        <f>ROUND(V130, 0)</f>
        <v>1</v>
      </c>
      <c r="X130" s="71">
        <f t="shared" si="22"/>
        <v>1</v>
      </c>
      <c r="Y130" s="71">
        <f t="shared" si="23"/>
        <v>1</v>
      </c>
    </row>
    <row r="131" spans="1:25" s="21" customFormat="1" ht="45" customHeight="1">
      <c r="B131" s="22" t="s">
        <v>63</v>
      </c>
      <c r="C131" s="17" t="s">
        <v>13</v>
      </c>
      <c r="D131" s="18" t="s">
        <v>24</v>
      </c>
      <c r="E131" s="19" t="s">
        <v>25</v>
      </c>
      <c r="F131" s="18" t="s">
        <v>16</v>
      </c>
      <c r="G131" s="19" t="s">
        <v>17</v>
      </c>
      <c r="H131" s="18" t="s">
        <v>18</v>
      </c>
      <c r="I131" s="17">
        <v>15</v>
      </c>
      <c r="J131" s="17">
        <v>17</v>
      </c>
      <c r="K131" s="61"/>
      <c r="L131" s="17"/>
      <c r="M131" s="17"/>
      <c r="N131" s="17">
        <f t="shared" ref="N131:N134" si="39">I131+J131</f>
        <v>32</v>
      </c>
      <c r="O131" s="17">
        <v>17</v>
      </c>
      <c r="P131" s="17">
        <v>17</v>
      </c>
      <c r="Q131" s="17"/>
      <c r="R131" s="17">
        <f t="shared" si="30"/>
        <v>15</v>
      </c>
      <c r="S131" s="17">
        <v>15</v>
      </c>
      <c r="T131" s="17"/>
      <c r="U131" s="72">
        <v>1</v>
      </c>
      <c r="V131" s="17">
        <f t="shared" si="31"/>
        <v>10</v>
      </c>
      <c r="W131" s="87">
        <f t="shared" ref="W131:W134" si="40">ROUND(V131, 0)</f>
        <v>10</v>
      </c>
      <c r="X131" s="71">
        <f t="shared" ref="X131:X194" si="41">W131</f>
        <v>10</v>
      </c>
      <c r="Y131" s="71">
        <f t="shared" ref="Y131:Y194" si="42">W131</f>
        <v>10</v>
      </c>
    </row>
    <row r="132" spans="1:25" s="21" customFormat="1" ht="45" customHeight="1">
      <c r="A132" s="21" t="s">
        <v>160</v>
      </c>
      <c r="B132" s="22" t="s">
        <v>63</v>
      </c>
      <c r="C132" s="17" t="s">
        <v>13</v>
      </c>
      <c r="D132" s="18" t="s">
        <v>24</v>
      </c>
      <c r="E132" s="19" t="s">
        <v>29</v>
      </c>
      <c r="F132" s="18" t="s">
        <v>16</v>
      </c>
      <c r="G132" s="19" t="s">
        <v>17</v>
      </c>
      <c r="H132" s="18" t="s">
        <v>18</v>
      </c>
      <c r="I132" s="17"/>
      <c r="J132" s="17"/>
      <c r="K132" s="61"/>
      <c r="L132" s="17"/>
      <c r="M132" s="17"/>
      <c r="N132" s="17">
        <f t="shared" si="39"/>
        <v>0</v>
      </c>
      <c r="O132" s="17"/>
      <c r="P132" s="17"/>
      <c r="Q132" s="56">
        <v>15</v>
      </c>
      <c r="R132" s="17">
        <f t="shared" si="30"/>
        <v>15</v>
      </c>
      <c r="S132" s="17"/>
      <c r="T132" s="56">
        <v>12</v>
      </c>
      <c r="U132" s="72">
        <v>1</v>
      </c>
      <c r="V132" s="17">
        <f t="shared" si="31"/>
        <v>19</v>
      </c>
      <c r="W132" s="87">
        <f t="shared" si="40"/>
        <v>19</v>
      </c>
      <c r="X132" s="71">
        <f t="shared" si="41"/>
        <v>19</v>
      </c>
      <c r="Y132" s="71">
        <f t="shared" si="42"/>
        <v>19</v>
      </c>
    </row>
    <row r="133" spans="1:25" ht="45" customHeight="1">
      <c r="B133" s="7" t="s">
        <v>63</v>
      </c>
      <c r="C133" s="5" t="s">
        <v>13</v>
      </c>
      <c r="D133" s="4" t="s">
        <v>24</v>
      </c>
      <c r="E133" s="6" t="s">
        <v>25</v>
      </c>
      <c r="F133" s="4" t="s">
        <v>20</v>
      </c>
      <c r="G133" s="6" t="s">
        <v>17</v>
      </c>
      <c r="H133" s="4" t="s">
        <v>18</v>
      </c>
      <c r="I133" s="5">
        <v>15</v>
      </c>
      <c r="J133" s="5">
        <v>15</v>
      </c>
      <c r="K133" s="61">
        <v>15</v>
      </c>
      <c r="L133" s="5"/>
      <c r="M133" s="5"/>
      <c r="N133" s="17">
        <f t="shared" si="39"/>
        <v>30</v>
      </c>
      <c r="O133" s="5">
        <v>15</v>
      </c>
      <c r="P133" s="5">
        <v>15</v>
      </c>
      <c r="Q133" s="5"/>
      <c r="R133" s="5">
        <f t="shared" si="30"/>
        <v>15</v>
      </c>
      <c r="S133" s="5">
        <v>15</v>
      </c>
      <c r="T133" s="5"/>
      <c r="U133" s="76">
        <v>1</v>
      </c>
      <c r="V133" s="5">
        <f t="shared" si="31"/>
        <v>10</v>
      </c>
      <c r="W133" s="87">
        <f t="shared" si="40"/>
        <v>10</v>
      </c>
      <c r="X133" s="71">
        <f t="shared" si="41"/>
        <v>10</v>
      </c>
      <c r="Y133" s="71">
        <f t="shared" si="42"/>
        <v>10</v>
      </c>
    </row>
    <row r="134" spans="1:25" ht="45" customHeight="1">
      <c r="B134" s="7" t="s">
        <v>63</v>
      </c>
      <c r="C134" s="5" t="s">
        <v>13</v>
      </c>
      <c r="D134" s="4" t="s">
        <v>24</v>
      </c>
      <c r="E134" s="6" t="s">
        <v>29</v>
      </c>
      <c r="F134" s="4" t="s">
        <v>20</v>
      </c>
      <c r="G134" s="6" t="s">
        <v>17</v>
      </c>
      <c r="H134" s="4" t="s">
        <v>18</v>
      </c>
      <c r="I134" s="5"/>
      <c r="J134" s="5"/>
      <c r="K134" s="61"/>
      <c r="L134" s="5"/>
      <c r="M134" s="5"/>
      <c r="N134" s="17">
        <f t="shared" si="39"/>
        <v>0</v>
      </c>
      <c r="O134" s="5"/>
      <c r="P134" s="5"/>
      <c r="Q134" s="56">
        <v>15</v>
      </c>
      <c r="R134" s="5">
        <f t="shared" si="30"/>
        <v>15</v>
      </c>
      <c r="S134" s="5"/>
      <c r="T134" s="56">
        <v>15</v>
      </c>
      <c r="U134" s="76">
        <v>1</v>
      </c>
      <c r="V134" s="5">
        <f t="shared" si="31"/>
        <v>20</v>
      </c>
      <c r="W134" s="87">
        <f t="shared" si="40"/>
        <v>20</v>
      </c>
      <c r="X134" s="71">
        <f t="shared" si="41"/>
        <v>20</v>
      </c>
      <c r="Y134" s="71">
        <f t="shared" si="42"/>
        <v>20</v>
      </c>
    </row>
    <row r="135" spans="1:25" s="21" customFormat="1" ht="45" customHeight="1">
      <c r="B135" s="22" t="s">
        <v>63</v>
      </c>
      <c r="C135" s="17" t="s">
        <v>13</v>
      </c>
      <c r="D135" s="18" t="s">
        <v>28</v>
      </c>
      <c r="E135" s="19" t="s">
        <v>31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61"/>
      <c r="M135" s="17"/>
      <c r="N135" s="17">
        <f>I135+J135+K135</f>
        <v>0</v>
      </c>
      <c r="O135" s="18"/>
      <c r="P135" s="18"/>
      <c r="Q135" s="56">
        <v>0</v>
      </c>
      <c r="R135" s="17">
        <f>N135-O135+Q135</f>
        <v>0</v>
      </c>
      <c r="S135" s="17"/>
      <c r="T135" s="56">
        <v>1</v>
      </c>
      <c r="U135" s="72">
        <v>1</v>
      </c>
      <c r="V135" s="17">
        <f t="shared" si="31"/>
        <v>0.33333333333333331</v>
      </c>
      <c r="W135" s="85">
        <f>ROUNDUP(V135, 0)</f>
        <v>1</v>
      </c>
      <c r="X135" s="71">
        <f t="shared" si="41"/>
        <v>1</v>
      </c>
      <c r="Y135" s="71">
        <f t="shared" si="42"/>
        <v>1</v>
      </c>
    </row>
    <row r="136" spans="1:25" s="21" customFormat="1" ht="45" customHeight="1">
      <c r="B136" s="22" t="s">
        <v>63</v>
      </c>
      <c r="C136" s="17" t="s">
        <v>13</v>
      </c>
      <c r="D136" s="18" t="s">
        <v>28</v>
      </c>
      <c r="E136" s="19" t="s">
        <v>29</v>
      </c>
      <c r="F136" s="18" t="s">
        <v>16</v>
      </c>
      <c r="G136" s="19" t="s">
        <v>17</v>
      </c>
      <c r="H136" s="18" t="s">
        <v>18</v>
      </c>
      <c r="I136" s="17">
        <v>4</v>
      </c>
      <c r="J136" s="17">
        <v>4</v>
      </c>
      <c r="K136" s="17">
        <v>5</v>
      </c>
      <c r="L136" s="61"/>
      <c r="M136" s="17"/>
      <c r="N136" s="17">
        <f>I136+J136+K136</f>
        <v>13</v>
      </c>
      <c r="O136" s="18">
        <v>5</v>
      </c>
      <c r="P136" s="18">
        <v>5</v>
      </c>
      <c r="Q136" s="56">
        <v>3</v>
      </c>
      <c r="R136" s="17">
        <f>N136-O136+Q136</f>
        <v>11</v>
      </c>
      <c r="S136" s="17">
        <v>4</v>
      </c>
      <c r="T136" s="56">
        <v>3</v>
      </c>
      <c r="U136" s="77">
        <v>1</v>
      </c>
      <c r="V136" s="37">
        <f t="shared" ref="V136:V203" si="43">(R136*U136*12+4*T136-S136*4*U136)/12</f>
        <v>10.666666666666666</v>
      </c>
      <c r="W136" s="88">
        <f>ROUNDUP(V136, 0)</f>
        <v>11</v>
      </c>
      <c r="X136" s="71">
        <f t="shared" si="41"/>
        <v>11</v>
      </c>
      <c r="Y136" s="71">
        <f t="shared" si="42"/>
        <v>11</v>
      </c>
    </row>
    <row r="137" spans="1:25" s="21" customFormat="1" ht="45" customHeight="1">
      <c r="B137" s="22" t="s">
        <v>65</v>
      </c>
      <c r="C137" s="17" t="s">
        <v>13</v>
      </c>
      <c r="D137" s="18" t="s">
        <v>14</v>
      </c>
      <c r="E137" s="19" t="s">
        <v>66</v>
      </c>
      <c r="F137" s="18" t="s">
        <v>16</v>
      </c>
      <c r="G137" s="19" t="s">
        <v>17</v>
      </c>
      <c r="H137" s="18" t="s">
        <v>18</v>
      </c>
      <c r="I137" s="17">
        <v>0</v>
      </c>
      <c r="J137" s="17">
        <v>0</v>
      </c>
      <c r="K137" s="17">
        <v>0</v>
      </c>
      <c r="L137" s="17">
        <v>10</v>
      </c>
      <c r="M137" s="61"/>
      <c r="N137" s="17">
        <f>I137+J137+K137+L137</f>
        <v>10</v>
      </c>
      <c r="O137" s="17">
        <f>L137</f>
        <v>10</v>
      </c>
      <c r="P137" s="17">
        <f>L137</f>
        <v>10</v>
      </c>
      <c r="Q137" s="17"/>
      <c r="R137" s="17">
        <f t="shared" ref="R137:R202" si="44">N137-O137+Q137</f>
        <v>0</v>
      </c>
      <c r="S137" s="17">
        <f>K137</f>
        <v>0</v>
      </c>
      <c r="T137" s="17"/>
      <c r="U137" s="72">
        <v>1</v>
      </c>
      <c r="V137" s="17">
        <f t="shared" si="43"/>
        <v>0</v>
      </c>
      <c r="W137" s="85">
        <f>ROUND(V137, 0)</f>
        <v>0</v>
      </c>
      <c r="X137" s="71">
        <f t="shared" si="41"/>
        <v>0</v>
      </c>
      <c r="Y137" s="71">
        <f t="shared" si="42"/>
        <v>0</v>
      </c>
    </row>
    <row r="138" spans="1:25" s="21" customFormat="1" ht="45" customHeight="1">
      <c r="B138" s="22" t="s">
        <v>65</v>
      </c>
      <c r="C138" s="17" t="s">
        <v>13</v>
      </c>
      <c r="D138" s="18" t="s">
        <v>14</v>
      </c>
      <c r="E138" s="19" t="s">
        <v>67</v>
      </c>
      <c r="F138" s="18" t="s">
        <v>16</v>
      </c>
      <c r="G138" s="19" t="s">
        <v>17</v>
      </c>
      <c r="H138" s="18" t="s">
        <v>18</v>
      </c>
      <c r="I138" s="17"/>
      <c r="J138" s="17"/>
      <c r="K138" s="17"/>
      <c r="L138" s="17"/>
      <c r="M138" s="61"/>
      <c r="N138" s="17">
        <f t="shared" ref="N138:N140" si="45">I138+J138+K138+L138</f>
        <v>0</v>
      </c>
      <c r="O138" s="17">
        <f t="shared" ref="O138:O140" si="46">L138</f>
        <v>0</v>
      </c>
      <c r="P138" s="17">
        <f t="shared" ref="P138:P140" si="47">L138</f>
        <v>0</v>
      </c>
      <c r="Q138" s="56">
        <v>17</v>
      </c>
      <c r="R138" s="17">
        <f t="shared" si="44"/>
        <v>17</v>
      </c>
      <c r="S138" s="17">
        <f t="shared" ref="S138:S140" si="48">K138</f>
        <v>0</v>
      </c>
      <c r="T138" s="56">
        <v>0</v>
      </c>
      <c r="U138" s="72">
        <v>1</v>
      </c>
      <c r="V138" s="17">
        <f t="shared" si="43"/>
        <v>17</v>
      </c>
      <c r="W138" s="85">
        <f t="shared" ref="W138:W140" si="49">ROUND(V138, 0)</f>
        <v>17</v>
      </c>
      <c r="X138" s="71">
        <f t="shared" si="41"/>
        <v>17</v>
      </c>
      <c r="Y138" s="71">
        <f t="shared" si="42"/>
        <v>17</v>
      </c>
    </row>
    <row r="139" spans="1:25" s="21" customFormat="1" ht="45" customHeight="1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17</v>
      </c>
      <c r="H139" s="18" t="s">
        <v>18</v>
      </c>
      <c r="I139" s="17">
        <v>10</v>
      </c>
      <c r="J139" s="17">
        <v>14</v>
      </c>
      <c r="K139" s="17">
        <v>43</v>
      </c>
      <c r="L139" s="17">
        <v>32</v>
      </c>
      <c r="M139" s="61"/>
      <c r="N139" s="17">
        <f t="shared" si="45"/>
        <v>99</v>
      </c>
      <c r="O139" s="17">
        <f t="shared" si="46"/>
        <v>32</v>
      </c>
      <c r="P139" s="17">
        <f t="shared" si="47"/>
        <v>32</v>
      </c>
      <c r="Q139" s="17"/>
      <c r="R139" s="17">
        <f t="shared" si="44"/>
        <v>67</v>
      </c>
      <c r="S139" s="17">
        <f t="shared" si="48"/>
        <v>43</v>
      </c>
      <c r="T139" s="17"/>
      <c r="U139" s="72">
        <v>1</v>
      </c>
      <c r="V139" s="17">
        <f t="shared" si="43"/>
        <v>52.666666666666664</v>
      </c>
      <c r="W139" s="85">
        <f t="shared" si="49"/>
        <v>53</v>
      </c>
      <c r="X139" s="71">
        <f t="shared" si="41"/>
        <v>53</v>
      </c>
      <c r="Y139" s="71">
        <f t="shared" si="42"/>
        <v>53</v>
      </c>
    </row>
    <row r="140" spans="1:25" s="21" customFormat="1" ht="45" customHeight="1">
      <c r="B140" s="22" t="s">
        <v>65</v>
      </c>
      <c r="C140" s="17" t="s">
        <v>13</v>
      </c>
      <c r="D140" s="18" t="s">
        <v>14</v>
      </c>
      <c r="E140" s="19" t="s">
        <v>68</v>
      </c>
      <c r="F140" s="18" t="s">
        <v>16</v>
      </c>
      <c r="G140" s="19" t="s">
        <v>19</v>
      </c>
      <c r="H140" s="18" t="s">
        <v>18</v>
      </c>
      <c r="I140" s="17">
        <v>1</v>
      </c>
      <c r="J140" s="17">
        <v>1</v>
      </c>
      <c r="K140" s="17">
        <v>1</v>
      </c>
      <c r="L140" s="17">
        <v>1</v>
      </c>
      <c r="M140" s="61"/>
      <c r="N140" s="17">
        <f t="shared" si="45"/>
        <v>4</v>
      </c>
      <c r="O140" s="17">
        <f t="shared" si="46"/>
        <v>1</v>
      </c>
      <c r="P140" s="17">
        <f t="shared" si="47"/>
        <v>1</v>
      </c>
      <c r="Q140" s="17"/>
      <c r="R140" s="17">
        <f t="shared" si="44"/>
        <v>3</v>
      </c>
      <c r="S140" s="17">
        <f t="shared" si="48"/>
        <v>1</v>
      </c>
      <c r="T140" s="17"/>
      <c r="U140" s="72">
        <v>1</v>
      </c>
      <c r="V140" s="17">
        <f t="shared" si="43"/>
        <v>2.6666666666666665</v>
      </c>
      <c r="W140" s="85">
        <f t="shared" si="49"/>
        <v>3</v>
      </c>
      <c r="X140" s="71">
        <f t="shared" si="41"/>
        <v>3</v>
      </c>
      <c r="Y140" s="71">
        <f t="shared" si="42"/>
        <v>3</v>
      </c>
    </row>
    <row r="141" spans="1:25" s="21" customFormat="1" ht="45" customHeight="1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17</v>
      </c>
      <c r="H141" s="18" t="s">
        <v>18</v>
      </c>
      <c r="I141" s="17"/>
      <c r="J141" s="17"/>
      <c r="K141" s="17"/>
      <c r="L141" s="17"/>
      <c r="M141" s="17"/>
      <c r="N141" s="17">
        <f t="shared" ref="N141:N167" si="50">I141+J141+K141+L141+M141</f>
        <v>0</v>
      </c>
      <c r="O141" s="17"/>
      <c r="P141" s="17"/>
      <c r="Q141" s="17"/>
      <c r="R141" s="17">
        <f t="shared" si="44"/>
        <v>0</v>
      </c>
      <c r="S141" s="17"/>
      <c r="T141" s="17"/>
      <c r="U141" s="20"/>
      <c r="V141" s="38">
        <f t="shared" si="43"/>
        <v>0</v>
      </c>
      <c r="W141" s="89"/>
      <c r="X141" s="71">
        <f t="shared" si="41"/>
        <v>0</v>
      </c>
      <c r="Y141" s="71">
        <f t="shared" si="42"/>
        <v>0</v>
      </c>
    </row>
    <row r="142" spans="1:25" s="21" customFormat="1" ht="45" customHeight="1">
      <c r="B142" s="22" t="s">
        <v>65</v>
      </c>
      <c r="C142" s="17" t="s">
        <v>13</v>
      </c>
      <c r="D142" s="18" t="s">
        <v>69</v>
      </c>
      <c r="E142" s="19" t="s">
        <v>68</v>
      </c>
      <c r="F142" s="18" t="s">
        <v>16</v>
      </c>
      <c r="G142" s="19" t="s">
        <v>19</v>
      </c>
      <c r="H142" s="18" t="s">
        <v>18</v>
      </c>
      <c r="I142" s="17"/>
      <c r="J142" s="17"/>
      <c r="K142" s="17"/>
      <c r="L142" s="17"/>
      <c r="M142" s="17"/>
      <c r="N142" s="17">
        <f t="shared" si="50"/>
        <v>0</v>
      </c>
      <c r="O142" s="17"/>
      <c r="P142" s="17"/>
      <c r="Q142" s="17"/>
      <c r="R142" s="17">
        <f t="shared" si="44"/>
        <v>0</v>
      </c>
      <c r="S142" s="17"/>
      <c r="T142" s="17"/>
      <c r="U142" s="20"/>
      <c r="V142" s="38">
        <f t="shared" si="43"/>
        <v>0</v>
      </c>
      <c r="W142" s="89"/>
      <c r="X142" s="71">
        <f t="shared" si="41"/>
        <v>0</v>
      </c>
      <c r="Y142" s="71">
        <f t="shared" si="42"/>
        <v>0</v>
      </c>
    </row>
    <row r="143" spans="1:25" s="21" customFormat="1" ht="45" customHeight="1">
      <c r="B143" s="22" t="s">
        <v>65</v>
      </c>
      <c r="C143" s="17" t="s">
        <v>13</v>
      </c>
      <c r="D143" s="18" t="s">
        <v>14</v>
      </c>
      <c r="E143" s="19" t="s">
        <v>31</v>
      </c>
      <c r="F143" s="18" t="s">
        <v>16</v>
      </c>
      <c r="G143" s="19" t="s">
        <v>17</v>
      </c>
      <c r="H143" s="18" t="s">
        <v>18</v>
      </c>
      <c r="I143" s="17"/>
      <c r="J143" s="17"/>
      <c r="K143" s="17"/>
      <c r="L143" s="17"/>
      <c r="M143" s="61"/>
      <c r="N143" s="17">
        <f t="shared" ref="N143:N150" si="51">I143+J143+K143+L143</f>
        <v>0</v>
      </c>
      <c r="O143" s="17">
        <f t="shared" ref="O143:O150" si="52">L143</f>
        <v>0</v>
      </c>
      <c r="P143" s="17">
        <f t="shared" ref="P143:P150" si="53">L143</f>
        <v>0</v>
      </c>
      <c r="Q143" s="56">
        <v>18</v>
      </c>
      <c r="R143" s="17">
        <f t="shared" si="44"/>
        <v>18</v>
      </c>
      <c r="S143" s="17">
        <f t="shared" ref="S143:S150" si="54">K143</f>
        <v>0</v>
      </c>
      <c r="T143" s="56">
        <v>14</v>
      </c>
      <c r="U143" s="72">
        <v>1</v>
      </c>
      <c r="V143" s="17">
        <f t="shared" si="43"/>
        <v>22.666666666666668</v>
      </c>
      <c r="W143" s="85">
        <f t="shared" ref="W143:W150" si="55">ROUND(V143, 0)</f>
        <v>23</v>
      </c>
      <c r="X143" s="71">
        <f t="shared" si="41"/>
        <v>23</v>
      </c>
      <c r="Y143" s="71">
        <f t="shared" si="42"/>
        <v>23</v>
      </c>
    </row>
    <row r="144" spans="1:25" s="21" customFormat="1" ht="45" customHeight="1">
      <c r="B144" s="22" t="s">
        <v>65</v>
      </c>
      <c r="C144" s="17" t="s">
        <v>13</v>
      </c>
      <c r="D144" s="18" t="s">
        <v>14</v>
      </c>
      <c r="E144" s="19" t="s">
        <v>37</v>
      </c>
      <c r="F144" s="18" t="s">
        <v>16</v>
      </c>
      <c r="G144" s="19" t="s">
        <v>17</v>
      </c>
      <c r="H144" s="18" t="s">
        <v>18</v>
      </c>
      <c r="I144" s="17">
        <v>8</v>
      </c>
      <c r="J144" s="17">
        <v>0</v>
      </c>
      <c r="K144" s="17">
        <v>0</v>
      </c>
      <c r="L144" s="17">
        <v>0</v>
      </c>
      <c r="M144" s="61"/>
      <c r="N144" s="17">
        <f t="shared" si="51"/>
        <v>8</v>
      </c>
      <c r="O144" s="17">
        <f t="shared" si="52"/>
        <v>0</v>
      </c>
      <c r="P144" s="17">
        <f t="shared" si="53"/>
        <v>0</v>
      </c>
      <c r="Q144" s="17"/>
      <c r="R144" s="17">
        <f t="shared" si="44"/>
        <v>8</v>
      </c>
      <c r="S144" s="17">
        <f t="shared" si="54"/>
        <v>0</v>
      </c>
      <c r="T144" s="17"/>
      <c r="U144" s="72">
        <v>1</v>
      </c>
      <c r="V144" s="17">
        <f t="shared" si="43"/>
        <v>8</v>
      </c>
      <c r="W144" s="85">
        <f t="shared" si="55"/>
        <v>8</v>
      </c>
      <c r="X144" s="71">
        <f t="shared" si="41"/>
        <v>8</v>
      </c>
      <c r="Y144" s="71">
        <f t="shared" si="42"/>
        <v>8</v>
      </c>
    </row>
    <row r="145" spans="1:25" s="21" customFormat="1" ht="45" customHeight="1">
      <c r="B145" s="22" t="s">
        <v>65</v>
      </c>
      <c r="C145" s="17" t="s">
        <v>13</v>
      </c>
      <c r="D145" s="18" t="s">
        <v>14</v>
      </c>
      <c r="E145" s="19" t="s">
        <v>23</v>
      </c>
      <c r="F145" s="18" t="s">
        <v>16</v>
      </c>
      <c r="G145" s="19" t="s">
        <v>19</v>
      </c>
      <c r="H145" s="18" t="s">
        <v>18</v>
      </c>
      <c r="I145" s="17">
        <v>1</v>
      </c>
      <c r="J145" s="17">
        <v>0</v>
      </c>
      <c r="K145" s="17">
        <v>0</v>
      </c>
      <c r="L145" s="17">
        <v>0</v>
      </c>
      <c r="M145" s="61"/>
      <c r="N145" s="17">
        <f t="shared" si="51"/>
        <v>1</v>
      </c>
      <c r="O145" s="17">
        <f t="shared" si="52"/>
        <v>0</v>
      </c>
      <c r="P145" s="17">
        <f t="shared" si="53"/>
        <v>0</v>
      </c>
      <c r="Q145" s="17"/>
      <c r="R145" s="17">
        <f t="shared" ref="R145" si="56">N145-O145+Q145</f>
        <v>1</v>
      </c>
      <c r="S145" s="17">
        <f t="shared" si="54"/>
        <v>0</v>
      </c>
      <c r="T145" s="17"/>
      <c r="U145" s="72">
        <v>1</v>
      </c>
      <c r="V145" s="17">
        <f t="shared" ref="V145" si="57">(R145*U145*12+4*T145-S145*4*U145)/12</f>
        <v>1</v>
      </c>
      <c r="W145" s="85">
        <f t="shared" si="55"/>
        <v>1</v>
      </c>
      <c r="X145" s="71">
        <f t="shared" si="41"/>
        <v>1</v>
      </c>
      <c r="Y145" s="71">
        <f t="shared" si="42"/>
        <v>1</v>
      </c>
    </row>
    <row r="146" spans="1:25" s="21" customFormat="1" ht="45" customHeight="1">
      <c r="B146" s="22" t="s">
        <v>65</v>
      </c>
      <c r="C146" s="17" t="s">
        <v>13</v>
      </c>
      <c r="D146" s="18" t="s">
        <v>14</v>
      </c>
      <c r="E146" s="19" t="s">
        <v>23</v>
      </c>
      <c r="F146" s="18" t="s">
        <v>16</v>
      </c>
      <c r="G146" s="19" t="s">
        <v>17</v>
      </c>
      <c r="H146" s="18" t="s">
        <v>18</v>
      </c>
      <c r="I146" s="17">
        <v>8</v>
      </c>
      <c r="J146" s="17">
        <v>0</v>
      </c>
      <c r="K146" s="17">
        <v>1</v>
      </c>
      <c r="L146" s="17">
        <v>10</v>
      </c>
      <c r="M146" s="61"/>
      <c r="N146" s="17">
        <f t="shared" si="51"/>
        <v>19</v>
      </c>
      <c r="O146" s="17">
        <f t="shared" si="52"/>
        <v>10</v>
      </c>
      <c r="P146" s="17">
        <f t="shared" si="53"/>
        <v>10</v>
      </c>
      <c r="Q146" s="17"/>
      <c r="R146" s="17">
        <f t="shared" si="44"/>
        <v>9</v>
      </c>
      <c r="S146" s="17">
        <f t="shared" si="54"/>
        <v>1</v>
      </c>
      <c r="T146" s="17"/>
      <c r="U146" s="72">
        <v>1</v>
      </c>
      <c r="V146" s="17">
        <f t="shared" si="43"/>
        <v>8.6666666666666661</v>
      </c>
      <c r="W146" s="85">
        <f t="shared" si="55"/>
        <v>9</v>
      </c>
      <c r="X146" s="71">
        <f t="shared" si="41"/>
        <v>9</v>
      </c>
      <c r="Y146" s="71">
        <f t="shared" si="42"/>
        <v>9</v>
      </c>
    </row>
    <row r="147" spans="1:25" s="21" customFormat="1" ht="45" customHeight="1">
      <c r="A147" s="21" t="s">
        <v>155</v>
      </c>
      <c r="B147" s="22" t="s">
        <v>65</v>
      </c>
      <c r="C147" s="17" t="s">
        <v>13</v>
      </c>
      <c r="D147" s="18" t="s">
        <v>14</v>
      </c>
      <c r="E147" s="19" t="s">
        <v>29</v>
      </c>
      <c r="F147" s="18" t="s">
        <v>16</v>
      </c>
      <c r="G147" s="19" t="s">
        <v>17</v>
      </c>
      <c r="H147" s="18" t="s">
        <v>18</v>
      </c>
      <c r="I147" s="17"/>
      <c r="J147" s="17"/>
      <c r="K147" s="17"/>
      <c r="L147" s="17"/>
      <c r="M147" s="61"/>
      <c r="N147" s="17">
        <f t="shared" si="51"/>
        <v>0</v>
      </c>
      <c r="O147" s="17">
        <f t="shared" si="52"/>
        <v>0</v>
      </c>
      <c r="P147" s="17">
        <f t="shared" si="53"/>
        <v>0</v>
      </c>
      <c r="Q147" s="56">
        <v>350</v>
      </c>
      <c r="R147" s="17">
        <f t="shared" si="44"/>
        <v>350</v>
      </c>
      <c r="S147" s="17">
        <f t="shared" si="54"/>
        <v>0</v>
      </c>
      <c r="T147" s="56">
        <v>350</v>
      </c>
      <c r="U147" s="72">
        <v>1</v>
      </c>
      <c r="V147" s="17">
        <f t="shared" si="43"/>
        <v>466.66666666666669</v>
      </c>
      <c r="W147" s="85">
        <f t="shared" si="55"/>
        <v>467</v>
      </c>
      <c r="X147" s="71">
        <f t="shared" si="41"/>
        <v>467</v>
      </c>
      <c r="Y147" s="71">
        <f t="shared" si="42"/>
        <v>467</v>
      </c>
    </row>
    <row r="148" spans="1:25" s="21" customFormat="1" ht="45" customHeight="1">
      <c r="A148" s="21" t="s">
        <v>146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17</v>
      </c>
      <c r="H148" s="18" t="s">
        <v>18</v>
      </c>
      <c r="I148" s="17">
        <v>344</v>
      </c>
      <c r="J148" s="17">
        <v>329</v>
      </c>
      <c r="K148" s="17">
        <v>316</v>
      </c>
      <c r="L148" s="17">
        <v>263</v>
      </c>
      <c r="M148" s="61"/>
      <c r="N148" s="17">
        <f t="shared" si="51"/>
        <v>1252</v>
      </c>
      <c r="O148" s="17">
        <f t="shared" si="52"/>
        <v>263</v>
      </c>
      <c r="P148" s="17">
        <f t="shared" si="53"/>
        <v>263</v>
      </c>
      <c r="Q148" s="17"/>
      <c r="R148" s="17">
        <f t="shared" si="44"/>
        <v>989</v>
      </c>
      <c r="S148" s="17">
        <f t="shared" si="54"/>
        <v>316</v>
      </c>
      <c r="T148" s="17"/>
      <c r="U148" s="72">
        <v>1</v>
      </c>
      <c r="V148" s="17">
        <f t="shared" si="43"/>
        <v>883.66666666666663</v>
      </c>
      <c r="W148" s="85">
        <f t="shared" si="55"/>
        <v>884</v>
      </c>
      <c r="X148" s="71">
        <f t="shared" si="41"/>
        <v>884</v>
      </c>
      <c r="Y148" s="71">
        <f t="shared" si="42"/>
        <v>884</v>
      </c>
    </row>
    <row r="149" spans="1:25" s="21" customFormat="1" ht="45" customHeight="1">
      <c r="A149" s="21" t="s">
        <v>146</v>
      </c>
      <c r="B149" s="22" t="s">
        <v>65</v>
      </c>
      <c r="C149" s="17" t="s">
        <v>13</v>
      </c>
      <c r="D149" s="18" t="s">
        <v>14</v>
      </c>
      <c r="E149" s="19" t="s">
        <v>15</v>
      </c>
      <c r="F149" s="18" t="s">
        <v>16</v>
      </c>
      <c r="G149" s="19" t="s">
        <v>17</v>
      </c>
      <c r="H149" s="18" t="s">
        <v>22</v>
      </c>
      <c r="I149" s="17"/>
      <c r="J149" s="17"/>
      <c r="K149" s="17"/>
      <c r="L149" s="17"/>
      <c r="M149" s="61"/>
      <c r="N149" s="17">
        <f t="shared" si="51"/>
        <v>0</v>
      </c>
      <c r="O149" s="17">
        <f t="shared" si="52"/>
        <v>0</v>
      </c>
      <c r="P149" s="17">
        <f t="shared" si="53"/>
        <v>0</v>
      </c>
      <c r="Q149" s="17"/>
      <c r="R149" s="17">
        <f t="shared" si="44"/>
        <v>0</v>
      </c>
      <c r="S149" s="17">
        <f t="shared" si="54"/>
        <v>0</v>
      </c>
      <c r="T149" s="17"/>
      <c r="U149" s="72">
        <v>1</v>
      </c>
      <c r="V149" s="17">
        <f t="shared" si="43"/>
        <v>0</v>
      </c>
      <c r="W149" s="85">
        <f t="shared" si="55"/>
        <v>0</v>
      </c>
      <c r="X149" s="71">
        <f t="shared" si="41"/>
        <v>0</v>
      </c>
      <c r="Y149" s="71">
        <f t="shared" si="42"/>
        <v>0</v>
      </c>
    </row>
    <row r="150" spans="1:25" s="21" customFormat="1" ht="45" customHeight="1">
      <c r="A150" s="21" t="s">
        <v>147</v>
      </c>
      <c r="B150" s="22" t="s">
        <v>65</v>
      </c>
      <c r="C150" s="17" t="s">
        <v>13</v>
      </c>
      <c r="D150" s="18" t="s">
        <v>14</v>
      </c>
      <c r="E150" s="19" t="s">
        <v>15</v>
      </c>
      <c r="F150" s="18" t="s">
        <v>16</v>
      </c>
      <c r="G150" s="19" t="s">
        <v>19</v>
      </c>
      <c r="H150" s="18" t="s">
        <v>18</v>
      </c>
      <c r="I150" s="17">
        <v>1</v>
      </c>
      <c r="J150" s="17">
        <v>4</v>
      </c>
      <c r="K150" s="17">
        <v>1</v>
      </c>
      <c r="L150" s="17">
        <v>0</v>
      </c>
      <c r="M150" s="61"/>
      <c r="N150" s="17">
        <f t="shared" si="51"/>
        <v>6</v>
      </c>
      <c r="O150" s="17">
        <f t="shared" si="52"/>
        <v>0</v>
      </c>
      <c r="P150" s="17">
        <f t="shared" si="53"/>
        <v>0</v>
      </c>
      <c r="Q150" s="17"/>
      <c r="R150" s="17">
        <f t="shared" si="44"/>
        <v>6</v>
      </c>
      <c r="S150" s="17">
        <f t="shared" si="54"/>
        <v>1</v>
      </c>
      <c r="T150" s="17"/>
      <c r="U150" s="72">
        <v>1</v>
      </c>
      <c r="V150" s="17">
        <f t="shared" si="43"/>
        <v>5.666666666666667</v>
      </c>
      <c r="W150" s="85">
        <f t="shared" si="55"/>
        <v>6</v>
      </c>
      <c r="X150" s="71">
        <f t="shared" si="41"/>
        <v>6</v>
      </c>
      <c r="Y150" s="71">
        <f t="shared" si="42"/>
        <v>6</v>
      </c>
    </row>
    <row r="151" spans="1:25" s="21" customFormat="1" ht="45" customHeight="1">
      <c r="B151" s="22" t="s">
        <v>65</v>
      </c>
      <c r="C151" s="17" t="s">
        <v>13</v>
      </c>
      <c r="D151" s="18" t="s">
        <v>69</v>
      </c>
      <c r="E151" s="19" t="s">
        <v>15</v>
      </c>
      <c r="F151" s="18" t="s">
        <v>16</v>
      </c>
      <c r="G151" s="19" t="s">
        <v>17</v>
      </c>
      <c r="H151" s="18" t="s">
        <v>18</v>
      </c>
      <c r="I151" s="17"/>
      <c r="J151" s="17"/>
      <c r="K151" s="17"/>
      <c r="L151" s="17"/>
      <c r="M151" s="17"/>
      <c r="N151" s="17">
        <f t="shared" si="50"/>
        <v>0</v>
      </c>
      <c r="O151" s="17"/>
      <c r="P151" s="17"/>
      <c r="Q151" s="17"/>
      <c r="R151" s="17">
        <f t="shared" si="44"/>
        <v>0</v>
      </c>
      <c r="S151" s="17"/>
      <c r="T151" s="17"/>
      <c r="U151" s="20"/>
      <c r="V151" s="21">
        <f t="shared" si="43"/>
        <v>0</v>
      </c>
      <c r="X151" s="71">
        <f t="shared" si="41"/>
        <v>0</v>
      </c>
      <c r="Y151" s="71">
        <f t="shared" si="42"/>
        <v>0</v>
      </c>
    </row>
    <row r="152" spans="1:25" s="21" customFormat="1" ht="45" customHeight="1">
      <c r="A152" s="21" t="s">
        <v>149</v>
      </c>
      <c r="B152" s="22" t="s">
        <v>65</v>
      </c>
      <c r="C152" s="17" t="s">
        <v>13</v>
      </c>
      <c r="D152" s="18" t="s">
        <v>14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20</v>
      </c>
      <c r="J152" s="17">
        <v>21</v>
      </c>
      <c r="K152" s="17">
        <v>19</v>
      </c>
      <c r="L152" s="17">
        <v>20</v>
      </c>
      <c r="M152" s="61"/>
      <c r="N152" s="17">
        <f t="shared" ref="N152:N153" si="58">I152+J152+K152+L152</f>
        <v>80</v>
      </c>
      <c r="O152" s="17">
        <f t="shared" ref="O152:O153" si="59">L152</f>
        <v>20</v>
      </c>
      <c r="P152" s="17">
        <f t="shared" ref="P152:P153" si="60">L152</f>
        <v>20</v>
      </c>
      <c r="Q152" s="17"/>
      <c r="R152" s="17">
        <f t="shared" si="44"/>
        <v>60</v>
      </c>
      <c r="S152" s="17">
        <f t="shared" ref="S152:S153" si="61">K152</f>
        <v>19</v>
      </c>
      <c r="T152" s="17"/>
      <c r="U152" s="72">
        <v>1</v>
      </c>
      <c r="V152" s="17">
        <f t="shared" si="43"/>
        <v>53.666666666666664</v>
      </c>
      <c r="W152" s="85">
        <f t="shared" ref="W152:W153" si="62">ROUND(V152, 0)</f>
        <v>54</v>
      </c>
      <c r="X152" s="71">
        <f t="shared" si="41"/>
        <v>54</v>
      </c>
      <c r="Y152" s="71">
        <f t="shared" si="42"/>
        <v>54</v>
      </c>
    </row>
    <row r="153" spans="1:25" s="21" customFormat="1" ht="45" customHeight="1">
      <c r="A153" s="21" t="s">
        <v>150</v>
      </c>
      <c r="B153" s="22" t="s">
        <v>65</v>
      </c>
      <c r="C153" s="17" t="s">
        <v>13</v>
      </c>
      <c r="D153" s="18" t="s">
        <v>14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2</v>
      </c>
      <c r="J153" s="17">
        <v>5</v>
      </c>
      <c r="K153" s="17">
        <v>2</v>
      </c>
      <c r="L153" s="17">
        <v>2</v>
      </c>
      <c r="M153" s="61"/>
      <c r="N153" s="17">
        <f t="shared" si="58"/>
        <v>11</v>
      </c>
      <c r="O153" s="17">
        <f t="shared" si="59"/>
        <v>2</v>
      </c>
      <c r="P153" s="17">
        <f t="shared" si="60"/>
        <v>2</v>
      </c>
      <c r="Q153" s="17"/>
      <c r="R153" s="17">
        <f t="shared" si="44"/>
        <v>9</v>
      </c>
      <c r="S153" s="17">
        <f t="shared" si="61"/>
        <v>2</v>
      </c>
      <c r="T153" s="17"/>
      <c r="U153" s="72">
        <v>1</v>
      </c>
      <c r="V153" s="17">
        <f t="shared" si="43"/>
        <v>8.3333333333333339</v>
      </c>
      <c r="W153" s="85">
        <f t="shared" si="62"/>
        <v>8</v>
      </c>
      <c r="X153" s="71">
        <f t="shared" si="41"/>
        <v>8</v>
      </c>
      <c r="Y153" s="71">
        <f t="shared" si="42"/>
        <v>8</v>
      </c>
    </row>
    <row r="154" spans="1:25" s="21" customFormat="1" ht="45" customHeight="1">
      <c r="B154" s="22" t="s">
        <v>65</v>
      </c>
      <c r="C154" s="17" t="s">
        <v>13</v>
      </c>
      <c r="D154" s="18" t="s">
        <v>69</v>
      </c>
      <c r="E154" s="19" t="s">
        <v>21</v>
      </c>
      <c r="F154" s="18" t="s">
        <v>16</v>
      </c>
      <c r="G154" s="19" t="s">
        <v>17</v>
      </c>
      <c r="H154" s="18" t="s">
        <v>18</v>
      </c>
      <c r="I154" s="17"/>
      <c r="J154" s="17"/>
      <c r="K154" s="17"/>
      <c r="L154" s="17"/>
      <c r="M154" s="17"/>
      <c r="N154" s="17">
        <f t="shared" si="50"/>
        <v>0</v>
      </c>
      <c r="O154" s="5"/>
      <c r="P154" s="5"/>
      <c r="Q154" s="17"/>
      <c r="R154" s="17">
        <f t="shared" si="44"/>
        <v>0</v>
      </c>
      <c r="S154" s="5"/>
      <c r="T154" s="17"/>
      <c r="U154" s="20"/>
      <c r="V154" s="21">
        <f t="shared" si="43"/>
        <v>0</v>
      </c>
      <c r="X154" s="71">
        <f t="shared" si="41"/>
        <v>0</v>
      </c>
      <c r="Y154" s="71">
        <f t="shared" si="42"/>
        <v>0</v>
      </c>
    </row>
    <row r="155" spans="1:25" s="21" customFormat="1" ht="45" customHeight="1">
      <c r="B155" s="22" t="s">
        <v>65</v>
      </c>
      <c r="C155" s="17" t="s">
        <v>13</v>
      </c>
      <c r="D155" s="18" t="s">
        <v>69</v>
      </c>
      <c r="E155" s="19" t="s">
        <v>21</v>
      </c>
      <c r="F155" s="18" t="s">
        <v>16</v>
      </c>
      <c r="G155" s="19" t="s">
        <v>19</v>
      </c>
      <c r="H155" s="18" t="s">
        <v>18</v>
      </c>
      <c r="I155" s="17"/>
      <c r="J155" s="17"/>
      <c r="K155" s="17"/>
      <c r="L155" s="17"/>
      <c r="M155" s="17"/>
      <c r="N155" s="17">
        <f t="shared" si="50"/>
        <v>0</v>
      </c>
      <c r="O155" s="5"/>
      <c r="P155" s="5"/>
      <c r="Q155" s="17"/>
      <c r="R155" s="17">
        <f t="shared" si="44"/>
        <v>0</v>
      </c>
      <c r="S155" s="5"/>
      <c r="T155" s="17"/>
      <c r="U155" s="20"/>
      <c r="V155" s="21">
        <f t="shared" si="43"/>
        <v>0</v>
      </c>
      <c r="X155" s="71">
        <f t="shared" si="41"/>
        <v>0</v>
      </c>
      <c r="Y155" s="71">
        <f t="shared" si="42"/>
        <v>0</v>
      </c>
    </row>
    <row r="156" spans="1:25" s="21" customFormat="1" ht="45" customHeight="1">
      <c r="B156" s="22" t="s">
        <v>65</v>
      </c>
      <c r="C156" s="17" t="s">
        <v>13</v>
      </c>
      <c r="D156" s="18" t="s">
        <v>14</v>
      </c>
      <c r="E156" s="19" t="s">
        <v>70</v>
      </c>
      <c r="F156" s="18" t="s">
        <v>16</v>
      </c>
      <c r="G156" s="19" t="s">
        <v>17</v>
      </c>
      <c r="H156" s="18" t="s">
        <v>18</v>
      </c>
      <c r="I156" s="17">
        <v>10</v>
      </c>
      <c r="J156" s="17">
        <v>10</v>
      </c>
      <c r="K156" s="17">
        <v>10</v>
      </c>
      <c r="L156" s="17">
        <v>10</v>
      </c>
      <c r="M156" s="61"/>
      <c r="N156" s="17">
        <f t="shared" ref="N156:N159" si="63">I156+J156+K156+L156</f>
        <v>40</v>
      </c>
      <c r="O156" s="17">
        <f t="shared" ref="O156:O159" si="64">L156</f>
        <v>10</v>
      </c>
      <c r="P156" s="17">
        <f t="shared" ref="P156:P159" si="65">L156</f>
        <v>10</v>
      </c>
      <c r="Q156" s="17">
        <v>10</v>
      </c>
      <c r="R156" s="17">
        <f t="shared" si="44"/>
        <v>40</v>
      </c>
      <c r="S156" s="17">
        <f t="shared" ref="S156:S159" si="66">K156</f>
        <v>10</v>
      </c>
      <c r="T156" s="17">
        <v>10</v>
      </c>
      <c r="U156" s="72">
        <v>1</v>
      </c>
      <c r="V156" s="17">
        <f t="shared" si="43"/>
        <v>40</v>
      </c>
      <c r="W156" s="85">
        <f t="shared" ref="W156:W159" si="67">ROUND(V156, 0)</f>
        <v>40</v>
      </c>
      <c r="X156" s="71">
        <f t="shared" si="41"/>
        <v>40</v>
      </c>
      <c r="Y156" s="71">
        <f t="shared" si="42"/>
        <v>40</v>
      </c>
    </row>
    <row r="157" spans="1:25" ht="45" customHeight="1">
      <c r="B157" s="7" t="s">
        <v>65</v>
      </c>
      <c r="C157" s="5" t="s">
        <v>13</v>
      </c>
      <c r="D157" s="4" t="s">
        <v>14</v>
      </c>
      <c r="E157" s="6" t="s">
        <v>67</v>
      </c>
      <c r="F157" s="4" t="s">
        <v>20</v>
      </c>
      <c r="G157" s="6" t="s">
        <v>17</v>
      </c>
      <c r="H157" s="4" t="s">
        <v>18</v>
      </c>
      <c r="I157" s="5"/>
      <c r="J157" s="5"/>
      <c r="K157" s="5"/>
      <c r="L157" s="5"/>
      <c r="M157" s="61"/>
      <c r="N157" s="17">
        <f t="shared" si="63"/>
        <v>0</v>
      </c>
      <c r="O157" s="17">
        <f t="shared" si="64"/>
        <v>0</v>
      </c>
      <c r="P157" s="17">
        <f t="shared" si="65"/>
        <v>0</v>
      </c>
      <c r="Q157" s="56">
        <v>30</v>
      </c>
      <c r="R157" s="5">
        <f t="shared" si="44"/>
        <v>30</v>
      </c>
      <c r="S157" s="17">
        <f t="shared" si="66"/>
        <v>0</v>
      </c>
      <c r="T157" s="56">
        <v>31</v>
      </c>
      <c r="U157" s="76">
        <v>1</v>
      </c>
      <c r="V157" s="5">
        <f t="shared" si="43"/>
        <v>40.333333333333336</v>
      </c>
      <c r="W157" s="85">
        <f t="shared" si="67"/>
        <v>40</v>
      </c>
      <c r="X157" s="71">
        <f t="shared" si="41"/>
        <v>40</v>
      </c>
      <c r="Y157" s="71">
        <f t="shared" si="42"/>
        <v>40</v>
      </c>
    </row>
    <row r="158" spans="1:25" ht="45" customHeight="1">
      <c r="B158" s="7" t="s">
        <v>65</v>
      </c>
      <c r="C158" s="5" t="s">
        <v>13</v>
      </c>
      <c r="D158" s="4" t="s">
        <v>14</v>
      </c>
      <c r="E158" s="6" t="s">
        <v>68</v>
      </c>
      <c r="F158" s="4" t="s">
        <v>20</v>
      </c>
      <c r="G158" s="6" t="s">
        <v>19</v>
      </c>
      <c r="H158" s="4" t="s">
        <v>18</v>
      </c>
      <c r="I158" s="5">
        <v>1</v>
      </c>
      <c r="J158" s="5">
        <v>0</v>
      </c>
      <c r="K158" s="5">
        <v>0</v>
      </c>
      <c r="L158" s="5">
        <v>0</v>
      </c>
      <c r="M158" s="61">
        <v>0</v>
      </c>
      <c r="N158" s="17">
        <f t="shared" si="63"/>
        <v>1</v>
      </c>
      <c r="O158" s="17">
        <f t="shared" si="64"/>
        <v>0</v>
      </c>
      <c r="P158" s="17">
        <f t="shared" si="65"/>
        <v>0</v>
      </c>
      <c r="Q158" s="5"/>
      <c r="R158" s="5">
        <f t="shared" ref="R158" si="68">N158-O158+Q158</f>
        <v>1</v>
      </c>
      <c r="S158" s="17">
        <f t="shared" si="66"/>
        <v>0</v>
      </c>
      <c r="T158" s="5"/>
      <c r="U158" s="76">
        <v>1</v>
      </c>
      <c r="V158" s="5">
        <f t="shared" ref="V158" si="69">(R158*U158*12+4*T158-S158*4*U158)/12</f>
        <v>1</v>
      </c>
      <c r="W158" s="85">
        <f t="shared" si="67"/>
        <v>1</v>
      </c>
      <c r="X158" s="71">
        <f t="shared" si="41"/>
        <v>1</v>
      </c>
      <c r="Y158" s="71">
        <f t="shared" si="42"/>
        <v>1</v>
      </c>
    </row>
    <row r="159" spans="1:25" ht="45" customHeight="1">
      <c r="B159" s="7" t="s">
        <v>65</v>
      </c>
      <c r="C159" s="5" t="s">
        <v>13</v>
      </c>
      <c r="D159" s="4" t="s">
        <v>14</v>
      </c>
      <c r="E159" s="6" t="s">
        <v>68</v>
      </c>
      <c r="F159" s="4" t="s">
        <v>20</v>
      </c>
      <c r="G159" s="6" t="s">
        <v>17</v>
      </c>
      <c r="H159" s="4" t="s">
        <v>18</v>
      </c>
      <c r="I159" s="5">
        <v>32</v>
      </c>
      <c r="J159" s="5">
        <v>32</v>
      </c>
      <c r="K159" s="5">
        <v>30</v>
      </c>
      <c r="L159" s="5">
        <v>32</v>
      </c>
      <c r="M159" s="61">
        <v>16</v>
      </c>
      <c r="N159" s="17">
        <f t="shared" si="63"/>
        <v>126</v>
      </c>
      <c r="O159" s="17">
        <f t="shared" si="64"/>
        <v>32</v>
      </c>
      <c r="P159" s="17">
        <f t="shared" si="65"/>
        <v>32</v>
      </c>
      <c r="Q159" s="5"/>
      <c r="R159" s="5">
        <f t="shared" si="44"/>
        <v>94</v>
      </c>
      <c r="S159" s="17">
        <f t="shared" si="66"/>
        <v>30</v>
      </c>
      <c r="T159" s="5"/>
      <c r="U159" s="76">
        <v>1</v>
      </c>
      <c r="V159" s="5">
        <f t="shared" si="43"/>
        <v>84</v>
      </c>
      <c r="W159" s="85">
        <f t="shared" si="67"/>
        <v>84</v>
      </c>
      <c r="X159" s="71">
        <f t="shared" si="41"/>
        <v>84</v>
      </c>
      <c r="Y159" s="71">
        <f t="shared" si="42"/>
        <v>84</v>
      </c>
    </row>
    <row r="160" spans="1:25" ht="45" customHeight="1">
      <c r="B160" s="7" t="s">
        <v>65</v>
      </c>
      <c r="C160" s="5" t="s">
        <v>13</v>
      </c>
      <c r="D160" s="4" t="s">
        <v>69</v>
      </c>
      <c r="E160" s="6" t="s">
        <v>68</v>
      </c>
      <c r="F160" s="4" t="s">
        <v>20</v>
      </c>
      <c r="G160" s="6" t="s">
        <v>17</v>
      </c>
      <c r="H160" s="4" t="s">
        <v>18</v>
      </c>
      <c r="I160" s="5"/>
      <c r="J160" s="5"/>
      <c r="K160" s="5"/>
      <c r="L160" s="5"/>
      <c r="M160" s="5"/>
      <c r="N160" s="5">
        <f t="shared" si="50"/>
        <v>0</v>
      </c>
      <c r="O160" s="5"/>
      <c r="P160" s="5"/>
      <c r="Q160" s="5"/>
      <c r="R160" s="5">
        <f t="shared" si="44"/>
        <v>0</v>
      </c>
      <c r="S160" s="5"/>
      <c r="T160" s="5"/>
      <c r="U160" s="15"/>
      <c r="V160">
        <f t="shared" si="43"/>
        <v>0</v>
      </c>
      <c r="X160" s="71">
        <f t="shared" si="41"/>
        <v>0</v>
      </c>
      <c r="Y160" s="71">
        <f t="shared" si="42"/>
        <v>0</v>
      </c>
    </row>
    <row r="161" spans="1:25" ht="45" customHeight="1">
      <c r="A161" t="s">
        <v>156</v>
      </c>
      <c r="B161" s="7" t="s">
        <v>65</v>
      </c>
      <c r="C161" s="5" t="s">
        <v>13</v>
      </c>
      <c r="D161" s="4" t="s">
        <v>14</v>
      </c>
      <c r="E161" s="6" t="s">
        <v>29</v>
      </c>
      <c r="F161" s="4" t="s">
        <v>20</v>
      </c>
      <c r="G161" s="6" t="s">
        <v>17</v>
      </c>
      <c r="H161" s="4" t="s">
        <v>18</v>
      </c>
      <c r="I161" s="5"/>
      <c r="J161" s="5"/>
      <c r="K161" s="5"/>
      <c r="L161" s="5"/>
      <c r="M161" s="61"/>
      <c r="N161" s="17">
        <f t="shared" ref="N161:N163" si="70">I161+J161+K161+L161</f>
        <v>0</v>
      </c>
      <c r="O161" s="17">
        <f t="shared" ref="O161:O163" si="71">L161</f>
        <v>0</v>
      </c>
      <c r="P161" s="17">
        <f t="shared" ref="P161:P163" si="72">L161</f>
        <v>0</v>
      </c>
      <c r="Q161" s="56">
        <v>170</v>
      </c>
      <c r="R161" s="5">
        <f t="shared" si="44"/>
        <v>170</v>
      </c>
      <c r="S161" s="17">
        <f t="shared" ref="S161:S163" si="73">K161</f>
        <v>0</v>
      </c>
      <c r="T161" s="56">
        <v>170</v>
      </c>
      <c r="U161" s="76">
        <v>1</v>
      </c>
      <c r="V161" s="5">
        <f t="shared" si="43"/>
        <v>226.66666666666666</v>
      </c>
      <c r="W161" s="85">
        <f t="shared" ref="W161:W163" si="74">ROUND(V161, 0)</f>
        <v>227</v>
      </c>
      <c r="X161" s="71">
        <f t="shared" si="41"/>
        <v>227</v>
      </c>
      <c r="Y161" s="71">
        <f t="shared" si="42"/>
        <v>227</v>
      </c>
    </row>
    <row r="162" spans="1:25" ht="45" customHeight="1">
      <c r="A162" t="s">
        <v>148</v>
      </c>
      <c r="B162" s="7" t="s">
        <v>65</v>
      </c>
      <c r="C162" s="5" t="s">
        <v>13</v>
      </c>
      <c r="D162" s="4" t="s">
        <v>14</v>
      </c>
      <c r="E162" s="6" t="s">
        <v>15</v>
      </c>
      <c r="F162" s="4" t="s">
        <v>20</v>
      </c>
      <c r="G162" s="6" t="s">
        <v>17</v>
      </c>
      <c r="H162" s="4" t="s">
        <v>18</v>
      </c>
      <c r="I162" s="5">
        <v>167</v>
      </c>
      <c r="J162" s="5">
        <v>157</v>
      </c>
      <c r="K162" s="5">
        <v>151</v>
      </c>
      <c r="L162" s="5">
        <v>130</v>
      </c>
      <c r="M162" s="61">
        <v>90</v>
      </c>
      <c r="N162" s="17">
        <f t="shared" si="70"/>
        <v>605</v>
      </c>
      <c r="O162" s="17">
        <f t="shared" si="71"/>
        <v>130</v>
      </c>
      <c r="P162" s="17">
        <f t="shared" si="72"/>
        <v>130</v>
      </c>
      <c r="Q162" s="5"/>
      <c r="R162" s="5">
        <f t="shared" si="44"/>
        <v>475</v>
      </c>
      <c r="S162" s="17">
        <f t="shared" si="73"/>
        <v>151</v>
      </c>
      <c r="T162" s="5"/>
      <c r="U162" s="76">
        <v>1</v>
      </c>
      <c r="V162" s="5">
        <f t="shared" si="43"/>
        <v>424.66666666666669</v>
      </c>
      <c r="W162" s="85">
        <f t="shared" si="74"/>
        <v>425</v>
      </c>
      <c r="X162" s="71">
        <f t="shared" si="41"/>
        <v>425</v>
      </c>
      <c r="Y162" s="71">
        <f t="shared" si="42"/>
        <v>425</v>
      </c>
    </row>
    <row r="163" spans="1:25" ht="45" customHeight="1">
      <c r="B163" s="7" t="s">
        <v>65</v>
      </c>
      <c r="C163" s="5" t="s">
        <v>13</v>
      </c>
      <c r="D163" s="4" t="s">
        <v>14</v>
      </c>
      <c r="E163" s="6" t="s">
        <v>15</v>
      </c>
      <c r="F163" s="4" t="s">
        <v>20</v>
      </c>
      <c r="G163" s="6" t="s">
        <v>19</v>
      </c>
      <c r="H163" s="4" t="s">
        <v>18</v>
      </c>
      <c r="I163" s="5">
        <v>3</v>
      </c>
      <c r="J163" s="5">
        <v>3</v>
      </c>
      <c r="K163" s="5">
        <v>0</v>
      </c>
      <c r="L163" s="5">
        <v>0</v>
      </c>
      <c r="M163" s="61">
        <v>0</v>
      </c>
      <c r="N163" s="17">
        <f t="shared" si="70"/>
        <v>6</v>
      </c>
      <c r="O163" s="17">
        <f t="shared" si="71"/>
        <v>0</v>
      </c>
      <c r="P163" s="17">
        <f t="shared" si="72"/>
        <v>0</v>
      </c>
      <c r="Q163" s="5"/>
      <c r="R163" s="5">
        <f t="shared" si="44"/>
        <v>6</v>
      </c>
      <c r="S163" s="17">
        <f t="shared" si="73"/>
        <v>0</v>
      </c>
      <c r="T163" s="5"/>
      <c r="U163" s="76">
        <v>1</v>
      </c>
      <c r="V163" s="5">
        <f t="shared" si="43"/>
        <v>6</v>
      </c>
      <c r="W163" s="85">
        <f t="shared" si="74"/>
        <v>6</v>
      </c>
      <c r="X163" s="71">
        <f t="shared" si="41"/>
        <v>6</v>
      </c>
      <c r="Y163" s="71">
        <f t="shared" si="42"/>
        <v>6</v>
      </c>
    </row>
    <row r="164" spans="1:25" ht="45" customHeight="1">
      <c r="B164" s="7" t="s">
        <v>65</v>
      </c>
      <c r="C164" s="5" t="s">
        <v>13</v>
      </c>
      <c r="D164" s="4" t="s">
        <v>69</v>
      </c>
      <c r="E164" s="6" t="s">
        <v>15</v>
      </c>
      <c r="F164" s="4" t="s">
        <v>20</v>
      </c>
      <c r="G164" s="6" t="s">
        <v>17</v>
      </c>
      <c r="H164" s="4" t="s">
        <v>18</v>
      </c>
      <c r="I164" s="5"/>
      <c r="J164" s="5"/>
      <c r="K164" s="5"/>
      <c r="L164" s="5"/>
      <c r="M164" s="5"/>
      <c r="N164" s="5">
        <f t="shared" si="50"/>
        <v>0</v>
      </c>
      <c r="O164" s="4"/>
      <c r="P164" s="4"/>
      <c r="Q164" s="5"/>
      <c r="R164" s="5">
        <f t="shared" si="44"/>
        <v>0</v>
      </c>
      <c r="S164" s="5"/>
      <c r="T164" s="5"/>
      <c r="U164" s="15"/>
      <c r="V164">
        <f t="shared" si="43"/>
        <v>0</v>
      </c>
      <c r="X164" s="71">
        <f t="shared" si="41"/>
        <v>0</v>
      </c>
      <c r="Y164" s="71">
        <f t="shared" si="42"/>
        <v>0</v>
      </c>
    </row>
    <row r="165" spans="1:25" ht="45" customHeight="1">
      <c r="A165" t="s">
        <v>151</v>
      </c>
      <c r="B165" s="7" t="s">
        <v>65</v>
      </c>
      <c r="C165" s="5" t="s">
        <v>13</v>
      </c>
      <c r="D165" s="4" t="s">
        <v>14</v>
      </c>
      <c r="E165" s="6" t="s">
        <v>21</v>
      </c>
      <c r="F165" s="4" t="s">
        <v>20</v>
      </c>
      <c r="G165" s="6" t="s">
        <v>17</v>
      </c>
      <c r="H165" s="4" t="s">
        <v>18</v>
      </c>
      <c r="I165" s="5">
        <v>21</v>
      </c>
      <c r="J165" s="5">
        <v>15</v>
      </c>
      <c r="K165" s="5">
        <v>15</v>
      </c>
      <c r="L165" s="5">
        <v>13</v>
      </c>
      <c r="M165" s="61">
        <v>16</v>
      </c>
      <c r="N165" s="17">
        <f t="shared" ref="N165:N166" si="75">I165+J165+K165+L165</f>
        <v>64</v>
      </c>
      <c r="O165" s="17">
        <f t="shared" ref="O165:O166" si="76">L165</f>
        <v>13</v>
      </c>
      <c r="P165" s="17">
        <f t="shared" ref="P165:P166" si="77">L165</f>
        <v>13</v>
      </c>
      <c r="Q165" s="5"/>
      <c r="R165" s="5">
        <f t="shared" si="44"/>
        <v>51</v>
      </c>
      <c r="S165" s="17">
        <f t="shared" ref="S165:S166" si="78">K165</f>
        <v>15</v>
      </c>
      <c r="T165" s="5"/>
      <c r="U165" s="76">
        <v>1</v>
      </c>
      <c r="V165" s="5">
        <f t="shared" si="43"/>
        <v>46</v>
      </c>
      <c r="W165" s="85">
        <f t="shared" ref="W165:W166" si="79">ROUND(V165, 0)</f>
        <v>46</v>
      </c>
      <c r="X165" s="71">
        <f t="shared" si="41"/>
        <v>46</v>
      </c>
      <c r="Y165" s="71">
        <f t="shared" si="42"/>
        <v>46</v>
      </c>
    </row>
    <row r="166" spans="1:25" ht="45" customHeight="1">
      <c r="A166" t="s">
        <v>152</v>
      </c>
      <c r="B166" s="7" t="s">
        <v>65</v>
      </c>
      <c r="C166" s="5" t="s">
        <v>13</v>
      </c>
      <c r="D166" s="4" t="s">
        <v>14</v>
      </c>
      <c r="E166" s="6" t="s">
        <v>21</v>
      </c>
      <c r="F166" s="4" t="s">
        <v>20</v>
      </c>
      <c r="G166" s="6" t="s">
        <v>19</v>
      </c>
      <c r="H166" s="4" t="s">
        <v>18</v>
      </c>
      <c r="I166" s="5">
        <v>4</v>
      </c>
      <c r="J166" s="5">
        <v>5</v>
      </c>
      <c r="K166" s="5">
        <v>6</v>
      </c>
      <c r="L166" s="5">
        <v>1</v>
      </c>
      <c r="M166" s="61">
        <v>3</v>
      </c>
      <c r="N166" s="17">
        <f t="shared" si="75"/>
        <v>16</v>
      </c>
      <c r="O166" s="17">
        <f t="shared" si="76"/>
        <v>1</v>
      </c>
      <c r="P166" s="17">
        <f t="shared" si="77"/>
        <v>1</v>
      </c>
      <c r="Q166" s="5"/>
      <c r="R166" s="5">
        <f t="shared" si="44"/>
        <v>15</v>
      </c>
      <c r="S166" s="17">
        <f t="shared" si="78"/>
        <v>6</v>
      </c>
      <c r="T166" s="5"/>
      <c r="U166" s="76">
        <v>1</v>
      </c>
      <c r="V166" s="5">
        <f t="shared" si="43"/>
        <v>13</v>
      </c>
      <c r="W166" s="85">
        <f t="shared" si="79"/>
        <v>13</v>
      </c>
      <c r="X166" s="71">
        <f t="shared" si="41"/>
        <v>13</v>
      </c>
      <c r="Y166" s="71">
        <f t="shared" si="42"/>
        <v>13</v>
      </c>
    </row>
    <row r="167" spans="1:25" ht="45" customHeight="1">
      <c r="B167" s="7" t="s">
        <v>65</v>
      </c>
      <c r="C167" s="5" t="s">
        <v>13</v>
      </c>
      <c r="D167" s="4" t="s">
        <v>69</v>
      </c>
      <c r="E167" s="6" t="s">
        <v>21</v>
      </c>
      <c r="F167" s="4" t="s">
        <v>20</v>
      </c>
      <c r="G167" s="6" t="s">
        <v>17</v>
      </c>
      <c r="H167" s="4" t="s">
        <v>18</v>
      </c>
      <c r="I167" s="5"/>
      <c r="J167" s="5"/>
      <c r="K167" s="5"/>
      <c r="L167" s="5"/>
      <c r="M167" s="5"/>
      <c r="N167" s="5">
        <f t="shared" si="50"/>
        <v>0</v>
      </c>
      <c r="O167" s="4"/>
      <c r="P167" s="4"/>
      <c r="Q167" s="5"/>
      <c r="R167" s="5">
        <f t="shared" si="44"/>
        <v>0</v>
      </c>
      <c r="S167" s="5"/>
      <c r="T167" s="5"/>
      <c r="U167" s="15"/>
      <c r="V167">
        <f t="shared" si="43"/>
        <v>0</v>
      </c>
      <c r="X167" s="71">
        <f t="shared" si="41"/>
        <v>0</v>
      </c>
      <c r="Y167" s="71">
        <f t="shared" si="42"/>
        <v>0</v>
      </c>
    </row>
    <row r="168" spans="1:25" ht="45" customHeight="1">
      <c r="B168" s="7" t="s">
        <v>65</v>
      </c>
      <c r="C168" s="5" t="s">
        <v>13</v>
      </c>
      <c r="D168" s="4" t="s">
        <v>14</v>
      </c>
      <c r="E168" s="6" t="s">
        <v>70</v>
      </c>
      <c r="F168" s="4" t="s">
        <v>20</v>
      </c>
      <c r="G168" s="6" t="s">
        <v>17</v>
      </c>
      <c r="H168" s="4" t="s">
        <v>18</v>
      </c>
      <c r="I168" s="5">
        <v>10</v>
      </c>
      <c r="J168" s="5">
        <v>6</v>
      </c>
      <c r="K168" s="5">
        <v>6</v>
      </c>
      <c r="L168" s="5">
        <v>5</v>
      </c>
      <c r="M168" s="61">
        <v>3</v>
      </c>
      <c r="N168" s="17">
        <f>I168+J168+K168+L168</f>
        <v>27</v>
      </c>
      <c r="O168" s="17">
        <f>L168</f>
        <v>5</v>
      </c>
      <c r="P168" s="17">
        <f>L168</f>
        <v>5</v>
      </c>
      <c r="Q168" s="5">
        <v>10</v>
      </c>
      <c r="R168" s="5">
        <f t="shared" si="44"/>
        <v>32</v>
      </c>
      <c r="S168" s="17">
        <f>K168</f>
        <v>6</v>
      </c>
      <c r="T168" s="5">
        <v>10</v>
      </c>
      <c r="U168" s="76">
        <v>1</v>
      </c>
      <c r="V168" s="5">
        <f t="shared" si="43"/>
        <v>33.333333333333336</v>
      </c>
      <c r="W168" s="85">
        <f>ROUND(V168, 0)</f>
        <v>33</v>
      </c>
      <c r="X168" s="71">
        <f t="shared" si="41"/>
        <v>33</v>
      </c>
      <c r="Y168" s="71">
        <f t="shared" si="42"/>
        <v>33</v>
      </c>
    </row>
    <row r="169" spans="1:25" s="21" customFormat="1" ht="45" customHeight="1">
      <c r="A169" s="21" t="s">
        <v>160</v>
      </c>
      <c r="B169" s="22" t="s">
        <v>65</v>
      </c>
      <c r="C169" s="17" t="s">
        <v>13</v>
      </c>
      <c r="D169" s="18" t="s">
        <v>24</v>
      </c>
      <c r="E169" s="19" t="s">
        <v>29</v>
      </c>
      <c r="F169" s="18" t="s">
        <v>16</v>
      </c>
      <c r="G169" s="19" t="s">
        <v>17</v>
      </c>
      <c r="H169" s="18" t="s">
        <v>18</v>
      </c>
      <c r="I169" s="17"/>
      <c r="J169" s="17"/>
      <c r="K169" s="61"/>
      <c r="L169" s="17"/>
      <c r="M169" s="17"/>
      <c r="N169" s="17">
        <f>I169+J169</f>
        <v>0</v>
      </c>
      <c r="O169" s="17"/>
      <c r="P169" s="17"/>
      <c r="Q169" s="56">
        <v>75</v>
      </c>
      <c r="R169" s="17">
        <f t="shared" si="44"/>
        <v>75</v>
      </c>
      <c r="S169" s="17"/>
      <c r="T169" s="56">
        <v>72</v>
      </c>
      <c r="U169" s="72">
        <v>0.989209</v>
      </c>
      <c r="V169" s="17">
        <f t="shared" si="43"/>
        <v>98.190674999999999</v>
      </c>
      <c r="W169" s="85">
        <f>ROUND(V169, 0)</f>
        <v>98</v>
      </c>
      <c r="X169" s="71">
        <f t="shared" si="41"/>
        <v>98</v>
      </c>
      <c r="Y169" s="71">
        <f t="shared" si="42"/>
        <v>98</v>
      </c>
    </row>
    <row r="170" spans="1:25" s="21" customFormat="1" ht="45" customHeight="1">
      <c r="B170" s="22" t="s">
        <v>65</v>
      </c>
      <c r="C170" s="17" t="s">
        <v>13</v>
      </c>
      <c r="D170" s="18" t="s">
        <v>24</v>
      </c>
      <c r="E170" s="19" t="s">
        <v>25</v>
      </c>
      <c r="F170" s="18" t="s">
        <v>16</v>
      </c>
      <c r="G170" s="19" t="s">
        <v>17</v>
      </c>
      <c r="H170" s="18" t="s">
        <v>18</v>
      </c>
      <c r="I170" s="17">
        <v>51</v>
      </c>
      <c r="J170" s="17">
        <v>52</v>
      </c>
      <c r="K170" s="61"/>
      <c r="L170" s="17"/>
      <c r="M170" s="17"/>
      <c r="N170" s="17">
        <f t="shared" ref="N170:N176" si="80">I170+J170</f>
        <v>103</v>
      </c>
      <c r="O170" s="17">
        <v>52</v>
      </c>
      <c r="P170" s="17">
        <v>52</v>
      </c>
      <c r="Q170" s="17"/>
      <c r="R170" s="17">
        <f t="shared" si="44"/>
        <v>51</v>
      </c>
      <c r="S170" s="17">
        <v>51</v>
      </c>
      <c r="T170" s="17"/>
      <c r="U170" s="72">
        <v>0.989209</v>
      </c>
      <c r="V170" s="17">
        <f t="shared" si="43"/>
        <v>33.633105999999998</v>
      </c>
      <c r="W170" s="85">
        <f t="shared" ref="W170:W176" si="81">ROUND(V170, 0)</f>
        <v>34</v>
      </c>
      <c r="X170" s="71">
        <f t="shared" si="41"/>
        <v>34</v>
      </c>
      <c r="Y170" s="71">
        <f t="shared" si="42"/>
        <v>34</v>
      </c>
    </row>
    <row r="171" spans="1:25" s="21" customFormat="1" ht="45" customHeight="1">
      <c r="B171" s="22" t="s">
        <v>65</v>
      </c>
      <c r="C171" s="17" t="s">
        <v>13</v>
      </c>
      <c r="D171" s="18" t="s">
        <v>24</v>
      </c>
      <c r="E171" s="19" t="s">
        <v>25</v>
      </c>
      <c r="F171" s="18" t="s">
        <v>16</v>
      </c>
      <c r="G171" s="19" t="s">
        <v>19</v>
      </c>
      <c r="H171" s="18" t="s">
        <v>18</v>
      </c>
      <c r="I171" s="17">
        <v>0</v>
      </c>
      <c r="J171" s="17">
        <v>1</v>
      </c>
      <c r="K171" s="61"/>
      <c r="L171" s="17"/>
      <c r="M171" s="17"/>
      <c r="N171" s="17">
        <f t="shared" si="80"/>
        <v>1</v>
      </c>
      <c r="O171" s="17">
        <v>1</v>
      </c>
      <c r="P171" s="17">
        <v>1</v>
      </c>
      <c r="Q171" s="17"/>
      <c r="R171" s="17">
        <f t="shared" si="44"/>
        <v>0</v>
      </c>
      <c r="S171" s="17">
        <v>0</v>
      </c>
      <c r="T171" s="17"/>
      <c r="U171" s="72">
        <v>0.989209</v>
      </c>
      <c r="V171" s="17">
        <f t="shared" si="43"/>
        <v>0</v>
      </c>
      <c r="W171" s="85">
        <f t="shared" si="81"/>
        <v>0</v>
      </c>
      <c r="X171" s="71">
        <f t="shared" si="41"/>
        <v>0</v>
      </c>
      <c r="Y171" s="71">
        <f t="shared" si="42"/>
        <v>0</v>
      </c>
    </row>
    <row r="172" spans="1:25" s="21" customFormat="1" ht="45" customHeight="1">
      <c r="B172" s="22" t="s">
        <v>65</v>
      </c>
      <c r="C172" s="17" t="s">
        <v>13</v>
      </c>
      <c r="D172" s="18" t="s">
        <v>24</v>
      </c>
      <c r="E172" s="19" t="s">
        <v>27</v>
      </c>
      <c r="F172" s="18" t="s">
        <v>16</v>
      </c>
      <c r="G172" s="19" t="s">
        <v>17</v>
      </c>
      <c r="H172" s="18" t="s">
        <v>18</v>
      </c>
      <c r="I172" s="17">
        <v>26</v>
      </c>
      <c r="J172" s="17">
        <v>17</v>
      </c>
      <c r="K172" s="61"/>
      <c r="L172" s="17"/>
      <c r="M172" s="17"/>
      <c r="N172" s="17">
        <f t="shared" si="80"/>
        <v>43</v>
      </c>
      <c r="O172" s="17">
        <v>17</v>
      </c>
      <c r="P172" s="17">
        <v>17</v>
      </c>
      <c r="Q172" s="17"/>
      <c r="R172" s="17">
        <f t="shared" si="44"/>
        <v>26</v>
      </c>
      <c r="S172" s="17">
        <v>26</v>
      </c>
      <c r="T172" s="17"/>
      <c r="U172" s="72">
        <v>0.989209</v>
      </c>
      <c r="V172" s="17">
        <f t="shared" si="43"/>
        <v>17.146289333333332</v>
      </c>
      <c r="W172" s="85">
        <f t="shared" si="81"/>
        <v>17</v>
      </c>
      <c r="X172" s="71">
        <f t="shared" si="41"/>
        <v>17</v>
      </c>
      <c r="Y172" s="71">
        <f t="shared" si="42"/>
        <v>17</v>
      </c>
    </row>
    <row r="173" spans="1:25" s="21" customFormat="1" ht="45" customHeight="1">
      <c r="B173" s="22" t="s">
        <v>65</v>
      </c>
      <c r="C173" s="17" t="s">
        <v>13</v>
      </c>
      <c r="D173" s="18" t="s">
        <v>24</v>
      </c>
      <c r="E173" s="19" t="s">
        <v>27</v>
      </c>
      <c r="F173" s="18" t="s">
        <v>16</v>
      </c>
      <c r="G173" s="19" t="s">
        <v>19</v>
      </c>
      <c r="H173" s="18" t="s">
        <v>18</v>
      </c>
      <c r="I173" s="17">
        <v>0</v>
      </c>
      <c r="J173" s="17">
        <v>0</v>
      </c>
      <c r="K173" s="61"/>
      <c r="L173" s="17"/>
      <c r="M173" s="17"/>
      <c r="N173" s="17">
        <f t="shared" si="80"/>
        <v>0</v>
      </c>
      <c r="O173" s="17">
        <v>0</v>
      </c>
      <c r="P173" s="17">
        <v>0</v>
      </c>
      <c r="Q173" s="17"/>
      <c r="R173" s="17">
        <f t="shared" si="44"/>
        <v>0</v>
      </c>
      <c r="S173" s="17">
        <v>0</v>
      </c>
      <c r="T173" s="17"/>
      <c r="U173" s="72">
        <v>0.989209</v>
      </c>
      <c r="V173" s="17">
        <f t="shared" si="43"/>
        <v>0</v>
      </c>
      <c r="W173" s="85">
        <f t="shared" si="81"/>
        <v>0</v>
      </c>
      <c r="X173" s="71">
        <f t="shared" si="41"/>
        <v>0</v>
      </c>
      <c r="Y173" s="71">
        <f t="shared" si="42"/>
        <v>0</v>
      </c>
    </row>
    <row r="174" spans="1:25" ht="45" customHeight="1">
      <c r="B174" s="7" t="s">
        <v>65</v>
      </c>
      <c r="C174" s="5" t="s">
        <v>13</v>
      </c>
      <c r="D174" s="4" t="s">
        <v>24</v>
      </c>
      <c r="E174" s="6" t="s">
        <v>29</v>
      </c>
      <c r="F174" s="4" t="s">
        <v>20</v>
      </c>
      <c r="G174" s="6" t="s">
        <v>17</v>
      </c>
      <c r="H174" s="4" t="s">
        <v>18</v>
      </c>
      <c r="I174" s="5"/>
      <c r="J174" s="5"/>
      <c r="K174" s="61"/>
      <c r="L174" s="5"/>
      <c r="M174" s="5"/>
      <c r="N174" s="17">
        <f t="shared" si="80"/>
        <v>0</v>
      </c>
      <c r="O174" s="5"/>
      <c r="P174" s="5"/>
      <c r="Q174" s="56">
        <v>25</v>
      </c>
      <c r="R174" s="5">
        <f t="shared" si="44"/>
        <v>25</v>
      </c>
      <c r="S174" s="5"/>
      <c r="T174" s="56">
        <v>30</v>
      </c>
      <c r="U174" s="76">
        <v>1</v>
      </c>
      <c r="V174" s="5">
        <f t="shared" si="43"/>
        <v>35</v>
      </c>
      <c r="W174" s="85">
        <f t="shared" si="81"/>
        <v>35</v>
      </c>
      <c r="X174" s="71">
        <f t="shared" si="41"/>
        <v>35</v>
      </c>
      <c r="Y174" s="71">
        <f t="shared" si="42"/>
        <v>35</v>
      </c>
    </row>
    <row r="175" spans="1:25" ht="45" customHeight="1">
      <c r="B175" s="7" t="s">
        <v>65</v>
      </c>
      <c r="C175" s="5" t="s">
        <v>13</v>
      </c>
      <c r="D175" s="4" t="s">
        <v>24</v>
      </c>
      <c r="E175" s="6" t="s">
        <v>25</v>
      </c>
      <c r="F175" s="4" t="s">
        <v>20</v>
      </c>
      <c r="G175" s="6" t="s">
        <v>17</v>
      </c>
      <c r="H175" s="4" t="s">
        <v>18</v>
      </c>
      <c r="I175" s="5">
        <v>26</v>
      </c>
      <c r="J175" s="5">
        <v>21</v>
      </c>
      <c r="K175" s="61">
        <v>20</v>
      </c>
      <c r="L175" s="5"/>
      <c r="M175" s="5"/>
      <c r="N175" s="17">
        <f t="shared" si="80"/>
        <v>47</v>
      </c>
      <c r="O175" s="5">
        <v>21</v>
      </c>
      <c r="P175" s="5">
        <v>21</v>
      </c>
      <c r="Q175" s="5"/>
      <c r="R175" s="5">
        <f t="shared" si="44"/>
        <v>26</v>
      </c>
      <c r="S175" s="5">
        <v>26</v>
      </c>
      <c r="T175" s="5"/>
      <c r="U175" s="76">
        <v>1</v>
      </c>
      <c r="V175" s="5">
        <f t="shared" si="43"/>
        <v>17.333333333333332</v>
      </c>
      <c r="W175" s="85">
        <f t="shared" si="81"/>
        <v>17</v>
      </c>
      <c r="X175" s="71">
        <f t="shared" si="41"/>
        <v>17</v>
      </c>
      <c r="Y175" s="71">
        <f t="shared" si="42"/>
        <v>17</v>
      </c>
    </row>
    <row r="176" spans="1:25" ht="45" customHeight="1">
      <c r="B176" s="7" t="s">
        <v>65</v>
      </c>
      <c r="C176" s="5" t="s">
        <v>13</v>
      </c>
      <c r="D176" s="4" t="s">
        <v>24</v>
      </c>
      <c r="E176" s="6" t="s">
        <v>25</v>
      </c>
      <c r="F176" s="4" t="s">
        <v>20</v>
      </c>
      <c r="G176" s="6" t="s">
        <v>19</v>
      </c>
      <c r="H176" s="4" t="s">
        <v>18</v>
      </c>
      <c r="I176" s="5">
        <v>0</v>
      </c>
      <c r="J176" s="5">
        <v>0</v>
      </c>
      <c r="K176" s="61">
        <v>0</v>
      </c>
      <c r="L176" s="5"/>
      <c r="M176" s="5"/>
      <c r="N176" s="17">
        <f t="shared" si="80"/>
        <v>0</v>
      </c>
      <c r="O176" s="5">
        <v>0</v>
      </c>
      <c r="P176" s="5">
        <v>0</v>
      </c>
      <c r="Q176" s="5"/>
      <c r="R176" s="5">
        <f t="shared" si="44"/>
        <v>0</v>
      </c>
      <c r="S176" s="5">
        <v>0</v>
      </c>
      <c r="T176" s="5"/>
      <c r="U176" s="76">
        <v>1</v>
      </c>
      <c r="V176" s="5">
        <f t="shared" si="43"/>
        <v>0</v>
      </c>
      <c r="W176" s="85">
        <f t="shared" si="81"/>
        <v>0</v>
      </c>
      <c r="X176" s="71">
        <f t="shared" si="41"/>
        <v>0</v>
      </c>
      <c r="Y176" s="71">
        <f t="shared" si="42"/>
        <v>0</v>
      </c>
    </row>
    <row r="177" spans="2:25" s="21" customFormat="1" ht="45" customHeight="1">
      <c r="B177" s="22" t="s">
        <v>65</v>
      </c>
      <c r="C177" s="17" t="s">
        <v>13</v>
      </c>
      <c r="D177" s="18" t="s">
        <v>52</v>
      </c>
      <c r="E177" s="19" t="s">
        <v>34</v>
      </c>
      <c r="F177" s="18" t="s">
        <v>16</v>
      </c>
      <c r="G177" s="19" t="s">
        <v>17</v>
      </c>
      <c r="H177" s="18" t="s">
        <v>18</v>
      </c>
      <c r="I177" s="17">
        <v>65</v>
      </c>
      <c r="J177" s="17">
        <v>65</v>
      </c>
      <c r="K177" s="17">
        <v>65</v>
      </c>
      <c r="L177" s="17">
        <v>62</v>
      </c>
      <c r="M177" s="61"/>
      <c r="N177" s="17">
        <f>I177+J177+K177+L177</f>
        <v>257</v>
      </c>
      <c r="O177" s="17">
        <v>62</v>
      </c>
      <c r="P177" s="17">
        <v>62</v>
      </c>
      <c r="Q177" s="17"/>
      <c r="R177" s="17">
        <f t="shared" si="44"/>
        <v>195</v>
      </c>
      <c r="S177" s="17">
        <v>65</v>
      </c>
      <c r="T177" s="17"/>
      <c r="U177" s="72">
        <v>1</v>
      </c>
      <c r="V177" s="17">
        <f t="shared" si="43"/>
        <v>173.33333333333334</v>
      </c>
      <c r="W177" s="85">
        <f>ROUND(V177, 0)</f>
        <v>173</v>
      </c>
      <c r="X177" s="71">
        <f t="shared" si="41"/>
        <v>173</v>
      </c>
      <c r="Y177" s="71">
        <f t="shared" si="42"/>
        <v>173</v>
      </c>
    </row>
    <row r="178" spans="2:25" s="21" customFormat="1" ht="45" customHeight="1">
      <c r="B178" s="22" t="s">
        <v>65</v>
      </c>
      <c r="C178" s="17" t="s">
        <v>13</v>
      </c>
      <c r="D178" s="18" t="s">
        <v>52</v>
      </c>
      <c r="E178" s="19" t="s">
        <v>34</v>
      </c>
      <c r="F178" s="18" t="s">
        <v>16</v>
      </c>
      <c r="G178" s="19" t="s">
        <v>19</v>
      </c>
      <c r="H178" s="18" t="s">
        <v>18</v>
      </c>
      <c r="I178" s="17">
        <v>1</v>
      </c>
      <c r="J178" s="17">
        <v>1</v>
      </c>
      <c r="K178" s="17">
        <v>0</v>
      </c>
      <c r="L178" s="17">
        <v>0</v>
      </c>
      <c r="M178" s="61"/>
      <c r="N178" s="17">
        <f t="shared" ref="N178:N181" si="82">I178+J178+K178+L178</f>
        <v>2</v>
      </c>
      <c r="O178" s="17">
        <v>0</v>
      </c>
      <c r="P178" s="17">
        <v>0</v>
      </c>
      <c r="Q178" s="17"/>
      <c r="R178" s="17">
        <f t="shared" si="44"/>
        <v>2</v>
      </c>
      <c r="S178" s="17">
        <v>0</v>
      </c>
      <c r="T178" s="17"/>
      <c r="U178" s="72">
        <v>1</v>
      </c>
      <c r="V178" s="17">
        <f t="shared" si="43"/>
        <v>2</v>
      </c>
      <c r="W178" s="85">
        <f t="shared" ref="W178:W185" si="83">ROUND(V178, 0)</f>
        <v>2</v>
      </c>
      <c r="X178" s="71">
        <f t="shared" si="41"/>
        <v>2</v>
      </c>
      <c r="Y178" s="71">
        <f t="shared" si="42"/>
        <v>2</v>
      </c>
    </row>
    <row r="179" spans="2:25" s="21" customFormat="1" ht="45" customHeight="1">
      <c r="B179" s="22" t="s">
        <v>65</v>
      </c>
      <c r="C179" s="17" t="s">
        <v>13</v>
      </c>
      <c r="D179" s="18" t="s">
        <v>52</v>
      </c>
      <c r="E179" s="19" t="s">
        <v>35</v>
      </c>
      <c r="F179" s="18" t="s">
        <v>16</v>
      </c>
      <c r="G179" s="19" t="s">
        <v>17</v>
      </c>
      <c r="H179" s="18" t="s">
        <v>18</v>
      </c>
      <c r="I179" s="17">
        <v>15</v>
      </c>
      <c r="J179" s="17">
        <v>15</v>
      </c>
      <c r="K179" s="17">
        <v>15</v>
      </c>
      <c r="L179" s="17">
        <v>16</v>
      </c>
      <c r="M179" s="61"/>
      <c r="N179" s="17">
        <f t="shared" si="82"/>
        <v>61</v>
      </c>
      <c r="O179" s="17">
        <v>16</v>
      </c>
      <c r="P179" s="17">
        <v>16</v>
      </c>
      <c r="Q179" s="17"/>
      <c r="R179" s="17">
        <f t="shared" si="44"/>
        <v>45</v>
      </c>
      <c r="S179" s="17">
        <v>15</v>
      </c>
      <c r="T179" s="17"/>
      <c r="U179" s="72">
        <v>1</v>
      </c>
      <c r="V179" s="17">
        <f t="shared" si="43"/>
        <v>40</v>
      </c>
      <c r="W179" s="85">
        <f t="shared" si="83"/>
        <v>40</v>
      </c>
      <c r="X179" s="71">
        <f t="shared" si="41"/>
        <v>40</v>
      </c>
      <c r="Y179" s="71">
        <f t="shared" si="42"/>
        <v>40</v>
      </c>
    </row>
    <row r="180" spans="2:25" s="21" customFormat="1" ht="45" customHeight="1">
      <c r="B180" s="22" t="s">
        <v>65</v>
      </c>
      <c r="C180" s="17" t="s">
        <v>13</v>
      </c>
      <c r="D180" s="18" t="s">
        <v>52</v>
      </c>
      <c r="E180" s="19" t="s">
        <v>35</v>
      </c>
      <c r="F180" s="18" t="s">
        <v>16</v>
      </c>
      <c r="G180" s="19" t="s">
        <v>19</v>
      </c>
      <c r="H180" s="18" t="s">
        <v>18</v>
      </c>
      <c r="I180" s="17">
        <v>3</v>
      </c>
      <c r="J180" s="17">
        <v>0</v>
      </c>
      <c r="K180" s="17">
        <v>1</v>
      </c>
      <c r="L180" s="17">
        <v>1</v>
      </c>
      <c r="M180" s="61"/>
      <c r="N180" s="17">
        <f t="shared" si="82"/>
        <v>5</v>
      </c>
      <c r="O180" s="17">
        <v>1</v>
      </c>
      <c r="P180" s="17">
        <v>1</v>
      </c>
      <c r="Q180" s="17"/>
      <c r="R180" s="17">
        <f t="shared" si="44"/>
        <v>4</v>
      </c>
      <c r="S180" s="17">
        <v>1</v>
      </c>
      <c r="T180" s="17"/>
      <c r="U180" s="72">
        <v>1</v>
      </c>
      <c r="V180" s="17">
        <f t="shared" si="43"/>
        <v>3.6666666666666665</v>
      </c>
      <c r="W180" s="85">
        <f t="shared" si="83"/>
        <v>4</v>
      </c>
      <c r="X180" s="71">
        <f t="shared" si="41"/>
        <v>4</v>
      </c>
      <c r="Y180" s="71">
        <f t="shared" si="42"/>
        <v>4</v>
      </c>
    </row>
    <row r="181" spans="2:25" s="21" customFormat="1" ht="45" customHeight="1">
      <c r="B181" s="22" t="s">
        <v>65</v>
      </c>
      <c r="C181" s="17" t="s">
        <v>13</v>
      </c>
      <c r="D181" s="18" t="s">
        <v>52</v>
      </c>
      <c r="E181" s="19" t="s">
        <v>127</v>
      </c>
      <c r="F181" s="18" t="s">
        <v>16</v>
      </c>
      <c r="G181" s="19" t="s">
        <v>17</v>
      </c>
      <c r="H181" s="18" t="s">
        <v>18</v>
      </c>
      <c r="I181" s="17">
        <v>0</v>
      </c>
      <c r="J181" s="17">
        <v>15</v>
      </c>
      <c r="K181" s="17">
        <v>14</v>
      </c>
      <c r="L181" s="17">
        <v>0</v>
      </c>
      <c r="M181" s="61"/>
      <c r="N181" s="17">
        <f t="shared" si="82"/>
        <v>29</v>
      </c>
      <c r="O181" s="17">
        <v>0</v>
      </c>
      <c r="P181" s="17">
        <v>0</v>
      </c>
      <c r="Q181" s="17"/>
      <c r="R181" s="17">
        <f t="shared" si="44"/>
        <v>29</v>
      </c>
      <c r="S181" s="17">
        <v>14</v>
      </c>
      <c r="T181" s="17"/>
      <c r="U181" s="72">
        <v>1</v>
      </c>
      <c r="V181" s="17">
        <f t="shared" si="43"/>
        <v>24.333333333333332</v>
      </c>
      <c r="W181" s="85">
        <f t="shared" si="83"/>
        <v>24</v>
      </c>
      <c r="X181" s="71">
        <f t="shared" si="41"/>
        <v>24</v>
      </c>
      <c r="Y181" s="71">
        <f t="shared" si="42"/>
        <v>24</v>
      </c>
    </row>
    <row r="182" spans="2:25" s="21" customFormat="1" ht="45" customHeight="1">
      <c r="B182" s="22" t="s">
        <v>65</v>
      </c>
      <c r="C182" s="17" t="s">
        <v>13</v>
      </c>
      <c r="D182" s="18" t="s">
        <v>50</v>
      </c>
      <c r="E182" s="19" t="s">
        <v>34</v>
      </c>
      <c r="F182" s="18" t="s">
        <v>16</v>
      </c>
      <c r="G182" s="19" t="s">
        <v>17</v>
      </c>
      <c r="H182" s="18" t="s">
        <v>18</v>
      </c>
      <c r="I182" s="17">
        <v>21</v>
      </c>
      <c r="J182" s="17">
        <v>19</v>
      </c>
      <c r="K182" s="17">
        <v>20</v>
      </c>
      <c r="L182" s="73"/>
      <c r="M182" s="17"/>
      <c r="N182" s="17">
        <f>I182+J182+K182</f>
        <v>60</v>
      </c>
      <c r="O182" s="17">
        <v>20</v>
      </c>
      <c r="P182" s="17">
        <v>20</v>
      </c>
      <c r="Q182" s="17"/>
      <c r="R182" s="17">
        <f t="shared" si="44"/>
        <v>40</v>
      </c>
      <c r="S182" s="17">
        <v>19</v>
      </c>
      <c r="T182" s="17"/>
      <c r="U182" s="72">
        <v>1</v>
      </c>
      <c r="V182" s="17">
        <f t="shared" si="43"/>
        <v>33.666666666666664</v>
      </c>
      <c r="W182" s="85">
        <f t="shared" si="83"/>
        <v>34</v>
      </c>
      <c r="X182" s="71">
        <f t="shared" si="41"/>
        <v>34</v>
      </c>
      <c r="Y182" s="71">
        <f t="shared" si="42"/>
        <v>34</v>
      </c>
    </row>
    <row r="183" spans="2:25" s="21" customFormat="1" ht="45" customHeight="1">
      <c r="B183" s="22" t="s">
        <v>65</v>
      </c>
      <c r="C183" s="17" t="s">
        <v>13</v>
      </c>
      <c r="D183" s="18" t="s">
        <v>169</v>
      </c>
      <c r="E183" s="19" t="s">
        <v>34</v>
      </c>
      <c r="F183" s="18" t="s">
        <v>16</v>
      </c>
      <c r="G183" s="19" t="s">
        <v>17</v>
      </c>
      <c r="H183" s="18" t="s">
        <v>18</v>
      </c>
      <c r="I183" s="63"/>
      <c r="J183" s="63"/>
      <c r="K183" s="63"/>
      <c r="L183" s="63"/>
      <c r="M183" s="63"/>
      <c r="N183" s="17">
        <f>I183+J183+K183+L183</f>
        <v>0</v>
      </c>
      <c r="O183" s="17"/>
      <c r="P183" s="17"/>
      <c r="Q183" s="17">
        <v>85</v>
      </c>
      <c r="R183" s="17">
        <f t="shared" ref="R183:R184" si="84">N183-O183+Q183</f>
        <v>85</v>
      </c>
      <c r="S183" s="17"/>
      <c r="T183" s="17">
        <v>85</v>
      </c>
      <c r="U183" s="72">
        <v>1</v>
      </c>
      <c r="V183" s="17">
        <f t="shared" ref="V183:V184" si="85">(R183*U183*12+4*T183-S183*4*U183)/12</f>
        <v>113.33333333333333</v>
      </c>
      <c r="W183" s="85">
        <f t="shared" si="83"/>
        <v>113</v>
      </c>
      <c r="X183" s="71">
        <f t="shared" si="41"/>
        <v>113</v>
      </c>
      <c r="Y183" s="71">
        <f t="shared" si="42"/>
        <v>113</v>
      </c>
    </row>
    <row r="184" spans="2:25" s="21" customFormat="1" ht="45" customHeight="1">
      <c r="B184" s="22" t="s">
        <v>65</v>
      </c>
      <c r="C184" s="17" t="s">
        <v>13</v>
      </c>
      <c r="D184" s="18" t="s">
        <v>169</v>
      </c>
      <c r="E184" s="19" t="s">
        <v>35</v>
      </c>
      <c r="F184" s="18" t="s">
        <v>16</v>
      </c>
      <c r="G184" s="19" t="s">
        <v>17</v>
      </c>
      <c r="H184" s="18" t="s">
        <v>18</v>
      </c>
      <c r="I184" s="63"/>
      <c r="J184" s="63"/>
      <c r="K184" s="63"/>
      <c r="L184" s="63"/>
      <c r="M184" s="63"/>
      <c r="N184" s="17">
        <f t="shared" ref="N184" si="86">I184+J184+K184+L184</f>
        <v>0</v>
      </c>
      <c r="O184" s="17"/>
      <c r="P184" s="17"/>
      <c r="Q184" s="17">
        <v>15</v>
      </c>
      <c r="R184" s="17">
        <f t="shared" si="84"/>
        <v>15</v>
      </c>
      <c r="S184" s="17"/>
      <c r="T184" s="17">
        <v>15</v>
      </c>
      <c r="U184" s="72">
        <v>1</v>
      </c>
      <c r="V184" s="17">
        <f t="shared" si="85"/>
        <v>20</v>
      </c>
      <c r="W184" s="85">
        <f t="shared" si="83"/>
        <v>20</v>
      </c>
      <c r="X184" s="71">
        <f t="shared" si="41"/>
        <v>20</v>
      </c>
      <c r="Y184" s="71">
        <f t="shared" si="42"/>
        <v>20</v>
      </c>
    </row>
    <row r="185" spans="2:25" s="21" customFormat="1" ht="45" customHeight="1">
      <c r="B185" s="22" t="s">
        <v>65</v>
      </c>
      <c r="C185" s="17" t="s">
        <v>13</v>
      </c>
      <c r="D185" s="18" t="s">
        <v>50</v>
      </c>
      <c r="E185" s="19" t="s">
        <v>34</v>
      </c>
      <c r="F185" s="18" t="s">
        <v>16</v>
      </c>
      <c r="G185" s="19" t="s">
        <v>19</v>
      </c>
      <c r="H185" s="18" t="s">
        <v>18</v>
      </c>
      <c r="I185" s="17">
        <v>5</v>
      </c>
      <c r="J185" s="17">
        <v>4</v>
      </c>
      <c r="K185" s="17">
        <v>4</v>
      </c>
      <c r="L185" s="73"/>
      <c r="M185" s="17"/>
      <c r="N185" s="17">
        <f>I185+J185+K185</f>
        <v>13</v>
      </c>
      <c r="O185" s="17">
        <v>4</v>
      </c>
      <c r="P185" s="17">
        <v>4</v>
      </c>
      <c r="Q185" s="17"/>
      <c r="R185" s="17">
        <f t="shared" si="44"/>
        <v>9</v>
      </c>
      <c r="S185" s="17">
        <v>4</v>
      </c>
      <c r="T185" s="17"/>
      <c r="U185" s="72">
        <v>1</v>
      </c>
      <c r="V185" s="17">
        <f t="shared" si="43"/>
        <v>7.666666666666667</v>
      </c>
      <c r="W185" s="85">
        <f t="shared" si="83"/>
        <v>8</v>
      </c>
      <c r="X185" s="71">
        <f t="shared" si="41"/>
        <v>8</v>
      </c>
      <c r="Y185" s="71">
        <f t="shared" si="42"/>
        <v>8</v>
      </c>
    </row>
    <row r="186" spans="2:25" s="21" customFormat="1" ht="45" customHeight="1">
      <c r="B186" s="22" t="s">
        <v>65</v>
      </c>
      <c r="C186" s="17" t="s">
        <v>13</v>
      </c>
      <c r="D186" s="18" t="s">
        <v>28</v>
      </c>
      <c r="E186" s="19" t="s">
        <v>71</v>
      </c>
      <c r="F186" s="18" t="s">
        <v>16</v>
      </c>
      <c r="G186" s="19" t="s">
        <v>17</v>
      </c>
      <c r="H186" s="18" t="s">
        <v>18</v>
      </c>
      <c r="I186" s="17">
        <v>10</v>
      </c>
      <c r="J186" s="17">
        <v>9</v>
      </c>
      <c r="K186" s="17">
        <v>14</v>
      </c>
      <c r="L186" s="61">
        <v>0</v>
      </c>
      <c r="M186" s="17"/>
      <c r="N186" s="17">
        <f>I186+J186+K186</f>
        <v>33</v>
      </c>
      <c r="O186" s="17">
        <v>14</v>
      </c>
      <c r="P186" s="17">
        <v>14</v>
      </c>
      <c r="Q186" s="17">
        <v>10</v>
      </c>
      <c r="R186" s="17">
        <f t="shared" si="44"/>
        <v>29</v>
      </c>
      <c r="S186" s="17">
        <v>9</v>
      </c>
      <c r="T186" s="17">
        <v>11</v>
      </c>
      <c r="U186" s="76">
        <v>1</v>
      </c>
      <c r="V186" s="17">
        <f t="shared" si="43"/>
        <v>29.666666666666668</v>
      </c>
      <c r="W186" s="85">
        <v>29</v>
      </c>
      <c r="X186" s="71">
        <f t="shared" si="41"/>
        <v>29</v>
      </c>
      <c r="Y186" s="71">
        <f t="shared" si="42"/>
        <v>29</v>
      </c>
    </row>
    <row r="187" spans="2:25" s="21" customFormat="1" ht="45" customHeight="1">
      <c r="B187" s="22" t="s">
        <v>65</v>
      </c>
      <c r="C187" s="17" t="s">
        <v>13</v>
      </c>
      <c r="D187" s="18" t="s">
        <v>28</v>
      </c>
      <c r="E187" s="19" t="s">
        <v>71</v>
      </c>
      <c r="F187" s="18" t="s">
        <v>16</v>
      </c>
      <c r="G187" s="19" t="s">
        <v>17</v>
      </c>
      <c r="H187" s="18" t="s">
        <v>22</v>
      </c>
      <c r="I187" s="17">
        <v>0</v>
      </c>
      <c r="J187" s="17">
        <v>1</v>
      </c>
      <c r="K187" s="17">
        <v>1</v>
      </c>
      <c r="L187" s="61">
        <v>0</v>
      </c>
      <c r="M187" s="17"/>
      <c r="N187" s="17">
        <f>I187+J187+K187</f>
        <v>2</v>
      </c>
      <c r="O187" s="17">
        <v>1</v>
      </c>
      <c r="P187" s="17">
        <v>1</v>
      </c>
      <c r="Q187" s="17"/>
      <c r="R187" s="17">
        <f t="shared" si="44"/>
        <v>1</v>
      </c>
      <c r="S187" s="17">
        <v>1</v>
      </c>
      <c r="T187" s="17"/>
      <c r="U187" s="76">
        <v>1</v>
      </c>
      <c r="V187" s="17">
        <f t="shared" si="43"/>
        <v>0.66666666666666663</v>
      </c>
      <c r="W187" s="85">
        <v>1</v>
      </c>
      <c r="X187" s="71">
        <f t="shared" si="41"/>
        <v>1</v>
      </c>
      <c r="Y187" s="71">
        <f t="shared" si="42"/>
        <v>1</v>
      </c>
    </row>
    <row r="188" spans="2:25" s="21" customFormat="1" ht="45" customHeight="1">
      <c r="B188" s="22" t="s">
        <v>65</v>
      </c>
      <c r="C188" s="17" t="s">
        <v>13</v>
      </c>
      <c r="D188" s="18" t="s">
        <v>28</v>
      </c>
      <c r="E188" s="19" t="s">
        <v>72</v>
      </c>
      <c r="F188" s="18" t="s">
        <v>16</v>
      </c>
      <c r="G188" s="19" t="s">
        <v>17</v>
      </c>
      <c r="H188" s="18" t="s">
        <v>18</v>
      </c>
      <c r="I188" s="17"/>
      <c r="J188" s="17"/>
      <c r="K188" s="17"/>
      <c r="L188" s="61"/>
      <c r="M188" s="17"/>
      <c r="N188" s="17">
        <f t="shared" ref="N188:N190" si="87">I188+J188+K188</f>
        <v>0</v>
      </c>
      <c r="O188" s="17"/>
      <c r="P188" s="17"/>
      <c r="Q188" s="17"/>
      <c r="R188" s="17">
        <f t="shared" si="44"/>
        <v>0</v>
      </c>
      <c r="S188" s="17"/>
      <c r="T188" s="17"/>
      <c r="U188" s="76">
        <v>1</v>
      </c>
      <c r="V188" s="17">
        <f t="shared" si="43"/>
        <v>0</v>
      </c>
      <c r="W188" s="85">
        <v>0</v>
      </c>
      <c r="X188" s="71">
        <f t="shared" si="41"/>
        <v>0</v>
      </c>
      <c r="Y188" s="71">
        <f t="shared" si="42"/>
        <v>0</v>
      </c>
    </row>
    <row r="189" spans="2:25" s="21" customFormat="1" ht="45" customHeight="1">
      <c r="B189" s="22" t="s">
        <v>65</v>
      </c>
      <c r="C189" s="17" t="s">
        <v>13</v>
      </c>
      <c r="D189" s="18" t="s">
        <v>28</v>
      </c>
      <c r="E189" s="19" t="s">
        <v>73</v>
      </c>
      <c r="F189" s="18" t="s">
        <v>16</v>
      </c>
      <c r="G189" s="19" t="s">
        <v>17</v>
      </c>
      <c r="H189" s="18" t="s">
        <v>18</v>
      </c>
      <c r="I189" s="17"/>
      <c r="J189" s="17"/>
      <c r="K189" s="17"/>
      <c r="L189" s="61"/>
      <c r="M189" s="17"/>
      <c r="N189" s="17">
        <f t="shared" si="87"/>
        <v>0</v>
      </c>
      <c r="O189" s="17"/>
      <c r="P189" s="17"/>
      <c r="Q189" s="17"/>
      <c r="R189" s="17">
        <f t="shared" si="44"/>
        <v>0</v>
      </c>
      <c r="S189" s="17"/>
      <c r="T189" s="17"/>
      <c r="U189" s="76">
        <v>1</v>
      </c>
      <c r="V189" s="17">
        <f t="shared" si="43"/>
        <v>0</v>
      </c>
      <c r="W189" s="85">
        <v>0</v>
      </c>
      <c r="X189" s="71">
        <f t="shared" si="41"/>
        <v>0</v>
      </c>
      <c r="Y189" s="71">
        <f t="shared" si="42"/>
        <v>0</v>
      </c>
    </row>
    <row r="190" spans="2:25" s="21" customFormat="1" ht="45" customHeight="1">
      <c r="B190" s="22" t="s">
        <v>65</v>
      </c>
      <c r="C190" s="17" t="s">
        <v>13</v>
      </c>
      <c r="D190" s="18" t="s">
        <v>28</v>
      </c>
      <c r="E190" s="19" t="s">
        <v>74</v>
      </c>
      <c r="F190" s="18" t="s">
        <v>16</v>
      </c>
      <c r="G190" s="19" t="s">
        <v>17</v>
      </c>
      <c r="H190" s="18" t="s">
        <v>18</v>
      </c>
      <c r="I190" s="17">
        <v>0</v>
      </c>
      <c r="J190" s="17">
        <v>0</v>
      </c>
      <c r="K190" s="17">
        <v>1</v>
      </c>
      <c r="L190" s="61">
        <v>0</v>
      </c>
      <c r="M190" s="17"/>
      <c r="N190" s="17">
        <f t="shared" si="87"/>
        <v>1</v>
      </c>
      <c r="O190" s="17">
        <v>1</v>
      </c>
      <c r="P190" s="17">
        <v>1</v>
      </c>
      <c r="Q190" s="17"/>
      <c r="R190" s="17">
        <f t="shared" si="44"/>
        <v>0</v>
      </c>
      <c r="S190" s="17">
        <v>0</v>
      </c>
      <c r="T190" s="17"/>
      <c r="U190" s="76">
        <v>1</v>
      </c>
      <c r="V190" s="17">
        <f t="shared" si="43"/>
        <v>0</v>
      </c>
      <c r="W190" s="85">
        <v>0</v>
      </c>
      <c r="X190" s="71">
        <f t="shared" si="41"/>
        <v>0</v>
      </c>
      <c r="Y190" s="71">
        <f t="shared" si="42"/>
        <v>0</v>
      </c>
    </row>
    <row r="191" spans="2:25" s="21" customFormat="1" ht="45" customHeight="1">
      <c r="B191" s="22" t="s">
        <v>65</v>
      </c>
      <c r="C191" s="17" t="s">
        <v>13</v>
      </c>
      <c r="D191" s="18" t="s">
        <v>28</v>
      </c>
      <c r="E191" s="19" t="s">
        <v>75</v>
      </c>
      <c r="F191" s="18" t="s">
        <v>16</v>
      </c>
      <c r="G191" s="19" t="s">
        <v>17</v>
      </c>
      <c r="H191" s="18" t="s">
        <v>18</v>
      </c>
      <c r="I191" s="17">
        <v>0</v>
      </c>
      <c r="J191" s="17">
        <v>0</v>
      </c>
      <c r="K191" s="17">
        <v>0</v>
      </c>
      <c r="L191" s="60">
        <v>2</v>
      </c>
      <c r="M191" s="61"/>
      <c r="N191" s="17">
        <f>I191+J191+K191+L191</f>
        <v>2</v>
      </c>
      <c r="O191" s="17">
        <v>2</v>
      </c>
      <c r="P191" s="17">
        <v>2</v>
      </c>
      <c r="Q191" s="17">
        <v>1</v>
      </c>
      <c r="R191" s="17">
        <f t="shared" si="44"/>
        <v>1</v>
      </c>
      <c r="S191" s="17">
        <v>0</v>
      </c>
      <c r="T191" s="17">
        <v>0</v>
      </c>
      <c r="U191" s="76">
        <v>1</v>
      </c>
      <c r="V191" s="17">
        <f t="shared" si="43"/>
        <v>1</v>
      </c>
      <c r="W191" s="85">
        <v>2</v>
      </c>
      <c r="X191" s="71">
        <f t="shared" si="41"/>
        <v>2</v>
      </c>
      <c r="Y191" s="71">
        <f t="shared" si="42"/>
        <v>2</v>
      </c>
    </row>
    <row r="192" spans="2:25" s="21" customFormat="1" ht="45" customHeight="1">
      <c r="B192" s="22" t="s">
        <v>65</v>
      </c>
      <c r="C192" s="17" t="s">
        <v>13</v>
      </c>
      <c r="D192" s="18" t="s">
        <v>28</v>
      </c>
      <c r="E192" s="19" t="s">
        <v>75</v>
      </c>
      <c r="F192" s="18" t="s">
        <v>16</v>
      </c>
      <c r="G192" s="19" t="s">
        <v>19</v>
      </c>
      <c r="H192" s="18" t="s">
        <v>18</v>
      </c>
      <c r="I192" s="17"/>
      <c r="J192" s="17"/>
      <c r="K192" s="17"/>
      <c r="L192" s="60"/>
      <c r="M192" s="61"/>
      <c r="N192" s="17">
        <f>I192+J192+K192+L192</f>
        <v>0</v>
      </c>
      <c r="O192" s="17"/>
      <c r="P192" s="17"/>
      <c r="Q192" s="17"/>
      <c r="R192" s="17">
        <f t="shared" si="44"/>
        <v>0</v>
      </c>
      <c r="S192" s="17"/>
      <c r="T192" s="17"/>
      <c r="U192" s="76">
        <v>1</v>
      </c>
      <c r="V192" s="17">
        <f t="shared" si="43"/>
        <v>0</v>
      </c>
      <c r="W192" s="85">
        <v>0</v>
      </c>
      <c r="X192" s="71">
        <f t="shared" si="41"/>
        <v>0</v>
      </c>
      <c r="Y192" s="71">
        <f t="shared" si="42"/>
        <v>0</v>
      </c>
    </row>
    <row r="193" spans="1:25" ht="45" customHeight="1">
      <c r="B193" s="7"/>
      <c r="C193" s="5"/>
      <c r="D193" s="4"/>
      <c r="E193" s="6"/>
      <c r="F193" s="4"/>
      <c r="G193" s="6"/>
      <c r="H193" s="4"/>
      <c r="I193" s="5"/>
      <c r="J193" s="5"/>
      <c r="K193" s="5"/>
      <c r="L193" s="63"/>
      <c r="M193" s="5"/>
      <c r="N193" s="5"/>
      <c r="O193" s="4"/>
      <c r="P193" s="4"/>
      <c r="Q193" s="5"/>
      <c r="R193" s="5"/>
      <c r="S193" s="5"/>
      <c r="T193" s="5"/>
      <c r="U193" s="15"/>
      <c r="X193" s="71">
        <f t="shared" si="41"/>
        <v>0</v>
      </c>
      <c r="Y193" s="71">
        <f t="shared" si="42"/>
        <v>0</v>
      </c>
    </row>
    <row r="194" spans="1:25" ht="45" customHeight="1">
      <c r="B194" s="7"/>
      <c r="C194" s="5"/>
      <c r="D194" s="4"/>
      <c r="E194" s="6"/>
      <c r="F194" s="4"/>
      <c r="G194" s="6"/>
      <c r="H194" s="4"/>
      <c r="I194" s="5"/>
      <c r="J194" s="5"/>
      <c r="K194" s="5"/>
      <c r="L194" s="63"/>
      <c r="M194" s="5"/>
      <c r="N194" s="5"/>
      <c r="O194" s="4"/>
      <c r="P194" s="4"/>
      <c r="Q194" s="5"/>
      <c r="R194" s="5"/>
      <c r="S194" s="5"/>
      <c r="T194" s="5"/>
      <c r="U194" s="15"/>
      <c r="X194" s="71">
        <f t="shared" si="41"/>
        <v>0</v>
      </c>
      <c r="Y194" s="71">
        <f t="shared" si="42"/>
        <v>0</v>
      </c>
    </row>
    <row r="195" spans="1:25" s="21" customFormat="1" ht="45" customHeight="1">
      <c r="A195" s="21" t="s">
        <v>155</v>
      </c>
      <c r="B195" s="22" t="s">
        <v>76</v>
      </c>
      <c r="C195" s="17" t="s">
        <v>13</v>
      </c>
      <c r="D195" s="18" t="s">
        <v>14</v>
      </c>
      <c r="E195" s="19" t="s">
        <v>29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61"/>
      <c r="N195" s="17">
        <f>I195+J195+K195+L195</f>
        <v>0</v>
      </c>
      <c r="O195" s="17"/>
      <c r="P195" s="17"/>
      <c r="Q195" s="56">
        <v>180</v>
      </c>
      <c r="R195" s="17">
        <f t="shared" si="44"/>
        <v>180</v>
      </c>
      <c r="S195" s="17"/>
      <c r="T195" s="56">
        <v>180</v>
      </c>
      <c r="U195" s="72">
        <v>0.99244500000000002</v>
      </c>
      <c r="V195" s="17">
        <f t="shared" si="43"/>
        <v>238.64009999999999</v>
      </c>
      <c r="W195" s="85">
        <f>ROUND(V195, 0)</f>
        <v>239</v>
      </c>
      <c r="X195" s="71">
        <f t="shared" ref="X195:X258" si="88">W195</f>
        <v>239</v>
      </c>
      <c r="Y195" s="71">
        <f t="shared" ref="Y195:Y258" si="89">W195</f>
        <v>239</v>
      </c>
    </row>
    <row r="196" spans="1:25" s="21" customFormat="1" ht="45" customHeight="1">
      <c r="A196" s="21" t="s">
        <v>146</v>
      </c>
      <c r="B196" s="22" t="s">
        <v>76</v>
      </c>
      <c r="C196" s="17" t="s">
        <v>13</v>
      </c>
      <c r="D196" s="18" t="s">
        <v>14</v>
      </c>
      <c r="E196" s="19" t="s">
        <v>15</v>
      </c>
      <c r="F196" s="18" t="s">
        <v>16</v>
      </c>
      <c r="G196" s="19" t="s">
        <v>17</v>
      </c>
      <c r="H196" s="18" t="s">
        <v>18</v>
      </c>
      <c r="I196" s="17">
        <v>151</v>
      </c>
      <c r="J196" s="17">
        <v>151</v>
      </c>
      <c r="K196" s="17">
        <v>147</v>
      </c>
      <c r="L196" s="17">
        <v>151</v>
      </c>
      <c r="M196" s="61"/>
      <c r="N196" s="17">
        <f t="shared" ref="N196:N207" si="90">I196+J196+K196+L196</f>
        <v>600</v>
      </c>
      <c r="O196" s="17">
        <v>151</v>
      </c>
      <c r="P196" s="17">
        <v>151</v>
      </c>
      <c r="Q196" s="17"/>
      <c r="R196" s="17">
        <f t="shared" si="44"/>
        <v>449</v>
      </c>
      <c r="S196" s="17">
        <v>147</v>
      </c>
      <c r="T196" s="17"/>
      <c r="U196" s="72">
        <v>0.99244500000000002</v>
      </c>
      <c r="V196" s="17">
        <f t="shared" si="43"/>
        <v>396.97799999999989</v>
      </c>
      <c r="W196" s="85">
        <f t="shared" ref="W196:W207" si="91">ROUND(V196, 0)</f>
        <v>397</v>
      </c>
      <c r="X196" s="71">
        <f t="shared" si="88"/>
        <v>397</v>
      </c>
      <c r="Y196" s="71">
        <f t="shared" si="89"/>
        <v>397</v>
      </c>
    </row>
    <row r="197" spans="1:25" s="21" customFormat="1" ht="45" customHeight="1">
      <c r="A197" s="21" t="s">
        <v>147</v>
      </c>
      <c r="B197" s="22" t="s">
        <v>76</v>
      </c>
      <c r="C197" s="17" t="s">
        <v>13</v>
      </c>
      <c r="D197" s="18" t="s">
        <v>14</v>
      </c>
      <c r="E197" s="19" t="s">
        <v>15</v>
      </c>
      <c r="F197" s="18" t="s">
        <v>16</v>
      </c>
      <c r="G197" s="19" t="s">
        <v>19</v>
      </c>
      <c r="H197" s="18" t="s">
        <v>18</v>
      </c>
      <c r="I197" s="17">
        <v>0</v>
      </c>
      <c r="J197" s="17">
        <v>0</v>
      </c>
      <c r="K197" s="17">
        <v>0</v>
      </c>
      <c r="L197" s="17">
        <v>1</v>
      </c>
      <c r="M197" s="61"/>
      <c r="N197" s="17">
        <f t="shared" si="90"/>
        <v>1</v>
      </c>
      <c r="O197" s="17">
        <v>1</v>
      </c>
      <c r="P197" s="17">
        <v>1</v>
      </c>
      <c r="Q197" s="17"/>
      <c r="R197" s="17">
        <f t="shared" si="44"/>
        <v>0</v>
      </c>
      <c r="S197" s="17">
        <v>0</v>
      </c>
      <c r="T197" s="17"/>
      <c r="U197" s="72">
        <v>0.99244500000000002</v>
      </c>
      <c r="V197" s="17">
        <f t="shared" si="43"/>
        <v>0</v>
      </c>
      <c r="W197" s="85">
        <f t="shared" si="91"/>
        <v>0</v>
      </c>
      <c r="X197" s="71">
        <f t="shared" si="88"/>
        <v>0</v>
      </c>
      <c r="Y197" s="71">
        <f t="shared" si="89"/>
        <v>0</v>
      </c>
    </row>
    <row r="198" spans="1:25" s="21" customFormat="1" ht="45" customHeight="1">
      <c r="A198" s="21" t="s">
        <v>146</v>
      </c>
      <c r="B198" s="22" t="s">
        <v>76</v>
      </c>
      <c r="C198" s="17" t="s">
        <v>13</v>
      </c>
      <c r="D198" s="18" t="s">
        <v>14</v>
      </c>
      <c r="E198" s="19" t="s">
        <v>15</v>
      </c>
      <c r="F198" s="18" t="s">
        <v>16</v>
      </c>
      <c r="G198" s="19" t="s">
        <v>17</v>
      </c>
      <c r="H198" s="18" t="s">
        <v>22</v>
      </c>
      <c r="I198" s="17"/>
      <c r="J198" s="17"/>
      <c r="K198" s="17"/>
      <c r="L198" s="17"/>
      <c r="M198" s="61"/>
      <c r="N198" s="17">
        <f t="shared" si="90"/>
        <v>0</v>
      </c>
      <c r="O198" s="17"/>
      <c r="P198" s="17"/>
      <c r="Q198" s="17"/>
      <c r="R198" s="17">
        <f t="shared" si="44"/>
        <v>0</v>
      </c>
      <c r="S198" s="17"/>
      <c r="T198" s="17"/>
      <c r="U198" s="72">
        <v>0.99244500000000002</v>
      </c>
      <c r="V198" s="17">
        <f t="shared" si="43"/>
        <v>0</v>
      </c>
      <c r="W198" s="85">
        <f t="shared" si="91"/>
        <v>0</v>
      </c>
      <c r="X198" s="71">
        <f t="shared" si="88"/>
        <v>0</v>
      </c>
      <c r="Y198" s="71">
        <f t="shared" si="89"/>
        <v>0</v>
      </c>
    </row>
    <row r="199" spans="1:25" s="21" customFormat="1" ht="45" customHeight="1">
      <c r="B199" s="22" t="s">
        <v>76</v>
      </c>
      <c r="C199" s="17" t="s">
        <v>13</v>
      </c>
      <c r="D199" s="18" t="s">
        <v>14</v>
      </c>
      <c r="E199" s="19" t="s">
        <v>21</v>
      </c>
      <c r="F199" s="18" t="s">
        <v>16</v>
      </c>
      <c r="G199" s="19" t="s">
        <v>17</v>
      </c>
      <c r="H199" s="18" t="s">
        <v>18</v>
      </c>
      <c r="I199" s="17">
        <v>30</v>
      </c>
      <c r="J199" s="17">
        <v>28</v>
      </c>
      <c r="K199" s="17">
        <v>32</v>
      </c>
      <c r="L199" s="17">
        <v>22</v>
      </c>
      <c r="M199" s="61"/>
      <c r="N199" s="17">
        <f t="shared" si="90"/>
        <v>112</v>
      </c>
      <c r="O199" s="17">
        <v>22</v>
      </c>
      <c r="P199" s="17">
        <v>22</v>
      </c>
      <c r="Q199" s="17"/>
      <c r="R199" s="17">
        <f t="shared" ref="R199" si="92">N199-O199+Q199</f>
        <v>90</v>
      </c>
      <c r="S199" s="17">
        <v>32</v>
      </c>
      <c r="T199" s="17"/>
      <c r="U199" s="72">
        <v>0.99244500000000002</v>
      </c>
      <c r="V199" s="17">
        <f t="shared" ref="V199" si="93">(R199*U199*12+4*T199-S199*4*U199)/12</f>
        <v>78.733969999999999</v>
      </c>
      <c r="W199" s="85">
        <f t="shared" si="91"/>
        <v>79</v>
      </c>
      <c r="X199" s="71">
        <f t="shared" si="88"/>
        <v>79</v>
      </c>
      <c r="Y199" s="71">
        <f t="shared" si="89"/>
        <v>79</v>
      </c>
    </row>
    <row r="200" spans="1:25" s="21" customFormat="1" ht="45" customHeight="1">
      <c r="A200" s="21" t="s">
        <v>149</v>
      </c>
      <c r="B200" s="22" t="s">
        <v>76</v>
      </c>
      <c r="C200" s="17" t="s">
        <v>13</v>
      </c>
      <c r="D200" s="18" t="s">
        <v>14</v>
      </c>
      <c r="E200" s="19" t="s">
        <v>21</v>
      </c>
      <c r="F200" s="18" t="s">
        <v>16</v>
      </c>
      <c r="G200" s="19" t="s">
        <v>19</v>
      </c>
      <c r="H200" s="18" t="s">
        <v>18</v>
      </c>
      <c r="I200" s="17">
        <v>1</v>
      </c>
      <c r="J200" s="17">
        <v>0</v>
      </c>
      <c r="K200" s="17">
        <v>1</v>
      </c>
      <c r="L200" s="17">
        <v>0</v>
      </c>
      <c r="M200" s="61"/>
      <c r="N200" s="17">
        <f t="shared" si="90"/>
        <v>2</v>
      </c>
      <c r="O200" s="17">
        <v>0</v>
      </c>
      <c r="P200" s="17">
        <v>0</v>
      </c>
      <c r="Q200" s="17"/>
      <c r="R200" s="17">
        <f t="shared" si="44"/>
        <v>2</v>
      </c>
      <c r="S200" s="17">
        <v>1</v>
      </c>
      <c r="T200" s="17"/>
      <c r="U200" s="72">
        <v>0.99244500000000002</v>
      </c>
      <c r="V200" s="17">
        <f t="shared" si="43"/>
        <v>1.654075</v>
      </c>
      <c r="W200" s="85">
        <f t="shared" si="91"/>
        <v>2</v>
      </c>
      <c r="X200" s="71">
        <f t="shared" si="88"/>
        <v>2</v>
      </c>
      <c r="Y200" s="71">
        <f t="shared" si="89"/>
        <v>2</v>
      </c>
    </row>
    <row r="201" spans="1:25" s="21" customFormat="1" ht="45" customHeight="1">
      <c r="B201" s="22" t="s">
        <v>76</v>
      </c>
      <c r="C201" s="17" t="s">
        <v>13</v>
      </c>
      <c r="D201" s="18" t="s">
        <v>14</v>
      </c>
      <c r="E201" s="19" t="s">
        <v>31</v>
      </c>
      <c r="F201" s="18" t="s">
        <v>16</v>
      </c>
      <c r="G201" s="19" t="s">
        <v>17</v>
      </c>
      <c r="H201" s="18" t="s">
        <v>18</v>
      </c>
      <c r="I201" s="17"/>
      <c r="J201" s="17"/>
      <c r="K201" s="17"/>
      <c r="L201" s="17"/>
      <c r="M201" s="61"/>
      <c r="N201" s="17">
        <f t="shared" si="90"/>
        <v>0</v>
      </c>
      <c r="O201" s="17"/>
      <c r="P201" s="17"/>
      <c r="Q201" s="56">
        <v>10</v>
      </c>
      <c r="R201" s="17">
        <f t="shared" si="44"/>
        <v>10</v>
      </c>
      <c r="S201" s="17"/>
      <c r="T201" s="56">
        <v>0</v>
      </c>
      <c r="U201" s="72">
        <v>0.99244500000000002</v>
      </c>
      <c r="V201" s="17">
        <f t="shared" si="43"/>
        <v>9.9244500000000002</v>
      </c>
      <c r="W201" s="85">
        <f t="shared" si="91"/>
        <v>10</v>
      </c>
      <c r="X201" s="71">
        <f t="shared" si="88"/>
        <v>10</v>
      </c>
      <c r="Y201" s="71">
        <f t="shared" si="89"/>
        <v>10</v>
      </c>
    </row>
    <row r="202" spans="1:25" s="21" customFormat="1" ht="45" customHeight="1">
      <c r="B202" s="22" t="s">
        <v>76</v>
      </c>
      <c r="C202" s="17" t="s">
        <v>13</v>
      </c>
      <c r="D202" s="18" t="s">
        <v>14</v>
      </c>
      <c r="E202" s="19" t="s">
        <v>23</v>
      </c>
      <c r="F202" s="18" t="s">
        <v>16</v>
      </c>
      <c r="G202" s="19" t="s">
        <v>17</v>
      </c>
      <c r="H202" s="18" t="s">
        <v>18</v>
      </c>
      <c r="I202" s="17">
        <v>11</v>
      </c>
      <c r="J202" s="17">
        <v>1</v>
      </c>
      <c r="K202" s="17">
        <v>1</v>
      </c>
      <c r="L202" s="17">
        <v>7</v>
      </c>
      <c r="M202" s="61"/>
      <c r="N202" s="17">
        <f t="shared" si="90"/>
        <v>20</v>
      </c>
      <c r="O202" s="17">
        <v>7</v>
      </c>
      <c r="P202" s="17">
        <v>7</v>
      </c>
      <c r="Q202" s="17"/>
      <c r="R202" s="17">
        <f t="shared" si="44"/>
        <v>13</v>
      </c>
      <c r="S202" s="17">
        <v>1</v>
      </c>
      <c r="T202" s="17"/>
      <c r="U202" s="72">
        <v>0.99244500000000002</v>
      </c>
      <c r="V202" s="17">
        <f t="shared" si="43"/>
        <v>12.570969999999997</v>
      </c>
      <c r="W202" s="85">
        <f t="shared" si="91"/>
        <v>13</v>
      </c>
      <c r="X202" s="71">
        <f t="shared" si="88"/>
        <v>13</v>
      </c>
      <c r="Y202" s="71">
        <f t="shared" si="89"/>
        <v>13</v>
      </c>
    </row>
    <row r="203" spans="1:25" s="21" customFormat="1" ht="45" customHeight="1">
      <c r="B203" s="22" t="s">
        <v>76</v>
      </c>
      <c r="C203" s="17" t="s">
        <v>13</v>
      </c>
      <c r="D203" s="18" t="s">
        <v>14</v>
      </c>
      <c r="E203" s="19" t="s">
        <v>23</v>
      </c>
      <c r="F203" s="18" t="s">
        <v>16</v>
      </c>
      <c r="G203" s="19" t="s">
        <v>19</v>
      </c>
      <c r="H203" s="18" t="s">
        <v>18</v>
      </c>
      <c r="I203" s="17">
        <v>0</v>
      </c>
      <c r="J203" s="17">
        <v>1</v>
      </c>
      <c r="K203" s="17">
        <v>0</v>
      </c>
      <c r="L203" s="17">
        <v>0</v>
      </c>
      <c r="M203" s="61"/>
      <c r="N203" s="17">
        <f t="shared" si="90"/>
        <v>1</v>
      </c>
      <c r="O203" s="17">
        <v>0</v>
      </c>
      <c r="P203" s="17">
        <v>0</v>
      </c>
      <c r="Q203" s="17"/>
      <c r="R203" s="17">
        <f t="shared" ref="R203:R277" si="94">N203-O203+Q203</f>
        <v>1</v>
      </c>
      <c r="S203" s="17">
        <v>0</v>
      </c>
      <c r="T203" s="17"/>
      <c r="U203" s="72">
        <v>0.99244500000000002</v>
      </c>
      <c r="V203" s="17">
        <f t="shared" si="43"/>
        <v>0.99244500000000002</v>
      </c>
      <c r="W203" s="85">
        <f t="shared" si="91"/>
        <v>1</v>
      </c>
      <c r="X203" s="71">
        <f t="shared" si="88"/>
        <v>1</v>
      </c>
      <c r="Y203" s="71">
        <f t="shared" si="89"/>
        <v>1</v>
      </c>
    </row>
    <row r="204" spans="1:25" ht="45" customHeight="1">
      <c r="A204" t="s">
        <v>156</v>
      </c>
      <c r="B204" s="7" t="s">
        <v>76</v>
      </c>
      <c r="C204" s="5" t="s">
        <v>13</v>
      </c>
      <c r="D204" s="4" t="s">
        <v>14</v>
      </c>
      <c r="E204" s="6" t="s">
        <v>29</v>
      </c>
      <c r="F204" s="4" t="s">
        <v>20</v>
      </c>
      <c r="G204" s="6" t="s">
        <v>17</v>
      </c>
      <c r="H204" s="4" t="s">
        <v>18</v>
      </c>
      <c r="I204" s="5"/>
      <c r="J204" s="5"/>
      <c r="K204" s="5"/>
      <c r="L204" s="5"/>
      <c r="M204" s="61"/>
      <c r="N204" s="17">
        <f t="shared" si="90"/>
        <v>0</v>
      </c>
      <c r="O204" s="5"/>
      <c r="P204" s="5"/>
      <c r="Q204" s="56">
        <v>90</v>
      </c>
      <c r="R204" s="5">
        <f t="shared" si="94"/>
        <v>90</v>
      </c>
      <c r="S204" s="5"/>
      <c r="T204" s="56">
        <v>95</v>
      </c>
      <c r="U204" s="76">
        <v>1</v>
      </c>
      <c r="V204" s="5">
        <f t="shared" ref="V204:V278" si="95">(R204*U204*12+4*T204-S204*4*U204)/12</f>
        <v>121.66666666666667</v>
      </c>
      <c r="W204" s="85">
        <f t="shared" si="91"/>
        <v>122</v>
      </c>
      <c r="X204" s="71">
        <f t="shared" si="88"/>
        <v>122</v>
      </c>
      <c r="Y204" s="71">
        <f t="shared" si="89"/>
        <v>122</v>
      </c>
    </row>
    <row r="205" spans="1:25" ht="45" customHeight="1">
      <c r="A205" t="s">
        <v>148</v>
      </c>
      <c r="B205" s="7" t="s">
        <v>76</v>
      </c>
      <c r="C205" s="5" t="s">
        <v>13</v>
      </c>
      <c r="D205" s="4" t="s">
        <v>14</v>
      </c>
      <c r="E205" s="6" t="s">
        <v>15</v>
      </c>
      <c r="F205" s="4" t="s">
        <v>20</v>
      </c>
      <c r="G205" s="6" t="s">
        <v>17</v>
      </c>
      <c r="H205" s="4" t="s">
        <v>18</v>
      </c>
      <c r="I205" s="5">
        <v>68</v>
      </c>
      <c r="J205" s="5">
        <v>62</v>
      </c>
      <c r="K205" s="5">
        <v>71</v>
      </c>
      <c r="L205" s="5">
        <v>73</v>
      </c>
      <c r="M205" s="61">
        <v>73</v>
      </c>
      <c r="N205" s="17">
        <f t="shared" si="90"/>
        <v>274</v>
      </c>
      <c r="O205" s="5">
        <v>73</v>
      </c>
      <c r="P205" s="5">
        <v>73</v>
      </c>
      <c r="Q205" s="5"/>
      <c r="R205" s="5">
        <f t="shared" si="94"/>
        <v>201</v>
      </c>
      <c r="S205" s="5">
        <v>71</v>
      </c>
      <c r="T205" s="5"/>
      <c r="U205" s="76">
        <v>1</v>
      </c>
      <c r="V205" s="5">
        <f t="shared" si="95"/>
        <v>177.33333333333334</v>
      </c>
      <c r="W205" s="85">
        <f t="shared" si="91"/>
        <v>177</v>
      </c>
      <c r="X205" s="71">
        <f t="shared" si="88"/>
        <v>177</v>
      </c>
      <c r="Y205" s="71">
        <f t="shared" si="89"/>
        <v>177</v>
      </c>
    </row>
    <row r="206" spans="1:25" ht="45" customHeight="1">
      <c r="A206" t="s">
        <v>151</v>
      </c>
      <c r="B206" s="7" t="s">
        <v>76</v>
      </c>
      <c r="C206" s="5" t="s">
        <v>13</v>
      </c>
      <c r="D206" s="4" t="s">
        <v>14</v>
      </c>
      <c r="E206" s="6" t="s">
        <v>21</v>
      </c>
      <c r="F206" s="4" t="s">
        <v>20</v>
      </c>
      <c r="G206" s="6" t="s">
        <v>17</v>
      </c>
      <c r="H206" s="4" t="s">
        <v>18</v>
      </c>
      <c r="I206" s="5">
        <v>24</v>
      </c>
      <c r="J206" s="5">
        <v>23</v>
      </c>
      <c r="K206" s="5">
        <v>39</v>
      </c>
      <c r="L206" s="5">
        <v>36</v>
      </c>
      <c r="M206" s="61">
        <v>35</v>
      </c>
      <c r="N206" s="17">
        <f t="shared" si="90"/>
        <v>122</v>
      </c>
      <c r="O206" s="5">
        <v>36</v>
      </c>
      <c r="P206" s="5">
        <v>36</v>
      </c>
      <c r="Q206" s="5"/>
      <c r="R206" s="5">
        <f t="shared" si="94"/>
        <v>86</v>
      </c>
      <c r="S206" s="5">
        <v>39</v>
      </c>
      <c r="T206" s="5"/>
      <c r="U206" s="76">
        <v>1</v>
      </c>
      <c r="V206" s="5">
        <f t="shared" si="95"/>
        <v>73</v>
      </c>
      <c r="W206" s="85">
        <f t="shared" si="91"/>
        <v>73</v>
      </c>
      <c r="X206" s="71">
        <f t="shared" si="88"/>
        <v>73</v>
      </c>
      <c r="Y206" s="71">
        <f t="shared" si="89"/>
        <v>73</v>
      </c>
    </row>
    <row r="207" spans="1:25" ht="45" customHeight="1">
      <c r="A207" t="s">
        <v>152</v>
      </c>
      <c r="B207" s="7" t="s">
        <v>76</v>
      </c>
      <c r="C207" s="5" t="s">
        <v>13</v>
      </c>
      <c r="D207" s="4" t="s">
        <v>14</v>
      </c>
      <c r="E207" s="6" t="s">
        <v>21</v>
      </c>
      <c r="F207" s="4" t="s">
        <v>20</v>
      </c>
      <c r="G207" s="6" t="s">
        <v>19</v>
      </c>
      <c r="H207" s="4" t="s">
        <v>18</v>
      </c>
      <c r="I207" s="5">
        <v>8</v>
      </c>
      <c r="J207" s="5">
        <v>8</v>
      </c>
      <c r="K207" s="5">
        <v>12</v>
      </c>
      <c r="L207" s="5">
        <v>10</v>
      </c>
      <c r="M207" s="61">
        <v>11</v>
      </c>
      <c r="N207" s="17">
        <f t="shared" si="90"/>
        <v>38</v>
      </c>
      <c r="O207" s="5">
        <v>10</v>
      </c>
      <c r="P207" s="5">
        <v>10</v>
      </c>
      <c r="Q207" s="5"/>
      <c r="R207" s="5">
        <f t="shared" si="94"/>
        <v>28</v>
      </c>
      <c r="S207" s="5">
        <v>12</v>
      </c>
      <c r="T207" s="5"/>
      <c r="U207" s="76">
        <v>1</v>
      </c>
      <c r="V207" s="5">
        <f t="shared" si="95"/>
        <v>24</v>
      </c>
      <c r="W207" s="85">
        <f t="shared" si="91"/>
        <v>24</v>
      </c>
      <c r="X207" s="71">
        <f t="shared" si="88"/>
        <v>24</v>
      </c>
      <c r="Y207" s="71">
        <f t="shared" si="89"/>
        <v>24</v>
      </c>
    </row>
    <row r="208" spans="1:25" s="21" customFormat="1" ht="45" customHeight="1">
      <c r="A208" s="21" t="s">
        <v>160</v>
      </c>
      <c r="B208" s="22" t="s">
        <v>76</v>
      </c>
      <c r="C208" s="17" t="s">
        <v>13</v>
      </c>
      <c r="D208" s="18" t="s">
        <v>24</v>
      </c>
      <c r="E208" s="19" t="s">
        <v>29</v>
      </c>
      <c r="F208" s="18" t="s">
        <v>16</v>
      </c>
      <c r="G208" s="19" t="s">
        <v>17</v>
      </c>
      <c r="H208" s="18" t="s">
        <v>18</v>
      </c>
      <c r="I208" s="17"/>
      <c r="J208" s="17"/>
      <c r="K208" s="61"/>
      <c r="L208" s="17"/>
      <c r="M208" s="17"/>
      <c r="N208" s="17">
        <f>I208+J208</f>
        <v>0</v>
      </c>
      <c r="O208" s="17"/>
      <c r="P208" s="17"/>
      <c r="Q208" s="56">
        <v>48</v>
      </c>
      <c r="R208" s="17">
        <f t="shared" si="94"/>
        <v>48</v>
      </c>
      <c r="S208" s="17"/>
      <c r="T208" s="56">
        <v>39</v>
      </c>
      <c r="U208" s="72">
        <v>0.98484799999999995</v>
      </c>
      <c r="V208" s="17">
        <f t="shared" si="95"/>
        <v>60.272703999999997</v>
      </c>
      <c r="W208" s="85">
        <f>ROUND(V208, 0)</f>
        <v>60</v>
      </c>
      <c r="X208" s="71">
        <f t="shared" si="88"/>
        <v>60</v>
      </c>
      <c r="Y208" s="71">
        <f t="shared" si="89"/>
        <v>60</v>
      </c>
    </row>
    <row r="209" spans="1:25" s="21" customFormat="1" ht="45" customHeight="1">
      <c r="B209" s="22" t="s">
        <v>76</v>
      </c>
      <c r="C209" s="17" t="s">
        <v>13</v>
      </c>
      <c r="D209" s="18" t="s">
        <v>24</v>
      </c>
      <c r="E209" s="19" t="s">
        <v>25</v>
      </c>
      <c r="F209" s="18" t="s">
        <v>16</v>
      </c>
      <c r="G209" s="19" t="s">
        <v>17</v>
      </c>
      <c r="H209" s="18" t="s">
        <v>18</v>
      </c>
      <c r="I209" s="17">
        <v>25</v>
      </c>
      <c r="J209" s="17">
        <v>24</v>
      </c>
      <c r="K209" s="61">
        <v>0</v>
      </c>
      <c r="L209" s="17"/>
      <c r="M209" s="17"/>
      <c r="N209" s="17">
        <f t="shared" ref="N209:N214" si="96">I209+J209</f>
        <v>49</v>
      </c>
      <c r="O209" s="17">
        <v>24</v>
      </c>
      <c r="P209" s="17">
        <v>24</v>
      </c>
      <c r="Q209" s="17"/>
      <c r="R209" s="17">
        <f t="shared" si="94"/>
        <v>25</v>
      </c>
      <c r="S209" s="17">
        <v>25</v>
      </c>
      <c r="T209" s="17"/>
      <c r="U209" s="72">
        <v>0.98484799999999995</v>
      </c>
      <c r="V209" s="17">
        <f t="shared" si="95"/>
        <v>16.414133333333329</v>
      </c>
      <c r="W209" s="85">
        <f t="shared" ref="W209:W214" si="97">ROUND(V209, 0)</f>
        <v>16</v>
      </c>
      <c r="X209" s="71">
        <f t="shared" si="88"/>
        <v>16</v>
      </c>
      <c r="Y209" s="71">
        <f t="shared" si="89"/>
        <v>16</v>
      </c>
    </row>
    <row r="210" spans="1:25" s="21" customFormat="1" ht="45" customHeight="1">
      <c r="B210" s="22" t="s">
        <v>76</v>
      </c>
      <c r="C210" s="17" t="s">
        <v>13</v>
      </c>
      <c r="D210" s="18" t="s">
        <v>24</v>
      </c>
      <c r="E210" s="19" t="s">
        <v>27</v>
      </c>
      <c r="F210" s="18" t="s">
        <v>16</v>
      </c>
      <c r="G210" s="19" t="s">
        <v>17</v>
      </c>
      <c r="H210" s="18" t="s">
        <v>18</v>
      </c>
      <c r="I210" s="17">
        <v>25</v>
      </c>
      <c r="J210" s="17">
        <v>28</v>
      </c>
      <c r="K210" s="61">
        <v>0</v>
      </c>
      <c r="L210" s="17"/>
      <c r="M210" s="17"/>
      <c r="N210" s="17">
        <f t="shared" si="96"/>
        <v>53</v>
      </c>
      <c r="O210" s="17">
        <v>28</v>
      </c>
      <c r="P210" s="17">
        <v>28</v>
      </c>
      <c r="Q210" s="17"/>
      <c r="R210" s="17">
        <f t="shared" si="94"/>
        <v>25</v>
      </c>
      <c r="S210" s="17">
        <v>25</v>
      </c>
      <c r="T210" s="17"/>
      <c r="U210" s="72">
        <v>0.98484799999999995</v>
      </c>
      <c r="V210" s="17">
        <f t="shared" si="95"/>
        <v>16.414133333333329</v>
      </c>
      <c r="W210" s="85">
        <f t="shared" si="97"/>
        <v>16</v>
      </c>
      <c r="X210" s="71">
        <f t="shared" si="88"/>
        <v>16</v>
      </c>
      <c r="Y210" s="71">
        <f t="shared" si="89"/>
        <v>16</v>
      </c>
    </row>
    <row r="211" spans="1:25" ht="45" customHeight="1">
      <c r="B211" s="7" t="s">
        <v>76</v>
      </c>
      <c r="C211" s="5" t="s">
        <v>13</v>
      </c>
      <c r="D211" s="4" t="s">
        <v>24</v>
      </c>
      <c r="E211" s="6" t="s">
        <v>29</v>
      </c>
      <c r="F211" s="4" t="s">
        <v>20</v>
      </c>
      <c r="G211" s="6" t="s">
        <v>17</v>
      </c>
      <c r="H211" s="4" t="s">
        <v>18</v>
      </c>
      <c r="I211" s="5"/>
      <c r="J211" s="5"/>
      <c r="K211" s="61"/>
      <c r="L211" s="5"/>
      <c r="M211" s="5"/>
      <c r="N211" s="17">
        <f t="shared" si="96"/>
        <v>0</v>
      </c>
      <c r="O211" s="5"/>
      <c r="P211" s="5"/>
      <c r="Q211" s="56">
        <v>20</v>
      </c>
      <c r="R211" s="5">
        <f t="shared" si="94"/>
        <v>20</v>
      </c>
      <c r="S211" s="5"/>
      <c r="T211" s="56">
        <v>21</v>
      </c>
      <c r="U211" s="76">
        <v>0.97826100000000005</v>
      </c>
      <c r="V211" s="5">
        <f t="shared" si="95"/>
        <v>26.56522</v>
      </c>
      <c r="W211" s="85">
        <f t="shared" si="97"/>
        <v>27</v>
      </c>
      <c r="X211" s="71">
        <f t="shared" si="88"/>
        <v>27</v>
      </c>
      <c r="Y211" s="71">
        <f t="shared" si="89"/>
        <v>27</v>
      </c>
    </row>
    <row r="212" spans="1:25" ht="45" customHeight="1">
      <c r="B212" s="7" t="s">
        <v>76</v>
      </c>
      <c r="C212" s="5" t="s">
        <v>13</v>
      </c>
      <c r="D212" s="4" t="s">
        <v>24</v>
      </c>
      <c r="E212" s="6" t="s">
        <v>25</v>
      </c>
      <c r="F212" s="4" t="s">
        <v>20</v>
      </c>
      <c r="G212" s="6" t="s">
        <v>17</v>
      </c>
      <c r="H212" s="4" t="s">
        <v>18</v>
      </c>
      <c r="I212" s="5">
        <v>10</v>
      </c>
      <c r="J212" s="5">
        <v>10</v>
      </c>
      <c r="K212" s="61">
        <v>9</v>
      </c>
      <c r="L212" s="5"/>
      <c r="M212" s="5"/>
      <c r="N212" s="17">
        <f t="shared" si="96"/>
        <v>20</v>
      </c>
      <c r="O212" s="5">
        <v>10</v>
      </c>
      <c r="P212" s="5">
        <v>10</v>
      </c>
      <c r="Q212" s="5"/>
      <c r="R212" s="5">
        <f t="shared" si="94"/>
        <v>10</v>
      </c>
      <c r="S212" s="5">
        <v>10</v>
      </c>
      <c r="T212" s="5"/>
      <c r="U212" s="76">
        <v>0.97826100000000005</v>
      </c>
      <c r="V212" s="5">
        <f t="shared" si="95"/>
        <v>6.5217400000000012</v>
      </c>
      <c r="W212" s="85">
        <f t="shared" si="97"/>
        <v>7</v>
      </c>
      <c r="X212" s="71">
        <f t="shared" si="88"/>
        <v>7</v>
      </c>
      <c r="Y212" s="71">
        <f t="shared" si="89"/>
        <v>7</v>
      </c>
    </row>
    <row r="213" spans="1:25" ht="45" customHeight="1">
      <c r="B213" s="27" t="s">
        <v>76</v>
      </c>
      <c r="C213" s="5" t="s">
        <v>13</v>
      </c>
      <c r="D213" s="28" t="s">
        <v>24</v>
      </c>
      <c r="E213" s="29" t="s">
        <v>27</v>
      </c>
      <c r="F213" s="28" t="s">
        <v>20</v>
      </c>
      <c r="G213" s="6" t="s">
        <v>19</v>
      </c>
      <c r="H213" s="4" t="s">
        <v>18</v>
      </c>
      <c r="I213" s="5">
        <v>1</v>
      </c>
      <c r="J213" s="5">
        <v>1</v>
      </c>
      <c r="K213" s="61">
        <v>0</v>
      </c>
      <c r="L213" s="5"/>
      <c r="M213" s="5"/>
      <c r="N213" s="17">
        <f t="shared" si="96"/>
        <v>2</v>
      </c>
      <c r="O213" s="5">
        <v>1</v>
      </c>
      <c r="P213" s="5">
        <v>1</v>
      </c>
      <c r="Q213" s="5"/>
      <c r="R213" s="5">
        <f t="shared" ref="R213" si="98">N213-O213+Q213</f>
        <v>1</v>
      </c>
      <c r="S213" s="5">
        <v>1</v>
      </c>
      <c r="T213" s="5"/>
      <c r="U213" s="76">
        <v>0.97826100000000005</v>
      </c>
      <c r="V213" s="5">
        <f t="shared" ref="V213" si="99">(R213*U213*12+4*T213-S213*4*U213)/12</f>
        <v>0.65217400000000014</v>
      </c>
      <c r="W213" s="85">
        <f t="shared" si="97"/>
        <v>1</v>
      </c>
      <c r="X213" s="71">
        <f t="shared" si="88"/>
        <v>1</v>
      </c>
      <c r="Y213" s="71">
        <f t="shared" si="89"/>
        <v>1</v>
      </c>
    </row>
    <row r="214" spans="1:25" ht="45" customHeight="1">
      <c r="B214" s="27" t="s">
        <v>76</v>
      </c>
      <c r="C214" s="5" t="s">
        <v>13</v>
      </c>
      <c r="D214" s="28" t="s">
        <v>24</v>
      </c>
      <c r="E214" s="29" t="s">
        <v>27</v>
      </c>
      <c r="F214" s="28" t="s">
        <v>20</v>
      </c>
      <c r="G214" s="6" t="s">
        <v>17</v>
      </c>
      <c r="H214" s="4" t="s">
        <v>18</v>
      </c>
      <c r="I214" s="5">
        <v>10</v>
      </c>
      <c r="J214" s="5">
        <v>10</v>
      </c>
      <c r="K214" s="61">
        <v>9</v>
      </c>
      <c r="L214" s="5"/>
      <c r="M214" s="5"/>
      <c r="N214" s="17">
        <f t="shared" si="96"/>
        <v>20</v>
      </c>
      <c r="O214" s="5">
        <v>10</v>
      </c>
      <c r="P214" s="5">
        <v>10</v>
      </c>
      <c r="Q214" s="5"/>
      <c r="R214" s="5">
        <f t="shared" si="94"/>
        <v>10</v>
      </c>
      <c r="S214" s="5">
        <v>10</v>
      </c>
      <c r="T214" s="5"/>
      <c r="U214" s="76">
        <v>0.97826100000000005</v>
      </c>
      <c r="V214" s="5">
        <f t="shared" si="95"/>
        <v>6.5217400000000012</v>
      </c>
      <c r="W214" s="85">
        <f t="shared" si="97"/>
        <v>7</v>
      </c>
      <c r="X214" s="71">
        <f t="shared" si="88"/>
        <v>7</v>
      </c>
      <c r="Y214" s="71">
        <f t="shared" si="89"/>
        <v>7</v>
      </c>
    </row>
    <row r="215" spans="1:25" s="21" customFormat="1" ht="45" customHeight="1">
      <c r="B215" s="22" t="s">
        <v>76</v>
      </c>
      <c r="C215" s="25" t="s">
        <v>13</v>
      </c>
      <c r="D215" s="18" t="s">
        <v>28</v>
      </c>
      <c r="E215" s="19" t="s">
        <v>29</v>
      </c>
      <c r="F215" s="18" t="s">
        <v>16</v>
      </c>
      <c r="G215" s="26" t="s">
        <v>17</v>
      </c>
      <c r="H215" s="18" t="s">
        <v>18</v>
      </c>
      <c r="I215" s="17"/>
      <c r="J215" s="17"/>
      <c r="K215" s="17"/>
      <c r="L215" s="61"/>
      <c r="M215" s="17"/>
      <c r="N215" s="17">
        <f>I215+J215+K215</f>
        <v>0</v>
      </c>
      <c r="O215" s="18"/>
      <c r="P215" s="18"/>
      <c r="Q215" s="56">
        <v>4</v>
      </c>
      <c r="R215" s="17">
        <f t="shared" si="94"/>
        <v>4</v>
      </c>
      <c r="S215" s="17">
        <v>0</v>
      </c>
      <c r="T215" s="56">
        <v>4</v>
      </c>
      <c r="U215" s="72">
        <v>1</v>
      </c>
      <c r="V215" s="17">
        <f t="shared" si="95"/>
        <v>5.333333333333333</v>
      </c>
      <c r="W215" s="85">
        <f>ROUNDUP(V215, 0)</f>
        <v>6</v>
      </c>
      <c r="X215" s="71">
        <f t="shared" si="88"/>
        <v>6</v>
      </c>
      <c r="Y215" s="71">
        <f t="shared" si="89"/>
        <v>6</v>
      </c>
    </row>
    <row r="216" spans="1:25" s="21" customFormat="1" ht="45" customHeight="1">
      <c r="B216" s="22" t="s">
        <v>76</v>
      </c>
      <c r="C216" s="25" t="s">
        <v>13</v>
      </c>
      <c r="D216" s="18" t="s">
        <v>28</v>
      </c>
      <c r="E216" s="19" t="s">
        <v>71</v>
      </c>
      <c r="F216" s="18" t="s">
        <v>16</v>
      </c>
      <c r="G216" s="26" t="s">
        <v>17</v>
      </c>
      <c r="H216" s="18" t="s">
        <v>18</v>
      </c>
      <c r="I216" s="17">
        <v>4</v>
      </c>
      <c r="J216" s="17">
        <v>6</v>
      </c>
      <c r="K216" s="17">
        <v>1</v>
      </c>
      <c r="L216" s="61"/>
      <c r="M216" s="17"/>
      <c r="N216" s="17">
        <f>I216+J216+K216</f>
        <v>11</v>
      </c>
      <c r="O216" s="18">
        <v>1</v>
      </c>
      <c r="P216" s="18">
        <v>1</v>
      </c>
      <c r="Q216" s="17"/>
      <c r="R216" s="17">
        <f t="shared" si="94"/>
        <v>10</v>
      </c>
      <c r="S216" s="17">
        <v>6</v>
      </c>
      <c r="T216" s="17"/>
      <c r="U216" s="72">
        <v>1</v>
      </c>
      <c r="V216" s="17">
        <f t="shared" si="95"/>
        <v>8</v>
      </c>
      <c r="W216" s="85">
        <f>ROUNDUP(V216, 0)</f>
        <v>8</v>
      </c>
      <c r="X216" s="71">
        <f t="shared" si="88"/>
        <v>8</v>
      </c>
      <c r="Y216" s="71">
        <f t="shared" si="89"/>
        <v>8</v>
      </c>
    </row>
    <row r="217" spans="1:25" s="21" customFormat="1" ht="45" customHeight="1">
      <c r="B217" s="30" t="s">
        <v>77</v>
      </c>
      <c r="C217" s="17" t="s">
        <v>13</v>
      </c>
      <c r="D217" s="31" t="s">
        <v>14</v>
      </c>
      <c r="E217" s="32" t="s">
        <v>78</v>
      </c>
      <c r="F217" s="31" t="s">
        <v>16</v>
      </c>
      <c r="G217" s="19" t="s">
        <v>17</v>
      </c>
      <c r="H217" s="18" t="s">
        <v>18</v>
      </c>
      <c r="I217" s="17"/>
      <c r="J217" s="17"/>
      <c r="K217" s="17"/>
      <c r="L217" s="17"/>
      <c r="M217" s="61"/>
      <c r="N217" s="17">
        <f>I217+J217+K217+L217</f>
        <v>0</v>
      </c>
      <c r="O217" s="18">
        <f>L217</f>
        <v>0</v>
      </c>
      <c r="P217" s="18">
        <f>L217</f>
        <v>0</v>
      </c>
      <c r="Q217" s="17"/>
      <c r="R217" s="17">
        <f t="shared" si="94"/>
        <v>0</v>
      </c>
      <c r="S217" s="17">
        <f>K217</f>
        <v>0</v>
      </c>
      <c r="T217" s="17"/>
      <c r="U217" s="72">
        <v>0.98703600000000002</v>
      </c>
      <c r="V217" s="17">
        <f t="shared" si="95"/>
        <v>0</v>
      </c>
      <c r="W217" s="85">
        <f>ROUND(V217, 0)</f>
        <v>0</v>
      </c>
      <c r="X217" s="71">
        <f t="shared" si="88"/>
        <v>0</v>
      </c>
      <c r="Y217" s="71">
        <f t="shared" si="89"/>
        <v>0</v>
      </c>
    </row>
    <row r="218" spans="1:25" s="21" customFormat="1" ht="45" customHeight="1">
      <c r="B218" s="22" t="s">
        <v>77</v>
      </c>
      <c r="C218" s="17" t="s">
        <v>13</v>
      </c>
      <c r="D218" s="18" t="s">
        <v>14</v>
      </c>
      <c r="E218" s="19" t="s">
        <v>68</v>
      </c>
      <c r="F218" s="18" t="s">
        <v>16</v>
      </c>
      <c r="G218" s="19" t="s">
        <v>17</v>
      </c>
      <c r="H218" s="18" t="s">
        <v>18</v>
      </c>
      <c r="I218" s="17">
        <v>0</v>
      </c>
      <c r="J218" s="17">
        <v>0</v>
      </c>
      <c r="K218" s="17">
        <v>0</v>
      </c>
      <c r="L218" s="17">
        <v>8</v>
      </c>
      <c r="M218" s="61">
        <v>0</v>
      </c>
      <c r="N218" s="17">
        <f t="shared" ref="N218:N232" si="100">I218+J218+K218+L218</f>
        <v>8</v>
      </c>
      <c r="O218" s="18">
        <f t="shared" ref="O218:O232" si="101">L218</f>
        <v>8</v>
      </c>
      <c r="P218" s="18">
        <f t="shared" ref="P218:P232" si="102">L218</f>
        <v>8</v>
      </c>
      <c r="Q218" s="17"/>
      <c r="R218" s="17">
        <f t="shared" si="94"/>
        <v>0</v>
      </c>
      <c r="S218" s="17">
        <f t="shared" ref="S218:S232" si="103">K218</f>
        <v>0</v>
      </c>
      <c r="T218" s="17"/>
      <c r="U218" s="72">
        <v>0.98703600000000002</v>
      </c>
      <c r="V218" s="17">
        <f t="shared" si="95"/>
        <v>0</v>
      </c>
      <c r="W218" s="85">
        <f t="shared" ref="W218:W232" si="104">ROUND(V218, 0)</f>
        <v>0</v>
      </c>
      <c r="X218" s="71">
        <f t="shared" si="88"/>
        <v>0</v>
      </c>
      <c r="Y218" s="71">
        <f t="shared" si="89"/>
        <v>0</v>
      </c>
    </row>
    <row r="219" spans="1:25" s="21" customFormat="1" ht="45" customHeight="1">
      <c r="B219" s="22" t="s">
        <v>77</v>
      </c>
      <c r="C219" s="17" t="s">
        <v>13</v>
      </c>
      <c r="D219" s="18" t="s">
        <v>14</v>
      </c>
      <c r="E219" s="19" t="s">
        <v>37</v>
      </c>
      <c r="F219" s="18" t="s">
        <v>16</v>
      </c>
      <c r="G219" s="19" t="s">
        <v>17</v>
      </c>
      <c r="H219" s="18" t="s">
        <v>18</v>
      </c>
      <c r="I219" s="17">
        <v>0</v>
      </c>
      <c r="J219" s="17">
        <v>0</v>
      </c>
      <c r="K219" s="17">
        <v>0</v>
      </c>
      <c r="L219" s="17">
        <v>10</v>
      </c>
      <c r="M219" s="61">
        <v>0</v>
      </c>
      <c r="N219" s="17">
        <f t="shared" si="100"/>
        <v>10</v>
      </c>
      <c r="O219" s="18">
        <f t="shared" si="101"/>
        <v>10</v>
      </c>
      <c r="P219" s="18">
        <f t="shared" si="102"/>
        <v>10</v>
      </c>
      <c r="Q219" s="17"/>
      <c r="R219" s="17">
        <f t="shared" si="94"/>
        <v>0</v>
      </c>
      <c r="S219" s="17">
        <f t="shared" si="103"/>
        <v>0</v>
      </c>
      <c r="T219" s="17"/>
      <c r="U219" s="72">
        <v>0.98703600000000002</v>
      </c>
      <c r="V219" s="17">
        <f t="shared" si="95"/>
        <v>0</v>
      </c>
      <c r="W219" s="85">
        <f t="shared" si="104"/>
        <v>0</v>
      </c>
      <c r="X219" s="71">
        <f t="shared" si="88"/>
        <v>0</v>
      </c>
      <c r="Y219" s="71">
        <f t="shared" si="89"/>
        <v>0</v>
      </c>
    </row>
    <row r="220" spans="1:25" s="21" customFormat="1" ht="45" customHeight="1">
      <c r="B220" s="22" t="s">
        <v>77</v>
      </c>
      <c r="C220" s="17" t="s">
        <v>13</v>
      </c>
      <c r="D220" s="18" t="s">
        <v>14</v>
      </c>
      <c r="E220" s="19" t="s">
        <v>23</v>
      </c>
      <c r="F220" s="18" t="s">
        <v>16</v>
      </c>
      <c r="G220" s="19" t="s">
        <v>17</v>
      </c>
      <c r="H220" s="18" t="s">
        <v>18</v>
      </c>
      <c r="I220" s="17">
        <v>0</v>
      </c>
      <c r="J220" s="17">
        <v>0</v>
      </c>
      <c r="K220" s="17">
        <v>0</v>
      </c>
      <c r="L220" s="17">
        <v>7</v>
      </c>
      <c r="M220" s="61"/>
      <c r="N220" s="17">
        <f t="shared" si="100"/>
        <v>7</v>
      </c>
      <c r="O220" s="18">
        <f t="shared" si="101"/>
        <v>7</v>
      </c>
      <c r="P220" s="18">
        <f t="shared" si="102"/>
        <v>7</v>
      </c>
      <c r="Q220" s="17"/>
      <c r="R220" s="17">
        <f t="shared" si="94"/>
        <v>0</v>
      </c>
      <c r="S220" s="17">
        <f t="shared" si="103"/>
        <v>0</v>
      </c>
      <c r="T220" s="17"/>
      <c r="U220" s="72">
        <v>0.98703600000000002</v>
      </c>
      <c r="V220" s="17">
        <f t="shared" si="95"/>
        <v>0</v>
      </c>
      <c r="W220" s="85">
        <f t="shared" si="104"/>
        <v>0</v>
      </c>
      <c r="X220" s="71">
        <f t="shared" si="88"/>
        <v>0</v>
      </c>
      <c r="Y220" s="71">
        <f t="shared" si="89"/>
        <v>0</v>
      </c>
    </row>
    <row r="221" spans="1:25" s="21" customFormat="1" ht="45" customHeight="1">
      <c r="B221" s="22" t="s">
        <v>77</v>
      </c>
      <c r="C221" s="17" t="s">
        <v>13</v>
      </c>
      <c r="D221" s="18" t="s">
        <v>14</v>
      </c>
      <c r="E221" s="19" t="s">
        <v>23</v>
      </c>
      <c r="F221" s="18" t="s">
        <v>16</v>
      </c>
      <c r="G221" s="19" t="s">
        <v>19</v>
      </c>
      <c r="H221" s="18" t="s">
        <v>18</v>
      </c>
      <c r="I221" s="17">
        <v>0</v>
      </c>
      <c r="J221" s="17">
        <v>0</v>
      </c>
      <c r="K221" s="17">
        <v>0</v>
      </c>
      <c r="L221" s="17">
        <v>1</v>
      </c>
      <c r="M221" s="61"/>
      <c r="N221" s="17">
        <f t="shared" si="100"/>
        <v>1</v>
      </c>
      <c r="O221" s="18">
        <f t="shared" si="101"/>
        <v>1</v>
      </c>
      <c r="P221" s="18">
        <f t="shared" si="102"/>
        <v>1</v>
      </c>
      <c r="Q221" s="17"/>
      <c r="R221" s="17">
        <f t="shared" si="94"/>
        <v>0</v>
      </c>
      <c r="S221" s="17">
        <f t="shared" si="103"/>
        <v>0</v>
      </c>
      <c r="T221" s="17"/>
      <c r="U221" s="72">
        <v>0.98703600000000002</v>
      </c>
      <c r="V221" s="17">
        <f t="shared" si="95"/>
        <v>0</v>
      </c>
      <c r="W221" s="85">
        <f t="shared" si="104"/>
        <v>0</v>
      </c>
      <c r="X221" s="71">
        <f t="shared" si="88"/>
        <v>0</v>
      </c>
      <c r="Y221" s="71">
        <f t="shared" si="89"/>
        <v>0</v>
      </c>
    </row>
    <row r="222" spans="1:25" s="21" customFormat="1" ht="45" customHeight="1">
      <c r="B222" s="22" t="s">
        <v>77</v>
      </c>
      <c r="C222" s="17" t="s">
        <v>13</v>
      </c>
      <c r="D222" s="18" t="s">
        <v>14</v>
      </c>
      <c r="E222" s="19" t="s">
        <v>29</v>
      </c>
      <c r="F222" s="18" t="s">
        <v>20</v>
      </c>
      <c r="G222" s="19" t="s">
        <v>17</v>
      </c>
      <c r="H222" s="18" t="s">
        <v>18</v>
      </c>
      <c r="I222" s="17"/>
      <c r="J222" s="17"/>
      <c r="K222" s="17"/>
      <c r="L222" s="17"/>
      <c r="M222" s="61"/>
      <c r="N222" s="17">
        <f t="shared" si="100"/>
        <v>0</v>
      </c>
      <c r="O222" s="18">
        <f t="shared" si="101"/>
        <v>0</v>
      </c>
      <c r="P222" s="18">
        <f t="shared" si="102"/>
        <v>0</v>
      </c>
      <c r="Q222" s="17">
        <v>205</v>
      </c>
      <c r="R222" s="17">
        <f t="shared" si="94"/>
        <v>205</v>
      </c>
      <c r="S222" s="17">
        <f t="shared" si="103"/>
        <v>0</v>
      </c>
      <c r="T222" s="17">
        <v>205</v>
      </c>
      <c r="U222" s="72">
        <v>1</v>
      </c>
      <c r="V222" s="17">
        <f t="shared" si="95"/>
        <v>273.33333333333331</v>
      </c>
      <c r="W222" s="85">
        <f t="shared" si="104"/>
        <v>273</v>
      </c>
      <c r="X222" s="71">
        <f t="shared" si="88"/>
        <v>273</v>
      </c>
      <c r="Y222" s="71">
        <f t="shared" si="89"/>
        <v>273</v>
      </c>
    </row>
    <row r="223" spans="1:25" s="21" customFormat="1" ht="45" customHeight="1">
      <c r="B223" s="22" t="s">
        <v>77</v>
      </c>
      <c r="C223" s="17" t="s">
        <v>13</v>
      </c>
      <c r="D223" s="18" t="s">
        <v>14</v>
      </c>
      <c r="E223" s="19" t="s">
        <v>29</v>
      </c>
      <c r="F223" s="18" t="s">
        <v>16</v>
      </c>
      <c r="G223" s="19" t="s">
        <v>17</v>
      </c>
      <c r="H223" s="18" t="s">
        <v>18</v>
      </c>
      <c r="I223" s="17"/>
      <c r="J223" s="17"/>
      <c r="K223" s="17"/>
      <c r="L223" s="17"/>
      <c r="M223" s="61"/>
      <c r="N223" s="17">
        <f t="shared" si="100"/>
        <v>0</v>
      </c>
      <c r="O223" s="18">
        <f t="shared" si="101"/>
        <v>0</v>
      </c>
      <c r="P223" s="18">
        <f t="shared" si="102"/>
        <v>0</v>
      </c>
      <c r="Q223" s="17">
        <v>625</v>
      </c>
      <c r="R223" s="17">
        <f t="shared" si="94"/>
        <v>625</v>
      </c>
      <c r="S223" s="17">
        <f t="shared" si="103"/>
        <v>0</v>
      </c>
      <c r="T223" s="17">
        <v>625</v>
      </c>
      <c r="U223" s="72">
        <v>0.98703600000000002</v>
      </c>
      <c r="V223" s="17">
        <f t="shared" si="95"/>
        <v>825.23083333333341</v>
      </c>
      <c r="W223" s="85">
        <f t="shared" si="104"/>
        <v>825</v>
      </c>
      <c r="X223" s="71">
        <f t="shared" si="88"/>
        <v>825</v>
      </c>
      <c r="Y223" s="71">
        <f t="shared" si="89"/>
        <v>825</v>
      </c>
    </row>
    <row r="224" spans="1:25" s="21" customFormat="1" ht="45" customHeight="1">
      <c r="A224" s="21" t="s">
        <v>146</v>
      </c>
      <c r="B224" s="22" t="s">
        <v>77</v>
      </c>
      <c r="C224" s="17" t="s">
        <v>13</v>
      </c>
      <c r="D224" s="18" t="s">
        <v>14</v>
      </c>
      <c r="E224" s="19" t="s">
        <v>15</v>
      </c>
      <c r="F224" s="18" t="s">
        <v>16</v>
      </c>
      <c r="G224" s="19" t="s">
        <v>17</v>
      </c>
      <c r="H224" s="18" t="s">
        <v>18</v>
      </c>
      <c r="I224" s="17">
        <v>599</v>
      </c>
      <c r="J224" s="17">
        <v>568</v>
      </c>
      <c r="K224" s="17">
        <v>527</v>
      </c>
      <c r="L224" s="17">
        <v>481</v>
      </c>
      <c r="M224" s="61"/>
      <c r="N224" s="17">
        <f t="shared" si="100"/>
        <v>2175</v>
      </c>
      <c r="O224" s="18">
        <f t="shared" si="101"/>
        <v>481</v>
      </c>
      <c r="P224" s="18">
        <f t="shared" si="102"/>
        <v>481</v>
      </c>
      <c r="Q224" s="17"/>
      <c r="R224" s="17">
        <f t="shared" si="94"/>
        <v>1694</v>
      </c>
      <c r="S224" s="17">
        <f t="shared" si="103"/>
        <v>527</v>
      </c>
      <c r="T224" s="17"/>
      <c r="U224" s="72">
        <v>0.98703600000000002</v>
      </c>
      <c r="V224" s="17">
        <f t="shared" si="95"/>
        <v>1498.64966</v>
      </c>
      <c r="W224" s="85">
        <f t="shared" si="104"/>
        <v>1499</v>
      </c>
      <c r="X224" s="71">
        <f t="shared" si="88"/>
        <v>1499</v>
      </c>
      <c r="Y224" s="71">
        <f t="shared" si="89"/>
        <v>1499</v>
      </c>
    </row>
    <row r="225" spans="1:25" s="21" customFormat="1" ht="45" customHeight="1">
      <c r="A225" s="21" t="s">
        <v>147</v>
      </c>
      <c r="B225" s="22" t="s">
        <v>77</v>
      </c>
      <c r="C225" s="17" t="s">
        <v>13</v>
      </c>
      <c r="D225" s="18" t="s">
        <v>14</v>
      </c>
      <c r="E225" s="19" t="s">
        <v>15</v>
      </c>
      <c r="F225" s="18" t="s">
        <v>16</v>
      </c>
      <c r="G225" s="19" t="s">
        <v>19</v>
      </c>
      <c r="H225" s="18" t="s">
        <v>18</v>
      </c>
      <c r="I225" s="17">
        <v>1</v>
      </c>
      <c r="J225" s="17">
        <v>0</v>
      </c>
      <c r="K225" s="17">
        <v>0</v>
      </c>
      <c r="L225" s="17">
        <v>1</v>
      </c>
      <c r="M225" s="61"/>
      <c r="N225" s="17">
        <f t="shared" si="100"/>
        <v>2</v>
      </c>
      <c r="O225" s="18">
        <f t="shared" si="101"/>
        <v>1</v>
      </c>
      <c r="P225" s="18">
        <f t="shared" si="102"/>
        <v>1</v>
      </c>
      <c r="Q225" s="17"/>
      <c r="R225" s="17">
        <f t="shared" si="94"/>
        <v>1</v>
      </c>
      <c r="S225" s="17">
        <f t="shared" si="103"/>
        <v>0</v>
      </c>
      <c r="T225" s="17"/>
      <c r="U225" s="72">
        <v>0.98703600000000002</v>
      </c>
      <c r="V225" s="17">
        <f t="shared" si="95"/>
        <v>0.98703600000000014</v>
      </c>
      <c r="W225" s="85">
        <f t="shared" si="104"/>
        <v>1</v>
      </c>
      <c r="X225" s="71">
        <f t="shared" si="88"/>
        <v>1</v>
      </c>
      <c r="Y225" s="71">
        <f t="shared" si="89"/>
        <v>1</v>
      </c>
    </row>
    <row r="226" spans="1:25" s="21" customFormat="1" ht="45" customHeight="1">
      <c r="A226" s="21" t="s">
        <v>146</v>
      </c>
      <c r="B226" s="22" t="s">
        <v>77</v>
      </c>
      <c r="C226" s="17" t="s">
        <v>13</v>
      </c>
      <c r="D226" s="18" t="s">
        <v>14</v>
      </c>
      <c r="E226" s="19" t="s">
        <v>15</v>
      </c>
      <c r="F226" s="18" t="s">
        <v>16</v>
      </c>
      <c r="G226" s="19" t="s">
        <v>17</v>
      </c>
      <c r="H226" s="18" t="s">
        <v>22</v>
      </c>
      <c r="I226" s="17"/>
      <c r="J226" s="17"/>
      <c r="K226" s="17"/>
      <c r="L226" s="17"/>
      <c r="M226" s="61"/>
      <c r="N226" s="17">
        <f t="shared" si="100"/>
        <v>0</v>
      </c>
      <c r="O226" s="18">
        <f t="shared" si="101"/>
        <v>0</v>
      </c>
      <c r="P226" s="18">
        <f t="shared" si="102"/>
        <v>0</v>
      </c>
      <c r="Q226" s="17"/>
      <c r="R226" s="17">
        <f t="shared" si="94"/>
        <v>0</v>
      </c>
      <c r="S226" s="17">
        <f t="shared" si="103"/>
        <v>0</v>
      </c>
      <c r="T226" s="17"/>
      <c r="U226" s="72">
        <v>0.98703600000000002</v>
      </c>
      <c r="V226" s="17">
        <f t="shared" si="95"/>
        <v>0</v>
      </c>
      <c r="W226" s="85">
        <f t="shared" si="104"/>
        <v>0</v>
      </c>
      <c r="X226" s="71">
        <f t="shared" si="88"/>
        <v>0</v>
      </c>
      <c r="Y226" s="71">
        <f t="shared" si="89"/>
        <v>0</v>
      </c>
    </row>
    <row r="227" spans="1:25" s="21" customFormat="1" ht="45" customHeight="1">
      <c r="A227" s="21" t="s">
        <v>149</v>
      </c>
      <c r="B227" s="22" t="s">
        <v>77</v>
      </c>
      <c r="C227" s="17" t="s">
        <v>13</v>
      </c>
      <c r="D227" s="18" t="s">
        <v>14</v>
      </c>
      <c r="E227" s="19" t="s">
        <v>21</v>
      </c>
      <c r="F227" s="18" t="s">
        <v>16</v>
      </c>
      <c r="G227" s="19" t="s">
        <v>17</v>
      </c>
      <c r="H227" s="18" t="s">
        <v>18</v>
      </c>
      <c r="I227" s="17">
        <v>30</v>
      </c>
      <c r="J227" s="17">
        <v>25</v>
      </c>
      <c r="K227" s="17">
        <v>26</v>
      </c>
      <c r="L227" s="17">
        <v>28</v>
      </c>
      <c r="M227" s="61"/>
      <c r="N227" s="17">
        <f t="shared" si="100"/>
        <v>109</v>
      </c>
      <c r="O227" s="18">
        <f t="shared" si="101"/>
        <v>28</v>
      </c>
      <c r="P227" s="18">
        <f t="shared" si="102"/>
        <v>28</v>
      </c>
      <c r="Q227" s="17"/>
      <c r="R227" s="17">
        <f t="shared" si="94"/>
        <v>81</v>
      </c>
      <c r="S227" s="17">
        <f t="shared" si="103"/>
        <v>26</v>
      </c>
      <c r="T227" s="17"/>
      <c r="U227" s="72">
        <v>0.98703600000000002</v>
      </c>
      <c r="V227" s="17">
        <f t="shared" si="95"/>
        <v>71.395604000000006</v>
      </c>
      <c r="W227" s="85">
        <f t="shared" si="104"/>
        <v>71</v>
      </c>
      <c r="X227" s="71">
        <f t="shared" si="88"/>
        <v>71</v>
      </c>
      <c r="Y227" s="71">
        <f t="shared" si="89"/>
        <v>71</v>
      </c>
    </row>
    <row r="228" spans="1:25" s="21" customFormat="1" ht="45" customHeight="1">
      <c r="A228" s="21" t="s">
        <v>150</v>
      </c>
      <c r="B228" s="22" t="s">
        <v>77</v>
      </c>
      <c r="C228" s="17" t="s">
        <v>13</v>
      </c>
      <c r="D228" s="18" t="s">
        <v>14</v>
      </c>
      <c r="E228" s="19" t="s">
        <v>21</v>
      </c>
      <c r="F228" s="18" t="s">
        <v>16</v>
      </c>
      <c r="G228" s="19" t="s">
        <v>19</v>
      </c>
      <c r="H228" s="18" t="s">
        <v>18</v>
      </c>
      <c r="I228" s="17">
        <v>6</v>
      </c>
      <c r="J228" s="17">
        <v>1</v>
      </c>
      <c r="K228" s="17">
        <v>3</v>
      </c>
      <c r="L228" s="17">
        <v>3</v>
      </c>
      <c r="M228" s="61"/>
      <c r="N228" s="17">
        <f t="shared" si="100"/>
        <v>13</v>
      </c>
      <c r="O228" s="18">
        <f t="shared" si="101"/>
        <v>3</v>
      </c>
      <c r="P228" s="18">
        <f t="shared" si="102"/>
        <v>3</v>
      </c>
      <c r="Q228" s="17"/>
      <c r="R228" s="17">
        <f t="shared" si="94"/>
        <v>10</v>
      </c>
      <c r="S228" s="17">
        <f t="shared" si="103"/>
        <v>3</v>
      </c>
      <c r="T228" s="17"/>
      <c r="U228" s="72">
        <v>0.98703600000000002</v>
      </c>
      <c r="V228" s="17">
        <f t="shared" si="95"/>
        <v>8.883324</v>
      </c>
      <c r="W228" s="85">
        <f t="shared" si="104"/>
        <v>9</v>
      </c>
      <c r="X228" s="71">
        <f t="shared" si="88"/>
        <v>9</v>
      </c>
      <c r="Y228" s="71">
        <f t="shared" si="89"/>
        <v>9</v>
      </c>
    </row>
    <row r="229" spans="1:25" ht="45" customHeight="1">
      <c r="A229" t="s">
        <v>148</v>
      </c>
      <c r="B229" s="7" t="s">
        <v>77</v>
      </c>
      <c r="C229" s="5" t="s">
        <v>13</v>
      </c>
      <c r="D229" s="4" t="s">
        <v>14</v>
      </c>
      <c r="E229" s="6" t="s">
        <v>15</v>
      </c>
      <c r="F229" s="4" t="s">
        <v>20</v>
      </c>
      <c r="G229" s="6" t="s">
        <v>17</v>
      </c>
      <c r="H229" s="4" t="s">
        <v>18</v>
      </c>
      <c r="I229" s="5">
        <v>175</v>
      </c>
      <c r="J229" s="5">
        <v>183</v>
      </c>
      <c r="K229" s="5">
        <v>180</v>
      </c>
      <c r="L229" s="5">
        <v>176</v>
      </c>
      <c r="M229" s="61">
        <v>138</v>
      </c>
      <c r="N229" s="17">
        <f t="shared" si="100"/>
        <v>714</v>
      </c>
      <c r="O229" s="18">
        <f t="shared" si="101"/>
        <v>176</v>
      </c>
      <c r="P229" s="18">
        <f t="shared" si="102"/>
        <v>176</v>
      </c>
      <c r="Q229" s="5"/>
      <c r="R229" s="5">
        <f t="shared" si="94"/>
        <v>538</v>
      </c>
      <c r="S229" s="17">
        <f t="shared" si="103"/>
        <v>180</v>
      </c>
      <c r="T229" s="5"/>
      <c r="U229" s="72">
        <v>1</v>
      </c>
      <c r="V229" s="17">
        <f t="shared" si="95"/>
        <v>478</v>
      </c>
      <c r="W229" s="85">
        <f t="shared" si="104"/>
        <v>478</v>
      </c>
      <c r="X229" s="71">
        <f t="shared" si="88"/>
        <v>478</v>
      </c>
      <c r="Y229" s="71">
        <f t="shared" si="89"/>
        <v>478</v>
      </c>
    </row>
    <row r="230" spans="1:25" ht="45" customHeight="1">
      <c r="B230" s="7" t="s">
        <v>77</v>
      </c>
      <c r="C230" s="5" t="s">
        <v>13</v>
      </c>
      <c r="D230" s="4" t="s">
        <v>14</v>
      </c>
      <c r="E230" s="6" t="s">
        <v>15</v>
      </c>
      <c r="F230" s="4" t="s">
        <v>20</v>
      </c>
      <c r="G230" s="6" t="s">
        <v>19</v>
      </c>
      <c r="H230" s="4" t="s">
        <v>18</v>
      </c>
      <c r="I230" s="5">
        <v>0</v>
      </c>
      <c r="J230" s="5">
        <v>0</v>
      </c>
      <c r="K230" s="5">
        <v>0</v>
      </c>
      <c r="L230" s="5">
        <v>1</v>
      </c>
      <c r="M230" s="61">
        <v>1</v>
      </c>
      <c r="N230" s="17">
        <f t="shared" si="100"/>
        <v>1</v>
      </c>
      <c r="O230" s="18">
        <f t="shared" si="101"/>
        <v>1</v>
      </c>
      <c r="P230" s="18">
        <f t="shared" si="102"/>
        <v>1</v>
      </c>
      <c r="Q230" s="5"/>
      <c r="R230" s="5">
        <f t="shared" si="94"/>
        <v>0</v>
      </c>
      <c r="S230" s="17">
        <f t="shared" si="103"/>
        <v>0</v>
      </c>
      <c r="T230" s="5"/>
      <c r="U230" s="72">
        <v>1</v>
      </c>
      <c r="V230" s="17">
        <f t="shared" si="95"/>
        <v>0</v>
      </c>
      <c r="W230" s="85">
        <f t="shared" si="104"/>
        <v>0</v>
      </c>
      <c r="X230" s="71">
        <f t="shared" si="88"/>
        <v>0</v>
      </c>
      <c r="Y230" s="71">
        <f t="shared" si="89"/>
        <v>0</v>
      </c>
    </row>
    <row r="231" spans="1:25" ht="45" customHeight="1">
      <c r="B231" s="7" t="s">
        <v>77</v>
      </c>
      <c r="C231" s="5" t="s">
        <v>13</v>
      </c>
      <c r="D231" s="4" t="s">
        <v>14</v>
      </c>
      <c r="E231" s="6" t="s">
        <v>21</v>
      </c>
      <c r="F231" s="4" t="s">
        <v>20</v>
      </c>
      <c r="G231" s="6" t="s">
        <v>19</v>
      </c>
      <c r="H231" s="4" t="s">
        <v>18</v>
      </c>
      <c r="I231" s="5">
        <v>4</v>
      </c>
      <c r="J231" s="5">
        <v>4</v>
      </c>
      <c r="K231" s="5">
        <v>4</v>
      </c>
      <c r="L231" s="5">
        <v>10</v>
      </c>
      <c r="M231" s="61">
        <v>4</v>
      </c>
      <c r="N231" s="17">
        <f t="shared" si="100"/>
        <v>22</v>
      </c>
      <c r="O231" s="18">
        <f t="shared" si="101"/>
        <v>10</v>
      </c>
      <c r="P231" s="18">
        <f t="shared" si="102"/>
        <v>10</v>
      </c>
      <c r="Q231" s="5"/>
      <c r="R231" s="5">
        <f t="shared" ref="R231" si="105">N231-O231+Q231</f>
        <v>12</v>
      </c>
      <c r="S231" s="17">
        <f t="shared" si="103"/>
        <v>4</v>
      </c>
      <c r="T231" s="5"/>
      <c r="U231" s="72">
        <v>1</v>
      </c>
      <c r="V231" s="17">
        <f t="shared" si="95"/>
        <v>10.666666666666666</v>
      </c>
      <c r="W231" s="85">
        <f t="shared" si="104"/>
        <v>11</v>
      </c>
      <c r="X231" s="71">
        <f t="shared" si="88"/>
        <v>11</v>
      </c>
      <c r="Y231" s="71">
        <f t="shared" si="89"/>
        <v>11</v>
      </c>
    </row>
    <row r="232" spans="1:25" ht="45" customHeight="1">
      <c r="A232" t="s">
        <v>151</v>
      </c>
      <c r="B232" s="7" t="s">
        <v>77</v>
      </c>
      <c r="C232" s="5" t="s">
        <v>13</v>
      </c>
      <c r="D232" s="4" t="s">
        <v>14</v>
      </c>
      <c r="E232" s="6" t="s">
        <v>21</v>
      </c>
      <c r="F232" s="4" t="s">
        <v>20</v>
      </c>
      <c r="G232" s="6" t="s">
        <v>17</v>
      </c>
      <c r="H232" s="4" t="s">
        <v>18</v>
      </c>
      <c r="I232" s="5">
        <v>31</v>
      </c>
      <c r="J232" s="5">
        <v>25</v>
      </c>
      <c r="K232" s="5">
        <v>26</v>
      </c>
      <c r="L232" s="5">
        <v>29</v>
      </c>
      <c r="M232" s="61">
        <v>20</v>
      </c>
      <c r="N232" s="17">
        <f t="shared" si="100"/>
        <v>111</v>
      </c>
      <c r="O232" s="18">
        <f t="shared" si="101"/>
        <v>29</v>
      </c>
      <c r="P232" s="18">
        <f t="shared" si="102"/>
        <v>29</v>
      </c>
      <c r="Q232" s="5"/>
      <c r="R232" s="5">
        <f t="shared" si="94"/>
        <v>82</v>
      </c>
      <c r="S232" s="17">
        <f t="shared" si="103"/>
        <v>26</v>
      </c>
      <c r="T232" s="5"/>
      <c r="U232" s="72">
        <v>1</v>
      </c>
      <c r="V232" s="17">
        <f t="shared" si="95"/>
        <v>73.333333333333329</v>
      </c>
      <c r="W232" s="85">
        <f t="shared" si="104"/>
        <v>73</v>
      </c>
      <c r="X232" s="71">
        <f t="shared" si="88"/>
        <v>73</v>
      </c>
      <c r="Y232" s="71">
        <f t="shared" si="89"/>
        <v>73</v>
      </c>
    </row>
    <row r="233" spans="1:25" s="21" customFormat="1" ht="45" customHeight="1">
      <c r="B233" s="22" t="s">
        <v>77</v>
      </c>
      <c r="C233" s="17" t="s">
        <v>13</v>
      </c>
      <c r="D233" s="18" t="s">
        <v>24</v>
      </c>
      <c r="E233" s="19" t="s">
        <v>79</v>
      </c>
      <c r="F233" s="18" t="s">
        <v>16</v>
      </c>
      <c r="G233" s="19" t="s">
        <v>17</v>
      </c>
      <c r="H233" s="18" t="s">
        <v>18</v>
      </c>
      <c r="I233" s="17">
        <v>5</v>
      </c>
      <c r="J233" s="17">
        <v>0</v>
      </c>
      <c r="K233" s="61"/>
      <c r="L233" s="17"/>
      <c r="M233" s="17"/>
      <c r="N233" s="17">
        <f>I233+J233</f>
        <v>5</v>
      </c>
      <c r="O233" s="18">
        <f>J233</f>
        <v>0</v>
      </c>
      <c r="P233" s="18">
        <f>J233</f>
        <v>0</v>
      </c>
      <c r="Q233" s="17"/>
      <c r="R233" s="17">
        <f t="shared" si="94"/>
        <v>5</v>
      </c>
      <c r="S233" s="17">
        <f>I233</f>
        <v>5</v>
      </c>
      <c r="T233" s="17"/>
      <c r="U233" s="72">
        <v>0.98148100000000005</v>
      </c>
      <c r="V233" s="17">
        <f t="shared" si="95"/>
        <v>3.2716033333333336</v>
      </c>
      <c r="W233" s="85">
        <f>ROUND(V233, 0)</f>
        <v>3</v>
      </c>
      <c r="X233" s="71">
        <f t="shared" si="88"/>
        <v>3</v>
      </c>
      <c r="Y233" s="71">
        <f t="shared" si="89"/>
        <v>3</v>
      </c>
    </row>
    <row r="234" spans="1:25" s="21" customFormat="1" ht="45" customHeight="1">
      <c r="B234" s="22" t="s">
        <v>77</v>
      </c>
      <c r="C234" s="17" t="s">
        <v>13</v>
      </c>
      <c r="D234" s="18" t="s">
        <v>24</v>
      </c>
      <c r="E234" s="19" t="s">
        <v>80</v>
      </c>
      <c r="F234" s="18" t="s">
        <v>16</v>
      </c>
      <c r="G234" s="19" t="s">
        <v>17</v>
      </c>
      <c r="H234" s="18" t="s">
        <v>18</v>
      </c>
      <c r="I234" s="17">
        <v>5</v>
      </c>
      <c r="J234" s="17">
        <v>6</v>
      </c>
      <c r="K234" s="61"/>
      <c r="L234" s="17"/>
      <c r="M234" s="17"/>
      <c r="N234" s="17">
        <f t="shared" ref="N234:N254" si="106">I234+J234</f>
        <v>11</v>
      </c>
      <c r="O234" s="18">
        <f t="shared" ref="O234:O254" si="107">J234</f>
        <v>6</v>
      </c>
      <c r="P234" s="18">
        <f t="shared" ref="P234:P254" si="108">J234</f>
        <v>6</v>
      </c>
      <c r="Q234" s="17"/>
      <c r="R234" s="17">
        <f t="shared" si="94"/>
        <v>5</v>
      </c>
      <c r="S234" s="17">
        <f t="shared" ref="S234:S254" si="109">I234</f>
        <v>5</v>
      </c>
      <c r="T234" s="17"/>
      <c r="U234" s="72">
        <v>0.98148100000000005</v>
      </c>
      <c r="V234" s="17">
        <f t="shared" si="95"/>
        <v>3.2716033333333336</v>
      </c>
      <c r="W234" s="85">
        <f t="shared" ref="W234:W254" si="110">ROUND(V234, 0)</f>
        <v>3</v>
      </c>
      <c r="X234" s="71">
        <f t="shared" si="88"/>
        <v>3</v>
      </c>
      <c r="Y234" s="71">
        <f t="shared" si="89"/>
        <v>3</v>
      </c>
    </row>
    <row r="235" spans="1:25" s="21" customFormat="1" ht="45" customHeight="1">
      <c r="B235" s="22" t="s">
        <v>77</v>
      </c>
      <c r="C235" s="17" t="s">
        <v>13</v>
      </c>
      <c r="D235" s="18" t="s">
        <v>24</v>
      </c>
      <c r="E235" s="19" t="s">
        <v>81</v>
      </c>
      <c r="F235" s="18" t="s">
        <v>16</v>
      </c>
      <c r="G235" s="19" t="s">
        <v>17</v>
      </c>
      <c r="H235" s="18" t="s">
        <v>18</v>
      </c>
      <c r="I235" s="17">
        <v>5</v>
      </c>
      <c r="J235" s="17">
        <v>5</v>
      </c>
      <c r="K235" s="61"/>
      <c r="L235" s="17"/>
      <c r="M235" s="17"/>
      <c r="N235" s="17">
        <f t="shared" si="106"/>
        <v>10</v>
      </c>
      <c r="O235" s="18">
        <f t="shared" si="107"/>
        <v>5</v>
      </c>
      <c r="P235" s="18">
        <f t="shared" si="108"/>
        <v>5</v>
      </c>
      <c r="Q235" s="17">
        <v>5</v>
      </c>
      <c r="R235" s="17">
        <f t="shared" si="94"/>
        <v>10</v>
      </c>
      <c r="S235" s="17">
        <f t="shared" si="109"/>
        <v>5</v>
      </c>
      <c r="T235" s="17">
        <v>5</v>
      </c>
      <c r="U235" s="72">
        <v>0.98148100000000005</v>
      </c>
      <c r="V235" s="17">
        <f t="shared" si="95"/>
        <v>9.8456750000000017</v>
      </c>
      <c r="W235" s="85">
        <f t="shared" si="110"/>
        <v>10</v>
      </c>
      <c r="X235" s="71">
        <f t="shared" si="88"/>
        <v>10</v>
      </c>
      <c r="Y235" s="71">
        <f t="shared" si="89"/>
        <v>10</v>
      </c>
    </row>
    <row r="236" spans="1:25" s="21" customFormat="1" ht="45" customHeight="1">
      <c r="B236" s="22" t="s">
        <v>77</v>
      </c>
      <c r="C236" s="17" t="s">
        <v>13</v>
      </c>
      <c r="D236" s="18" t="s">
        <v>24</v>
      </c>
      <c r="E236" s="19" t="s">
        <v>25</v>
      </c>
      <c r="F236" s="18" t="s">
        <v>16</v>
      </c>
      <c r="G236" s="19" t="s">
        <v>17</v>
      </c>
      <c r="H236" s="18" t="s">
        <v>18</v>
      </c>
      <c r="I236" s="17">
        <v>190</v>
      </c>
      <c r="J236" s="17">
        <v>199</v>
      </c>
      <c r="K236" s="61"/>
      <c r="L236" s="17"/>
      <c r="M236" s="17"/>
      <c r="N236" s="17">
        <f t="shared" si="106"/>
        <v>389</v>
      </c>
      <c r="O236" s="18">
        <f t="shared" si="107"/>
        <v>199</v>
      </c>
      <c r="P236" s="18">
        <f t="shared" si="108"/>
        <v>199</v>
      </c>
      <c r="Q236" s="17"/>
      <c r="R236" s="17">
        <f t="shared" si="94"/>
        <v>190</v>
      </c>
      <c r="S236" s="17">
        <f t="shared" si="109"/>
        <v>190</v>
      </c>
      <c r="T236" s="17"/>
      <c r="U236" s="72">
        <v>0.98148100000000005</v>
      </c>
      <c r="V236" s="17">
        <f t="shared" si="95"/>
        <v>124.32092666666665</v>
      </c>
      <c r="W236" s="85">
        <f t="shared" si="110"/>
        <v>124</v>
      </c>
      <c r="X236" s="71">
        <f t="shared" si="88"/>
        <v>124</v>
      </c>
      <c r="Y236" s="71">
        <f t="shared" si="89"/>
        <v>124</v>
      </c>
    </row>
    <row r="237" spans="1:25" s="21" customFormat="1" ht="45" customHeight="1">
      <c r="B237" s="22" t="s">
        <v>77</v>
      </c>
      <c r="C237" s="17" t="s">
        <v>13</v>
      </c>
      <c r="D237" s="18" t="s">
        <v>24</v>
      </c>
      <c r="E237" s="19" t="s">
        <v>26</v>
      </c>
      <c r="F237" s="18" t="s">
        <v>16</v>
      </c>
      <c r="G237" s="19" t="s">
        <v>17</v>
      </c>
      <c r="H237" s="18" t="s">
        <v>18</v>
      </c>
      <c r="I237" s="17">
        <v>31</v>
      </c>
      <c r="J237" s="17">
        <v>19</v>
      </c>
      <c r="K237" s="61"/>
      <c r="L237" s="17"/>
      <c r="M237" s="17"/>
      <c r="N237" s="17">
        <f t="shared" si="106"/>
        <v>50</v>
      </c>
      <c r="O237" s="18">
        <f t="shared" si="107"/>
        <v>19</v>
      </c>
      <c r="P237" s="18">
        <f t="shared" si="108"/>
        <v>19</v>
      </c>
      <c r="Q237" s="17"/>
      <c r="R237" s="17">
        <f t="shared" si="94"/>
        <v>31</v>
      </c>
      <c r="S237" s="17">
        <f t="shared" si="109"/>
        <v>31</v>
      </c>
      <c r="T237" s="17"/>
      <c r="U237" s="72">
        <v>0.98148100000000005</v>
      </c>
      <c r="V237" s="17">
        <f t="shared" si="95"/>
        <v>20.28394066666667</v>
      </c>
      <c r="W237" s="85">
        <f t="shared" si="110"/>
        <v>20</v>
      </c>
      <c r="X237" s="71">
        <f t="shared" si="88"/>
        <v>20</v>
      </c>
      <c r="Y237" s="71">
        <f t="shared" si="89"/>
        <v>20</v>
      </c>
    </row>
    <row r="238" spans="1:25" s="21" customFormat="1" ht="45" customHeight="1">
      <c r="B238" s="22" t="s">
        <v>77</v>
      </c>
      <c r="C238" s="17" t="s">
        <v>13</v>
      </c>
      <c r="D238" s="18" t="s">
        <v>24</v>
      </c>
      <c r="E238" s="19" t="s">
        <v>26</v>
      </c>
      <c r="F238" s="18" t="s">
        <v>16</v>
      </c>
      <c r="G238" s="19" t="s">
        <v>19</v>
      </c>
      <c r="H238" s="18" t="s">
        <v>18</v>
      </c>
      <c r="I238" s="17">
        <v>0</v>
      </c>
      <c r="J238" s="17">
        <v>1</v>
      </c>
      <c r="K238" s="61"/>
      <c r="L238" s="17"/>
      <c r="M238" s="17"/>
      <c r="N238" s="17">
        <f t="shared" si="106"/>
        <v>1</v>
      </c>
      <c r="O238" s="18">
        <f t="shared" si="107"/>
        <v>1</v>
      </c>
      <c r="P238" s="18">
        <f t="shared" si="108"/>
        <v>1</v>
      </c>
      <c r="Q238" s="17"/>
      <c r="R238" s="17">
        <f t="shared" si="94"/>
        <v>0</v>
      </c>
      <c r="S238" s="17">
        <f t="shared" si="109"/>
        <v>0</v>
      </c>
      <c r="T238" s="17"/>
      <c r="U238" s="72">
        <v>0.98148100000000005</v>
      </c>
      <c r="V238" s="17">
        <f t="shared" si="95"/>
        <v>0</v>
      </c>
      <c r="W238" s="85">
        <f t="shared" si="110"/>
        <v>0</v>
      </c>
      <c r="X238" s="71">
        <f t="shared" si="88"/>
        <v>0</v>
      </c>
      <c r="Y238" s="71">
        <f t="shared" si="89"/>
        <v>0</v>
      </c>
    </row>
    <row r="239" spans="1:25" s="21" customFormat="1" ht="45" customHeight="1">
      <c r="B239" s="22" t="s">
        <v>77</v>
      </c>
      <c r="C239" s="17" t="s">
        <v>13</v>
      </c>
      <c r="D239" s="18" t="s">
        <v>24</v>
      </c>
      <c r="E239" s="19" t="s">
        <v>27</v>
      </c>
      <c r="F239" s="18" t="s">
        <v>16</v>
      </c>
      <c r="G239" s="19" t="s">
        <v>17</v>
      </c>
      <c r="H239" s="18" t="s">
        <v>18</v>
      </c>
      <c r="I239" s="17">
        <v>20</v>
      </c>
      <c r="J239" s="17">
        <v>21</v>
      </c>
      <c r="K239" s="61"/>
      <c r="L239" s="17"/>
      <c r="M239" s="17"/>
      <c r="N239" s="17">
        <f t="shared" si="106"/>
        <v>41</v>
      </c>
      <c r="O239" s="18">
        <f t="shared" si="107"/>
        <v>21</v>
      </c>
      <c r="P239" s="18">
        <f t="shared" si="108"/>
        <v>21</v>
      </c>
      <c r="Q239" s="17"/>
      <c r="R239" s="17">
        <f t="shared" si="94"/>
        <v>20</v>
      </c>
      <c r="S239" s="17">
        <f t="shared" si="109"/>
        <v>20</v>
      </c>
      <c r="T239" s="17"/>
      <c r="U239" s="72">
        <v>0.98148100000000005</v>
      </c>
      <c r="V239" s="17">
        <f t="shared" si="95"/>
        <v>13.086413333333335</v>
      </c>
      <c r="W239" s="85">
        <f t="shared" si="110"/>
        <v>13</v>
      </c>
      <c r="X239" s="71">
        <f t="shared" si="88"/>
        <v>13</v>
      </c>
      <c r="Y239" s="71">
        <f t="shared" si="89"/>
        <v>13</v>
      </c>
    </row>
    <row r="240" spans="1:25" ht="45" customHeight="1">
      <c r="B240" s="7" t="s">
        <v>77</v>
      </c>
      <c r="C240" s="5" t="s">
        <v>13</v>
      </c>
      <c r="D240" s="4" t="s">
        <v>24</v>
      </c>
      <c r="E240" s="6" t="s">
        <v>79</v>
      </c>
      <c r="F240" s="4" t="s">
        <v>20</v>
      </c>
      <c r="G240" s="6" t="s">
        <v>17</v>
      </c>
      <c r="H240" s="4" t="s">
        <v>18</v>
      </c>
      <c r="I240" s="5">
        <v>0</v>
      </c>
      <c r="J240" s="5">
        <v>6</v>
      </c>
      <c r="K240" s="61"/>
      <c r="L240" s="5"/>
      <c r="M240" s="5"/>
      <c r="N240" s="17">
        <f t="shared" si="106"/>
        <v>6</v>
      </c>
      <c r="O240" s="18">
        <f t="shared" si="107"/>
        <v>6</v>
      </c>
      <c r="P240" s="18">
        <f t="shared" si="108"/>
        <v>6</v>
      </c>
      <c r="Q240" s="5"/>
      <c r="R240" s="5">
        <f t="shared" si="94"/>
        <v>0</v>
      </c>
      <c r="S240" s="17">
        <f t="shared" si="109"/>
        <v>0</v>
      </c>
      <c r="T240" s="5"/>
      <c r="U240" s="76">
        <v>1</v>
      </c>
      <c r="V240" s="17">
        <f t="shared" si="95"/>
        <v>0</v>
      </c>
      <c r="W240" s="85">
        <f t="shared" si="110"/>
        <v>0</v>
      </c>
      <c r="X240" s="71">
        <f t="shared" si="88"/>
        <v>0</v>
      </c>
      <c r="Y240" s="71">
        <f t="shared" si="89"/>
        <v>0</v>
      </c>
    </row>
    <row r="241" spans="2:25" ht="45" customHeight="1">
      <c r="B241" s="7" t="s">
        <v>77</v>
      </c>
      <c r="C241" s="5" t="s">
        <v>13</v>
      </c>
      <c r="D241" s="4" t="s">
        <v>24</v>
      </c>
      <c r="E241" s="6" t="s">
        <v>99</v>
      </c>
      <c r="F241" s="4" t="s">
        <v>20</v>
      </c>
      <c r="G241" s="6" t="s">
        <v>17</v>
      </c>
      <c r="H241" s="4" t="s">
        <v>18</v>
      </c>
      <c r="I241" s="5"/>
      <c r="J241" s="5"/>
      <c r="K241" s="61"/>
      <c r="L241" s="5"/>
      <c r="M241" s="5"/>
      <c r="N241" s="17">
        <f t="shared" si="106"/>
        <v>0</v>
      </c>
      <c r="O241" s="18"/>
      <c r="P241" s="18"/>
      <c r="Q241" s="5">
        <v>5</v>
      </c>
      <c r="R241" s="5">
        <f t="shared" si="94"/>
        <v>5</v>
      </c>
      <c r="S241" s="17">
        <f t="shared" si="109"/>
        <v>0</v>
      </c>
      <c r="T241" s="5">
        <v>0</v>
      </c>
      <c r="U241" s="76">
        <v>1</v>
      </c>
      <c r="V241" s="17">
        <f t="shared" si="95"/>
        <v>5</v>
      </c>
      <c r="W241" s="85">
        <f t="shared" si="110"/>
        <v>5</v>
      </c>
      <c r="X241" s="71">
        <f t="shared" si="88"/>
        <v>5</v>
      </c>
      <c r="Y241" s="71">
        <f t="shared" si="89"/>
        <v>5</v>
      </c>
    </row>
    <row r="242" spans="2:25" ht="45" customHeight="1">
      <c r="B242" s="7" t="s">
        <v>77</v>
      </c>
      <c r="C242" s="5" t="s">
        <v>13</v>
      </c>
      <c r="D242" s="4" t="s">
        <v>24</v>
      </c>
      <c r="E242" s="6" t="s">
        <v>99</v>
      </c>
      <c r="F242" s="18" t="s">
        <v>16</v>
      </c>
      <c r="G242" s="6" t="s">
        <v>17</v>
      </c>
      <c r="H242" s="4" t="s">
        <v>18</v>
      </c>
      <c r="I242" s="5"/>
      <c r="J242" s="5"/>
      <c r="K242" s="61"/>
      <c r="L242" s="5"/>
      <c r="M242" s="5"/>
      <c r="N242" s="17">
        <f t="shared" ref="N242:N243" si="111">I242+J242</f>
        <v>0</v>
      </c>
      <c r="O242" s="18"/>
      <c r="P242" s="18"/>
      <c r="Q242" s="5">
        <v>5</v>
      </c>
      <c r="R242" s="5">
        <f t="shared" ref="R242:R243" si="112">N242-O242+Q242</f>
        <v>5</v>
      </c>
      <c r="S242" s="17">
        <f t="shared" ref="S242:S243" si="113">I242</f>
        <v>0</v>
      </c>
      <c r="T242" s="5">
        <v>0</v>
      </c>
      <c r="U242" s="72">
        <v>0.98148100000000005</v>
      </c>
      <c r="V242" s="17">
        <f t="shared" si="95"/>
        <v>4.9074050000000007</v>
      </c>
      <c r="W242" s="85">
        <f t="shared" si="110"/>
        <v>5</v>
      </c>
      <c r="X242" s="71">
        <f t="shared" si="88"/>
        <v>5</v>
      </c>
      <c r="Y242" s="71">
        <f t="shared" si="89"/>
        <v>5</v>
      </c>
    </row>
    <row r="243" spans="2:25" ht="45" customHeight="1">
      <c r="B243" s="7" t="s">
        <v>77</v>
      </c>
      <c r="C243" s="5" t="s">
        <v>13</v>
      </c>
      <c r="D243" s="4" t="s">
        <v>24</v>
      </c>
      <c r="E243" s="6" t="s">
        <v>101</v>
      </c>
      <c r="F243" s="18" t="s">
        <v>16</v>
      </c>
      <c r="G243" s="6" t="s">
        <v>17</v>
      </c>
      <c r="H243" s="4" t="s">
        <v>18</v>
      </c>
      <c r="I243" s="5"/>
      <c r="J243" s="5"/>
      <c r="K243" s="61"/>
      <c r="L243" s="5"/>
      <c r="M243" s="5"/>
      <c r="N243" s="17">
        <f t="shared" si="111"/>
        <v>0</v>
      </c>
      <c r="O243" s="18"/>
      <c r="P243" s="18"/>
      <c r="Q243" s="5">
        <v>5</v>
      </c>
      <c r="R243" s="5">
        <f t="shared" si="112"/>
        <v>5</v>
      </c>
      <c r="S243" s="17">
        <f t="shared" si="113"/>
        <v>0</v>
      </c>
      <c r="T243" s="5"/>
      <c r="U243" s="72">
        <v>0.98148100000000005</v>
      </c>
      <c r="V243" s="17">
        <f t="shared" si="95"/>
        <v>4.9074050000000007</v>
      </c>
      <c r="W243" s="85">
        <f t="shared" si="110"/>
        <v>5</v>
      </c>
      <c r="X243" s="71">
        <f t="shared" si="88"/>
        <v>5</v>
      </c>
      <c r="Y243" s="71">
        <f t="shared" si="89"/>
        <v>5</v>
      </c>
    </row>
    <row r="244" spans="2:25" ht="45" customHeight="1">
      <c r="B244" s="7" t="s">
        <v>77</v>
      </c>
      <c r="C244" s="5" t="s">
        <v>13</v>
      </c>
      <c r="D244" s="4" t="s">
        <v>24</v>
      </c>
      <c r="E244" s="6" t="s">
        <v>82</v>
      </c>
      <c r="F244" s="4" t="s">
        <v>20</v>
      </c>
      <c r="G244" s="6" t="s">
        <v>17</v>
      </c>
      <c r="H244" s="4" t="s">
        <v>18</v>
      </c>
      <c r="I244" s="5">
        <v>5</v>
      </c>
      <c r="J244" s="5">
        <v>0</v>
      </c>
      <c r="K244" s="61"/>
      <c r="L244" s="5"/>
      <c r="M244" s="5"/>
      <c r="N244" s="17">
        <f t="shared" si="106"/>
        <v>5</v>
      </c>
      <c r="O244" s="18">
        <f t="shared" si="107"/>
        <v>0</v>
      </c>
      <c r="P244" s="18">
        <f t="shared" si="108"/>
        <v>0</v>
      </c>
      <c r="Q244" s="5"/>
      <c r="R244" s="5">
        <f t="shared" si="94"/>
        <v>5</v>
      </c>
      <c r="S244" s="17">
        <f t="shared" si="109"/>
        <v>5</v>
      </c>
      <c r="T244" s="5"/>
      <c r="U244" s="76">
        <v>1</v>
      </c>
      <c r="V244" s="17">
        <f t="shared" si="95"/>
        <v>3.3333333333333335</v>
      </c>
      <c r="W244" s="85">
        <f t="shared" si="110"/>
        <v>3</v>
      </c>
      <c r="X244" s="71">
        <f t="shared" si="88"/>
        <v>3</v>
      </c>
      <c r="Y244" s="71">
        <f t="shared" si="89"/>
        <v>3</v>
      </c>
    </row>
    <row r="245" spans="2:25" s="21" customFormat="1" ht="45" customHeight="1">
      <c r="B245" s="22" t="s">
        <v>77</v>
      </c>
      <c r="C245" s="17" t="s">
        <v>13</v>
      </c>
      <c r="D245" s="18" t="s">
        <v>24</v>
      </c>
      <c r="E245" s="19" t="s">
        <v>167</v>
      </c>
      <c r="F245" s="18" t="s">
        <v>16</v>
      </c>
      <c r="G245" s="19" t="s">
        <v>17</v>
      </c>
      <c r="H245" s="18" t="s">
        <v>18</v>
      </c>
      <c r="I245" s="17">
        <v>5</v>
      </c>
      <c r="J245" s="17">
        <v>0</v>
      </c>
      <c r="K245" s="61"/>
      <c r="L245" s="17"/>
      <c r="M245" s="17"/>
      <c r="N245" s="17">
        <f t="shared" si="106"/>
        <v>5</v>
      </c>
      <c r="O245" s="18">
        <f t="shared" si="107"/>
        <v>0</v>
      </c>
      <c r="P245" s="18">
        <f t="shared" si="108"/>
        <v>0</v>
      </c>
      <c r="Q245" s="17"/>
      <c r="R245" s="17">
        <f t="shared" si="94"/>
        <v>5</v>
      </c>
      <c r="S245" s="17"/>
      <c r="T245" s="17"/>
      <c r="U245" s="72">
        <v>0.98148100000000005</v>
      </c>
      <c r="V245" s="17">
        <f t="shared" si="95"/>
        <v>4.9074050000000007</v>
      </c>
      <c r="W245" s="85">
        <f t="shared" si="110"/>
        <v>5</v>
      </c>
      <c r="X245" s="71">
        <f t="shared" si="88"/>
        <v>5</v>
      </c>
      <c r="Y245" s="71">
        <f t="shared" si="89"/>
        <v>5</v>
      </c>
    </row>
    <row r="246" spans="2:25" s="21" customFormat="1" ht="45" customHeight="1">
      <c r="B246" s="22" t="s">
        <v>77</v>
      </c>
      <c r="C246" s="17" t="s">
        <v>13</v>
      </c>
      <c r="D246" s="18" t="s">
        <v>24</v>
      </c>
      <c r="E246" s="19" t="s">
        <v>31</v>
      </c>
      <c r="F246" s="4" t="s">
        <v>20</v>
      </c>
      <c r="G246" s="19" t="s">
        <v>17</v>
      </c>
      <c r="H246" s="18" t="s">
        <v>18</v>
      </c>
      <c r="I246" s="17"/>
      <c r="J246" s="17"/>
      <c r="K246" s="61"/>
      <c r="L246" s="17"/>
      <c r="M246" s="17"/>
      <c r="N246" s="17">
        <f t="shared" ref="N246" si="114">I246+J246</f>
        <v>0</v>
      </c>
      <c r="O246" s="18"/>
      <c r="P246" s="18"/>
      <c r="Q246" s="17">
        <v>5</v>
      </c>
      <c r="R246" s="17">
        <f t="shared" ref="R246" si="115">N246-O246+Q246</f>
        <v>5</v>
      </c>
      <c r="S246" s="17">
        <v>0</v>
      </c>
      <c r="T246" s="17"/>
      <c r="U246" s="76">
        <v>1</v>
      </c>
      <c r="V246" s="17">
        <f t="shared" ref="V246" si="116">(R246*U246*12+4*T246-S246*4*U246)/12</f>
        <v>5</v>
      </c>
      <c r="W246" s="85">
        <f t="shared" si="110"/>
        <v>5</v>
      </c>
      <c r="X246" s="71">
        <f t="shared" si="88"/>
        <v>5</v>
      </c>
      <c r="Y246" s="71">
        <f t="shared" si="89"/>
        <v>5</v>
      </c>
    </row>
    <row r="247" spans="2:25" s="21" customFormat="1" ht="45" customHeight="1">
      <c r="B247" s="22" t="s">
        <v>77</v>
      </c>
      <c r="C247" s="17" t="s">
        <v>13</v>
      </c>
      <c r="D247" s="18" t="s">
        <v>24</v>
      </c>
      <c r="E247" s="19" t="s">
        <v>31</v>
      </c>
      <c r="F247" s="18" t="s">
        <v>16</v>
      </c>
      <c r="G247" s="19" t="s">
        <v>17</v>
      </c>
      <c r="H247" s="18" t="s">
        <v>18</v>
      </c>
      <c r="I247" s="17"/>
      <c r="J247" s="17"/>
      <c r="K247" s="61"/>
      <c r="L247" s="17"/>
      <c r="M247" s="17"/>
      <c r="N247" s="17">
        <f t="shared" si="106"/>
        <v>0</v>
      </c>
      <c r="O247" s="18"/>
      <c r="P247" s="18"/>
      <c r="Q247" s="17">
        <v>5</v>
      </c>
      <c r="R247" s="17">
        <f t="shared" si="94"/>
        <v>5</v>
      </c>
      <c r="S247" s="17">
        <v>5</v>
      </c>
      <c r="T247" s="17"/>
      <c r="U247" s="72">
        <v>0.98148100000000005</v>
      </c>
      <c r="V247" s="17">
        <f t="shared" si="95"/>
        <v>3.2716033333333336</v>
      </c>
      <c r="W247" s="85">
        <f t="shared" si="110"/>
        <v>3</v>
      </c>
      <c r="X247" s="71">
        <f t="shared" si="88"/>
        <v>3</v>
      </c>
      <c r="Y247" s="71">
        <f t="shared" si="89"/>
        <v>3</v>
      </c>
    </row>
    <row r="248" spans="2:25" ht="45" customHeight="1">
      <c r="B248" s="7" t="s">
        <v>77</v>
      </c>
      <c r="C248" s="5" t="s">
        <v>13</v>
      </c>
      <c r="D248" s="4" t="s">
        <v>24</v>
      </c>
      <c r="E248" s="6" t="s">
        <v>167</v>
      </c>
      <c r="F248" s="4" t="s">
        <v>20</v>
      </c>
      <c r="G248" s="6" t="s">
        <v>17</v>
      </c>
      <c r="H248" s="4" t="s">
        <v>18</v>
      </c>
      <c r="I248" s="5">
        <v>5</v>
      </c>
      <c r="J248" s="5">
        <v>0</v>
      </c>
      <c r="K248" s="61"/>
      <c r="L248" s="5"/>
      <c r="M248" s="5"/>
      <c r="N248" s="17">
        <f t="shared" si="106"/>
        <v>5</v>
      </c>
      <c r="O248" s="18">
        <f t="shared" si="107"/>
        <v>0</v>
      </c>
      <c r="P248" s="18">
        <f t="shared" si="108"/>
        <v>0</v>
      </c>
      <c r="Q248" s="5"/>
      <c r="R248" s="5">
        <f t="shared" si="94"/>
        <v>5</v>
      </c>
      <c r="S248" s="17">
        <f t="shared" si="109"/>
        <v>5</v>
      </c>
      <c r="T248" s="5"/>
      <c r="U248" s="76">
        <v>1</v>
      </c>
      <c r="V248" s="5">
        <f t="shared" si="95"/>
        <v>3.3333333333333335</v>
      </c>
      <c r="W248" s="85">
        <f t="shared" si="110"/>
        <v>3</v>
      </c>
      <c r="X248" s="71">
        <f t="shared" si="88"/>
        <v>3</v>
      </c>
      <c r="Y248" s="71">
        <f t="shared" si="89"/>
        <v>3</v>
      </c>
    </row>
    <row r="249" spans="2:25" ht="45" customHeight="1">
      <c r="B249" s="7" t="s">
        <v>77</v>
      </c>
      <c r="C249" s="5" t="s">
        <v>13</v>
      </c>
      <c r="D249" s="4" t="s">
        <v>24</v>
      </c>
      <c r="E249" s="6" t="s">
        <v>25</v>
      </c>
      <c r="F249" s="4" t="s">
        <v>20</v>
      </c>
      <c r="G249" s="6" t="s">
        <v>17</v>
      </c>
      <c r="H249" s="4" t="s">
        <v>18</v>
      </c>
      <c r="I249" s="5">
        <v>60</v>
      </c>
      <c r="J249" s="5">
        <v>65</v>
      </c>
      <c r="K249" s="61">
        <v>51</v>
      </c>
      <c r="L249" s="5"/>
      <c r="M249" s="5"/>
      <c r="N249" s="17">
        <f t="shared" si="106"/>
        <v>125</v>
      </c>
      <c r="O249" s="18">
        <f t="shared" si="107"/>
        <v>65</v>
      </c>
      <c r="P249" s="18">
        <f t="shared" si="108"/>
        <v>65</v>
      </c>
      <c r="Q249" s="5"/>
      <c r="R249" s="5">
        <f t="shared" si="94"/>
        <v>60</v>
      </c>
      <c r="S249" s="17">
        <f t="shared" si="109"/>
        <v>60</v>
      </c>
      <c r="T249" s="5"/>
      <c r="U249" s="76">
        <v>1</v>
      </c>
      <c r="V249" s="5">
        <f t="shared" si="95"/>
        <v>40</v>
      </c>
      <c r="W249" s="85">
        <f t="shared" si="110"/>
        <v>40</v>
      </c>
      <c r="X249" s="71">
        <f t="shared" si="88"/>
        <v>40</v>
      </c>
      <c r="Y249" s="71">
        <f t="shared" si="89"/>
        <v>40</v>
      </c>
    </row>
    <row r="250" spans="2:25" ht="45" customHeight="1">
      <c r="B250" s="7" t="s">
        <v>77</v>
      </c>
      <c r="C250" s="5" t="s">
        <v>13</v>
      </c>
      <c r="D250" s="4" t="s">
        <v>24</v>
      </c>
      <c r="E250" s="6" t="s">
        <v>26</v>
      </c>
      <c r="F250" s="4" t="s">
        <v>20</v>
      </c>
      <c r="G250" s="6" t="s">
        <v>17</v>
      </c>
      <c r="H250" s="4" t="s">
        <v>18</v>
      </c>
      <c r="I250" s="5">
        <v>30</v>
      </c>
      <c r="J250" s="5">
        <v>20</v>
      </c>
      <c r="K250" s="61">
        <v>14</v>
      </c>
      <c r="L250" s="5"/>
      <c r="M250" s="5"/>
      <c r="N250" s="17">
        <f t="shared" si="106"/>
        <v>50</v>
      </c>
      <c r="O250" s="18">
        <f t="shared" si="107"/>
        <v>20</v>
      </c>
      <c r="P250" s="18">
        <f t="shared" si="108"/>
        <v>20</v>
      </c>
      <c r="Q250" s="5"/>
      <c r="R250" s="5">
        <f t="shared" si="94"/>
        <v>30</v>
      </c>
      <c r="S250" s="17">
        <f t="shared" si="109"/>
        <v>30</v>
      </c>
      <c r="T250" s="5"/>
      <c r="U250" s="76">
        <v>1</v>
      </c>
      <c r="V250" s="5">
        <f t="shared" si="95"/>
        <v>20</v>
      </c>
      <c r="W250" s="85">
        <f t="shared" si="110"/>
        <v>20</v>
      </c>
      <c r="X250" s="71">
        <f t="shared" si="88"/>
        <v>20</v>
      </c>
      <c r="Y250" s="71">
        <f t="shared" si="89"/>
        <v>20</v>
      </c>
    </row>
    <row r="251" spans="2:25" ht="45" customHeight="1">
      <c r="B251" s="7" t="s">
        <v>77</v>
      </c>
      <c r="C251" s="5" t="s">
        <v>13</v>
      </c>
      <c r="D251" s="4" t="s">
        <v>24</v>
      </c>
      <c r="E251" s="6" t="s">
        <v>26</v>
      </c>
      <c r="F251" s="4" t="s">
        <v>20</v>
      </c>
      <c r="G251" s="6" t="s">
        <v>19</v>
      </c>
      <c r="H251" s="4" t="s">
        <v>18</v>
      </c>
      <c r="I251" s="5">
        <v>0</v>
      </c>
      <c r="J251" s="5">
        <v>0</v>
      </c>
      <c r="K251" s="61">
        <v>2</v>
      </c>
      <c r="L251" s="5"/>
      <c r="M251" s="5"/>
      <c r="N251" s="17">
        <f t="shared" si="106"/>
        <v>0</v>
      </c>
      <c r="O251" s="18">
        <f t="shared" si="107"/>
        <v>0</v>
      </c>
      <c r="P251" s="18">
        <f t="shared" si="108"/>
        <v>0</v>
      </c>
      <c r="Q251" s="5"/>
      <c r="R251" s="5">
        <f t="shared" si="94"/>
        <v>0</v>
      </c>
      <c r="S251" s="17">
        <f t="shared" si="109"/>
        <v>0</v>
      </c>
      <c r="T251" s="5"/>
      <c r="U251" s="76">
        <v>1</v>
      </c>
      <c r="V251" s="5">
        <f t="shared" si="95"/>
        <v>0</v>
      </c>
      <c r="W251" s="85">
        <f t="shared" si="110"/>
        <v>0</v>
      </c>
      <c r="X251" s="71">
        <f t="shared" si="88"/>
        <v>0</v>
      </c>
      <c r="Y251" s="71">
        <f t="shared" si="89"/>
        <v>0</v>
      </c>
    </row>
    <row r="252" spans="2:25" ht="45" customHeight="1">
      <c r="B252" s="7" t="s">
        <v>77</v>
      </c>
      <c r="C252" s="5" t="s">
        <v>13</v>
      </c>
      <c r="D252" s="4" t="s">
        <v>24</v>
      </c>
      <c r="E252" s="6" t="s">
        <v>29</v>
      </c>
      <c r="F252" s="4" t="s">
        <v>20</v>
      </c>
      <c r="G252" s="6" t="s">
        <v>17</v>
      </c>
      <c r="H252" s="4" t="s">
        <v>18</v>
      </c>
      <c r="I252" s="5"/>
      <c r="J252" s="5"/>
      <c r="K252" s="61"/>
      <c r="L252" s="5"/>
      <c r="M252" s="5"/>
      <c r="N252" s="17">
        <f t="shared" si="106"/>
        <v>0</v>
      </c>
      <c r="O252" s="18"/>
      <c r="P252" s="18"/>
      <c r="Q252" s="5">
        <v>100</v>
      </c>
      <c r="R252" s="5"/>
      <c r="S252" s="17"/>
      <c r="T252" s="5">
        <v>100</v>
      </c>
      <c r="U252" s="76">
        <v>1</v>
      </c>
      <c r="V252" s="5">
        <f t="shared" si="95"/>
        <v>33.333333333333336</v>
      </c>
      <c r="W252" s="85">
        <f t="shared" si="110"/>
        <v>33</v>
      </c>
      <c r="X252" s="71">
        <f t="shared" si="88"/>
        <v>33</v>
      </c>
      <c r="Y252" s="71">
        <f t="shared" si="89"/>
        <v>33</v>
      </c>
    </row>
    <row r="253" spans="2:25" ht="45" customHeight="1">
      <c r="B253" s="7" t="s">
        <v>77</v>
      </c>
      <c r="C253" s="5" t="s">
        <v>13</v>
      </c>
      <c r="D253" s="4" t="s">
        <v>24</v>
      </c>
      <c r="E253" s="6" t="s">
        <v>29</v>
      </c>
      <c r="F253" s="18" t="s">
        <v>16</v>
      </c>
      <c r="G253" s="6" t="s">
        <v>17</v>
      </c>
      <c r="H253" s="4" t="s">
        <v>18</v>
      </c>
      <c r="I253" s="5"/>
      <c r="J253" s="5"/>
      <c r="K253" s="61"/>
      <c r="L253" s="5"/>
      <c r="M253" s="5"/>
      <c r="N253" s="17">
        <f t="shared" ref="N253" si="117">I253+J253</f>
        <v>0</v>
      </c>
      <c r="O253" s="18"/>
      <c r="P253" s="18"/>
      <c r="Q253" s="5">
        <v>240</v>
      </c>
      <c r="R253" s="5"/>
      <c r="S253" s="17"/>
      <c r="T253" s="5">
        <v>208</v>
      </c>
      <c r="U253" s="72">
        <v>0.98148100000000005</v>
      </c>
      <c r="V253" s="5">
        <f t="shared" si="95"/>
        <v>69.333333333333329</v>
      </c>
      <c r="W253" s="85">
        <f t="shared" si="110"/>
        <v>69</v>
      </c>
      <c r="X253" s="71">
        <f t="shared" si="88"/>
        <v>69</v>
      </c>
      <c r="Y253" s="71">
        <f t="shared" si="89"/>
        <v>69</v>
      </c>
    </row>
    <row r="254" spans="2:25" ht="45" customHeight="1">
      <c r="B254" s="7" t="s">
        <v>77</v>
      </c>
      <c r="C254" s="5" t="s">
        <v>13</v>
      </c>
      <c r="D254" s="4" t="s">
        <v>24</v>
      </c>
      <c r="E254" s="6" t="s">
        <v>27</v>
      </c>
      <c r="F254" s="4" t="s">
        <v>20</v>
      </c>
      <c r="G254" s="6" t="s">
        <v>17</v>
      </c>
      <c r="H254" s="4" t="s">
        <v>18</v>
      </c>
      <c r="I254" s="5">
        <v>10</v>
      </c>
      <c r="J254" s="5">
        <v>10</v>
      </c>
      <c r="K254" s="61">
        <v>5</v>
      </c>
      <c r="L254" s="5"/>
      <c r="M254" s="5"/>
      <c r="N254" s="17">
        <f t="shared" si="106"/>
        <v>20</v>
      </c>
      <c r="O254" s="18">
        <f t="shared" si="107"/>
        <v>10</v>
      </c>
      <c r="P254" s="18">
        <f t="shared" si="108"/>
        <v>10</v>
      </c>
      <c r="Q254" s="5"/>
      <c r="R254" s="5">
        <f t="shared" si="94"/>
        <v>10</v>
      </c>
      <c r="S254" s="17">
        <f t="shared" si="109"/>
        <v>10</v>
      </c>
      <c r="T254" s="5"/>
      <c r="U254" s="76">
        <v>1</v>
      </c>
      <c r="V254" s="5">
        <f t="shared" si="95"/>
        <v>6.666666666666667</v>
      </c>
      <c r="W254" s="85">
        <f t="shared" si="110"/>
        <v>7</v>
      </c>
      <c r="X254" s="71">
        <f t="shared" si="88"/>
        <v>7</v>
      </c>
      <c r="Y254" s="71">
        <f t="shared" si="89"/>
        <v>7</v>
      </c>
    </row>
    <row r="255" spans="2:25" ht="45" customHeight="1">
      <c r="B255" s="22" t="s">
        <v>77</v>
      </c>
      <c r="C255" s="17" t="s">
        <v>13</v>
      </c>
      <c r="D255" s="18" t="s">
        <v>28</v>
      </c>
      <c r="E255" s="19" t="s">
        <v>30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63"/>
      <c r="M255" s="61"/>
      <c r="N255" s="17">
        <f>I255+J255+K255</f>
        <v>0</v>
      </c>
      <c r="O255" s="18">
        <f>K255</f>
        <v>0</v>
      </c>
      <c r="P255" s="18">
        <f>K255</f>
        <v>0</v>
      </c>
      <c r="Q255" s="56">
        <v>1</v>
      </c>
      <c r="R255" s="17">
        <f t="shared" ref="R255" si="118">N255-O255+Q255</f>
        <v>1</v>
      </c>
      <c r="S255" s="17">
        <f>J255</f>
        <v>0</v>
      </c>
      <c r="T255" s="56">
        <v>1</v>
      </c>
      <c r="U255" s="72">
        <v>1</v>
      </c>
      <c r="V255" s="17">
        <f t="shared" si="95"/>
        <v>1.3333333333333333</v>
      </c>
      <c r="W255" s="85">
        <f>ROUNDUP(V255, 0)</f>
        <v>2</v>
      </c>
      <c r="X255" s="71">
        <f t="shared" si="88"/>
        <v>2</v>
      </c>
      <c r="Y255" s="71">
        <f t="shared" si="89"/>
        <v>2</v>
      </c>
    </row>
    <row r="256" spans="2:25" s="21" customFormat="1" ht="45" customHeight="1">
      <c r="B256" s="22" t="s">
        <v>77</v>
      </c>
      <c r="C256" s="17" t="s">
        <v>13</v>
      </c>
      <c r="D256" s="18" t="s">
        <v>28</v>
      </c>
      <c r="E256" s="19" t="s">
        <v>75</v>
      </c>
      <c r="F256" s="18" t="s">
        <v>16</v>
      </c>
      <c r="G256" s="19" t="s">
        <v>17</v>
      </c>
      <c r="H256" s="18" t="s">
        <v>18</v>
      </c>
      <c r="I256" s="17">
        <v>1</v>
      </c>
      <c r="J256" s="17">
        <v>0</v>
      </c>
      <c r="K256" s="17">
        <v>0</v>
      </c>
      <c r="L256" s="63">
        <v>0</v>
      </c>
      <c r="M256" s="61"/>
      <c r="N256" s="17">
        <f>I256+J256+K256+L256</f>
        <v>1</v>
      </c>
      <c r="O256" s="18">
        <f t="shared" ref="O256:O262" si="119">K256</f>
        <v>0</v>
      </c>
      <c r="P256" s="18">
        <f t="shared" ref="P256:P262" si="120">K256</f>
        <v>0</v>
      </c>
      <c r="Q256" s="56"/>
      <c r="R256" s="17">
        <f t="shared" si="94"/>
        <v>1</v>
      </c>
      <c r="S256" s="17">
        <f t="shared" ref="S256:S262" si="121">J256</f>
        <v>0</v>
      </c>
      <c r="T256" s="56"/>
      <c r="U256" s="72">
        <v>1</v>
      </c>
      <c r="V256" s="17">
        <f t="shared" si="95"/>
        <v>1</v>
      </c>
      <c r="W256" s="85">
        <f t="shared" ref="W256:W262" si="122">ROUNDUP(V256, 0)</f>
        <v>1</v>
      </c>
      <c r="X256" s="71">
        <f t="shared" si="88"/>
        <v>1</v>
      </c>
      <c r="Y256" s="71">
        <f t="shared" si="89"/>
        <v>1</v>
      </c>
    </row>
    <row r="257" spans="1:25" s="21" customFormat="1" ht="45" customHeight="1">
      <c r="B257" s="22" t="s">
        <v>77</v>
      </c>
      <c r="C257" s="17" t="s">
        <v>13</v>
      </c>
      <c r="D257" s="18" t="s">
        <v>28</v>
      </c>
      <c r="E257" s="19" t="s">
        <v>83</v>
      </c>
      <c r="F257" s="18" t="s">
        <v>16</v>
      </c>
      <c r="G257" s="19" t="s">
        <v>17</v>
      </c>
      <c r="H257" s="18" t="s">
        <v>18</v>
      </c>
      <c r="I257" s="17">
        <v>0</v>
      </c>
      <c r="J257" s="17">
        <v>0</v>
      </c>
      <c r="K257" s="17">
        <v>2</v>
      </c>
      <c r="L257" s="61"/>
      <c r="M257" s="17"/>
      <c r="N257" s="17">
        <f t="shared" ref="N257:N262" si="123">I257+J257+K257</f>
        <v>2</v>
      </c>
      <c r="O257" s="18">
        <f t="shared" si="119"/>
        <v>2</v>
      </c>
      <c r="P257" s="18">
        <f t="shared" si="120"/>
        <v>2</v>
      </c>
      <c r="Q257" s="17"/>
      <c r="R257" s="17">
        <f t="shared" si="94"/>
        <v>0</v>
      </c>
      <c r="S257" s="17">
        <f t="shared" si="121"/>
        <v>0</v>
      </c>
      <c r="T257" s="17"/>
      <c r="U257" s="72">
        <v>1</v>
      </c>
      <c r="V257" s="17">
        <f t="shared" si="95"/>
        <v>0</v>
      </c>
      <c r="W257" s="85">
        <f t="shared" si="122"/>
        <v>0</v>
      </c>
      <c r="X257" s="71">
        <f t="shared" si="88"/>
        <v>0</v>
      </c>
      <c r="Y257" s="71">
        <f t="shared" si="89"/>
        <v>0</v>
      </c>
    </row>
    <row r="258" spans="1:25" s="21" customFormat="1" ht="45" customHeight="1">
      <c r="B258" s="22" t="s">
        <v>77</v>
      </c>
      <c r="C258" s="17" t="s">
        <v>13</v>
      </c>
      <c r="D258" s="18" t="s">
        <v>28</v>
      </c>
      <c r="E258" s="19" t="s">
        <v>84</v>
      </c>
      <c r="F258" s="18" t="s">
        <v>16</v>
      </c>
      <c r="G258" s="19" t="s">
        <v>17</v>
      </c>
      <c r="H258" s="18" t="s">
        <v>18</v>
      </c>
      <c r="I258" s="17"/>
      <c r="J258" s="17"/>
      <c r="K258" s="17"/>
      <c r="L258" s="61"/>
      <c r="M258" s="17"/>
      <c r="N258" s="17">
        <f t="shared" si="123"/>
        <v>0</v>
      </c>
      <c r="O258" s="18">
        <f t="shared" si="119"/>
        <v>0</v>
      </c>
      <c r="P258" s="18">
        <f t="shared" si="120"/>
        <v>0</v>
      </c>
      <c r="Q258" s="17"/>
      <c r="R258" s="17">
        <f t="shared" si="94"/>
        <v>0</v>
      </c>
      <c r="S258" s="17">
        <f t="shared" si="121"/>
        <v>0</v>
      </c>
      <c r="T258" s="17"/>
      <c r="U258" s="72">
        <v>1</v>
      </c>
      <c r="V258" s="17">
        <f t="shared" si="95"/>
        <v>0</v>
      </c>
      <c r="W258" s="85">
        <f t="shared" si="122"/>
        <v>0</v>
      </c>
      <c r="X258" s="71">
        <f t="shared" si="88"/>
        <v>0</v>
      </c>
      <c r="Y258" s="71">
        <f t="shared" si="89"/>
        <v>0</v>
      </c>
    </row>
    <row r="259" spans="1:25" s="21" customFormat="1" ht="45" customHeight="1">
      <c r="B259" s="22" t="s">
        <v>77</v>
      </c>
      <c r="C259" s="17" t="s">
        <v>13</v>
      </c>
      <c r="D259" s="18" t="s">
        <v>28</v>
      </c>
      <c r="E259" s="19" t="s">
        <v>72</v>
      </c>
      <c r="F259" s="18" t="s">
        <v>16</v>
      </c>
      <c r="G259" s="19" t="s">
        <v>17</v>
      </c>
      <c r="H259" s="18" t="s">
        <v>18</v>
      </c>
      <c r="I259" s="17"/>
      <c r="J259" s="17"/>
      <c r="K259" s="17"/>
      <c r="L259" s="61"/>
      <c r="M259" s="17"/>
      <c r="N259" s="17">
        <f t="shared" si="123"/>
        <v>0</v>
      </c>
      <c r="O259" s="18">
        <f t="shared" si="119"/>
        <v>0</v>
      </c>
      <c r="P259" s="18">
        <f t="shared" si="120"/>
        <v>0</v>
      </c>
      <c r="Q259" s="17"/>
      <c r="R259" s="17">
        <f t="shared" si="94"/>
        <v>0</v>
      </c>
      <c r="S259" s="17">
        <f t="shared" si="121"/>
        <v>0</v>
      </c>
      <c r="T259" s="17"/>
      <c r="U259" s="72">
        <v>1</v>
      </c>
      <c r="V259" s="17">
        <f t="shared" si="95"/>
        <v>0</v>
      </c>
      <c r="W259" s="85">
        <f t="shared" si="122"/>
        <v>0</v>
      </c>
      <c r="X259" s="71">
        <f t="shared" ref="X259:X322" si="124">W259</f>
        <v>0</v>
      </c>
      <c r="Y259" s="71">
        <f t="shared" ref="Y259:Y322" si="125">W259</f>
        <v>0</v>
      </c>
    </row>
    <row r="260" spans="1:25" s="21" customFormat="1" ht="45" customHeight="1">
      <c r="B260" s="22" t="s">
        <v>77</v>
      </c>
      <c r="C260" s="17" t="s">
        <v>13</v>
      </c>
      <c r="D260" s="18" t="s">
        <v>28</v>
      </c>
      <c r="E260" s="19" t="s">
        <v>29</v>
      </c>
      <c r="F260" s="18" t="s">
        <v>16</v>
      </c>
      <c r="G260" s="19" t="s">
        <v>17</v>
      </c>
      <c r="H260" s="18" t="s">
        <v>18</v>
      </c>
      <c r="I260" s="17"/>
      <c r="J260" s="17"/>
      <c r="K260" s="17"/>
      <c r="L260" s="61"/>
      <c r="M260" s="17"/>
      <c r="N260" s="17">
        <f t="shared" si="123"/>
        <v>0</v>
      </c>
      <c r="O260" s="18">
        <f t="shared" si="119"/>
        <v>0</v>
      </c>
      <c r="P260" s="18">
        <f t="shared" si="120"/>
        <v>0</v>
      </c>
      <c r="Q260" s="17">
        <v>12</v>
      </c>
      <c r="R260" s="17">
        <f t="shared" ref="R260" si="126">N260-O260+Q260</f>
        <v>12</v>
      </c>
      <c r="S260" s="17">
        <f t="shared" si="121"/>
        <v>0</v>
      </c>
      <c r="T260" s="17">
        <v>12</v>
      </c>
      <c r="U260" s="72">
        <v>1</v>
      </c>
      <c r="V260" s="17">
        <f t="shared" si="95"/>
        <v>16</v>
      </c>
      <c r="W260" s="85">
        <f t="shared" si="122"/>
        <v>16</v>
      </c>
      <c r="X260" s="71">
        <f t="shared" si="124"/>
        <v>16</v>
      </c>
      <c r="Y260" s="71">
        <f t="shared" si="125"/>
        <v>16</v>
      </c>
    </row>
    <row r="261" spans="1:25" s="21" customFormat="1" ht="45" customHeight="1">
      <c r="B261" s="22" t="s">
        <v>77</v>
      </c>
      <c r="C261" s="17" t="s">
        <v>13</v>
      </c>
      <c r="D261" s="18" t="s">
        <v>28</v>
      </c>
      <c r="E261" s="19" t="s">
        <v>71</v>
      </c>
      <c r="F261" s="18" t="s">
        <v>16</v>
      </c>
      <c r="G261" s="19" t="s">
        <v>17</v>
      </c>
      <c r="H261" s="18" t="s">
        <v>18</v>
      </c>
      <c r="I261" s="17">
        <v>12</v>
      </c>
      <c r="J261" s="17">
        <v>15</v>
      </c>
      <c r="K261" s="17">
        <v>18</v>
      </c>
      <c r="L261" s="61"/>
      <c r="M261" s="17"/>
      <c r="N261" s="17">
        <f t="shared" si="123"/>
        <v>45</v>
      </c>
      <c r="O261" s="18">
        <f t="shared" si="119"/>
        <v>18</v>
      </c>
      <c r="P261" s="18">
        <f t="shared" si="120"/>
        <v>18</v>
      </c>
      <c r="Q261" s="17"/>
      <c r="R261" s="17">
        <f t="shared" si="94"/>
        <v>27</v>
      </c>
      <c r="S261" s="17">
        <f t="shared" si="121"/>
        <v>15</v>
      </c>
      <c r="T261" s="17"/>
      <c r="U261" s="72">
        <v>1</v>
      </c>
      <c r="V261" s="17">
        <f t="shared" si="95"/>
        <v>22</v>
      </c>
      <c r="W261" s="85">
        <f t="shared" si="122"/>
        <v>22</v>
      </c>
      <c r="X261" s="71">
        <f t="shared" si="124"/>
        <v>22</v>
      </c>
      <c r="Y261" s="71">
        <f t="shared" si="125"/>
        <v>22</v>
      </c>
    </row>
    <row r="262" spans="1:25" ht="45" customHeight="1">
      <c r="B262" s="7" t="s">
        <v>77</v>
      </c>
      <c r="C262" s="5" t="s">
        <v>13</v>
      </c>
      <c r="D262" s="4" t="s">
        <v>28</v>
      </c>
      <c r="E262" s="6" t="s">
        <v>71</v>
      </c>
      <c r="F262" s="4" t="s">
        <v>20</v>
      </c>
      <c r="G262" s="6" t="s">
        <v>17</v>
      </c>
      <c r="H262" s="4" t="s">
        <v>18</v>
      </c>
      <c r="I262" s="5"/>
      <c r="J262" s="5"/>
      <c r="K262" s="5"/>
      <c r="L262" s="61"/>
      <c r="M262" s="5"/>
      <c r="N262" s="17">
        <f t="shared" si="123"/>
        <v>0</v>
      </c>
      <c r="O262" s="18">
        <f t="shared" si="119"/>
        <v>0</v>
      </c>
      <c r="P262" s="18">
        <f t="shared" si="120"/>
        <v>0</v>
      </c>
      <c r="Q262" s="5"/>
      <c r="R262" s="5">
        <f t="shared" si="94"/>
        <v>0</v>
      </c>
      <c r="S262" s="17">
        <f t="shared" si="121"/>
        <v>0</v>
      </c>
      <c r="T262" s="5"/>
      <c r="U262" s="76">
        <v>1</v>
      </c>
      <c r="V262" s="17">
        <f t="shared" si="95"/>
        <v>0</v>
      </c>
      <c r="W262" s="85">
        <f t="shared" si="122"/>
        <v>0</v>
      </c>
      <c r="X262" s="71">
        <f t="shared" si="124"/>
        <v>0</v>
      </c>
      <c r="Y262" s="71">
        <f t="shared" si="125"/>
        <v>0</v>
      </c>
    </row>
    <row r="263" spans="1:25" s="21" customFormat="1" ht="45" customHeight="1">
      <c r="B263" s="22" t="s">
        <v>85</v>
      </c>
      <c r="C263" s="17" t="s">
        <v>13</v>
      </c>
      <c r="D263" s="18" t="s">
        <v>14</v>
      </c>
      <c r="E263" s="19" t="s">
        <v>86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19</v>
      </c>
      <c r="M263" s="61"/>
      <c r="N263" s="17">
        <f>I263+J263+K263+L263</f>
        <v>19</v>
      </c>
      <c r="O263" s="17">
        <v>19</v>
      </c>
      <c r="P263" s="17">
        <v>19</v>
      </c>
      <c r="Q263" s="17"/>
      <c r="R263" s="17">
        <f t="shared" si="94"/>
        <v>0</v>
      </c>
      <c r="S263" s="17">
        <v>0</v>
      </c>
      <c r="T263" s="17"/>
      <c r="U263" s="72">
        <v>0.99614000000000003</v>
      </c>
      <c r="V263" s="17">
        <f t="shared" si="95"/>
        <v>0</v>
      </c>
      <c r="W263" s="85">
        <f>ROUND(V263, 0)</f>
        <v>0</v>
      </c>
      <c r="X263" s="71">
        <f t="shared" si="124"/>
        <v>0</v>
      </c>
      <c r="Y263" s="71">
        <f t="shared" si="125"/>
        <v>0</v>
      </c>
    </row>
    <row r="264" spans="1:25" s="21" customFormat="1" ht="45" customHeight="1">
      <c r="B264" s="22" t="s">
        <v>85</v>
      </c>
      <c r="C264" s="17" t="s">
        <v>13</v>
      </c>
      <c r="D264" s="18" t="s">
        <v>14</v>
      </c>
      <c r="E264" s="19" t="s">
        <v>67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61"/>
      <c r="N264" s="17">
        <f t="shared" ref="N264:N280" si="127">I264+J264+K264+L264</f>
        <v>0</v>
      </c>
      <c r="O264" s="17"/>
      <c r="P264" s="17"/>
      <c r="Q264" s="56">
        <v>14</v>
      </c>
      <c r="R264" s="17">
        <f t="shared" si="94"/>
        <v>14</v>
      </c>
      <c r="S264" s="17"/>
      <c r="T264" s="56">
        <v>0</v>
      </c>
      <c r="U264" s="72">
        <v>0.99614000000000003</v>
      </c>
      <c r="V264" s="17">
        <f t="shared" si="95"/>
        <v>13.945959999999999</v>
      </c>
      <c r="W264" s="85">
        <f t="shared" ref="W264:W280" si="128">ROUND(V264, 0)</f>
        <v>14</v>
      </c>
      <c r="X264" s="71">
        <f t="shared" si="124"/>
        <v>14</v>
      </c>
      <c r="Y264" s="71">
        <f t="shared" si="125"/>
        <v>14</v>
      </c>
    </row>
    <row r="265" spans="1:25" s="21" customFormat="1" ht="45" customHeight="1">
      <c r="B265" s="22" t="s">
        <v>85</v>
      </c>
      <c r="C265" s="17" t="s">
        <v>13</v>
      </c>
      <c r="D265" s="18" t="s">
        <v>14</v>
      </c>
      <c r="E265" s="19" t="s">
        <v>38</v>
      </c>
      <c r="F265" s="18" t="s">
        <v>16</v>
      </c>
      <c r="G265" s="19" t="s">
        <v>17</v>
      </c>
      <c r="H265" s="18" t="s">
        <v>18</v>
      </c>
      <c r="I265" s="17">
        <v>5</v>
      </c>
      <c r="J265" s="17">
        <v>5</v>
      </c>
      <c r="K265" s="17">
        <v>15</v>
      </c>
      <c r="L265" s="17">
        <v>20</v>
      </c>
      <c r="M265" s="61"/>
      <c r="N265" s="17">
        <f t="shared" si="127"/>
        <v>45</v>
      </c>
      <c r="O265" s="17">
        <v>20</v>
      </c>
      <c r="P265" s="17">
        <v>20</v>
      </c>
      <c r="Q265" s="17"/>
      <c r="R265" s="17">
        <f t="shared" si="94"/>
        <v>25</v>
      </c>
      <c r="S265" s="17">
        <v>15</v>
      </c>
      <c r="T265" s="17"/>
      <c r="U265" s="72">
        <v>0.99614000000000003</v>
      </c>
      <c r="V265" s="17">
        <f t="shared" si="95"/>
        <v>19.922799999999999</v>
      </c>
      <c r="W265" s="85">
        <f t="shared" si="128"/>
        <v>20</v>
      </c>
      <c r="X265" s="71">
        <f t="shared" si="124"/>
        <v>20</v>
      </c>
      <c r="Y265" s="71">
        <f t="shared" si="125"/>
        <v>20</v>
      </c>
    </row>
    <row r="266" spans="1:25" s="21" customFormat="1" ht="45" customHeight="1">
      <c r="B266" s="22" t="s">
        <v>85</v>
      </c>
      <c r="C266" s="17" t="s">
        <v>13</v>
      </c>
      <c r="D266" s="18" t="s">
        <v>14</v>
      </c>
      <c r="E266" s="19" t="s">
        <v>38</v>
      </c>
      <c r="F266" s="18" t="s">
        <v>16</v>
      </c>
      <c r="G266" s="19" t="s">
        <v>19</v>
      </c>
      <c r="H266" s="18" t="s">
        <v>18</v>
      </c>
      <c r="I266" s="17">
        <v>0</v>
      </c>
      <c r="J266" s="17">
        <v>0</v>
      </c>
      <c r="K266" s="17">
        <v>1</v>
      </c>
      <c r="L266" s="17">
        <v>0</v>
      </c>
      <c r="M266" s="61"/>
      <c r="N266" s="17">
        <f t="shared" si="127"/>
        <v>1</v>
      </c>
      <c r="O266" s="17">
        <v>0</v>
      </c>
      <c r="P266" s="17">
        <v>0</v>
      </c>
      <c r="Q266" s="17"/>
      <c r="R266" s="17">
        <f t="shared" si="94"/>
        <v>1</v>
      </c>
      <c r="S266" s="17">
        <v>1</v>
      </c>
      <c r="T266" s="17"/>
      <c r="U266" s="72">
        <v>0.99614000000000003</v>
      </c>
      <c r="V266" s="17">
        <f t="shared" si="95"/>
        <v>0.66409333333333331</v>
      </c>
      <c r="W266" s="85">
        <f t="shared" si="128"/>
        <v>1</v>
      </c>
      <c r="X266" s="71">
        <f t="shared" si="124"/>
        <v>1</v>
      </c>
      <c r="Y266" s="71">
        <f t="shared" si="125"/>
        <v>1</v>
      </c>
    </row>
    <row r="267" spans="1:25" s="21" customFormat="1" ht="45" customHeight="1">
      <c r="B267" s="22" t="s">
        <v>85</v>
      </c>
      <c r="C267" s="17" t="s">
        <v>13</v>
      </c>
      <c r="D267" s="18" t="s">
        <v>14</v>
      </c>
      <c r="E267" s="19" t="s">
        <v>68</v>
      </c>
      <c r="F267" s="18" t="s">
        <v>16</v>
      </c>
      <c r="G267" s="19" t="s">
        <v>17</v>
      </c>
      <c r="H267" s="18" t="s">
        <v>18</v>
      </c>
      <c r="I267" s="17">
        <v>5</v>
      </c>
      <c r="J267" s="17">
        <v>5</v>
      </c>
      <c r="K267" s="17">
        <v>15</v>
      </c>
      <c r="L267" s="17">
        <v>5</v>
      </c>
      <c r="M267" s="61"/>
      <c r="N267" s="17">
        <f t="shared" si="127"/>
        <v>30</v>
      </c>
      <c r="O267" s="17">
        <v>5</v>
      </c>
      <c r="P267" s="17">
        <v>5</v>
      </c>
      <c r="Q267" s="17"/>
      <c r="R267" s="17">
        <f t="shared" si="94"/>
        <v>25</v>
      </c>
      <c r="S267" s="17">
        <v>15</v>
      </c>
      <c r="T267" s="17"/>
      <c r="U267" s="72">
        <v>0.99614000000000003</v>
      </c>
      <c r="V267" s="17">
        <f t="shared" si="95"/>
        <v>19.922799999999999</v>
      </c>
      <c r="W267" s="85">
        <f t="shared" si="128"/>
        <v>20</v>
      </c>
      <c r="X267" s="71">
        <f t="shared" si="124"/>
        <v>20</v>
      </c>
      <c r="Y267" s="71">
        <f t="shared" si="125"/>
        <v>20</v>
      </c>
    </row>
    <row r="268" spans="1:25" s="21" customFormat="1" ht="45" customHeight="1">
      <c r="B268" s="22" t="s">
        <v>85</v>
      </c>
      <c r="C268" s="17" t="s">
        <v>13</v>
      </c>
      <c r="D268" s="18" t="s">
        <v>14</v>
      </c>
      <c r="E268" s="19" t="s">
        <v>68</v>
      </c>
      <c r="F268" s="18" t="s">
        <v>16</v>
      </c>
      <c r="G268" s="19" t="s">
        <v>19</v>
      </c>
      <c r="H268" s="18" t="s">
        <v>18</v>
      </c>
      <c r="I268" s="17">
        <v>1</v>
      </c>
      <c r="J268" s="17">
        <v>0</v>
      </c>
      <c r="K268" s="17">
        <v>0</v>
      </c>
      <c r="L268" s="17">
        <v>0</v>
      </c>
      <c r="M268" s="61"/>
      <c r="N268" s="17">
        <f t="shared" si="127"/>
        <v>1</v>
      </c>
      <c r="O268" s="17">
        <v>0</v>
      </c>
      <c r="P268" s="17">
        <v>0</v>
      </c>
      <c r="Q268" s="17"/>
      <c r="R268" s="17">
        <f t="shared" si="94"/>
        <v>1</v>
      </c>
      <c r="S268" s="17">
        <v>0</v>
      </c>
      <c r="T268" s="17"/>
      <c r="U268" s="72">
        <v>0.99614000000000003</v>
      </c>
      <c r="V268" s="17">
        <f t="shared" si="95"/>
        <v>0.99614000000000003</v>
      </c>
      <c r="W268" s="85">
        <f t="shared" si="128"/>
        <v>1</v>
      </c>
      <c r="X268" s="71">
        <f t="shared" si="124"/>
        <v>1</v>
      </c>
      <c r="Y268" s="71">
        <f t="shared" si="125"/>
        <v>1</v>
      </c>
    </row>
    <row r="269" spans="1:25" s="21" customFormat="1" ht="45" customHeight="1">
      <c r="B269" s="22" t="s">
        <v>85</v>
      </c>
      <c r="C269" s="17" t="s">
        <v>13</v>
      </c>
      <c r="D269" s="18" t="s">
        <v>14</v>
      </c>
      <c r="E269" s="19" t="s">
        <v>68</v>
      </c>
      <c r="F269" s="18" t="s">
        <v>16</v>
      </c>
      <c r="G269" s="19" t="s">
        <v>17</v>
      </c>
      <c r="H269" s="18" t="s">
        <v>22</v>
      </c>
      <c r="I269" s="17"/>
      <c r="J269" s="17"/>
      <c r="K269" s="17"/>
      <c r="L269" s="17"/>
      <c r="M269" s="61"/>
      <c r="N269" s="17">
        <f t="shared" si="127"/>
        <v>0</v>
      </c>
      <c r="O269" s="17"/>
      <c r="P269" s="17"/>
      <c r="Q269" s="17"/>
      <c r="R269" s="17">
        <f t="shared" si="94"/>
        <v>0</v>
      </c>
      <c r="S269" s="17"/>
      <c r="T269" s="17"/>
      <c r="U269" s="72">
        <v>0.99614000000000003</v>
      </c>
      <c r="V269" s="17">
        <f t="shared" si="95"/>
        <v>0</v>
      </c>
      <c r="W269" s="85">
        <f t="shared" si="128"/>
        <v>0</v>
      </c>
      <c r="X269" s="71">
        <f t="shared" si="124"/>
        <v>0</v>
      </c>
      <c r="Y269" s="71">
        <f t="shared" si="125"/>
        <v>0</v>
      </c>
    </row>
    <row r="270" spans="1:25" s="21" customFormat="1" ht="45" customHeight="1">
      <c r="B270" s="22" t="s">
        <v>85</v>
      </c>
      <c r="C270" s="17" t="s">
        <v>13</v>
      </c>
      <c r="D270" s="18" t="s">
        <v>14</v>
      </c>
      <c r="E270" s="19" t="s">
        <v>87</v>
      </c>
      <c r="F270" s="18" t="s">
        <v>16</v>
      </c>
      <c r="G270" s="19" t="s">
        <v>17</v>
      </c>
      <c r="H270" s="18" t="s">
        <v>18</v>
      </c>
      <c r="I270" s="17">
        <v>5</v>
      </c>
      <c r="J270" s="17">
        <v>4</v>
      </c>
      <c r="K270" s="17">
        <v>15</v>
      </c>
      <c r="L270" s="17">
        <v>20</v>
      </c>
      <c r="M270" s="61"/>
      <c r="N270" s="17">
        <f t="shared" si="127"/>
        <v>44</v>
      </c>
      <c r="O270" s="17">
        <v>20</v>
      </c>
      <c r="P270" s="17">
        <v>20</v>
      </c>
      <c r="Q270" s="17"/>
      <c r="R270" s="17">
        <f t="shared" si="94"/>
        <v>24</v>
      </c>
      <c r="S270" s="17">
        <v>15</v>
      </c>
      <c r="T270" s="17"/>
      <c r="U270" s="72">
        <v>0.99614000000000003</v>
      </c>
      <c r="V270" s="17">
        <f t="shared" si="95"/>
        <v>18.926660000000002</v>
      </c>
      <c r="W270" s="85">
        <f t="shared" si="128"/>
        <v>19</v>
      </c>
      <c r="X270" s="71">
        <f t="shared" si="124"/>
        <v>19</v>
      </c>
      <c r="Y270" s="71">
        <f t="shared" si="125"/>
        <v>19</v>
      </c>
    </row>
    <row r="271" spans="1:25" s="21" customFormat="1" ht="45" customHeight="1">
      <c r="B271" s="22" t="s">
        <v>85</v>
      </c>
      <c r="C271" s="17" t="s">
        <v>13</v>
      </c>
      <c r="D271" s="18" t="s">
        <v>14</v>
      </c>
      <c r="E271" s="19" t="s">
        <v>87</v>
      </c>
      <c r="F271" s="18" t="s">
        <v>16</v>
      </c>
      <c r="G271" s="19" t="s">
        <v>19</v>
      </c>
      <c r="H271" s="18" t="s">
        <v>18</v>
      </c>
      <c r="I271" s="17">
        <v>1</v>
      </c>
      <c r="J271" s="17">
        <v>0</v>
      </c>
      <c r="K271" s="17">
        <v>0</v>
      </c>
      <c r="L271" s="17">
        <v>0</v>
      </c>
      <c r="M271" s="61"/>
      <c r="N271" s="17">
        <f t="shared" si="127"/>
        <v>1</v>
      </c>
      <c r="O271" s="17">
        <v>0</v>
      </c>
      <c r="P271" s="17">
        <v>0</v>
      </c>
      <c r="Q271" s="17"/>
      <c r="R271" s="17">
        <f t="shared" si="94"/>
        <v>1</v>
      </c>
      <c r="S271" s="17">
        <v>0</v>
      </c>
      <c r="T271" s="17"/>
      <c r="U271" s="72">
        <v>0.99614000000000003</v>
      </c>
      <c r="V271" s="17">
        <f t="shared" si="95"/>
        <v>0.99614000000000003</v>
      </c>
      <c r="W271" s="85">
        <f t="shared" si="128"/>
        <v>1</v>
      </c>
      <c r="X271" s="71">
        <f t="shared" si="124"/>
        <v>1</v>
      </c>
      <c r="Y271" s="71">
        <f t="shared" si="125"/>
        <v>1</v>
      </c>
    </row>
    <row r="272" spans="1:25" s="21" customFormat="1" ht="45" customHeight="1">
      <c r="A272" s="21" t="s">
        <v>155</v>
      </c>
      <c r="B272" s="22" t="s">
        <v>85</v>
      </c>
      <c r="C272" s="17" t="s">
        <v>13</v>
      </c>
      <c r="D272" s="18" t="s">
        <v>14</v>
      </c>
      <c r="E272" s="19" t="s">
        <v>29</v>
      </c>
      <c r="F272" s="18" t="s">
        <v>16</v>
      </c>
      <c r="G272" s="19" t="s">
        <v>17</v>
      </c>
      <c r="H272" s="18" t="s">
        <v>18</v>
      </c>
      <c r="I272" s="17"/>
      <c r="J272" s="17"/>
      <c r="K272" s="17"/>
      <c r="L272" s="17"/>
      <c r="M272" s="61"/>
      <c r="N272" s="17">
        <f t="shared" si="127"/>
        <v>0</v>
      </c>
      <c r="O272" s="17"/>
      <c r="P272" s="17"/>
      <c r="Q272" s="56">
        <v>505</v>
      </c>
      <c r="R272" s="17">
        <f t="shared" si="94"/>
        <v>505</v>
      </c>
      <c r="S272" s="17"/>
      <c r="T272" s="56">
        <v>505</v>
      </c>
      <c r="U272" s="72">
        <v>0.99614000000000003</v>
      </c>
      <c r="V272" s="17">
        <f t="shared" si="95"/>
        <v>671.38403333333338</v>
      </c>
      <c r="W272" s="85">
        <f t="shared" si="128"/>
        <v>671</v>
      </c>
      <c r="X272" s="71">
        <f t="shared" si="124"/>
        <v>671</v>
      </c>
      <c r="Y272" s="71">
        <f t="shared" si="125"/>
        <v>671</v>
      </c>
    </row>
    <row r="273" spans="1:25" s="21" customFormat="1" ht="45" customHeight="1">
      <c r="A273" s="21" t="s">
        <v>146</v>
      </c>
      <c r="B273" s="22" t="s">
        <v>85</v>
      </c>
      <c r="C273" s="17" t="s">
        <v>13</v>
      </c>
      <c r="D273" s="18" t="s">
        <v>14</v>
      </c>
      <c r="E273" s="19" t="s">
        <v>15</v>
      </c>
      <c r="F273" s="18" t="s">
        <v>16</v>
      </c>
      <c r="G273" s="19" t="s">
        <v>17</v>
      </c>
      <c r="H273" s="18" t="s">
        <v>18</v>
      </c>
      <c r="I273" s="17">
        <v>446</v>
      </c>
      <c r="J273" s="17">
        <v>364</v>
      </c>
      <c r="K273" s="17">
        <v>340</v>
      </c>
      <c r="L273" s="17">
        <v>304</v>
      </c>
      <c r="M273" s="61"/>
      <c r="N273" s="17">
        <f t="shared" si="127"/>
        <v>1454</v>
      </c>
      <c r="O273" s="17">
        <v>304</v>
      </c>
      <c r="P273" s="17">
        <v>304</v>
      </c>
      <c r="Q273" s="17"/>
      <c r="R273" s="17">
        <f t="shared" si="94"/>
        <v>1150</v>
      </c>
      <c r="S273" s="17">
        <v>340</v>
      </c>
      <c r="T273" s="17"/>
      <c r="U273" s="72">
        <v>0.99614000000000003</v>
      </c>
      <c r="V273" s="17">
        <f t="shared" si="95"/>
        <v>1032.6651333333332</v>
      </c>
      <c r="W273" s="85">
        <f t="shared" si="128"/>
        <v>1033</v>
      </c>
      <c r="X273" s="71">
        <f t="shared" si="124"/>
        <v>1033</v>
      </c>
      <c r="Y273" s="71">
        <f t="shared" si="125"/>
        <v>1033</v>
      </c>
    </row>
    <row r="274" spans="1:25" s="21" customFormat="1" ht="45" customHeight="1">
      <c r="A274" s="21" t="s">
        <v>147</v>
      </c>
      <c r="B274" s="22" t="s">
        <v>85</v>
      </c>
      <c r="C274" s="17" t="s">
        <v>13</v>
      </c>
      <c r="D274" s="18" t="s">
        <v>14</v>
      </c>
      <c r="E274" s="19" t="s">
        <v>15</v>
      </c>
      <c r="F274" s="18" t="s">
        <v>16</v>
      </c>
      <c r="G274" s="19" t="s">
        <v>19</v>
      </c>
      <c r="H274" s="18" t="s">
        <v>18</v>
      </c>
      <c r="I274" s="17">
        <v>10</v>
      </c>
      <c r="J274" s="17">
        <v>0</v>
      </c>
      <c r="K274" s="17">
        <v>2</v>
      </c>
      <c r="L274" s="17">
        <v>1</v>
      </c>
      <c r="M274" s="61"/>
      <c r="N274" s="17">
        <f t="shared" si="127"/>
        <v>13</v>
      </c>
      <c r="O274" s="17">
        <v>1</v>
      </c>
      <c r="P274" s="17">
        <v>1</v>
      </c>
      <c r="Q274" s="17"/>
      <c r="R274" s="17">
        <f t="shared" si="94"/>
        <v>12</v>
      </c>
      <c r="S274" s="17">
        <v>2</v>
      </c>
      <c r="T274" s="17"/>
      <c r="U274" s="72">
        <v>0.99614000000000003</v>
      </c>
      <c r="V274" s="17">
        <f t="shared" si="95"/>
        <v>11.289586666666667</v>
      </c>
      <c r="W274" s="85">
        <f t="shared" si="128"/>
        <v>11</v>
      </c>
      <c r="X274" s="71">
        <f t="shared" si="124"/>
        <v>11</v>
      </c>
      <c r="Y274" s="71">
        <f t="shared" si="125"/>
        <v>11</v>
      </c>
    </row>
    <row r="275" spans="1:25" s="21" customFormat="1" ht="45" customHeight="1">
      <c r="A275" s="21" t="s">
        <v>146</v>
      </c>
      <c r="B275" s="22" t="s">
        <v>85</v>
      </c>
      <c r="C275" s="17" t="s">
        <v>13</v>
      </c>
      <c r="D275" s="18" t="s">
        <v>14</v>
      </c>
      <c r="E275" s="19" t="s">
        <v>15</v>
      </c>
      <c r="F275" s="18" t="s">
        <v>16</v>
      </c>
      <c r="G275" s="19" t="s">
        <v>17</v>
      </c>
      <c r="H275" s="18" t="s">
        <v>22</v>
      </c>
      <c r="I275" s="17"/>
      <c r="J275" s="17"/>
      <c r="K275" s="17"/>
      <c r="L275" s="17"/>
      <c r="M275" s="61"/>
      <c r="N275" s="17">
        <f t="shared" si="127"/>
        <v>0</v>
      </c>
      <c r="O275" s="17"/>
      <c r="P275" s="17"/>
      <c r="Q275" s="17"/>
      <c r="R275" s="17">
        <f t="shared" si="94"/>
        <v>0</v>
      </c>
      <c r="S275" s="17"/>
      <c r="T275" s="17"/>
      <c r="U275" s="72">
        <v>0.99614000000000003</v>
      </c>
      <c r="V275" s="17">
        <f t="shared" si="95"/>
        <v>0</v>
      </c>
      <c r="W275" s="85">
        <f t="shared" si="128"/>
        <v>0</v>
      </c>
      <c r="X275" s="71">
        <f t="shared" si="124"/>
        <v>0</v>
      </c>
      <c r="Y275" s="71">
        <f t="shared" si="125"/>
        <v>0</v>
      </c>
    </row>
    <row r="276" spans="1:25" s="21" customFormat="1" ht="45" customHeight="1">
      <c r="A276" s="21" t="s">
        <v>149</v>
      </c>
      <c r="B276" s="22" t="s">
        <v>85</v>
      </c>
      <c r="C276" s="17" t="s">
        <v>13</v>
      </c>
      <c r="D276" s="18" t="s">
        <v>14</v>
      </c>
      <c r="E276" s="19" t="s">
        <v>21</v>
      </c>
      <c r="F276" s="18" t="s">
        <v>16</v>
      </c>
      <c r="G276" s="19" t="s">
        <v>17</v>
      </c>
      <c r="H276" s="18" t="s">
        <v>18</v>
      </c>
      <c r="I276" s="17">
        <v>41</v>
      </c>
      <c r="J276" s="17">
        <v>24</v>
      </c>
      <c r="K276" s="17">
        <v>25</v>
      </c>
      <c r="L276" s="17">
        <v>20</v>
      </c>
      <c r="M276" s="61"/>
      <c r="N276" s="17">
        <f t="shared" si="127"/>
        <v>110</v>
      </c>
      <c r="O276" s="17">
        <v>20</v>
      </c>
      <c r="P276" s="17">
        <v>20</v>
      </c>
      <c r="Q276" s="17"/>
      <c r="R276" s="17">
        <f t="shared" si="94"/>
        <v>90</v>
      </c>
      <c r="S276" s="17">
        <v>25</v>
      </c>
      <c r="T276" s="17"/>
      <c r="U276" s="72">
        <v>0.99614000000000003</v>
      </c>
      <c r="V276" s="17">
        <f t="shared" si="95"/>
        <v>81.351433333333333</v>
      </c>
      <c r="W276" s="85">
        <f t="shared" si="128"/>
        <v>81</v>
      </c>
      <c r="X276" s="71">
        <f t="shared" si="124"/>
        <v>81</v>
      </c>
      <c r="Y276" s="71">
        <f t="shared" si="125"/>
        <v>81</v>
      </c>
    </row>
    <row r="277" spans="1:25" s="21" customFormat="1" ht="45" customHeight="1">
      <c r="A277" s="21" t="s">
        <v>150</v>
      </c>
      <c r="B277" s="22" t="s">
        <v>85</v>
      </c>
      <c r="C277" s="17" t="s">
        <v>13</v>
      </c>
      <c r="D277" s="18" t="s">
        <v>14</v>
      </c>
      <c r="E277" s="19" t="s">
        <v>21</v>
      </c>
      <c r="F277" s="18" t="s">
        <v>16</v>
      </c>
      <c r="G277" s="19" t="s">
        <v>19</v>
      </c>
      <c r="H277" s="18" t="s">
        <v>18</v>
      </c>
      <c r="I277" s="17">
        <v>2</v>
      </c>
      <c r="J277" s="17">
        <v>0</v>
      </c>
      <c r="K277" s="17">
        <v>3</v>
      </c>
      <c r="L277" s="17">
        <v>0</v>
      </c>
      <c r="M277" s="61"/>
      <c r="N277" s="17">
        <f t="shared" si="127"/>
        <v>5</v>
      </c>
      <c r="O277" s="17">
        <v>0</v>
      </c>
      <c r="P277" s="17">
        <v>0</v>
      </c>
      <c r="Q277" s="17"/>
      <c r="R277" s="17">
        <f t="shared" si="94"/>
        <v>5</v>
      </c>
      <c r="S277" s="17">
        <v>3</v>
      </c>
      <c r="T277" s="17"/>
      <c r="U277" s="72">
        <v>0.99614000000000003</v>
      </c>
      <c r="V277" s="17">
        <f t="shared" si="95"/>
        <v>3.9845600000000005</v>
      </c>
      <c r="W277" s="85">
        <f t="shared" si="128"/>
        <v>4</v>
      </c>
      <c r="X277" s="71">
        <f t="shared" si="124"/>
        <v>4</v>
      </c>
      <c r="Y277" s="71">
        <f t="shared" si="125"/>
        <v>4</v>
      </c>
    </row>
    <row r="278" spans="1:25" s="21" customFormat="1" ht="45" customHeight="1">
      <c r="B278" s="22" t="s">
        <v>85</v>
      </c>
      <c r="C278" s="17" t="s">
        <v>13</v>
      </c>
      <c r="D278" s="18" t="s">
        <v>14</v>
      </c>
      <c r="E278" s="19" t="s">
        <v>64</v>
      </c>
      <c r="F278" s="18" t="s">
        <v>16</v>
      </c>
      <c r="G278" s="19" t="s">
        <v>17</v>
      </c>
      <c r="H278" s="18" t="s">
        <v>18</v>
      </c>
      <c r="I278" s="17">
        <v>25</v>
      </c>
      <c r="J278" s="17">
        <v>25</v>
      </c>
      <c r="K278" s="17">
        <v>24</v>
      </c>
      <c r="L278" s="17">
        <v>20</v>
      </c>
      <c r="M278" s="61"/>
      <c r="N278" s="17">
        <f t="shared" si="127"/>
        <v>94</v>
      </c>
      <c r="O278" s="17">
        <v>20</v>
      </c>
      <c r="P278" s="17">
        <v>20</v>
      </c>
      <c r="Q278" s="17"/>
      <c r="R278" s="17">
        <f t="shared" ref="R278:R346" si="129">N278-O278+Q278</f>
        <v>74</v>
      </c>
      <c r="S278" s="17">
        <v>24</v>
      </c>
      <c r="T278" s="17"/>
      <c r="U278" s="72">
        <v>0.99614000000000003</v>
      </c>
      <c r="V278" s="17">
        <f t="shared" si="95"/>
        <v>65.745239999999995</v>
      </c>
      <c r="W278" s="85">
        <f t="shared" si="128"/>
        <v>66</v>
      </c>
      <c r="X278" s="71">
        <f t="shared" si="124"/>
        <v>66</v>
      </c>
      <c r="Y278" s="71">
        <f t="shared" si="125"/>
        <v>66</v>
      </c>
    </row>
    <row r="279" spans="1:25" s="21" customFormat="1" ht="45" customHeight="1">
      <c r="B279" s="22" t="s">
        <v>85</v>
      </c>
      <c r="C279" s="17" t="s">
        <v>13</v>
      </c>
      <c r="D279" s="18" t="s">
        <v>14</v>
      </c>
      <c r="E279" s="19" t="s">
        <v>31</v>
      </c>
      <c r="F279" s="18" t="s">
        <v>16</v>
      </c>
      <c r="G279" s="19" t="s">
        <v>17</v>
      </c>
      <c r="H279" s="18" t="s">
        <v>18</v>
      </c>
      <c r="I279" s="17"/>
      <c r="J279" s="17"/>
      <c r="K279" s="17"/>
      <c r="L279" s="17"/>
      <c r="M279" s="61"/>
      <c r="N279" s="17">
        <f t="shared" si="127"/>
        <v>0</v>
      </c>
      <c r="O279" s="17"/>
      <c r="P279" s="17"/>
      <c r="Q279" s="56">
        <v>18</v>
      </c>
      <c r="R279" s="17">
        <f t="shared" si="129"/>
        <v>18</v>
      </c>
      <c r="S279" s="17"/>
      <c r="T279" s="56">
        <v>15</v>
      </c>
      <c r="U279" s="72">
        <v>0.99614000000000003</v>
      </c>
      <c r="V279" s="17">
        <f t="shared" ref="V279:V280" si="130">(R279*U279*12+4*T279-S279*4*U279)/12</f>
        <v>22.930520000000001</v>
      </c>
      <c r="W279" s="85">
        <f t="shared" si="128"/>
        <v>23</v>
      </c>
      <c r="X279" s="71">
        <f t="shared" si="124"/>
        <v>23</v>
      </c>
      <c r="Y279" s="71">
        <f t="shared" si="125"/>
        <v>23</v>
      </c>
    </row>
    <row r="280" spans="1:25" s="21" customFormat="1" ht="45" customHeight="1">
      <c r="B280" s="22" t="s">
        <v>85</v>
      </c>
      <c r="C280" s="17" t="s">
        <v>13</v>
      </c>
      <c r="D280" s="18" t="s">
        <v>14</v>
      </c>
      <c r="E280" s="19" t="s">
        <v>37</v>
      </c>
      <c r="F280" s="18" t="s">
        <v>16</v>
      </c>
      <c r="G280" s="19" t="s">
        <v>17</v>
      </c>
      <c r="H280" s="18" t="s">
        <v>18</v>
      </c>
      <c r="I280" s="17">
        <v>16</v>
      </c>
      <c r="J280" s="17">
        <v>0</v>
      </c>
      <c r="K280" s="17">
        <v>0</v>
      </c>
      <c r="L280" s="17">
        <v>0</v>
      </c>
      <c r="M280" s="61"/>
      <c r="N280" s="17">
        <f t="shared" si="127"/>
        <v>16</v>
      </c>
      <c r="O280" s="17">
        <v>0</v>
      </c>
      <c r="P280" s="17">
        <v>0</v>
      </c>
      <c r="Q280" s="17"/>
      <c r="R280" s="17">
        <f t="shared" si="129"/>
        <v>16</v>
      </c>
      <c r="S280" s="17">
        <v>0</v>
      </c>
      <c r="T280" s="17"/>
      <c r="U280" s="72">
        <v>0.99614000000000003</v>
      </c>
      <c r="V280" s="17">
        <f t="shared" si="130"/>
        <v>15.93824</v>
      </c>
      <c r="W280" s="85">
        <f t="shared" si="128"/>
        <v>16</v>
      </c>
      <c r="X280" s="71">
        <f t="shared" si="124"/>
        <v>16</v>
      </c>
      <c r="Y280" s="71">
        <f t="shared" si="125"/>
        <v>16</v>
      </c>
    </row>
    <row r="281" spans="1:25" s="21" customFormat="1" ht="45" customHeight="1">
      <c r="A281" s="21" t="s">
        <v>160</v>
      </c>
      <c r="B281" s="22" t="s">
        <v>85</v>
      </c>
      <c r="C281" s="17" t="s">
        <v>13</v>
      </c>
      <c r="D281" s="18" t="s">
        <v>24</v>
      </c>
      <c r="E281" s="19" t="s">
        <v>29</v>
      </c>
      <c r="F281" s="18" t="s">
        <v>16</v>
      </c>
      <c r="G281" s="19" t="s">
        <v>17</v>
      </c>
      <c r="H281" s="18" t="s">
        <v>18</v>
      </c>
      <c r="I281" s="17"/>
      <c r="J281" s="17"/>
      <c r="K281" s="61"/>
      <c r="L281" s="17"/>
      <c r="M281" s="17"/>
      <c r="N281" s="17">
        <f>I281+J281</f>
        <v>0</v>
      </c>
      <c r="O281" s="17"/>
      <c r="P281" s="17"/>
      <c r="Q281" s="56">
        <v>150</v>
      </c>
      <c r="R281" s="17">
        <f t="shared" si="129"/>
        <v>150</v>
      </c>
      <c r="S281" s="17"/>
      <c r="T281" s="56">
        <v>133</v>
      </c>
      <c r="U281" s="72">
        <v>0.99775800000000003</v>
      </c>
      <c r="V281" s="17">
        <f t="shared" ref="V281:V347" si="131">(R281*U281*12+4*T281-S281*4*U281)/12</f>
        <v>193.99703333333332</v>
      </c>
      <c r="W281" s="85">
        <f>ROUND(V281, 0)</f>
        <v>194</v>
      </c>
      <c r="X281" s="71">
        <f t="shared" si="124"/>
        <v>194</v>
      </c>
      <c r="Y281" s="71">
        <f t="shared" si="125"/>
        <v>194</v>
      </c>
    </row>
    <row r="282" spans="1:25" s="21" customFormat="1" ht="45" customHeight="1">
      <c r="B282" s="22" t="s">
        <v>85</v>
      </c>
      <c r="C282" s="17" t="s">
        <v>13</v>
      </c>
      <c r="D282" s="18" t="s">
        <v>24</v>
      </c>
      <c r="E282" s="19" t="s">
        <v>25</v>
      </c>
      <c r="F282" s="18" t="s">
        <v>16</v>
      </c>
      <c r="G282" s="19" t="s">
        <v>17</v>
      </c>
      <c r="H282" s="18" t="s">
        <v>18</v>
      </c>
      <c r="I282" s="17">
        <v>52</v>
      </c>
      <c r="J282" s="17">
        <v>38</v>
      </c>
      <c r="K282" s="61"/>
      <c r="L282" s="17"/>
      <c r="M282" s="17"/>
      <c r="N282" s="17">
        <f t="shared" ref="N282:N288" si="132">I282+J282</f>
        <v>90</v>
      </c>
      <c r="O282" s="17">
        <v>38</v>
      </c>
      <c r="P282" s="17">
        <v>38</v>
      </c>
      <c r="Q282" s="17"/>
      <c r="R282" s="17">
        <f t="shared" si="129"/>
        <v>52</v>
      </c>
      <c r="S282" s="17">
        <v>52</v>
      </c>
      <c r="T282" s="17"/>
      <c r="U282" s="72">
        <v>0.99775800000000003</v>
      </c>
      <c r="V282" s="17">
        <f t="shared" si="131"/>
        <v>34.588943999999998</v>
      </c>
      <c r="W282" s="85">
        <f t="shared" ref="W282:W288" si="133">ROUND(V282, 0)</f>
        <v>35</v>
      </c>
      <c r="X282" s="71">
        <f t="shared" si="124"/>
        <v>35</v>
      </c>
      <c r="Y282" s="71">
        <f t="shared" si="125"/>
        <v>35</v>
      </c>
    </row>
    <row r="283" spans="1:25" s="21" customFormat="1" ht="45" customHeight="1">
      <c r="B283" s="22" t="s">
        <v>85</v>
      </c>
      <c r="C283" s="17" t="s">
        <v>13</v>
      </c>
      <c r="D283" s="18" t="s">
        <v>24</v>
      </c>
      <c r="E283" s="19" t="s">
        <v>26</v>
      </c>
      <c r="F283" s="18" t="s">
        <v>16</v>
      </c>
      <c r="G283" s="19" t="s">
        <v>17</v>
      </c>
      <c r="H283" s="18" t="s">
        <v>18</v>
      </c>
      <c r="I283" s="17">
        <v>15</v>
      </c>
      <c r="J283" s="17">
        <v>10</v>
      </c>
      <c r="K283" s="61"/>
      <c r="L283" s="17"/>
      <c r="M283" s="17"/>
      <c r="N283" s="17">
        <f t="shared" si="132"/>
        <v>25</v>
      </c>
      <c r="O283" s="17">
        <v>10</v>
      </c>
      <c r="P283" s="17">
        <v>10</v>
      </c>
      <c r="Q283" s="17"/>
      <c r="R283" s="17">
        <f t="shared" si="129"/>
        <v>15</v>
      </c>
      <c r="S283" s="17">
        <v>15</v>
      </c>
      <c r="T283" s="17"/>
      <c r="U283" s="72">
        <v>0.99775800000000003</v>
      </c>
      <c r="V283" s="17">
        <f t="shared" si="131"/>
        <v>9.9775800000000014</v>
      </c>
      <c r="W283" s="85">
        <f t="shared" si="133"/>
        <v>10</v>
      </c>
      <c r="X283" s="71">
        <f t="shared" si="124"/>
        <v>10</v>
      </c>
      <c r="Y283" s="71">
        <f t="shared" si="125"/>
        <v>10</v>
      </c>
    </row>
    <row r="284" spans="1:25" s="21" customFormat="1" ht="45" customHeight="1">
      <c r="B284" s="22" t="s">
        <v>85</v>
      </c>
      <c r="C284" s="17" t="s">
        <v>13</v>
      </c>
      <c r="D284" s="18" t="s">
        <v>24</v>
      </c>
      <c r="E284" s="19" t="s">
        <v>27</v>
      </c>
      <c r="F284" s="18" t="s">
        <v>16</v>
      </c>
      <c r="G284" s="19" t="s">
        <v>17</v>
      </c>
      <c r="H284" s="18" t="s">
        <v>18</v>
      </c>
      <c r="I284" s="17">
        <v>89</v>
      </c>
      <c r="J284" s="17">
        <v>69</v>
      </c>
      <c r="K284" s="61"/>
      <c r="L284" s="17"/>
      <c r="M284" s="17"/>
      <c r="N284" s="17">
        <f t="shared" si="132"/>
        <v>158</v>
      </c>
      <c r="O284" s="17">
        <v>69</v>
      </c>
      <c r="P284" s="17">
        <v>69</v>
      </c>
      <c r="Q284" s="17"/>
      <c r="R284" s="17">
        <f t="shared" si="129"/>
        <v>89</v>
      </c>
      <c r="S284" s="17">
        <v>89</v>
      </c>
      <c r="T284" s="17"/>
      <c r="U284" s="72">
        <v>0.99775800000000003</v>
      </c>
      <c r="V284" s="17">
        <f t="shared" si="131"/>
        <v>59.200308000000007</v>
      </c>
      <c r="W284" s="85">
        <f t="shared" si="133"/>
        <v>59</v>
      </c>
      <c r="X284" s="71">
        <f t="shared" si="124"/>
        <v>59</v>
      </c>
      <c r="Y284" s="71">
        <f t="shared" si="125"/>
        <v>59</v>
      </c>
    </row>
    <row r="285" spans="1:25" s="21" customFormat="1" ht="45" customHeight="1">
      <c r="B285" s="22" t="s">
        <v>85</v>
      </c>
      <c r="C285" s="17" t="s">
        <v>13</v>
      </c>
      <c r="D285" s="18" t="s">
        <v>24</v>
      </c>
      <c r="E285" s="19" t="s">
        <v>67</v>
      </c>
      <c r="F285" s="18" t="s">
        <v>16</v>
      </c>
      <c r="G285" s="19" t="s">
        <v>17</v>
      </c>
      <c r="H285" s="18" t="s">
        <v>18</v>
      </c>
      <c r="I285" s="17"/>
      <c r="J285" s="17"/>
      <c r="K285" s="61"/>
      <c r="L285" s="17"/>
      <c r="M285" s="17"/>
      <c r="N285" s="17">
        <f t="shared" si="132"/>
        <v>0</v>
      </c>
      <c r="O285" s="17"/>
      <c r="P285" s="17"/>
      <c r="Q285" s="56">
        <v>11</v>
      </c>
      <c r="R285" s="17">
        <f t="shared" si="129"/>
        <v>11</v>
      </c>
      <c r="S285" s="17"/>
      <c r="T285" s="56">
        <v>0</v>
      </c>
      <c r="U285" s="72">
        <v>0.99775800000000003</v>
      </c>
      <c r="V285" s="17">
        <f t="shared" si="131"/>
        <v>10.975338000000001</v>
      </c>
      <c r="W285" s="85">
        <f t="shared" si="133"/>
        <v>11</v>
      </c>
      <c r="X285" s="71">
        <f t="shared" si="124"/>
        <v>11</v>
      </c>
      <c r="Y285" s="71">
        <f t="shared" si="125"/>
        <v>11</v>
      </c>
    </row>
    <row r="286" spans="1:25" s="21" customFormat="1" ht="45" customHeight="1">
      <c r="B286" s="22" t="s">
        <v>85</v>
      </c>
      <c r="C286" s="17" t="s">
        <v>13</v>
      </c>
      <c r="D286" s="18" t="s">
        <v>24</v>
      </c>
      <c r="E286" s="19" t="s">
        <v>89</v>
      </c>
      <c r="F286" s="18" t="s">
        <v>16</v>
      </c>
      <c r="G286" s="19" t="s">
        <v>17</v>
      </c>
      <c r="H286" s="18" t="s">
        <v>18</v>
      </c>
      <c r="I286" s="17">
        <v>5</v>
      </c>
      <c r="J286" s="17">
        <v>0</v>
      </c>
      <c r="K286" s="61"/>
      <c r="L286" s="17"/>
      <c r="M286" s="17"/>
      <c r="N286" s="17">
        <f t="shared" si="132"/>
        <v>5</v>
      </c>
      <c r="O286" s="17">
        <v>0</v>
      </c>
      <c r="P286" s="17">
        <v>0</v>
      </c>
      <c r="Q286" s="17"/>
      <c r="R286" s="17">
        <f t="shared" si="129"/>
        <v>5</v>
      </c>
      <c r="S286" s="17">
        <v>5</v>
      </c>
      <c r="T286" s="17"/>
      <c r="U286" s="72">
        <v>0.99775800000000003</v>
      </c>
      <c r="V286" s="17">
        <f t="shared" si="131"/>
        <v>3.32586</v>
      </c>
      <c r="W286" s="85">
        <f t="shared" si="133"/>
        <v>3</v>
      </c>
      <c r="X286" s="71">
        <f t="shared" si="124"/>
        <v>3</v>
      </c>
      <c r="Y286" s="71">
        <f t="shared" si="125"/>
        <v>3</v>
      </c>
    </row>
    <row r="287" spans="1:25" s="21" customFormat="1" ht="45" customHeight="1">
      <c r="B287" s="22" t="s">
        <v>85</v>
      </c>
      <c r="C287" s="17" t="s">
        <v>13</v>
      </c>
      <c r="D287" s="18" t="s">
        <v>24</v>
      </c>
      <c r="E287" s="19" t="s">
        <v>81</v>
      </c>
      <c r="F287" s="18" t="s">
        <v>16</v>
      </c>
      <c r="G287" s="19" t="s">
        <v>17</v>
      </c>
      <c r="H287" s="18" t="s">
        <v>18</v>
      </c>
      <c r="I287" s="17">
        <v>6</v>
      </c>
      <c r="J287" s="17">
        <v>0</v>
      </c>
      <c r="K287" s="61"/>
      <c r="L287" s="17"/>
      <c r="M287" s="17"/>
      <c r="N287" s="17">
        <f t="shared" si="132"/>
        <v>6</v>
      </c>
      <c r="O287" s="17">
        <v>0</v>
      </c>
      <c r="P287" s="17">
        <v>0</v>
      </c>
      <c r="Q287" s="17"/>
      <c r="R287" s="17">
        <f t="shared" si="129"/>
        <v>6</v>
      </c>
      <c r="S287" s="17">
        <v>6</v>
      </c>
      <c r="T287" s="17"/>
      <c r="U287" s="72">
        <v>0.99775800000000003</v>
      </c>
      <c r="V287" s="17">
        <f t="shared" si="131"/>
        <v>3.9910320000000006</v>
      </c>
      <c r="W287" s="85">
        <f t="shared" si="133"/>
        <v>4</v>
      </c>
      <c r="X287" s="71">
        <f t="shared" si="124"/>
        <v>4</v>
      </c>
      <c r="Y287" s="71">
        <f t="shared" si="125"/>
        <v>4</v>
      </c>
    </row>
    <row r="288" spans="1:25" s="21" customFormat="1" ht="45" customHeight="1">
      <c r="B288" s="22" t="s">
        <v>85</v>
      </c>
      <c r="C288" s="17" t="s">
        <v>13</v>
      </c>
      <c r="D288" s="18" t="s">
        <v>24</v>
      </c>
      <c r="E288" s="19" t="s">
        <v>31</v>
      </c>
      <c r="F288" s="18" t="s">
        <v>16</v>
      </c>
      <c r="G288" s="19" t="s">
        <v>17</v>
      </c>
      <c r="H288" s="18" t="s">
        <v>18</v>
      </c>
      <c r="I288" s="17"/>
      <c r="J288" s="17"/>
      <c r="K288" s="61"/>
      <c r="L288" s="17"/>
      <c r="M288" s="17"/>
      <c r="N288" s="17">
        <f t="shared" si="132"/>
        <v>0</v>
      </c>
      <c r="O288" s="17"/>
      <c r="P288" s="17"/>
      <c r="Q288" s="56">
        <v>11</v>
      </c>
      <c r="R288" s="17">
        <f t="shared" si="129"/>
        <v>11</v>
      </c>
      <c r="S288" s="17"/>
      <c r="T288" s="56">
        <v>7</v>
      </c>
      <c r="U288" s="72">
        <v>0.99775800000000003</v>
      </c>
      <c r="V288" s="17">
        <f t="shared" si="131"/>
        <v>13.308671333333335</v>
      </c>
      <c r="W288" s="85">
        <f t="shared" si="133"/>
        <v>13</v>
      </c>
      <c r="X288" s="71">
        <f t="shared" si="124"/>
        <v>13</v>
      </c>
      <c r="Y288" s="71">
        <f t="shared" si="125"/>
        <v>13</v>
      </c>
    </row>
    <row r="289" spans="1:25" ht="45" customHeight="1">
      <c r="A289" t="s">
        <v>156</v>
      </c>
      <c r="B289" s="7" t="s">
        <v>85</v>
      </c>
      <c r="C289" s="5" t="s">
        <v>13</v>
      </c>
      <c r="D289" s="4" t="s">
        <v>14</v>
      </c>
      <c r="E289" s="19" t="s">
        <v>29</v>
      </c>
      <c r="F289" s="4" t="s">
        <v>20</v>
      </c>
      <c r="G289" s="6" t="s">
        <v>17</v>
      </c>
      <c r="H289" s="4" t="s">
        <v>18</v>
      </c>
      <c r="I289" s="5"/>
      <c r="J289" s="5"/>
      <c r="K289" s="5"/>
      <c r="L289" s="5"/>
      <c r="M289" s="61"/>
      <c r="N289" s="17">
        <f t="shared" ref="N289:N293" si="134">I289+J289+K289+L289</f>
        <v>0</v>
      </c>
      <c r="O289" s="5">
        <f>L289</f>
        <v>0</v>
      </c>
      <c r="P289" s="5">
        <f>L289</f>
        <v>0</v>
      </c>
      <c r="Q289" s="56">
        <v>50</v>
      </c>
      <c r="R289" s="5">
        <f t="shared" si="129"/>
        <v>50</v>
      </c>
      <c r="S289" s="5">
        <f>K289</f>
        <v>0</v>
      </c>
      <c r="T289" s="56">
        <v>53</v>
      </c>
      <c r="U289" s="81">
        <v>1</v>
      </c>
      <c r="V289" s="48">
        <f t="shared" si="131"/>
        <v>67.666666666666671</v>
      </c>
      <c r="W289" s="86">
        <f t="shared" ref="W289:W295" si="135">ROUND(V289, 0)</f>
        <v>68</v>
      </c>
      <c r="X289" s="71">
        <f t="shared" si="124"/>
        <v>68</v>
      </c>
      <c r="Y289" s="71">
        <f t="shared" si="125"/>
        <v>68</v>
      </c>
    </row>
    <row r="290" spans="1:25" ht="45" customHeight="1">
      <c r="B290" s="7" t="s">
        <v>85</v>
      </c>
      <c r="C290" s="5" t="s">
        <v>13</v>
      </c>
      <c r="D290" s="4" t="s">
        <v>14</v>
      </c>
      <c r="E290" s="6" t="s">
        <v>15</v>
      </c>
      <c r="F290" s="4" t="s">
        <v>20</v>
      </c>
      <c r="G290" s="6" t="s">
        <v>19</v>
      </c>
      <c r="H290" s="4" t="s">
        <v>18</v>
      </c>
      <c r="I290" s="5">
        <v>1</v>
      </c>
      <c r="J290" s="5">
        <v>0</v>
      </c>
      <c r="K290" s="5">
        <v>0</v>
      </c>
      <c r="L290" s="5">
        <v>0</v>
      </c>
      <c r="M290" s="61">
        <v>0</v>
      </c>
      <c r="N290" s="17">
        <f t="shared" si="134"/>
        <v>1</v>
      </c>
      <c r="O290" s="5">
        <f t="shared" ref="O290:O293" si="136">L290</f>
        <v>0</v>
      </c>
      <c r="P290" s="5">
        <f t="shared" ref="P290:P293" si="137">L290</f>
        <v>0</v>
      </c>
      <c r="Q290" s="5"/>
      <c r="R290" s="5">
        <f t="shared" ref="R290" si="138">N290-O290+Q290</f>
        <v>1</v>
      </c>
      <c r="S290" s="5">
        <f t="shared" ref="S290:S293" si="139">K290</f>
        <v>0</v>
      </c>
      <c r="T290" s="5">
        <v>0</v>
      </c>
      <c r="U290" s="81">
        <v>1</v>
      </c>
      <c r="V290" s="48">
        <f t="shared" si="131"/>
        <v>1</v>
      </c>
      <c r="W290" s="85">
        <f t="shared" si="135"/>
        <v>1</v>
      </c>
      <c r="X290" s="71">
        <f t="shared" si="124"/>
        <v>1</v>
      </c>
      <c r="Y290" s="71">
        <f t="shared" si="125"/>
        <v>1</v>
      </c>
    </row>
    <row r="291" spans="1:25" ht="45" customHeight="1">
      <c r="A291" t="s">
        <v>148</v>
      </c>
      <c r="B291" s="7" t="s">
        <v>85</v>
      </c>
      <c r="C291" s="5" t="s">
        <v>13</v>
      </c>
      <c r="D291" s="4" t="s">
        <v>14</v>
      </c>
      <c r="E291" s="6" t="s">
        <v>15</v>
      </c>
      <c r="F291" s="4" t="s">
        <v>20</v>
      </c>
      <c r="G291" s="6" t="s">
        <v>17</v>
      </c>
      <c r="H291" s="4" t="s">
        <v>18</v>
      </c>
      <c r="I291" s="5">
        <v>41</v>
      </c>
      <c r="J291" s="5">
        <v>44</v>
      </c>
      <c r="K291" s="5">
        <v>49</v>
      </c>
      <c r="L291" s="5">
        <v>42</v>
      </c>
      <c r="M291" s="61">
        <v>47</v>
      </c>
      <c r="N291" s="17">
        <f t="shared" si="134"/>
        <v>176</v>
      </c>
      <c r="O291" s="5">
        <f t="shared" si="136"/>
        <v>42</v>
      </c>
      <c r="P291" s="5">
        <f t="shared" si="137"/>
        <v>42</v>
      </c>
      <c r="Q291" s="5"/>
      <c r="R291" s="5">
        <f t="shared" si="129"/>
        <v>134</v>
      </c>
      <c r="S291" s="5">
        <f t="shared" si="139"/>
        <v>49</v>
      </c>
      <c r="T291" s="5">
        <v>0</v>
      </c>
      <c r="U291" s="81">
        <v>1</v>
      </c>
      <c r="V291" s="48">
        <f t="shared" si="131"/>
        <v>117.66666666666667</v>
      </c>
      <c r="W291" s="85">
        <f t="shared" si="135"/>
        <v>118</v>
      </c>
      <c r="X291" s="71">
        <f t="shared" si="124"/>
        <v>118</v>
      </c>
      <c r="Y291" s="71">
        <f t="shared" si="125"/>
        <v>118</v>
      </c>
    </row>
    <row r="292" spans="1:25" ht="45" customHeight="1">
      <c r="A292" t="s">
        <v>151</v>
      </c>
      <c r="B292" s="7" t="s">
        <v>85</v>
      </c>
      <c r="C292" s="5" t="s">
        <v>13</v>
      </c>
      <c r="D292" s="4" t="s">
        <v>14</v>
      </c>
      <c r="E292" s="6" t="s">
        <v>21</v>
      </c>
      <c r="F292" s="4" t="s">
        <v>20</v>
      </c>
      <c r="G292" s="6" t="s">
        <v>17</v>
      </c>
      <c r="H292" s="4" t="s">
        <v>18</v>
      </c>
      <c r="I292" s="5">
        <v>10</v>
      </c>
      <c r="J292" s="5">
        <v>10</v>
      </c>
      <c r="K292" s="5">
        <v>10</v>
      </c>
      <c r="L292" s="5">
        <v>10</v>
      </c>
      <c r="M292" s="61">
        <v>9</v>
      </c>
      <c r="N292" s="17">
        <f t="shared" si="134"/>
        <v>40</v>
      </c>
      <c r="O292" s="5">
        <f t="shared" si="136"/>
        <v>10</v>
      </c>
      <c r="P292" s="5">
        <f t="shared" si="137"/>
        <v>10</v>
      </c>
      <c r="Q292" s="5"/>
      <c r="R292" s="5">
        <f t="shared" si="129"/>
        <v>30</v>
      </c>
      <c r="S292" s="5">
        <f t="shared" si="139"/>
        <v>10</v>
      </c>
      <c r="T292" s="5">
        <v>0</v>
      </c>
      <c r="U292" s="81">
        <v>1</v>
      </c>
      <c r="V292" s="48">
        <f t="shared" si="131"/>
        <v>26.666666666666668</v>
      </c>
      <c r="W292" s="85">
        <f t="shared" si="135"/>
        <v>27</v>
      </c>
      <c r="X292" s="71">
        <f t="shared" si="124"/>
        <v>27</v>
      </c>
      <c r="Y292" s="71">
        <f t="shared" si="125"/>
        <v>27</v>
      </c>
    </row>
    <row r="293" spans="1:25" ht="45" customHeight="1">
      <c r="A293" t="s">
        <v>152</v>
      </c>
      <c r="B293" s="7" t="s">
        <v>85</v>
      </c>
      <c r="C293" s="5" t="s">
        <v>13</v>
      </c>
      <c r="D293" s="4" t="s">
        <v>14</v>
      </c>
      <c r="E293" s="6" t="s">
        <v>21</v>
      </c>
      <c r="F293" s="4" t="s">
        <v>20</v>
      </c>
      <c r="G293" s="6" t="s">
        <v>19</v>
      </c>
      <c r="H293" s="4" t="s">
        <v>18</v>
      </c>
      <c r="I293" s="5">
        <v>0</v>
      </c>
      <c r="J293" s="5">
        <v>1</v>
      </c>
      <c r="K293" s="5">
        <v>0</v>
      </c>
      <c r="L293" s="5">
        <v>0</v>
      </c>
      <c r="M293" s="61">
        <v>0</v>
      </c>
      <c r="N293" s="17">
        <f t="shared" si="134"/>
        <v>1</v>
      </c>
      <c r="O293" s="5">
        <f t="shared" si="136"/>
        <v>0</v>
      </c>
      <c r="P293" s="5">
        <f t="shared" si="137"/>
        <v>0</v>
      </c>
      <c r="Q293" s="5"/>
      <c r="R293" s="5">
        <f t="shared" si="129"/>
        <v>1</v>
      </c>
      <c r="S293" s="5">
        <f t="shared" si="139"/>
        <v>0</v>
      </c>
      <c r="T293" s="5"/>
      <c r="U293" s="81">
        <v>1</v>
      </c>
      <c r="V293" s="48">
        <f t="shared" si="131"/>
        <v>1</v>
      </c>
      <c r="W293" s="85">
        <f t="shared" si="135"/>
        <v>1</v>
      </c>
      <c r="X293" s="71">
        <f t="shared" si="124"/>
        <v>1</v>
      </c>
      <c r="Y293" s="71">
        <f t="shared" si="125"/>
        <v>1</v>
      </c>
    </row>
    <row r="294" spans="1:25" ht="45" customHeight="1">
      <c r="B294" s="7" t="s">
        <v>85</v>
      </c>
      <c r="C294" s="5" t="s">
        <v>13</v>
      </c>
      <c r="D294" s="4" t="s">
        <v>24</v>
      </c>
      <c r="E294" s="6" t="s">
        <v>25</v>
      </c>
      <c r="F294" s="4" t="s">
        <v>20</v>
      </c>
      <c r="G294" s="6" t="s">
        <v>17</v>
      </c>
      <c r="H294" s="4" t="s">
        <v>18</v>
      </c>
      <c r="I294" s="5">
        <v>25</v>
      </c>
      <c r="J294" s="5">
        <v>0</v>
      </c>
      <c r="K294" s="61"/>
      <c r="L294" s="5"/>
      <c r="M294" s="5"/>
      <c r="N294" s="17">
        <f t="shared" ref="N294:N295" si="140">I294+J294</f>
        <v>25</v>
      </c>
      <c r="O294" s="4">
        <v>0</v>
      </c>
      <c r="P294" s="4">
        <v>0</v>
      </c>
      <c r="Q294" s="5"/>
      <c r="R294" s="5">
        <f t="shared" si="129"/>
        <v>25</v>
      </c>
      <c r="S294" s="5">
        <v>25</v>
      </c>
      <c r="T294" s="5"/>
      <c r="U294" s="76">
        <v>1</v>
      </c>
      <c r="V294" s="5">
        <f t="shared" si="131"/>
        <v>16.666666666666668</v>
      </c>
      <c r="W294" s="85">
        <f t="shared" si="135"/>
        <v>17</v>
      </c>
      <c r="X294" s="71">
        <f t="shared" si="124"/>
        <v>17</v>
      </c>
      <c r="Y294" s="71">
        <f t="shared" si="125"/>
        <v>17</v>
      </c>
    </row>
    <row r="295" spans="1:25" ht="45" customHeight="1">
      <c r="B295" s="7" t="s">
        <v>85</v>
      </c>
      <c r="C295" s="5" t="s">
        <v>13</v>
      </c>
      <c r="D295" s="4" t="s">
        <v>24</v>
      </c>
      <c r="E295" s="19" t="s">
        <v>29</v>
      </c>
      <c r="F295" s="4" t="s">
        <v>20</v>
      </c>
      <c r="G295" s="6" t="s">
        <v>17</v>
      </c>
      <c r="H295" s="4" t="s">
        <v>18</v>
      </c>
      <c r="I295" s="5"/>
      <c r="J295" s="5"/>
      <c r="K295" s="61"/>
      <c r="L295" s="5"/>
      <c r="M295" s="5"/>
      <c r="N295" s="17">
        <f t="shared" si="140"/>
        <v>0</v>
      </c>
      <c r="O295" s="4">
        <v>0</v>
      </c>
      <c r="P295" s="4">
        <v>0</v>
      </c>
      <c r="Q295" s="56">
        <v>25</v>
      </c>
      <c r="R295" s="5">
        <f t="shared" si="129"/>
        <v>25</v>
      </c>
      <c r="S295" s="5">
        <v>0</v>
      </c>
      <c r="T295" s="56">
        <v>25</v>
      </c>
      <c r="U295" s="76">
        <v>1</v>
      </c>
      <c r="V295" s="5">
        <f t="shared" si="131"/>
        <v>33.333333333333336</v>
      </c>
      <c r="W295" s="85">
        <f t="shared" si="135"/>
        <v>33</v>
      </c>
      <c r="X295" s="71">
        <f t="shared" si="124"/>
        <v>33</v>
      </c>
      <c r="Y295" s="71">
        <f t="shared" si="125"/>
        <v>33</v>
      </c>
    </row>
    <row r="296" spans="1:25" s="21" customFormat="1" ht="45" customHeight="1">
      <c r="B296" s="22" t="s">
        <v>85</v>
      </c>
      <c r="C296" s="17" t="s">
        <v>13</v>
      </c>
      <c r="D296" s="18" t="s">
        <v>28</v>
      </c>
      <c r="E296" s="19" t="s">
        <v>30</v>
      </c>
      <c r="F296" s="18" t="s">
        <v>16</v>
      </c>
      <c r="G296" s="19" t="s">
        <v>17</v>
      </c>
      <c r="H296" s="18" t="s">
        <v>18</v>
      </c>
      <c r="I296" s="17"/>
      <c r="J296" s="17"/>
      <c r="K296" s="17"/>
      <c r="L296" s="60"/>
      <c r="M296" s="61"/>
      <c r="N296" s="17">
        <f>I296+J296+K296+L296</f>
        <v>0</v>
      </c>
      <c r="O296" s="17"/>
      <c r="P296" s="17"/>
      <c r="Q296" s="56">
        <v>0</v>
      </c>
      <c r="R296" s="17">
        <f t="shared" si="129"/>
        <v>0</v>
      </c>
      <c r="S296" s="17"/>
      <c r="T296" s="56">
        <v>1</v>
      </c>
      <c r="U296" s="81">
        <v>1</v>
      </c>
      <c r="V296" s="17">
        <f t="shared" si="131"/>
        <v>0.33333333333333331</v>
      </c>
      <c r="W296" s="85">
        <f>ROUNDUP(V296,0)</f>
        <v>1</v>
      </c>
      <c r="X296" s="71">
        <f t="shared" si="124"/>
        <v>1</v>
      </c>
      <c r="Y296" s="71">
        <f t="shared" si="125"/>
        <v>1</v>
      </c>
    </row>
    <row r="297" spans="1:25" s="21" customFormat="1" ht="45" customHeight="1">
      <c r="B297" s="22" t="s">
        <v>85</v>
      </c>
      <c r="C297" s="17" t="s">
        <v>13</v>
      </c>
      <c r="D297" s="18" t="s">
        <v>28</v>
      </c>
      <c r="E297" s="19" t="s">
        <v>91</v>
      </c>
      <c r="F297" s="18" t="s">
        <v>16</v>
      </c>
      <c r="G297" s="19" t="s">
        <v>17</v>
      </c>
      <c r="H297" s="18" t="s">
        <v>18</v>
      </c>
      <c r="I297" s="17">
        <v>1</v>
      </c>
      <c r="J297" s="17">
        <v>0</v>
      </c>
      <c r="K297" s="17">
        <v>1</v>
      </c>
      <c r="L297" s="60">
        <v>2</v>
      </c>
      <c r="M297" s="61"/>
      <c r="N297" s="17">
        <f>I297+J297+K297+L297</f>
        <v>4</v>
      </c>
      <c r="O297" s="17">
        <v>2</v>
      </c>
      <c r="P297" s="17">
        <v>2</v>
      </c>
      <c r="Q297" s="17"/>
      <c r="R297" s="17">
        <f t="shared" si="129"/>
        <v>2</v>
      </c>
      <c r="S297" s="17">
        <v>1</v>
      </c>
      <c r="T297" s="17"/>
      <c r="U297" s="81">
        <v>1</v>
      </c>
      <c r="V297" s="17">
        <f t="shared" si="131"/>
        <v>1.6666666666666667</v>
      </c>
      <c r="W297" s="85">
        <f t="shared" ref="W297:W300" si="141">ROUNDUP(V297,0)</f>
        <v>2</v>
      </c>
      <c r="X297" s="71">
        <f t="shared" si="124"/>
        <v>2</v>
      </c>
      <c r="Y297" s="71">
        <f t="shared" si="125"/>
        <v>2</v>
      </c>
    </row>
    <row r="298" spans="1:25" s="21" customFormat="1" ht="45" customHeight="1">
      <c r="B298" s="22" t="s">
        <v>85</v>
      </c>
      <c r="C298" s="17" t="s">
        <v>13</v>
      </c>
      <c r="D298" s="18" t="s">
        <v>28</v>
      </c>
      <c r="E298" s="19" t="s">
        <v>44</v>
      </c>
      <c r="F298" s="18" t="s">
        <v>16</v>
      </c>
      <c r="G298" s="19" t="s">
        <v>17</v>
      </c>
      <c r="H298" s="18" t="s">
        <v>18</v>
      </c>
      <c r="I298" s="17"/>
      <c r="J298" s="17"/>
      <c r="K298" s="17"/>
      <c r="L298" s="61"/>
      <c r="M298" s="17"/>
      <c r="N298" s="17">
        <f t="shared" ref="N298:N300" si="142">I298+J298+K298</f>
        <v>0</v>
      </c>
      <c r="O298" s="17"/>
      <c r="P298" s="17"/>
      <c r="Q298" s="17">
        <v>3</v>
      </c>
      <c r="R298" s="17">
        <f t="shared" si="129"/>
        <v>3</v>
      </c>
      <c r="S298" s="17"/>
      <c r="T298" s="17">
        <v>3</v>
      </c>
      <c r="U298" s="81">
        <v>1</v>
      </c>
      <c r="V298" s="17">
        <f t="shared" si="131"/>
        <v>4</v>
      </c>
      <c r="W298" s="85">
        <f t="shared" si="141"/>
        <v>4</v>
      </c>
      <c r="X298" s="71">
        <f t="shared" si="124"/>
        <v>4</v>
      </c>
      <c r="Y298" s="71">
        <f t="shared" si="125"/>
        <v>4</v>
      </c>
    </row>
    <row r="299" spans="1:25" s="21" customFormat="1" ht="45" customHeight="1">
      <c r="B299" s="22" t="s">
        <v>85</v>
      </c>
      <c r="C299" s="17" t="s">
        <v>13</v>
      </c>
      <c r="D299" s="18" t="s">
        <v>28</v>
      </c>
      <c r="E299" s="19" t="s">
        <v>71</v>
      </c>
      <c r="F299" s="18" t="s">
        <v>16</v>
      </c>
      <c r="G299" s="19" t="s">
        <v>17</v>
      </c>
      <c r="H299" s="18" t="s">
        <v>18</v>
      </c>
      <c r="I299" s="17">
        <v>4</v>
      </c>
      <c r="J299" s="17">
        <v>4</v>
      </c>
      <c r="K299" s="17">
        <v>5</v>
      </c>
      <c r="L299" s="61">
        <v>0</v>
      </c>
      <c r="M299" s="17"/>
      <c r="N299" s="17">
        <f t="shared" si="142"/>
        <v>13</v>
      </c>
      <c r="O299" s="17">
        <v>5</v>
      </c>
      <c r="P299" s="17">
        <v>5</v>
      </c>
      <c r="Q299" s="17"/>
      <c r="R299" s="17">
        <f t="shared" si="129"/>
        <v>8</v>
      </c>
      <c r="S299" s="17">
        <v>4</v>
      </c>
      <c r="T299" s="17"/>
      <c r="U299" s="81">
        <v>1</v>
      </c>
      <c r="V299" s="17">
        <f t="shared" si="131"/>
        <v>6.666666666666667</v>
      </c>
      <c r="W299" s="85">
        <f t="shared" si="141"/>
        <v>7</v>
      </c>
      <c r="X299" s="71">
        <f t="shared" si="124"/>
        <v>7</v>
      </c>
      <c r="Y299" s="71">
        <f t="shared" si="125"/>
        <v>7</v>
      </c>
    </row>
    <row r="300" spans="1:25" s="21" customFormat="1" ht="45" customHeight="1">
      <c r="B300" s="22" t="s">
        <v>85</v>
      </c>
      <c r="C300" s="17" t="s">
        <v>13</v>
      </c>
      <c r="D300" s="18" t="s">
        <v>28</v>
      </c>
      <c r="E300" s="19" t="s">
        <v>71</v>
      </c>
      <c r="F300" s="18" t="s">
        <v>16</v>
      </c>
      <c r="G300" s="19" t="s">
        <v>17</v>
      </c>
      <c r="H300" s="18" t="s">
        <v>22</v>
      </c>
      <c r="I300" s="17">
        <v>0</v>
      </c>
      <c r="J300" s="17">
        <v>1</v>
      </c>
      <c r="K300" s="17">
        <v>1</v>
      </c>
      <c r="L300" s="61">
        <v>0</v>
      </c>
      <c r="M300" s="17"/>
      <c r="N300" s="17">
        <f t="shared" si="142"/>
        <v>2</v>
      </c>
      <c r="O300" s="17">
        <v>1</v>
      </c>
      <c r="P300" s="17">
        <v>1</v>
      </c>
      <c r="Q300" s="17"/>
      <c r="R300" s="17">
        <f t="shared" si="129"/>
        <v>1</v>
      </c>
      <c r="S300" s="17">
        <v>1</v>
      </c>
      <c r="T300" s="17"/>
      <c r="U300" s="81">
        <v>1</v>
      </c>
      <c r="V300" s="17">
        <f t="shared" si="131"/>
        <v>0.66666666666666663</v>
      </c>
      <c r="W300" s="85">
        <f t="shared" si="141"/>
        <v>1</v>
      </c>
      <c r="X300" s="71">
        <f t="shared" si="124"/>
        <v>1</v>
      </c>
      <c r="Y300" s="71">
        <f t="shared" si="125"/>
        <v>1</v>
      </c>
    </row>
    <row r="301" spans="1:25" s="21" customFormat="1" ht="45" customHeight="1">
      <c r="B301" s="22" t="s">
        <v>85</v>
      </c>
      <c r="C301" s="17" t="s">
        <v>92</v>
      </c>
      <c r="D301" s="18" t="s">
        <v>52</v>
      </c>
      <c r="E301" s="19" t="s">
        <v>34</v>
      </c>
      <c r="F301" s="18" t="s">
        <v>16</v>
      </c>
      <c r="G301" s="19" t="s">
        <v>17</v>
      </c>
      <c r="H301" s="18" t="s">
        <v>18</v>
      </c>
      <c r="I301" s="17">
        <v>0</v>
      </c>
      <c r="J301" s="17">
        <v>0</v>
      </c>
      <c r="K301" s="17">
        <v>0</v>
      </c>
      <c r="L301" s="17">
        <v>20</v>
      </c>
      <c r="M301" s="61"/>
      <c r="N301" s="17">
        <f>I301+J301+K301+L301</f>
        <v>20</v>
      </c>
      <c r="O301" s="17">
        <v>20</v>
      </c>
      <c r="P301" s="17">
        <v>20</v>
      </c>
      <c r="Q301" s="17">
        <v>0</v>
      </c>
      <c r="R301" s="17">
        <f t="shared" si="129"/>
        <v>0</v>
      </c>
      <c r="S301" s="17">
        <v>0</v>
      </c>
      <c r="T301" s="17">
        <v>0</v>
      </c>
      <c r="U301" s="72">
        <v>0.99355899999999997</v>
      </c>
      <c r="V301" s="17">
        <f>(R301*U301*12+4*T301-S301*4*U301)/12</f>
        <v>0</v>
      </c>
      <c r="W301" s="33">
        <f>ROUND(V301, 0)</f>
        <v>0</v>
      </c>
      <c r="X301" s="71">
        <f t="shared" si="124"/>
        <v>0</v>
      </c>
      <c r="Y301" s="71">
        <f t="shared" si="125"/>
        <v>0</v>
      </c>
    </row>
    <row r="302" spans="1:25" s="21" customFormat="1" ht="45" customHeight="1">
      <c r="B302" s="22" t="s">
        <v>85</v>
      </c>
      <c r="C302" s="17" t="s">
        <v>92</v>
      </c>
      <c r="D302" s="18" t="s">
        <v>52</v>
      </c>
      <c r="E302" s="19" t="s">
        <v>34</v>
      </c>
      <c r="F302" s="18" t="s">
        <v>16</v>
      </c>
      <c r="G302" s="19" t="s">
        <v>19</v>
      </c>
      <c r="H302" s="18" t="s">
        <v>18</v>
      </c>
      <c r="I302" s="17">
        <v>0</v>
      </c>
      <c r="J302" s="17">
        <v>0</v>
      </c>
      <c r="K302" s="17">
        <v>0</v>
      </c>
      <c r="L302" s="17">
        <v>1</v>
      </c>
      <c r="M302" s="61"/>
      <c r="N302" s="17">
        <f>I302+J302+K302+L302</f>
        <v>1</v>
      </c>
      <c r="O302" s="17">
        <v>1</v>
      </c>
      <c r="P302" s="17">
        <v>1</v>
      </c>
      <c r="Q302" s="17"/>
      <c r="R302" s="17">
        <f t="shared" ref="R302" si="143">N302-O302+Q302</f>
        <v>0</v>
      </c>
      <c r="S302" s="17">
        <v>0</v>
      </c>
      <c r="T302" s="17">
        <v>0</v>
      </c>
      <c r="U302" s="72">
        <v>0.99355899999999997</v>
      </c>
      <c r="V302" s="17">
        <f t="shared" ref="V302:V303" si="144">(R302*U302*12+4*T302-S302*4*U302)/12</f>
        <v>0</v>
      </c>
      <c r="W302" s="33">
        <f t="shared" ref="W302:W303" si="145">ROUND(V302, 0)</f>
        <v>0</v>
      </c>
      <c r="X302" s="71">
        <f t="shared" si="124"/>
        <v>0</v>
      </c>
      <c r="Y302" s="71">
        <f t="shared" si="125"/>
        <v>0</v>
      </c>
    </row>
    <row r="303" spans="1:25" s="21" customFormat="1" ht="45" customHeight="1">
      <c r="B303" s="22" t="s">
        <v>85</v>
      </c>
      <c r="C303" s="17" t="s">
        <v>92</v>
      </c>
      <c r="D303" s="18" t="s">
        <v>52</v>
      </c>
      <c r="E303" s="19" t="s">
        <v>35</v>
      </c>
      <c r="F303" s="18" t="s">
        <v>16</v>
      </c>
      <c r="G303" s="19" t="s">
        <v>17</v>
      </c>
      <c r="H303" s="18" t="s">
        <v>18</v>
      </c>
      <c r="I303" s="17">
        <v>0</v>
      </c>
      <c r="J303" s="17">
        <v>0</v>
      </c>
      <c r="K303" s="17">
        <v>0</v>
      </c>
      <c r="L303" s="17">
        <v>18</v>
      </c>
      <c r="M303" s="61"/>
      <c r="N303" s="17">
        <f>I303+J303+K303+L303</f>
        <v>18</v>
      </c>
      <c r="O303" s="17">
        <v>18</v>
      </c>
      <c r="P303" s="17">
        <v>18</v>
      </c>
      <c r="Q303" s="17">
        <v>0</v>
      </c>
      <c r="R303" s="17">
        <f t="shared" si="129"/>
        <v>0</v>
      </c>
      <c r="S303" s="17">
        <v>0</v>
      </c>
      <c r="T303" s="17">
        <v>0</v>
      </c>
      <c r="U303" s="72">
        <v>0.99355899999999997</v>
      </c>
      <c r="V303" s="17">
        <f t="shared" si="144"/>
        <v>0</v>
      </c>
      <c r="W303" s="90">
        <f t="shared" si="145"/>
        <v>0</v>
      </c>
      <c r="X303" s="71">
        <f t="shared" si="124"/>
        <v>0</v>
      </c>
      <c r="Y303" s="71">
        <f t="shared" si="125"/>
        <v>0</v>
      </c>
    </row>
    <row r="304" spans="1:25" s="21" customFormat="1" ht="45" customHeight="1">
      <c r="B304" s="22" t="s">
        <v>93</v>
      </c>
      <c r="C304" s="17" t="s">
        <v>13</v>
      </c>
      <c r="D304" s="18" t="s">
        <v>14</v>
      </c>
      <c r="E304" s="19" t="s">
        <v>94</v>
      </c>
      <c r="F304" s="18" t="s">
        <v>16</v>
      </c>
      <c r="G304" s="19" t="s">
        <v>19</v>
      </c>
      <c r="H304" s="18" t="s">
        <v>18</v>
      </c>
      <c r="I304" s="17">
        <v>1</v>
      </c>
      <c r="J304" s="17">
        <v>0</v>
      </c>
      <c r="K304" s="17">
        <v>0</v>
      </c>
      <c r="L304" s="17">
        <v>0</v>
      </c>
      <c r="M304" s="61"/>
      <c r="N304" s="17">
        <f>I304+J304+K304+L304</f>
        <v>1</v>
      </c>
      <c r="O304" s="18">
        <f>L304</f>
        <v>0</v>
      </c>
      <c r="P304" s="18">
        <f>L304</f>
        <v>0</v>
      </c>
      <c r="Q304" s="17"/>
      <c r="R304" s="17">
        <f t="shared" ref="R304" si="146">N304-O304+Q304</f>
        <v>1</v>
      </c>
      <c r="S304" s="17">
        <f>K304</f>
        <v>0</v>
      </c>
      <c r="T304" s="17"/>
      <c r="U304" s="72">
        <v>0.99338800000000005</v>
      </c>
      <c r="V304" s="17">
        <f t="shared" ref="V304" si="147">(R304*U304*12+4*T304-S304*4*U304)/12</f>
        <v>0.99338800000000005</v>
      </c>
      <c r="W304" s="85">
        <f>ROUND(V304, 0)</f>
        <v>1</v>
      </c>
      <c r="X304" s="71">
        <f t="shared" si="124"/>
        <v>1</v>
      </c>
      <c r="Y304" s="71">
        <f t="shared" si="125"/>
        <v>1</v>
      </c>
    </row>
    <row r="305" spans="1:25" s="21" customFormat="1" ht="45" customHeight="1">
      <c r="B305" s="22" t="s">
        <v>93</v>
      </c>
      <c r="C305" s="17" t="s">
        <v>13</v>
      </c>
      <c r="D305" s="18" t="s">
        <v>14</v>
      </c>
      <c r="E305" s="19" t="s">
        <v>94</v>
      </c>
      <c r="F305" s="18" t="s">
        <v>16</v>
      </c>
      <c r="G305" s="19" t="s">
        <v>17</v>
      </c>
      <c r="H305" s="18" t="s">
        <v>18</v>
      </c>
      <c r="I305" s="17">
        <v>10</v>
      </c>
      <c r="J305" s="17">
        <v>0</v>
      </c>
      <c r="K305" s="17">
        <v>0</v>
      </c>
      <c r="L305" s="17">
        <v>0</v>
      </c>
      <c r="M305" s="61"/>
      <c r="N305" s="17">
        <f t="shared" ref="N305:N320" si="148">I305+J305+K305+L305</f>
        <v>10</v>
      </c>
      <c r="O305" s="18">
        <f t="shared" ref="O305:O320" si="149">L305</f>
        <v>0</v>
      </c>
      <c r="P305" s="18">
        <f t="shared" ref="P305:P320" si="150">L305</f>
        <v>0</v>
      </c>
      <c r="Q305" s="17"/>
      <c r="R305" s="17">
        <f t="shared" si="129"/>
        <v>10</v>
      </c>
      <c r="S305" s="17">
        <f t="shared" ref="S305:S320" si="151">K305</f>
        <v>0</v>
      </c>
      <c r="T305" s="17"/>
      <c r="U305" s="72">
        <v>0.99338800000000005</v>
      </c>
      <c r="V305" s="17">
        <f t="shared" si="131"/>
        <v>9.9338800000000003</v>
      </c>
      <c r="W305" s="85">
        <f t="shared" ref="W305:W320" si="152">ROUND(V305, 0)</f>
        <v>10</v>
      </c>
      <c r="X305" s="71">
        <f t="shared" si="124"/>
        <v>10</v>
      </c>
      <c r="Y305" s="71">
        <f t="shared" si="125"/>
        <v>10</v>
      </c>
    </row>
    <row r="306" spans="1:25" s="21" customFormat="1" ht="45" customHeight="1">
      <c r="B306" s="22" t="s">
        <v>93</v>
      </c>
      <c r="C306" s="17" t="s">
        <v>13</v>
      </c>
      <c r="D306" s="18" t="s">
        <v>14</v>
      </c>
      <c r="E306" s="19" t="s">
        <v>86</v>
      </c>
      <c r="F306" s="18" t="s">
        <v>16</v>
      </c>
      <c r="G306" s="19" t="s">
        <v>17</v>
      </c>
      <c r="H306" s="18" t="s">
        <v>18</v>
      </c>
      <c r="I306" s="17">
        <v>10</v>
      </c>
      <c r="J306" s="17">
        <v>0</v>
      </c>
      <c r="K306" s="17">
        <v>0</v>
      </c>
      <c r="L306" s="17">
        <v>0</v>
      </c>
      <c r="M306" s="61"/>
      <c r="N306" s="17">
        <f t="shared" si="148"/>
        <v>10</v>
      </c>
      <c r="O306" s="18">
        <f t="shared" si="149"/>
        <v>0</v>
      </c>
      <c r="P306" s="18">
        <f t="shared" si="150"/>
        <v>0</v>
      </c>
      <c r="Q306" s="17"/>
      <c r="R306" s="17">
        <f t="shared" si="129"/>
        <v>10</v>
      </c>
      <c r="S306" s="17">
        <f t="shared" si="151"/>
        <v>0</v>
      </c>
      <c r="T306" s="17"/>
      <c r="U306" s="72">
        <v>0.99338800000000005</v>
      </c>
      <c r="V306" s="17">
        <f t="shared" si="131"/>
        <v>9.9338800000000003</v>
      </c>
      <c r="W306" s="85">
        <f t="shared" si="152"/>
        <v>10</v>
      </c>
      <c r="X306" s="71">
        <f t="shared" si="124"/>
        <v>10</v>
      </c>
      <c r="Y306" s="71">
        <f t="shared" si="125"/>
        <v>10</v>
      </c>
    </row>
    <row r="307" spans="1:25" s="21" customFormat="1" ht="45" customHeight="1">
      <c r="B307" s="22" t="s">
        <v>93</v>
      </c>
      <c r="C307" s="17" t="s">
        <v>13</v>
      </c>
      <c r="D307" s="18" t="s">
        <v>14</v>
      </c>
      <c r="E307" s="19" t="s">
        <v>95</v>
      </c>
      <c r="F307" s="18" t="s">
        <v>16</v>
      </c>
      <c r="G307" s="19" t="s">
        <v>17</v>
      </c>
      <c r="H307" s="18" t="s">
        <v>18</v>
      </c>
      <c r="I307" s="17">
        <v>16</v>
      </c>
      <c r="J307" s="17">
        <v>14</v>
      </c>
      <c r="K307" s="17">
        <v>16</v>
      </c>
      <c r="L307" s="17">
        <v>20</v>
      </c>
      <c r="M307" s="61"/>
      <c r="N307" s="17">
        <f t="shared" si="148"/>
        <v>66</v>
      </c>
      <c r="O307" s="18">
        <f t="shared" si="149"/>
        <v>20</v>
      </c>
      <c r="P307" s="18">
        <f t="shared" si="150"/>
        <v>20</v>
      </c>
      <c r="Q307" s="17"/>
      <c r="R307" s="17">
        <f t="shared" si="129"/>
        <v>46</v>
      </c>
      <c r="S307" s="17">
        <f t="shared" si="151"/>
        <v>16</v>
      </c>
      <c r="T307" s="17"/>
      <c r="U307" s="72">
        <v>0.99338800000000005</v>
      </c>
      <c r="V307" s="17">
        <f t="shared" si="131"/>
        <v>40.397778666666667</v>
      </c>
      <c r="W307" s="85">
        <f t="shared" si="152"/>
        <v>40</v>
      </c>
      <c r="X307" s="71">
        <f t="shared" si="124"/>
        <v>40</v>
      </c>
      <c r="Y307" s="71">
        <f t="shared" si="125"/>
        <v>40</v>
      </c>
    </row>
    <row r="308" spans="1:25" s="21" customFormat="1" ht="45" customHeight="1">
      <c r="B308" s="22" t="s">
        <v>93</v>
      </c>
      <c r="C308" s="17" t="s">
        <v>13</v>
      </c>
      <c r="D308" s="18" t="s">
        <v>14</v>
      </c>
      <c r="E308" s="19" t="s">
        <v>95</v>
      </c>
      <c r="F308" s="18" t="s">
        <v>16</v>
      </c>
      <c r="G308" s="19" t="s">
        <v>19</v>
      </c>
      <c r="H308" s="18" t="s">
        <v>18</v>
      </c>
      <c r="I308" s="17">
        <v>0</v>
      </c>
      <c r="J308" s="17">
        <v>0</v>
      </c>
      <c r="K308" s="17">
        <v>0</v>
      </c>
      <c r="L308" s="17">
        <v>1</v>
      </c>
      <c r="M308" s="61"/>
      <c r="N308" s="17">
        <f t="shared" si="148"/>
        <v>1</v>
      </c>
      <c r="O308" s="18">
        <f t="shared" si="149"/>
        <v>1</v>
      </c>
      <c r="P308" s="18">
        <f t="shared" si="150"/>
        <v>1</v>
      </c>
      <c r="Q308" s="17"/>
      <c r="R308" s="17">
        <f t="shared" si="129"/>
        <v>0</v>
      </c>
      <c r="S308" s="17">
        <f t="shared" si="151"/>
        <v>0</v>
      </c>
      <c r="T308" s="17"/>
      <c r="U308" s="72">
        <v>0.99338800000000005</v>
      </c>
      <c r="V308" s="17">
        <f t="shared" si="131"/>
        <v>0</v>
      </c>
      <c r="W308" s="85">
        <f t="shared" si="152"/>
        <v>0</v>
      </c>
      <c r="X308" s="71">
        <f t="shared" si="124"/>
        <v>0</v>
      </c>
      <c r="Y308" s="71">
        <f t="shared" si="125"/>
        <v>0</v>
      </c>
    </row>
    <row r="309" spans="1:25" ht="45" customHeight="1">
      <c r="B309" s="7" t="s">
        <v>93</v>
      </c>
      <c r="C309" s="5" t="s">
        <v>13</v>
      </c>
      <c r="D309" s="4" t="s">
        <v>14</v>
      </c>
      <c r="E309" s="6" t="s">
        <v>95</v>
      </c>
      <c r="F309" s="4" t="s">
        <v>20</v>
      </c>
      <c r="G309" s="6" t="s">
        <v>17</v>
      </c>
      <c r="H309" s="4" t="s">
        <v>18</v>
      </c>
      <c r="I309" s="5">
        <v>0</v>
      </c>
      <c r="J309" s="5">
        <v>0</v>
      </c>
      <c r="K309" s="5">
        <v>0</v>
      </c>
      <c r="L309" s="5">
        <v>0</v>
      </c>
      <c r="M309" s="61">
        <v>1</v>
      </c>
      <c r="N309" s="17">
        <f t="shared" si="148"/>
        <v>0</v>
      </c>
      <c r="O309" s="18">
        <f t="shared" si="149"/>
        <v>0</v>
      </c>
      <c r="P309" s="18">
        <f t="shared" si="150"/>
        <v>0</v>
      </c>
      <c r="Q309" s="5"/>
      <c r="R309" s="5">
        <f t="shared" si="129"/>
        <v>0</v>
      </c>
      <c r="S309" s="17">
        <f t="shared" si="151"/>
        <v>0</v>
      </c>
      <c r="T309" s="5"/>
      <c r="U309" s="76">
        <v>0.99528300000000003</v>
      </c>
      <c r="V309" s="5">
        <f t="shared" si="131"/>
        <v>0</v>
      </c>
      <c r="W309" s="33">
        <f t="shared" si="152"/>
        <v>0</v>
      </c>
      <c r="X309" s="71">
        <f t="shared" si="124"/>
        <v>0</v>
      </c>
      <c r="Y309" s="71">
        <f t="shared" si="125"/>
        <v>0</v>
      </c>
    </row>
    <row r="310" spans="1:25" s="21" customFormat="1" ht="45" customHeight="1">
      <c r="B310" s="22" t="s">
        <v>93</v>
      </c>
      <c r="C310" s="17" t="s">
        <v>13</v>
      </c>
      <c r="D310" s="18" t="s">
        <v>14</v>
      </c>
      <c r="E310" s="19" t="s">
        <v>96</v>
      </c>
      <c r="F310" s="18" t="s">
        <v>16</v>
      </c>
      <c r="G310" s="19" t="s">
        <v>17</v>
      </c>
      <c r="H310" s="18" t="s">
        <v>18</v>
      </c>
      <c r="I310" s="17">
        <v>5</v>
      </c>
      <c r="J310" s="17">
        <v>0</v>
      </c>
      <c r="K310" s="17">
        <v>0</v>
      </c>
      <c r="L310" s="17">
        <v>0</v>
      </c>
      <c r="M310" s="61"/>
      <c r="N310" s="17">
        <f t="shared" si="148"/>
        <v>5</v>
      </c>
      <c r="O310" s="18">
        <f t="shared" si="149"/>
        <v>0</v>
      </c>
      <c r="P310" s="18">
        <f t="shared" si="150"/>
        <v>0</v>
      </c>
      <c r="Q310" s="17"/>
      <c r="R310" s="17">
        <f t="shared" si="129"/>
        <v>5</v>
      </c>
      <c r="S310" s="17">
        <f t="shared" si="151"/>
        <v>0</v>
      </c>
      <c r="T310" s="17"/>
      <c r="U310" s="72">
        <v>0.99338800000000005</v>
      </c>
      <c r="V310" s="17">
        <f t="shared" si="131"/>
        <v>4.9669400000000001</v>
      </c>
      <c r="W310" s="85">
        <f t="shared" si="152"/>
        <v>5</v>
      </c>
      <c r="X310" s="71">
        <f t="shared" si="124"/>
        <v>5</v>
      </c>
      <c r="Y310" s="71">
        <f t="shared" si="125"/>
        <v>5</v>
      </c>
    </row>
    <row r="311" spans="1:25" ht="45" customHeight="1">
      <c r="B311" s="7" t="s">
        <v>93</v>
      </c>
      <c r="C311" s="5" t="s">
        <v>13</v>
      </c>
      <c r="D311" s="4" t="s">
        <v>14</v>
      </c>
      <c r="E311" s="6" t="s">
        <v>97</v>
      </c>
      <c r="F311" s="4" t="s">
        <v>20</v>
      </c>
      <c r="G311" s="6" t="s">
        <v>17</v>
      </c>
      <c r="H311" s="4" t="s">
        <v>18</v>
      </c>
      <c r="I311" s="5">
        <v>0</v>
      </c>
      <c r="J311" s="5">
        <v>10</v>
      </c>
      <c r="K311" s="5">
        <v>0</v>
      </c>
      <c r="L311" s="5">
        <v>0</v>
      </c>
      <c r="M311" s="61">
        <v>0</v>
      </c>
      <c r="N311" s="17">
        <f t="shared" si="148"/>
        <v>10</v>
      </c>
      <c r="O311" s="18">
        <f t="shared" si="149"/>
        <v>0</v>
      </c>
      <c r="P311" s="18">
        <f t="shared" si="150"/>
        <v>0</v>
      </c>
      <c r="Q311" s="5"/>
      <c r="R311" s="5">
        <f t="shared" si="129"/>
        <v>10</v>
      </c>
      <c r="S311" s="17">
        <f t="shared" si="151"/>
        <v>0</v>
      </c>
      <c r="T311" s="5"/>
      <c r="U311" s="76">
        <v>0.99528300000000003</v>
      </c>
      <c r="V311" s="5">
        <f t="shared" si="131"/>
        <v>9.9528300000000005</v>
      </c>
      <c r="W311" s="33">
        <f t="shared" si="152"/>
        <v>10</v>
      </c>
      <c r="X311" s="71">
        <f t="shared" si="124"/>
        <v>10</v>
      </c>
      <c r="Y311" s="71">
        <f t="shared" si="125"/>
        <v>10</v>
      </c>
    </row>
    <row r="312" spans="1:25" s="21" customFormat="1" ht="45" customHeight="1">
      <c r="B312" s="22" t="s">
        <v>93</v>
      </c>
      <c r="C312" s="17" t="s">
        <v>13</v>
      </c>
      <c r="D312" s="18" t="s">
        <v>14</v>
      </c>
      <c r="E312" s="19" t="s">
        <v>68</v>
      </c>
      <c r="F312" s="18" t="s">
        <v>16</v>
      </c>
      <c r="G312" s="19" t="s">
        <v>17</v>
      </c>
      <c r="H312" s="18" t="s">
        <v>18</v>
      </c>
      <c r="I312" s="17">
        <v>0</v>
      </c>
      <c r="J312" s="17">
        <v>1</v>
      </c>
      <c r="K312" s="17">
        <v>0</v>
      </c>
      <c r="L312" s="17">
        <v>0</v>
      </c>
      <c r="M312" s="61"/>
      <c r="N312" s="17">
        <f t="shared" si="148"/>
        <v>1</v>
      </c>
      <c r="O312" s="18">
        <f t="shared" si="149"/>
        <v>0</v>
      </c>
      <c r="P312" s="18">
        <f t="shared" si="150"/>
        <v>0</v>
      </c>
      <c r="Q312" s="17"/>
      <c r="R312" s="17">
        <f t="shared" si="129"/>
        <v>1</v>
      </c>
      <c r="S312" s="17">
        <f t="shared" si="151"/>
        <v>0</v>
      </c>
      <c r="T312" s="17"/>
      <c r="U312" s="72">
        <v>0.99338800000000005</v>
      </c>
      <c r="V312" s="17">
        <f t="shared" si="131"/>
        <v>0.99338800000000005</v>
      </c>
      <c r="W312" s="85">
        <f t="shared" si="152"/>
        <v>1</v>
      </c>
      <c r="X312" s="71">
        <f t="shared" si="124"/>
        <v>1</v>
      </c>
      <c r="Y312" s="71">
        <f t="shared" si="125"/>
        <v>1</v>
      </c>
    </row>
    <row r="313" spans="1:25" ht="45" customHeight="1">
      <c r="B313" s="7" t="s">
        <v>93</v>
      </c>
      <c r="C313" s="5" t="s">
        <v>13</v>
      </c>
      <c r="D313" s="4" t="s">
        <v>14</v>
      </c>
      <c r="E313" s="6" t="s">
        <v>68</v>
      </c>
      <c r="F313" s="4" t="s">
        <v>20</v>
      </c>
      <c r="G313" s="6" t="s">
        <v>17</v>
      </c>
      <c r="H313" s="4" t="s">
        <v>18</v>
      </c>
      <c r="I313" s="5">
        <v>9</v>
      </c>
      <c r="J313" s="5">
        <v>9</v>
      </c>
      <c r="K313" s="5">
        <v>0</v>
      </c>
      <c r="L313" s="5">
        <v>0</v>
      </c>
      <c r="M313" s="61">
        <v>0</v>
      </c>
      <c r="N313" s="17">
        <f t="shared" si="148"/>
        <v>18</v>
      </c>
      <c r="O313" s="18">
        <f t="shared" si="149"/>
        <v>0</v>
      </c>
      <c r="P313" s="18">
        <f t="shared" si="150"/>
        <v>0</v>
      </c>
      <c r="Q313" s="5"/>
      <c r="R313" s="5">
        <f t="shared" si="129"/>
        <v>18</v>
      </c>
      <c r="S313" s="17">
        <f t="shared" si="151"/>
        <v>0</v>
      </c>
      <c r="T313" s="5"/>
      <c r="U313" s="76">
        <v>0.99528300000000003</v>
      </c>
      <c r="V313" s="5">
        <f t="shared" si="131"/>
        <v>17.915094</v>
      </c>
      <c r="W313" s="33">
        <f t="shared" si="152"/>
        <v>18</v>
      </c>
      <c r="X313" s="71">
        <f t="shared" si="124"/>
        <v>18</v>
      </c>
      <c r="Y313" s="71">
        <f t="shared" si="125"/>
        <v>18</v>
      </c>
    </row>
    <row r="314" spans="1:25" ht="45" customHeight="1">
      <c r="B314" s="7" t="s">
        <v>93</v>
      </c>
      <c r="C314" s="5" t="s">
        <v>13</v>
      </c>
      <c r="D314" s="4" t="s">
        <v>14</v>
      </c>
      <c r="E314" s="6" t="s">
        <v>87</v>
      </c>
      <c r="F314" s="4" t="s">
        <v>20</v>
      </c>
      <c r="G314" s="6" t="s">
        <v>17</v>
      </c>
      <c r="H314" s="4" t="s">
        <v>18</v>
      </c>
      <c r="I314" s="5">
        <v>11</v>
      </c>
      <c r="J314" s="5">
        <v>7</v>
      </c>
      <c r="K314" s="5">
        <v>0</v>
      </c>
      <c r="L314" s="5">
        <v>0</v>
      </c>
      <c r="M314" s="61">
        <v>0</v>
      </c>
      <c r="N314" s="17">
        <f t="shared" si="148"/>
        <v>18</v>
      </c>
      <c r="O314" s="18">
        <f t="shared" si="149"/>
        <v>0</v>
      </c>
      <c r="P314" s="18">
        <f t="shared" si="150"/>
        <v>0</v>
      </c>
      <c r="Q314" s="5"/>
      <c r="R314" s="5">
        <f t="shared" si="129"/>
        <v>18</v>
      </c>
      <c r="S314" s="17">
        <f t="shared" si="151"/>
        <v>0</v>
      </c>
      <c r="T314" s="5"/>
      <c r="U314" s="76">
        <v>0.99528300000000003</v>
      </c>
      <c r="V314" s="5">
        <f t="shared" si="131"/>
        <v>17.915094</v>
      </c>
      <c r="W314" s="33">
        <f t="shared" si="152"/>
        <v>18</v>
      </c>
      <c r="X314" s="71">
        <f t="shared" si="124"/>
        <v>18</v>
      </c>
      <c r="Y314" s="71">
        <f t="shared" si="125"/>
        <v>18</v>
      </c>
    </row>
    <row r="315" spans="1:25" s="21" customFormat="1" ht="45" customHeight="1">
      <c r="B315" s="22" t="s">
        <v>93</v>
      </c>
      <c r="C315" s="17" t="s">
        <v>13</v>
      </c>
      <c r="D315" s="18" t="s">
        <v>14</v>
      </c>
      <c r="E315" s="19" t="s">
        <v>37</v>
      </c>
      <c r="F315" s="18" t="s">
        <v>16</v>
      </c>
      <c r="G315" s="19" t="s">
        <v>17</v>
      </c>
      <c r="H315" s="18" t="s">
        <v>18</v>
      </c>
      <c r="I315" s="17">
        <v>10</v>
      </c>
      <c r="J315" s="17">
        <v>0</v>
      </c>
      <c r="K315" s="17">
        <v>0</v>
      </c>
      <c r="L315" s="17">
        <v>10</v>
      </c>
      <c r="M315" s="61"/>
      <c r="N315" s="17">
        <f t="shared" si="148"/>
        <v>20</v>
      </c>
      <c r="O315" s="18">
        <f t="shared" si="149"/>
        <v>10</v>
      </c>
      <c r="P315" s="18">
        <f t="shared" si="150"/>
        <v>10</v>
      </c>
      <c r="Q315" s="17"/>
      <c r="R315" s="17">
        <f t="shared" si="129"/>
        <v>10</v>
      </c>
      <c r="S315" s="17">
        <f t="shared" si="151"/>
        <v>0</v>
      </c>
      <c r="T315" s="17"/>
      <c r="U315" s="72">
        <v>0.99338800000000005</v>
      </c>
      <c r="V315" s="17">
        <f t="shared" si="131"/>
        <v>9.9338800000000003</v>
      </c>
      <c r="W315" s="85">
        <f t="shared" si="152"/>
        <v>10</v>
      </c>
      <c r="X315" s="71">
        <f t="shared" si="124"/>
        <v>10</v>
      </c>
      <c r="Y315" s="71">
        <f t="shared" si="125"/>
        <v>10</v>
      </c>
    </row>
    <row r="316" spans="1:25" s="21" customFormat="1" ht="45" customHeight="1">
      <c r="B316" s="22" t="s">
        <v>93</v>
      </c>
      <c r="C316" s="17" t="s">
        <v>13</v>
      </c>
      <c r="D316" s="18" t="s">
        <v>14</v>
      </c>
      <c r="E316" s="19" t="s">
        <v>37</v>
      </c>
      <c r="F316" s="18" t="s">
        <v>16</v>
      </c>
      <c r="G316" s="19" t="s">
        <v>19</v>
      </c>
      <c r="H316" s="18" t="s">
        <v>18</v>
      </c>
      <c r="I316" s="17">
        <v>0</v>
      </c>
      <c r="J316" s="17">
        <v>0</v>
      </c>
      <c r="K316" s="17">
        <v>0</v>
      </c>
      <c r="L316" s="17">
        <v>0</v>
      </c>
      <c r="M316" s="61"/>
      <c r="N316" s="17">
        <f t="shared" si="148"/>
        <v>0</v>
      </c>
      <c r="O316" s="18">
        <f t="shared" si="149"/>
        <v>0</v>
      </c>
      <c r="P316" s="18">
        <f t="shared" si="150"/>
        <v>0</v>
      </c>
      <c r="Q316" s="17"/>
      <c r="R316" s="17">
        <f t="shared" si="129"/>
        <v>0</v>
      </c>
      <c r="S316" s="17">
        <f t="shared" si="151"/>
        <v>0</v>
      </c>
      <c r="T316" s="17"/>
      <c r="U316" s="72">
        <v>0.99338800000000005</v>
      </c>
      <c r="V316" s="17">
        <f t="shared" si="131"/>
        <v>0</v>
      </c>
      <c r="W316" s="85">
        <f t="shared" si="152"/>
        <v>0</v>
      </c>
      <c r="X316" s="71">
        <f t="shared" si="124"/>
        <v>0</v>
      </c>
      <c r="Y316" s="71">
        <f t="shared" si="125"/>
        <v>0</v>
      </c>
    </row>
    <row r="317" spans="1:25" ht="45" customHeight="1">
      <c r="B317" s="7" t="s">
        <v>93</v>
      </c>
      <c r="C317" s="5" t="s">
        <v>13</v>
      </c>
      <c r="D317" s="4" t="s">
        <v>14</v>
      </c>
      <c r="E317" s="6" t="s">
        <v>37</v>
      </c>
      <c r="F317" s="4" t="s">
        <v>20</v>
      </c>
      <c r="G317" s="6" t="s">
        <v>17</v>
      </c>
      <c r="H317" s="4" t="s">
        <v>18</v>
      </c>
      <c r="I317" s="5">
        <v>10</v>
      </c>
      <c r="J317" s="5">
        <v>10</v>
      </c>
      <c r="K317" s="5">
        <v>0</v>
      </c>
      <c r="L317" s="5">
        <v>0</v>
      </c>
      <c r="M317" s="61">
        <v>0</v>
      </c>
      <c r="N317" s="17">
        <f t="shared" si="148"/>
        <v>20</v>
      </c>
      <c r="O317" s="18">
        <f t="shared" si="149"/>
        <v>0</v>
      </c>
      <c r="P317" s="18">
        <f t="shared" si="150"/>
        <v>0</v>
      </c>
      <c r="Q317" s="5"/>
      <c r="R317" s="5">
        <f t="shared" si="129"/>
        <v>20</v>
      </c>
      <c r="S317" s="17">
        <f t="shared" si="151"/>
        <v>0</v>
      </c>
      <c r="T317" s="5"/>
      <c r="U317" s="76">
        <v>0.99528300000000003</v>
      </c>
      <c r="V317" s="5">
        <f t="shared" si="131"/>
        <v>19.905660000000001</v>
      </c>
      <c r="W317" s="33">
        <f t="shared" si="152"/>
        <v>20</v>
      </c>
      <c r="X317" s="71">
        <f t="shared" si="124"/>
        <v>20</v>
      </c>
      <c r="Y317" s="71">
        <f t="shared" si="125"/>
        <v>20</v>
      </c>
    </row>
    <row r="318" spans="1:25" s="21" customFormat="1" ht="45" customHeight="1">
      <c r="A318" s="21" t="s">
        <v>146</v>
      </c>
      <c r="B318" s="22" t="s">
        <v>93</v>
      </c>
      <c r="C318" s="17" t="s">
        <v>13</v>
      </c>
      <c r="D318" s="18" t="s">
        <v>14</v>
      </c>
      <c r="E318" s="19" t="s">
        <v>15</v>
      </c>
      <c r="F318" s="18" t="s">
        <v>16</v>
      </c>
      <c r="G318" s="19" t="s">
        <v>17</v>
      </c>
      <c r="H318" s="18" t="s">
        <v>18</v>
      </c>
      <c r="I318" s="17">
        <v>435</v>
      </c>
      <c r="J318" s="17">
        <v>394</v>
      </c>
      <c r="K318" s="17">
        <v>363</v>
      </c>
      <c r="L318" s="17">
        <v>353</v>
      </c>
      <c r="M318" s="61"/>
      <c r="N318" s="17">
        <f t="shared" si="148"/>
        <v>1545</v>
      </c>
      <c r="O318" s="18">
        <f t="shared" si="149"/>
        <v>353</v>
      </c>
      <c r="P318" s="18">
        <f t="shared" si="150"/>
        <v>353</v>
      </c>
      <c r="Q318" s="17"/>
      <c r="R318" s="17">
        <f t="shared" si="129"/>
        <v>1192</v>
      </c>
      <c r="S318" s="17">
        <f t="shared" si="151"/>
        <v>363</v>
      </c>
      <c r="T318" s="17"/>
      <c r="U318" s="72">
        <v>0.99338800000000005</v>
      </c>
      <c r="V318" s="17">
        <f t="shared" si="131"/>
        <v>1063.9185480000001</v>
      </c>
      <c r="W318" s="85">
        <f t="shared" si="152"/>
        <v>1064</v>
      </c>
      <c r="X318" s="71">
        <f t="shared" si="124"/>
        <v>1064</v>
      </c>
      <c r="Y318" s="71">
        <f t="shared" si="125"/>
        <v>1064</v>
      </c>
    </row>
    <row r="319" spans="1:25" s="21" customFormat="1" ht="45" customHeight="1">
      <c r="A319" s="21" t="s">
        <v>147</v>
      </c>
      <c r="B319" s="22" t="s">
        <v>93</v>
      </c>
      <c r="C319" s="17" t="s">
        <v>13</v>
      </c>
      <c r="D319" s="18" t="s">
        <v>14</v>
      </c>
      <c r="E319" s="19" t="s">
        <v>15</v>
      </c>
      <c r="F319" s="18" t="s">
        <v>16</v>
      </c>
      <c r="G319" s="19" t="s">
        <v>19</v>
      </c>
      <c r="H319" s="18" t="s">
        <v>18</v>
      </c>
      <c r="I319" s="17">
        <v>5</v>
      </c>
      <c r="J319" s="17">
        <v>1</v>
      </c>
      <c r="K319" s="17">
        <v>3</v>
      </c>
      <c r="L319" s="17">
        <v>2</v>
      </c>
      <c r="M319" s="61"/>
      <c r="N319" s="17">
        <f t="shared" si="148"/>
        <v>11</v>
      </c>
      <c r="O319" s="18">
        <f t="shared" si="149"/>
        <v>2</v>
      </c>
      <c r="P319" s="18">
        <f t="shared" si="150"/>
        <v>2</v>
      </c>
      <c r="Q319" s="17"/>
      <c r="R319" s="17">
        <f t="shared" si="129"/>
        <v>9</v>
      </c>
      <c r="S319" s="17">
        <f t="shared" si="151"/>
        <v>3</v>
      </c>
      <c r="T319" s="17"/>
      <c r="U319" s="72">
        <v>0.99338800000000005</v>
      </c>
      <c r="V319" s="17">
        <f t="shared" si="131"/>
        <v>7.9471040000000004</v>
      </c>
      <c r="W319" s="85">
        <f t="shared" si="152"/>
        <v>8</v>
      </c>
      <c r="X319" s="71">
        <f t="shared" si="124"/>
        <v>8</v>
      </c>
      <c r="Y319" s="71">
        <f t="shared" si="125"/>
        <v>8</v>
      </c>
    </row>
    <row r="320" spans="1:25" s="21" customFormat="1" ht="45" customHeight="1">
      <c r="A320" s="21" t="s">
        <v>146</v>
      </c>
      <c r="B320" s="22" t="s">
        <v>93</v>
      </c>
      <c r="C320" s="17" t="s">
        <v>13</v>
      </c>
      <c r="D320" s="18" t="s">
        <v>14</v>
      </c>
      <c r="E320" s="19" t="s">
        <v>15</v>
      </c>
      <c r="F320" s="18" t="s">
        <v>16</v>
      </c>
      <c r="G320" s="19" t="s">
        <v>17</v>
      </c>
      <c r="H320" s="18" t="s">
        <v>22</v>
      </c>
      <c r="I320" s="17"/>
      <c r="J320" s="17"/>
      <c r="K320" s="17"/>
      <c r="L320" s="17"/>
      <c r="M320" s="61"/>
      <c r="N320" s="17">
        <f t="shared" si="148"/>
        <v>0</v>
      </c>
      <c r="O320" s="18">
        <f t="shared" si="149"/>
        <v>0</v>
      </c>
      <c r="P320" s="18">
        <f t="shared" si="150"/>
        <v>0</v>
      </c>
      <c r="Q320" s="17"/>
      <c r="R320" s="17">
        <f t="shared" si="129"/>
        <v>0</v>
      </c>
      <c r="S320" s="17">
        <f t="shared" si="151"/>
        <v>0</v>
      </c>
      <c r="T320" s="17"/>
      <c r="U320" s="72">
        <v>0.99338800000000005</v>
      </c>
      <c r="V320" s="17">
        <f t="shared" si="131"/>
        <v>0</v>
      </c>
      <c r="W320" s="85">
        <f t="shared" si="152"/>
        <v>0</v>
      </c>
      <c r="X320" s="71">
        <f t="shared" si="124"/>
        <v>0</v>
      </c>
      <c r="Y320" s="71">
        <f t="shared" si="125"/>
        <v>0</v>
      </c>
    </row>
    <row r="321" spans="1:25" s="21" customFormat="1" ht="45" customHeight="1">
      <c r="B321" s="22" t="s">
        <v>93</v>
      </c>
      <c r="C321" s="17" t="s">
        <v>13</v>
      </c>
      <c r="D321" s="18" t="s">
        <v>69</v>
      </c>
      <c r="E321" s="19" t="s">
        <v>15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ref="N321:N336" si="153">I321+J321+K321+L321+M321</f>
        <v>0</v>
      </c>
      <c r="O321" s="18"/>
      <c r="P321" s="18"/>
      <c r="Q321" s="17"/>
      <c r="R321" s="17">
        <f t="shared" si="129"/>
        <v>0</v>
      </c>
      <c r="S321" s="17"/>
      <c r="T321" s="17"/>
      <c r="U321" s="83"/>
      <c r="V321" s="21">
        <f t="shared" si="131"/>
        <v>0</v>
      </c>
      <c r="X321" s="71">
        <f t="shared" si="124"/>
        <v>0</v>
      </c>
      <c r="Y321" s="71">
        <f t="shared" si="125"/>
        <v>0</v>
      </c>
    </row>
    <row r="322" spans="1:25" ht="45" customHeight="1">
      <c r="B322" s="7" t="s">
        <v>93</v>
      </c>
      <c r="C322" s="5" t="s">
        <v>13</v>
      </c>
      <c r="D322" s="4" t="s">
        <v>14</v>
      </c>
      <c r="E322" s="6" t="s">
        <v>25</v>
      </c>
      <c r="F322" s="4" t="s">
        <v>20</v>
      </c>
      <c r="G322" s="6" t="s">
        <v>17</v>
      </c>
      <c r="H322" s="4" t="s">
        <v>18</v>
      </c>
      <c r="I322" s="5"/>
      <c r="J322" s="5"/>
      <c r="K322" s="5"/>
      <c r="L322" s="5"/>
      <c r="M322" s="61"/>
      <c r="N322" s="17">
        <f t="shared" ref="N322:N324" si="154">I322+J322+K322+L322</f>
        <v>0</v>
      </c>
      <c r="O322" s="18">
        <f t="shared" ref="O322:O324" si="155">L322</f>
        <v>0</v>
      </c>
      <c r="P322" s="18">
        <f t="shared" ref="P322:P324" si="156">L322</f>
        <v>0</v>
      </c>
      <c r="Q322" s="5"/>
      <c r="R322" s="5">
        <f t="shared" si="129"/>
        <v>0</v>
      </c>
      <c r="S322" s="17">
        <f t="shared" ref="S322:S324" si="157">K322</f>
        <v>0</v>
      </c>
      <c r="T322" s="5"/>
      <c r="U322" s="76">
        <v>0.99528300000000003</v>
      </c>
      <c r="V322" s="5">
        <f t="shared" si="131"/>
        <v>0</v>
      </c>
      <c r="W322" s="33">
        <f t="shared" ref="W322:W324" si="158">ROUND(V322, 0)</f>
        <v>0</v>
      </c>
      <c r="X322" s="71">
        <f t="shared" si="124"/>
        <v>0</v>
      </c>
      <c r="Y322" s="71">
        <f t="shared" si="125"/>
        <v>0</v>
      </c>
    </row>
    <row r="323" spans="1:25" ht="45" customHeight="1">
      <c r="B323" s="7" t="s">
        <v>93</v>
      </c>
      <c r="C323" s="5" t="s">
        <v>13</v>
      </c>
      <c r="D323" s="4" t="s">
        <v>14</v>
      </c>
      <c r="E323" s="6" t="s">
        <v>15</v>
      </c>
      <c r="F323" s="4" t="s">
        <v>20</v>
      </c>
      <c r="G323" s="6" t="s">
        <v>19</v>
      </c>
      <c r="H323" s="4" t="s">
        <v>18</v>
      </c>
      <c r="I323" s="5">
        <v>0</v>
      </c>
      <c r="J323" s="5">
        <v>4</v>
      </c>
      <c r="K323" s="5">
        <v>0</v>
      </c>
      <c r="L323" s="5">
        <v>5</v>
      </c>
      <c r="M323" s="61">
        <v>0</v>
      </c>
      <c r="N323" s="17">
        <f t="shared" si="154"/>
        <v>9</v>
      </c>
      <c r="O323" s="18">
        <f t="shared" si="155"/>
        <v>5</v>
      </c>
      <c r="P323" s="18">
        <f t="shared" si="156"/>
        <v>5</v>
      </c>
      <c r="Q323" s="5"/>
      <c r="R323" s="5">
        <f t="shared" ref="R323" si="159">N323-O323+Q323</f>
        <v>4</v>
      </c>
      <c r="S323" s="17">
        <f t="shared" si="157"/>
        <v>0</v>
      </c>
      <c r="T323" s="5"/>
      <c r="U323" s="76">
        <v>0.99528300000000003</v>
      </c>
      <c r="V323" s="5">
        <f t="shared" ref="V323" si="160">(R323*U323*12+4*T323-S323*4*U323)/12</f>
        <v>3.9811320000000001</v>
      </c>
      <c r="W323" s="33">
        <f t="shared" si="158"/>
        <v>4</v>
      </c>
      <c r="X323" s="71">
        <f t="shared" ref="X323:X386" si="161">W323</f>
        <v>4</v>
      </c>
      <c r="Y323" s="71">
        <f t="shared" ref="Y323:Y386" si="162">W323</f>
        <v>4</v>
      </c>
    </row>
    <row r="324" spans="1:25" ht="45" customHeight="1">
      <c r="B324" s="7" t="s">
        <v>93</v>
      </c>
      <c r="C324" s="5" t="s">
        <v>13</v>
      </c>
      <c r="D324" s="4" t="s">
        <v>14</v>
      </c>
      <c r="E324" s="6" t="s">
        <v>15</v>
      </c>
      <c r="F324" s="4" t="s">
        <v>20</v>
      </c>
      <c r="G324" s="6" t="s">
        <v>17</v>
      </c>
      <c r="H324" s="4" t="s">
        <v>18</v>
      </c>
      <c r="I324" s="5">
        <v>134</v>
      </c>
      <c r="J324" s="5">
        <v>117</v>
      </c>
      <c r="K324" s="5">
        <v>119</v>
      </c>
      <c r="L324" s="5">
        <v>130</v>
      </c>
      <c r="M324" s="61">
        <v>125</v>
      </c>
      <c r="N324" s="17">
        <f t="shared" si="154"/>
        <v>500</v>
      </c>
      <c r="O324" s="18">
        <f t="shared" si="155"/>
        <v>130</v>
      </c>
      <c r="P324" s="18">
        <f t="shared" si="156"/>
        <v>130</v>
      </c>
      <c r="Q324" s="5"/>
      <c r="R324" s="5">
        <f t="shared" si="129"/>
        <v>370</v>
      </c>
      <c r="S324" s="17">
        <f t="shared" si="157"/>
        <v>119</v>
      </c>
      <c r="T324" s="5"/>
      <c r="U324" s="76">
        <v>0.99528300000000003</v>
      </c>
      <c r="V324" s="5">
        <f t="shared" si="131"/>
        <v>328.77515099999999</v>
      </c>
      <c r="W324" s="33">
        <f t="shared" si="158"/>
        <v>329</v>
      </c>
      <c r="X324" s="71">
        <f t="shared" si="161"/>
        <v>329</v>
      </c>
      <c r="Y324" s="71">
        <f t="shared" si="162"/>
        <v>329</v>
      </c>
    </row>
    <row r="325" spans="1:25" ht="45" customHeight="1">
      <c r="B325" s="7" t="s">
        <v>93</v>
      </c>
      <c r="C325" s="5" t="s">
        <v>13</v>
      </c>
      <c r="D325" s="4" t="s">
        <v>69</v>
      </c>
      <c r="E325" s="6" t="s">
        <v>15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61"/>
      <c r="N325" s="5">
        <f t="shared" si="153"/>
        <v>0</v>
      </c>
      <c r="O325" s="4"/>
      <c r="P325" s="4"/>
      <c r="Q325" s="5"/>
      <c r="R325" s="5">
        <f t="shared" si="129"/>
        <v>0</v>
      </c>
      <c r="S325" s="5"/>
      <c r="T325" s="5"/>
      <c r="U325" s="82"/>
      <c r="V325">
        <f t="shared" si="131"/>
        <v>0</v>
      </c>
      <c r="X325" s="71">
        <f t="shared" si="161"/>
        <v>0</v>
      </c>
      <c r="Y325" s="71">
        <f t="shared" si="162"/>
        <v>0</v>
      </c>
    </row>
    <row r="326" spans="1:25" s="21" customFormat="1" ht="45" customHeight="1">
      <c r="A326" s="21" t="s">
        <v>149</v>
      </c>
      <c r="B326" s="22" t="s">
        <v>93</v>
      </c>
      <c r="C326" s="17" t="s">
        <v>13</v>
      </c>
      <c r="D326" s="18" t="s">
        <v>14</v>
      </c>
      <c r="E326" s="19" t="s">
        <v>21</v>
      </c>
      <c r="F326" s="18" t="s">
        <v>16</v>
      </c>
      <c r="G326" s="19" t="s">
        <v>17</v>
      </c>
      <c r="H326" s="18" t="s">
        <v>18</v>
      </c>
      <c r="I326" s="17">
        <v>36</v>
      </c>
      <c r="J326" s="17">
        <v>37</v>
      </c>
      <c r="K326" s="17">
        <v>34</v>
      </c>
      <c r="L326" s="17">
        <v>35</v>
      </c>
      <c r="M326" s="61"/>
      <c r="N326" s="17">
        <f t="shared" ref="N326:N335" si="163">I326+J326+K326+L326</f>
        <v>142</v>
      </c>
      <c r="O326" s="18">
        <f t="shared" ref="O326:O335" si="164">L326</f>
        <v>35</v>
      </c>
      <c r="P326" s="18">
        <f t="shared" ref="P326:P335" si="165">L326</f>
        <v>35</v>
      </c>
      <c r="Q326" s="17"/>
      <c r="R326" s="17">
        <f t="shared" si="129"/>
        <v>107</v>
      </c>
      <c r="S326" s="17">
        <f t="shared" ref="S326:S335" si="166">K326</f>
        <v>34</v>
      </c>
      <c r="T326" s="17"/>
      <c r="U326" s="72">
        <v>0.99338800000000005</v>
      </c>
      <c r="V326" s="17">
        <f t="shared" si="131"/>
        <v>95.034118666666686</v>
      </c>
      <c r="W326" s="85">
        <f t="shared" ref="W326:W335" si="167">ROUND(V326, 0)</f>
        <v>95</v>
      </c>
      <c r="X326" s="71">
        <f t="shared" si="161"/>
        <v>95</v>
      </c>
      <c r="Y326" s="71">
        <f t="shared" si="162"/>
        <v>95</v>
      </c>
    </row>
    <row r="327" spans="1:25" s="21" customFormat="1" ht="45" customHeight="1">
      <c r="A327" s="21" t="s">
        <v>150</v>
      </c>
      <c r="B327" s="22" t="s">
        <v>93</v>
      </c>
      <c r="C327" s="17" t="s">
        <v>13</v>
      </c>
      <c r="D327" s="18" t="s">
        <v>14</v>
      </c>
      <c r="E327" s="19" t="s">
        <v>21</v>
      </c>
      <c r="F327" s="18" t="s">
        <v>16</v>
      </c>
      <c r="G327" s="19" t="s">
        <v>19</v>
      </c>
      <c r="H327" s="18" t="s">
        <v>18</v>
      </c>
      <c r="I327" s="17">
        <v>1</v>
      </c>
      <c r="J327" s="17">
        <v>5</v>
      </c>
      <c r="K327" s="17">
        <v>4</v>
      </c>
      <c r="L327" s="17">
        <v>5</v>
      </c>
      <c r="M327" s="61"/>
      <c r="N327" s="17">
        <f t="shared" si="163"/>
        <v>15</v>
      </c>
      <c r="O327" s="18">
        <f t="shared" si="164"/>
        <v>5</v>
      </c>
      <c r="P327" s="18">
        <f t="shared" si="165"/>
        <v>5</v>
      </c>
      <c r="Q327" s="17"/>
      <c r="R327" s="17">
        <f t="shared" si="129"/>
        <v>10</v>
      </c>
      <c r="S327" s="17">
        <f t="shared" si="166"/>
        <v>4</v>
      </c>
      <c r="T327" s="17"/>
      <c r="U327" s="72">
        <v>0.99338800000000005</v>
      </c>
      <c r="V327" s="17">
        <f t="shared" si="131"/>
        <v>8.6093626666666658</v>
      </c>
      <c r="W327" s="85">
        <f t="shared" si="167"/>
        <v>9</v>
      </c>
      <c r="X327" s="71">
        <f t="shared" si="161"/>
        <v>9</v>
      </c>
      <c r="Y327" s="71">
        <f t="shared" si="162"/>
        <v>9</v>
      </c>
    </row>
    <row r="328" spans="1:25" s="21" customFormat="1" ht="45" customHeight="1">
      <c r="A328" s="21" t="s">
        <v>149</v>
      </c>
      <c r="B328" s="22" t="s">
        <v>93</v>
      </c>
      <c r="C328" s="17" t="s">
        <v>13</v>
      </c>
      <c r="D328" s="18" t="s">
        <v>14</v>
      </c>
      <c r="E328" s="19" t="s">
        <v>21</v>
      </c>
      <c r="F328" s="18" t="s">
        <v>16</v>
      </c>
      <c r="G328" s="19" t="s">
        <v>17</v>
      </c>
      <c r="H328" s="18" t="s">
        <v>22</v>
      </c>
      <c r="I328" s="17"/>
      <c r="J328" s="17"/>
      <c r="K328" s="17"/>
      <c r="L328" s="17"/>
      <c r="M328" s="61"/>
      <c r="N328" s="17">
        <f t="shared" si="163"/>
        <v>0</v>
      </c>
      <c r="O328" s="18">
        <f t="shared" si="164"/>
        <v>0</v>
      </c>
      <c r="P328" s="18">
        <f t="shared" si="165"/>
        <v>0</v>
      </c>
      <c r="Q328" s="17"/>
      <c r="R328" s="17">
        <f t="shared" si="129"/>
        <v>0</v>
      </c>
      <c r="S328" s="17">
        <f t="shared" si="166"/>
        <v>0</v>
      </c>
      <c r="T328" s="17"/>
      <c r="U328" s="72">
        <v>0.99338800000000005</v>
      </c>
      <c r="V328" s="17">
        <f t="shared" si="131"/>
        <v>0</v>
      </c>
      <c r="W328" s="85">
        <f t="shared" si="167"/>
        <v>0</v>
      </c>
      <c r="X328" s="71">
        <f t="shared" si="161"/>
        <v>0</v>
      </c>
      <c r="Y328" s="71">
        <f t="shared" si="162"/>
        <v>0</v>
      </c>
    </row>
    <row r="329" spans="1:25" ht="45" customHeight="1">
      <c r="A329" t="s">
        <v>151</v>
      </c>
      <c r="B329" s="7" t="s">
        <v>93</v>
      </c>
      <c r="C329" s="5" t="s">
        <v>13</v>
      </c>
      <c r="D329" s="4" t="s">
        <v>14</v>
      </c>
      <c r="E329" s="6" t="s">
        <v>21</v>
      </c>
      <c r="F329" s="4" t="s">
        <v>20</v>
      </c>
      <c r="G329" s="6" t="s">
        <v>17</v>
      </c>
      <c r="H329" s="4" t="s">
        <v>18</v>
      </c>
      <c r="I329" s="5">
        <v>19</v>
      </c>
      <c r="J329" s="5">
        <v>32</v>
      </c>
      <c r="K329" s="5">
        <v>20</v>
      </c>
      <c r="L329" s="5">
        <v>16</v>
      </c>
      <c r="M329" s="61">
        <v>21</v>
      </c>
      <c r="N329" s="17">
        <f t="shared" si="163"/>
        <v>87</v>
      </c>
      <c r="O329" s="18">
        <f t="shared" si="164"/>
        <v>16</v>
      </c>
      <c r="P329" s="18">
        <f t="shared" si="165"/>
        <v>16</v>
      </c>
      <c r="Q329" s="5"/>
      <c r="R329" s="5">
        <f t="shared" si="129"/>
        <v>71</v>
      </c>
      <c r="S329" s="17">
        <f t="shared" si="166"/>
        <v>20</v>
      </c>
      <c r="T329" s="5"/>
      <c r="U329" s="76">
        <v>0.99528300000000003</v>
      </c>
      <c r="V329" s="5">
        <f t="shared" si="131"/>
        <v>64.029872999999995</v>
      </c>
      <c r="W329" s="33">
        <f t="shared" si="167"/>
        <v>64</v>
      </c>
      <c r="X329" s="71">
        <f t="shared" si="161"/>
        <v>64</v>
      </c>
      <c r="Y329" s="71">
        <f t="shared" si="162"/>
        <v>64</v>
      </c>
    </row>
    <row r="330" spans="1:25" ht="45" customHeight="1">
      <c r="A330" t="s">
        <v>152</v>
      </c>
      <c r="B330" s="7" t="s">
        <v>93</v>
      </c>
      <c r="C330" s="5" t="s">
        <v>13</v>
      </c>
      <c r="D330" s="4" t="s">
        <v>14</v>
      </c>
      <c r="E330" s="6" t="s">
        <v>21</v>
      </c>
      <c r="F330" s="4" t="s">
        <v>20</v>
      </c>
      <c r="G330" s="6" t="s">
        <v>19</v>
      </c>
      <c r="H330" s="4" t="s">
        <v>18</v>
      </c>
      <c r="I330" s="5">
        <v>4</v>
      </c>
      <c r="J330" s="5">
        <v>12</v>
      </c>
      <c r="K330" s="5">
        <v>5</v>
      </c>
      <c r="L330" s="5">
        <v>3</v>
      </c>
      <c r="M330" s="61">
        <v>4</v>
      </c>
      <c r="N330" s="17">
        <f t="shared" si="163"/>
        <v>24</v>
      </c>
      <c r="O330" s="18">
        <f t="shared" si="164"/>
        <v>3</v>
      </c>
      <c r="P330" s="18">
        <f t="shared" si="165"/>
        <v>3</v>
      </c>
      <c r="Q330" s="5"/>
      <c r="R330" s="5">
        <f t="shared" si="129"/>
        <v>21</v>
      </c>
      <c r="S330" s="17">
        <f t="shared" si="166"/>
        <v>5</v>
      </c>
      <c r="T330" s="5"/>
      <c r="U330" s="76">
        <v>0.99528300000000003</v>
      </c>
      <c r="V330" s="5">
        <f t="shared" si="131"/>
        <v>19.242138000000001</v>
      </c>
      <c r="W330" s="33">
        <f t="shared" si="167"/>
        <v>19</v>
      </c>
      <c r="X330" s="71">
        <f t="shared" si="161"/>
        <v>19</v>
      </c>
      <c r="Y330" s="71">
        <f t="shared" si="162"/>
        <v>19</v>
      </c>
    </row>
    <row r="331" spans="1:25" ht="45" customHeight="1">
      <c r="B331" s="22" t="s">
        <v>93</v>
      </c>
      <c r="C331" s="17" t="s">
        <v>13</v>
      </c>
      <c r="D331" s="18" t="s">
        <v>14</v>
      </c>
      <c r="E331" s="19" t="s">
        <v>64</v>
      </c>
      <c r="F331" s="18" t="s">
        <v>16</v>
      </c>
      <c r="G331" s="19" t="s">
        <v>19</v>
      </c>
      <c r="H331" s="18" t="s">
        <v>18</v>
      </c>
      <c r="I331" s="17">
        <v>1</v>
      </c>
      <c r="J331" s="17">
        <v>0</v>
      </c>
      <c r="K331" s="17">
        <v>0</v>
      </c>
      <c r="L331" s="17">
        <v>0</v>
      </c>
      <c r="M331" s="61"/>
      <c r="N331" s="17">
        <f t="shared" si="163"/>
        <v>1</v>
      </c>
      <c r="O331" s="18">
        <f t="shared" si="164"/>
        <v>0</v>
      </c>
      <c r="P331" s="18">
        <f t="shared" si="165"/>
        <v>0</v>
      </c>
      <c r="Q331" s="17"/>
      <c r="R331" s="17">
        <f t="shared" ref="R331" si="168">N331-O331+Q331</f>
        <v>1</v>
      </c>
      <c r="S331" s="17">
        <f t="shared" si="166"/>
        <v>0</v>
      </c>
      <c r="T331" s="17"/>
      <c r="U331" s="72">
        <v>0.99338800000000005</v>
      </c>
      <c r="V331" s="17">
        <f t="shared" ref="V331" si="169">(R331*U331*12+4*T331-S331*4*U331)/12</f>
        <v>0.99338800000000005</v>
      </c>
      <c r="W331" s="85">
        <f t="shared" si="167"/>
        <v>1</v>
      </c>
      <c r="X331" s="71">
        <f t="shared" si="161"/>
        <v>1</v>
      </c>
      <c r="Y331" s="71">
        <f t="shared" si="162"/>
        <v>1</v>
      </c>
    </row>
    <row r="332" spans="1:25" s="21" customFormat="1" ht="45" customHeight="1">
      <c r="B332" s="22" t="s">
        <v>93</v>
      </c>
      <c r="C332" s="17" t="s">
        <v>13</v>
      </c>
      <c r="D332" s="18" t="s">
        <v>14</v>
      </c>
      <c r="E332" s="19" t="s">
        <v>64</v>
      </c>
      <c r="F332" s="18" t="s">
        <v>16</v>
      </c>
      <c r="G332" s="19" t="s">
        <v>17</v>
      </c>
      <c r="H332" s="18" t="s">
        <v>18</v>
      </c>
      <c r="I332" s="17">
        <v>18</v>
      </c>
      <c r="J332" s="17">
        <v>16</v>
      </c>
      <c r="K332" s="17">
        <v>16</v>
      </c>
      <c r="L332" s="17">
        <v>17</v>
      </c>
      <c r="M332" s="61"/>
      <c r="N332" s="17">
        <f t="shared" si="163"/>
        <v>67</v>
      </c>
      <c r="O332" s="18">
        <f t="shared" si="164"/>
        <v>17</v>
      </c>
      <c r="P332" s="18">
        <f t="shared" si="165"/>
        <v>17</v>
      </c>
      <c r="Q332" s="17"/>
      <c r="R332" s="17">
        <f t="shared" si="129"/>
        <v>50</v>
      </c>
      <c r="S332" s="17">
        <f t="shared" si="166"/>
        <v>16</v>
      </c>
      <c r="T332" s="17"/>
      <c r="U332" s="72">
        <v>0.99338800000000005</v>
      </c>
      <c r="V332" s="17">
        <f t="shared" si="131"/>
        <v>44.371330666666672</v>
      </c>
      <c r="W332" s="85">
        <f t="shared" si="167"/>
        <v>44</v>
      </c>
      <c r="X332" s="71">
        <f t="shared" si="161"/>
        <v>44</v>
      </c>
      <c r="Y332" s="71">
        <f t="shared" si="162"/>
        <v>44</v>
      </c>
    </row>
    <row r="333" spans="1:25" s="21" customFormat="1" ht="45" customHeight="1">
      <c r="B333" s="22" t="s">
        <v>93</v>
      </c>
      <c r="C333" s="17" t="s">
        <v>13</v>
      </c>
      <c r="D333" s="18" t="s">
        <v>14</v>
      </c>
      <c r="E333" s="19" t="s">
        <v>64</v>
      </c>
      <c r="F333" s="18" t="s">
        <v>16</v>
      </c>
      <c r="G333" s="19" t="s">
        <v>17</v>
      </c>
      <c r="H333" s="18" t="s">
        <v>22</v>
      </c>
      <c r="I333" s="17"/>
      <c r="J333" s="17"/>
      <c r="K333" s="17"/>
      <c r="L333" s="17"/>
      <c r="M333" s="61"/>
      <c r="N333" s="17">
        <f t="shared" si="163"/>
        <v>0</v>
      </c>
      <c r="O333" s="18">
        <f t="shared" si="164"/>
        <v>0</v>
      </c>
      <c r="P333" s="18">
        <f t="shared" si="165"/>
        <v>0</v>
      </c>
      <c r="Q333" s="17"/>
      <c r="R333" s="17">
        <f t="shared" si="129"/>
        <v>0</v>
      </c>
      <c r="S333" s="17">
        <f t="shared" si="166"/>
        <v>0</v>
      </c>
      <c r="T333" s="17"/>
      <c r="U333" s="72">
        <v>0.99338800000000005</v>
      </c>
      <c r="V333" s="17">
        <f t="shared" si="131"/>
        <v>0</v>
      </c>
      <c r="W333" s="85">
        <f t="shared" si="167"/>
        <v>0</v>
      </c>
      <c r="X333" s="71">
        <f t="shared" si="161"/>
        <v>0</v>
      </c>
      <c r="Y333" s="71">
        <f t="shared" si="162"/>
        <v>0</v>
      </c>
    </row>
    <row r="334" spans="1:25" s="21" customFormat="1" ht="45" customHeight="1">
      <c r="B334" s="7" t="s">
        <v>93</v>
      </c>
      <c r="C334" s="5" t="s">
        <v>13</v>
      </c>
      <c r="D334" s="4" t="s">
        <v>14</v>
      </c>
      <c r="E334" s="6" t="s">
        <v>64</v>
      </c>
      <c r="F334" s="4" t="s">
        <v>20</v>
      </c>
      <c r="G334" s="6" t="s">
        <v>17</v>
      </c>
      <c r="H334" s="4" t="s">
        <v>18</v>
      </c>
      <c r="I334" s="5">
        <v>0</v>
      </c>
      <c r="J334" s="5">
        <v>0</v>
      </c>
      <c r="K334" s="5">
        <v>0</v>
      </c>
      <c r="L334" s="5">
        <v>1</v>
      </c>
      <c r="M334" s="61">
        <v>0</v>
      </c>
      <c r="N334" s="17">
        <f t="shared" si="163"/>
        <v>1</v>
      </c>
      <c r="O334" s="18">
        <f t="shared" si="164"/>
        <v>1</v>
      </c>
      <c r="P334" s="18">
        <f t="shared" si="165"/>
        <v>1</v>
      </c>
      <c r="Q334" s="5"/>
      <c r="R334" s="5">
        <f t="shared" ref="R334" si="170">N334-O334+Q334</f>
        <v>0</v>
      </c>
      <c r="S334" s="17">
        <f t="shared" si="166"/>
        <v>0</v>
      </c>
      <c r="T334" s="5"/>
      <c r="U334" s="76">
        <v>0.99528300000000003</v>
      </c>
      <c r="V334" s="5">
        <f t="shared" ref="V334" si="171">(R334*U334*12+4*T334-S334*4*U334)/12</f>
        <v>0</v>
      </c>
      <c r="W334" s="33">
        <f t="shared" si="167"/>
        <v>0</v>
      </c>
      <c r="X334" s="71">
        <f t="shared" si="161"/>
        <v>0</v>
      </c>
      <c r="Y334" s="71">
        <f t="shared" si="162"/>
        <v>0</v>
      </c>
    </row>
    <row r="335" spans="1:25" ht="45" customHeight="1">
      <c r="B335" s="7" t="s">
        <v>93</v>
      </c>
      <c r="C335" s="5" t="s">
        <v>13</v>
      </c>
      <c r="D335" s="4" t="s">
        <v>14</v>
      </c>
      <c r="E335" s="6" t="s">
        <v>64</v>
      </c>
      <c r="F335" s="4" t="s">
        <v>20</v>
      </c>
      <c r="G335" s="6" t="s">
        <v>17</v>
      </c>
      <c r="H335" s="4" t="s">
        <v>18</v>
      </c>
      <c r="I335" s="5">
        <v>7</v>
      </c>
      <c r="J335" s="5">
        <v>4</v>
      </c>
      <c r="K335" s="5">
        <v>5</v>
      </c>
      <c r="L335" s="5">
        <v>11</v>
      </c>
      <c r="M335" s="61">
        <v>9</v>
      </c>
      <c r="N335" s="17">
        <f t="shared" si="163"/>
        <v>27</v>
      </c>
      <c r="O335" s="18">
        <f t="shared" si="164"/>
        <v>11</v>
      </c>
      <c r="P335" s="18">
        <f t="shared" si="165"/>
        <v>11</v>
      </c>
      <c r="Q335" s="5"/>
      <c r="R335" s="5">
        <f t="shared" si="129"/>
        <v>16</v>
      </c>
      <c r="S335" s="17">
        <f t="shared" si="166"/>
        <v>5</v>
      </c>
      <c r="T335" s="5"/>
      <c r="U335" s="76">
        <v>0.99528300000000003</v>
      </c>
      <c r="V335" s="5">
        <f t="shared" si="131"/>
        <v>14.265722999999999</v>
      </c>
      <c r="W335" s="33">
        <f t="shared" si="167"/>
        <v>14</v>
      </c>
      <c r="X335" s="71">
        <f t="shared" si="161"/>
        <v>14</v>
      </c>
      <c r="Y335" s="71">
        <f t="shared" si="162"/>
        <v>14</v>
      </c>
    </row>
    <row r="336" spans="1:25" ht="45" customHeight="1">
      <c r="B336" s="7" t="s">
        <v>93</v>
      </c>
      <c r="C336" s="5" t="s">
        <v>13</v>
      </c>
      <c r="D336" s="4" t="s">
        <v>69</v>
      </c>
      <c r="E336" s="6" t="s">
        <v>64</v>
      </c>
      <c r="F336" s="4" t="s">
        <v>20</v>
      </c>
      <c r="G336" s="6" t="s">
        <v>17</v>
      </c>
      <c r="H336" s="4" t="s">
        <v>18</v>
      </c>
      <c r="I336" s="5"/>
      <c r="J336" s="5"/>
      <c r="K336" s="5"/>
      <c r="L336" s="5"/>
      <c r="M336" s="61"/>
      <c r="N336" s="5">
        <f t="shared" si="153"/>
        <v>0</v>
      </c>
      <c r="O336" s="4"/>
      <c r="P336" s="4"/>
      <c r="Q336" s="5"/>
      <c r="R336" s="5">
        <f t="shared" si="129"/>
        <v>0</v>
      </c>
      <c r="S336" s="5"/>
      <c r="T336" s="5"/>
      <c r="U336" s="82"/>
      <c r="V336">
        <f t="shared" si="131"/>
        <v>0</v>
      </c>
      <c r="X336" s="71">
        <f t="shared" si="161"/>
        <v>0</v>
      </c>
      <c r="Y336" s="71">
        <f t="shared" si="162"/>
        <v>0</v>
      </c>
    </row>
    <row r="337" spans="1:25" s="21" customFormat="1" ht="45" customHeight="1">
      <c r="B337" s="22" t="s">
        <v>93</v>
      </c>
      <c r="C337" s="17" t="s">
        <v>13</v>
      </c>
      <c r="D337" s="18" t="s">
        <v>14</v>
      </c>
      <c r="E337" s="19" t="s">
        <v>70</v>
      </c>
      <c r="F337" s="18" t="s">
        <v>16</v>
      </c>
      <c r="G337" s="19" t="s">
        <v>17</v>
      </c>
      <c r="H337" s="18" t="s">
        <v>18</v>
      </c>
      <c r="I337" s="17">
        <v>10</v>
      </c>
      <c r="J337" s="17">
        <v>6</v>
      </c>
      <c r="K337" s="17">
        <v>6</v>
      </c>
      <c r="L337" s="17">
        <v>8</v>
      </c>
      <c r="M337" s="61"/>
      <c r="N337" s="17">
        <f t="shared" ref="N337:N353" si="172">I337+J337+K337+L337</f>
        <v>30</v>
      </c>
      <c r="O337" s="18">
        <f t="shared" ref="O337:O353" si="173">L337</f>
        <v>8</v>
      </c>
      <c r="P337" s="18">
        <f t="shared" ref="P337:P353" si="174">L337</f>
        <v>8</v>
      </c>
      <c r="Q337" s="17">
        <v>10</v>
      </c>
      <c r="R337" s="17">
        <f t="shared" si="129"/>
        <v>32</v>
      </c>
      <c r="S337" s="17">
        <f t="shared" ref="S337:S353" si="175">K337</f>
        <v>6</v>
      </c>
      <c r="T337" s="17">
        <v>11</v>
      </c>
      <c r="U337" s="72">
        <v>0.99338800000000005</v>
      </c>
      <c r="V337" s="17">
        <f t="shared" si="131"/>
        <v>33.46830666666667</v>
      </c>
      <c r="W337" s="85">
        <f t="shared" ref="W337:W353" si="176">ROUND(V337, 0)</f>
        <v>33</v>
      </c>
      <c r="X337" s="71">
        <f t="shared" si="161"/>
        <v>33</v>
      </c>
      <c r="Y337" s="71">
        <f t="shared" si="162"/>
        <v>33</v>
      </c>
    </row>
    <row r="338" spans="1:25" ht="45" customHeight="1">
      <c r="B338" s="7" t="s">
        <v>93</v>
      </c>
      <c r="C338" s="5" t="s">
        <v>13</v>
      </c>
      <c r="D338" s="4" t="s">
        <v>14</v>
      </c>
      <c r="E338" s="6" t="s">
        <v>70</v>
      </c>
      <c r="F338" s="4" t="s">
        <v>20</v>
      </c>
      <c r="G338" s="6" t="s">
        <v>17</v>
      </c>
      <c r="H338" s="4" t="s">
        <v>18</v>
      </c>
      <c r="I338" s="5">
        <v>11</v>
      </c>
      <c r="J338" s="5">
        <v>6</v>
      </c>
      <c r="K338" s="5">
        <v>5</v>
      </c>
      <c r="L338" s="5">
        <v>5</v>
      </c>
      <c r="M338" s="61">
        <v>11</v>
      </c>
      <c r="N338" s="17">
        <f t="shared" si="172"/>
        <v>27</v>
      </c>
      <c r="O338" s="18">
        <f t="shared" si="173"/>
        <v>5</v>
      </c>
      <c r="P338" s="18">
        <f t="shared" si="174"/>
        <v>5</v>
      </c>
      <c r="Q338" s="5">
        <v>10</v>
      </c>
      <c r="R338" s="5">
        <f t="shared" si="129"/>
        <v>32</v>
      </c>
      <c r="S338" s="17">
        <f t="shared" si="175"/>
        <v>5</v>
      </c>
      <c r="T338" s="5">
        <v>11</v>
      </c>
      <c r="U338" s="76">
        <v>0.99528300000000003</v>
      </c>
      <c r="V338" s="5">
        <f t="shared" si="131"/>
        <v>33.856917666666668</v>
      </c>
      <c r="W338" s="33">
        <f t="shared" si="176"/>
        <v>34</v>
      </c>
      <c r="X338" s="71">
        <f t="shared" si="161"/>
        <v>34</v>
      </c>
      <c r="Y338" s="71">
        <f t="shared" si="162"/>
        <v>34</v>
      </c>
    </row>
    <row r="339" spans="1:25" s="21" customFormat="1" ht="45" customHeight="1">
      <c r="B339" s="22" t="s">
        <v>93</v>
      </c>
      <c r="C339" s="17" t="s">
        <v>13</v>
      </c>
      <c r="D339" s="18" t="s">
        <v>14</v>
      </c>
      <c r="E339" s="19" t="s">
        <v>98</v>
      </c>
      <c r="F339" s="18" t="s">
        <v>16</v>
      </c>
      <c r="G339" s="19" t="s">
        <v>17</v>
      </c>
      <c r="H339" s="18" t="s">
        <v>18</v>
      </c>
      <c r="I339" s="17"/>
      <c r="J339" s="17"/>
      <c r="K339" s="17"/>
      <c r="L339" s="17"/>
      <c r="M339" s="61"/>
      <c r="N339" s="17">
        <f t="shared" si="172"/>
        <v>0</v>
      </c>
      <c r="O339" s="18">
        <f t="shared" si="173"/>
        <v>0</v>
      </c>
      <c r="P339" s="18">
        <f t="shared" si="174"/>
        <v>0</v>
      </c>
      <c r="Q339" s="56"/>
      <c r="R339" s="17">
        <f t="shared" si="129"/>
        <v>0</v>
      </c>
      <c r="S339" s="17">
        <f t="shared" si="175"/>
        <v>0</v>
      </c>
      <c r="T339" s="56"/>
      <c r="U339" s="72">
        <v>0.99338800000000005</v>
      </c>
      <c r="V339" s="17">
        <f t="shared" si="131"/>
        <v>0</v>
      </c>
      <c r="W339" s="85">
        <f t="shared" si="176"/>
        <v>0</v>
      </c>
      <c r="X339" s="71">
        <f t="shared" si="161"/>
        <v>0</v>
      </c>
      <c r="Y339" s="71">
        <f t="shared" si="162"/>
        <v>0</v>
      </c>
    </row>
    <row r="340" spans="1:25" ht="45" customHeight="1">
      <c r="B340" s="7" t="s">
        <v>93</v>
      </c>
      <c r="C340" s="5" t="s">
        <v>13</v>
      </c>
      <c r="D340" s="4" t="s">
        <v>14</v>
      </c>
      <c r="E340" s="6" t="s">
        <v>98</v>
      </c>
      <c r="F340" s="4" t="s">
        <v>20</v>
      </c>
      <c r="G340" s="6" t="s">
        <v>17</v>
      </c>
      <c r="H340" s="4" t="s">
        <v>18</v>
      </c>
      <c r="I340" s="5"/>
      <c r="J340" s="5"/>
      <c r="K340" s="5"/>
      <c r="L340" s="5"/>
      <c r="M340" s="61"/>
      <c r="N340" s="17">
        <f t="shared" si="172"/>
        <v>0</v>
      </c>
      <c r="O340" s="18">
        <f t="shared" si="173"/>
        <v>0</v>
      </c>
      <c r="P340" s="18">
        <f t="shared" si="174"/>
        <v>0</v>
      </c>
      <c r="Q340" s="56"/>
      <c r="R340" s="5">
        <f t="shared" si="129"/>
        <v>0</v>
      </c>
      <c r="S340" s="17">
        <f t="shared" si="175"/>
        <v>0</v>
      </c>
      <c r="T340" s="56"/>
      <c r="U340" s="76">
        <v>0.99528300000000003</v>
      </c>
      <c r="V340" s="5">
        <f t="shared" si="131"/>
        <v>0</v>
      </c>
      <c r="W340" s="33">
        <f t="shared" si="176"/>
        <v>0</v>
      </c>
      <c r="X340" s="71">
        <f t="shared" si="161"/>
        <v>0</v>
      </c>
      <c r="Y340" s="71">
        <f t="shared" si="162"/>
        <v>0</v>
      </c>
    </row>
    <row r="341" spans="1:25" s="21" customFormat="1" ht="45" customHeight="1">
      <c r="B341" s="22" t="s">
        <v>93</v>
      </c>
      <c r="C341" s="17" t="s">
        <v>13</v>
      </c>
      <c r="D341" s="18" t="s">
        <v>14</v>
      </c>
      <c r="E341" s="19" t="s">
        <v>99</v>
      </c>
      <c r="F341" s="18" t="s">
        <v>16</v>
      </c>
      <c r="G341" s="19" t="s">
        <v>17</v>
      </c>
      <c r="H341" s="18" t="s">
        <v>18</v>
      </c>
      <c r="I341" s="17"/>
      <c r="J341" s="17"/>
      <c r="K341" s="17"/>
      <c r="L341" s="17"/>
      <c r="M341" s="61"/>
      <c r="N341" s="17">
        <f t="shared" si="172"/>
        <v>0</v>
      </c>
      <c r="O341" s="18">
        <f t="shared" si="173"/>
        <v>0</v>
      </c>
      <c r="P341" s="18">
        <f t="shared" si="174"/>
        <v>0</v>
      </c>
      <c r="Q341" s="56">
        <v>25</v>
      </c>
      <c r="R341" s="17">
        <f t="shared" si="129"/>
        <v>25</v>
      </c>
      <c r="S341" s="17">
        <f t="shared" si="175"/>
        <v>0</v>
      </c>
      <c r="T341" s="56">
        <v>0</v>
      </c>
      <c r="U341" s="72">
        <v>0.99338800000000005</v>
      </c>
      <c r="V341" s="17">
        <f t="shared" si="131"/>
        <v>24.834700000000002</v>
      </c>
      <c r="W341" s="85">
        <f t="shared" si="176"/>
        <v>25</v>
      </c>
      <c r="X341" s="71">
        <f t="shared" si="161"/>
        <v>25</v>
      </c>
      <c r="Y341" s="71">
        <f t="shared" si="162"/>
        <v>25</v>
      </c>
    </row>
    <row r="342" spans="1:25" ht="45" customHeight="1">
      <c r="B342" s="7" t="s">
        <v>93</v>
      </c>
      <c r="C342" s="5" t="s">
        <v>13</v>
      </c>
      <c r="D342" s="4" t="s">
        <v>14</v>
      </c>
      <c r="E342" s="6" t="s">
        <v>99</v>
      </c>
      <c r="F342" s="4" t="s">
        <v>20</v>
      </c>
      <c r="G342" s="6" t="s">
        <v>17</v>
      </c>
      <c r="H342" s="4" t="s">
        <v>18</v>
      </c>
      <c r="I342" s="5"/>
      <c r="J342" s="5"/>
      <c r="K342" s="5"/>
      <c r="L342" s="5"/>
      <c r="M342" s="61"/>
      <c r="N342" s="17">
        <f t="shared" si="172"/>
        <v>0</v>
      </c>
      <c r="O342" s="18">
        <f t="shared" si="173"/>
        <v>0</v>
      </c>
      <c r="P342" s="18">
        <f t="shared" si="174"/>
        <v>0</v>
      </c>
      <c r="Q342" s="56">
        <v>0</v>
      </c>
      <c r="R342" s="5">
        <f t="shared" si="129"/>
        <v>0</v>
      </c>
      <c r="S342" s="17">
        <f t="shared" si="175"/>
        <v>0</v>
      </c>
      <c r="T342" s="56">
        <v>0</v>
      </c>
      <c r="U342" s="76">
        <v>0.99528300000000003</v>
      </c>
      <c r="V342" s="5">
        <f t="shared" si="131"/>
        <v>0</v>
      </c>
      <c r="W342" s="33">
        <f t="shared" si="176"/>
        <v>0</v>
      </c>
      <c r="X342" s="71">
        <f t="shared" si="161"/>
        <v>0</v>
      </c>
      <c r="Y342" s="71">
        <f t="shared" si="162"/>
        <v>0</v>
      </c>
    </row>
    <row r="343" spans="1:25" s="21" customFormat="1" ht="45" customHeight="1">
      <c r="B343" s="22" t="s">
        <v>93</v>
      </c>
      <c r="C343" s="17" t="s">
        <v>13</v>
      </c>
      <c r="D343" s="18" t="s">
        <v>14</v>
      </c>
      <c r="E343" s="19" t="s">
        <v>100</v>
      </c>
      <c r="F343" s="18" t="s">
        <v>16</v>
      </c>
      <c r="G343" s="19" t="s">
        <v>17</v>
      </c>
      <c r="H343" s="18" t="s">
        <v>18</v>
      </c>
      <c r="I343" s="17"/>
      <c r="J343" s="17"/>
      <c r="K343" s="17"/>
      <c r="L343" s="17"/>
      <c r="M343" s="61"/>
      <c r="N343" s="17">
        <f t="shared" si="172"/>
        <v>0</v>
      </c>
      <c r="O343" s="18">
        <f t="shared" si="173"/>
        <v>0</v>
      </c>
      <c r="P343" s="18">
        <f t="shared" si="174"/>
        <v>0</v>
      </c>
      <c r="Q343" s="56">
        <v>18</v>
      </c>
      <c r="R343" s="17">
        <f t="shared" si="129"/>
        <v>18</v>
      </c>
      <c r="S343" s="17">
        <f t="shared" si="175"/>
        <v>0</v>
      </c>
      <c r="T343" s="56">
        <v>0</v>
      </c>
      <c r="U343" s="72">
        <v>0.99338800000000005</v>
      </c>
      <c r="V343" s="17">
        <f t="shared" si="131"/>
        <v>17.880984000000002</v>
      </c>
      <c r="W343" s="85">
        <f t="shared" si="176"/>
        <v>18</v>
      </c>
      <c r="X343" s="71">
        <f t="shared" si="161"/>
        <v>18</v>
      </c>
      <c r="Y343" s="71">
        <f t="shared" si="162"/>
        <v>18</v>
      </c>
    </row>
    <row r="344" spans="1:25" s="21" customFormat="1" ht="45" customHeight="1">
      <c r="B344" s="22" t="s">
        <v>93</v>
      </c>
      <c r="C344" s="17" t="s">
        <v>13</v>
      </c>
      <c r="D344" s="18" t="s">
        <v>14</v>
      </c>
      <c r="E344" s="19" t="s">
        <v>101</v>
      </c>
      <c r="F344" s="18" t="s">
        <v>16</v>
      </c>
      <c r="G344" s="19" t="s">
        <v>17</v>
      </c>
      <c r="H344" s="18" t="s">
        <v>18</v>
      </c>
      <c r="I344" s="17"/>
      <c r="J344" s="17"/>
      <c r="K344" s="17"/>
      <c r="L344" s="17"/>
      <c r="M344" s="61"/>
      <c r="N344" s="17">
        <f t="shared" si="172"/>
        <v>0</v>
      </c>
      <c r="O344" s="18">
        <f t="shared" si="173"/>
        <v>0</v>
      </c>
      <c r="P344" s="18">
        <f t="shared" si="174"/>
        <v>0</v>
      </c>
      <c r="Q344" s="56">
        <v>0</v>
      </c>
      <c r="R344" s="17">
        <f t="shared" si="129"/>
        <v>0</v>
      </c>
      <c r="S344" s="17">
        <f t="shared" si="175"/>
        <v>0</v>
      </c>
      <c r="T344" s="56">
        <v>0</v>
      </c>
      <c r="U344" s="72">
        <v>0.99338800000000005</v>
      </c>
      <c r="V344" s="17">
        <f t="shared" si="131"/>
        <v>0</v>
      </c>
      <c r="W344" s="85">
        <f t="shared" si="176"/>
        <v>0</v>
      </c>
      <c r="X344" s="71">
        <f t="shared" si="161"/>
        <v>0</v>
      </c>
      <c r="Y344" s="71">
        <f t="shared" si="162"/>
        <v>0</v>
      </c>
    </row>
    <row r="345" spans="1:25" ht="45" customHeight="1">
      <c r="B345" s="7" t="s">
        <v>93</v>
      </c>
      <c r="C345" s="5" t="s">
        <v>13</v>
      </c>
      <c r="D345" s="4" t="s">
        <v>14</v>
      </c>
      <c r="E345" s="6" t="s">
        <v>101</v>
      </c>
      <c r="F345" s="4" t="s">
        <v>20</v>
      </c>
      <c r="G345" s="6" t="s">
        <v>17</v>
      </c>
      <c r="H345" s="4" t="s">
        <v>18</v>
      </c>
      <c r="I345" s="5"/>
      <c r="J345" s="5"/>
      <c r="K345" s="5"/>
      <c r="L345" s="5"/>
      <c r="M345" s="61"/>
      <c r="N345" s="17">
        <f t="shared" si="172"/>
        <v>0</v>
      </c>
      <c r="O345" s="18">
        <f t="shared" si="173"/>
        <v>0</v>
      </c>
      <c r="P345" s="18">
        <f t="shared" si="174"/>
        <v>0</v>
      </c>
      <c r="Q345" s="56">
        <v>10</v>
      </c>
      <c r="R345" s="5">
        <f t="shared" si="129"/>
        <v>10</v>
      </c>
      <c r="S345" s="17">
        <f t="shared" si="175"/>
        <v>0</v>
      </c>
      <c r="T345" s="56">
        <v>0</v>
      </c>
      <c r="U345" s="76">
        <v>0.99528300000000003</v>
      </c>
      <c r="V345" s="5">
        <f t="shared" si="131"/>
        <v>9.9528300000000005</v>
      </c>
      <c r="W345" s="33">
        <f t="shared" si="176"/>
        <v>10</v>
      </c>
      <c r="X345" s="71">
        <f t="shared" si="161"/>
        <v>10</v>
      </c>
      <c r="Y345" s="71">
        <f t="shared" si="162"/>
        <v>10</v>
      </c>
    </row>
    <row r="346" spans="1:25" s="21" customFormat="1" ht="45" customHeight="1">
      <c r="B346" s="22" t="s">
        <v>93</v>
      </c>
      <c r="C346" s="17" t="s">
        <v>13</v>
      </c>
      <c r="D346" s="18" t="s">
        <v>14</v>
      </c>
      <c r="E346" s="19" t="s">
        <v>67</v>
      </c>
      <c r="F346" s="18" t="s">
        <v>16</v>
      </c>
      <c r="G346" s="19" t="s">
        <v>17</v>
      </c>
      <c r="H346" s="18" t="s">
        <v>18</v>
      </c>
      <c r="I346" s="17"/>
      <c r="J346" s="17"/>
      <c r="K346" s="17"/>
      <c r="L346" s="17"/>
      <c r="M346" s="61"/>
      <c r="N346" s="17">
        <f t="shared" si="172"/>
        <v>0</v>
      </c>
      <c r="O346" s="18">
        <f t="shared" si="173"/>
        <v>0</v>
      </c>
      <c r="P346" s="18">
        <f t="shared" si="174"/>
        <v>0</v>
      </c>
      <c r="Q346" s="56">
        <v>0</v>
      </c>
      <c r="R346" s="17">
        <f t="shared" si="129"/>
        <v>0</v>
      </c>
      <c r="S346" s="17">
        <f t="shared" si="175"/>
        <v>0</v>
      </c>
      <c r="T346" s="56">
        <v>0</v>
      </c>
      <c r="U346" s="72">
        <v>0.99338800000000005</v>
      </c>
      <c r="V346" s="17">
        <f t="shared" si="131"/>
        <v>0</v>
      </c>
      <c r="W346" s="85">
        <f t="shared" si="176"/>
        <v>0</v>
      </c>
      <c r="X346" s="71">
        <f t="shared" si="161"/>
        <v>0</v>
      </c>
      <c r="Y346" s="71">
        <f t="shared" si="162"/>
        <v>0</v>
      </c>
    </row>
    <row r="347" spans="1:25" ht="45" customHeight="1">
      <c r="B347" s="7" t="s">
        <v>93</v>
      </c>
      <c r="C347" s="5" t="s">
        <v>13</v>
      </c>
      <c r="D347" s="4" t="s">
        <v>14</v>
      </c>
      <c r="E347" s="6" t="s">
        <v>67</v>
      </c>
      <c r="F347" s="4" t="s">
        <v>20</v>
      </c>
      <c r="G347" s="6" t="s">
        <v>17</v>
      </c>
      <c r="H347" s="4" t="s">
        <v>18</v>
      </c>
      <c r="I347" s="5"/>
      <c r="J347" s="5"/>
      <c r="K347" s="5"/>
      <c r="L347" s="5"/>
      <c r="M347" s="61"/>
      <c r="N347" s="17">
        <f t="shared" si="172"/>
        <v>0</v>
      </c>
      <c r="O347" s="18">
        <f t="shared" si="173"/>
        <v>0</v>
      </c>
      <c r="P347" s="18">
        <f t="shared" si="174"/>
        <v>0</v>
      </c>
      <c r="Q347" s="56">
        <v>21</v>
      </c>
      <c r="R347" s="5">
        <f t="shared" ref="R347:R412" si="177">N347-O347+Q347</f>
        <v>21</v>
      </c>
      <c r="S347" s="17">
        <f t="shared" si="175"/>
        <v>0</v>
      </c>
      <c r="T347" s="56">
        <v>20</v>
      </c>
      <c r="U347" s="76">
        <v>0.99528300000000003</v>
      </c>
      <c r="V347" s="5">
        <f t="shared" si="131"/>
        <v>27.567609666666669</v>
      </c>
      <c r="W347" s="33">
        <f t="shared" si="176"/>
        <v>28</v>
      </c>
      <c r="X347" s="71">
        <f t="shared" si="161"/>
        <v>28</v>
      </c>
      <c r="Y347" s="71">
        <f t="shared" si="162"/>
        <v>28</v>
      </c>
    </row>
    <row r="348" spans="1:25" s="21" customFormat="1" ht="45" customHeight="1">
      <c r="B348" s="22" t="s">
        <v>93</v>
      </c>
      <c r="C348" s="17" t="s">
        <v>13</v>
      </c>
      <c r="D348" s="18" t="s">
        <v>14</v>
      </c>
      <c r="E348" s="19" t="s">
        <v>31</v>
      </c>
      <c r="F348" s="18" t="s">
        <v>16</v>
      </c>
      <c r="G348" s="19" t="s">
        <v>17</v>
      </c>
      <c r="H348" s="18" t="s">
        <v>18</v>
      </c>
      <c r="I348" s="17"/>
      <c r="J348" s="17"/>
      <c r="K348" s="17"/>
      <c r="L348" s="17"/>
      <c r="M348" s="61"/>
      <c r="N348" s="17">
        <f t="shared" si="172"/>
        <v>0</v>
      </c>
      <c r="O348" s="18">
        <f t="shared" si="173"/>
        <v>0</v>
      </c>
      <c r="P348" s="18">
        <f t="shared" si="174"/>
        <v>0</v>
      </c>
      <c r="Q348" s="56">
        <v>15</v>
      </c>
      <c r="R348" s="17">
        <f t="shared" si="177"/>
        <v>15</v>
      </c>
      <c r="S348" s="17">
        <f t="shared" si="175"/>
        <v>0</v>
      </c>
      <c r="T348" s="56">
        <v>0</v>
      </c>
      <c r="U348" s="72">
        <v>0.99338800000000005</v>
      </c>
      <c r="V348" s="17">
        <f t="shared" ref="V348:V413" si="178">(R348*U348*12+4*T348-S348*4*U348)/12</f>
        <v>14.900820000000001</v>
      </c>
      <c r="W348" s="85">
        <f t="shared" si="176"/>
        <v>15</v>
      </c>
      <c r="X348" s="71">
        <f t="shared" si="161"/>
        <v>15</v>
      </c>
      <c r="Y348" s="71">
        <f t="shared" si="162"/>
        <v>15</v>
      </c>
    </row>
    <row r="349" spans="1:25" ht="45" customHeight="1">
      <c r="B349" s="7" t="s">
        <v>93</v>
      </c>
      <c r="C349" s="5" t="s">
        <v>13</v>
      </c>
      <c r="D349" s="4" t="s">
        <v>14</v>
      </c>
      <c r="E349" s="6" t="s">
        <v>31</v>
      </c>
      <c r="F349" s="4" t="s">
        <v>20</v>
      </c>
      <c r="G349" s="6" t="s">
        <v>17</v>
      </c>
      <c r="H349" s="4" t="s">
        <v>18</v>
      </c>
      <c r="I349" s="5"/>
      <c r="J349" s="5"/>
      <c r="K349" s="5"/>
      <c r="L349" s="5"/>
      <c r="M349" s="61"/>
      <c r="N349" s="17">
        <f t="shared" si="172"/>
        <v>0</v>
      </c>
      <c r="O349" s="18">
        <f t="shared" si="173"/>
        <v>0</v>
      </c>
      <c r="P349" s="18">
        <f t="shared" si="174"/>
        <v>0</v>
      </c>
      <c r="Q349" s="56">
        <v>15</v>
      </c>
      <c r="R349" s="5">
        <f t="shared" si="177"/>
        <v>15</v>
      </c>
      <c r="S349" s="17">
        <f t="shared" si="175"/>
        <v>0</v>
      </c>
      <c r="T349" s="56">
        <v>15</v>
      </c>
      <c r="U349" s="76">
        <v>0.99528300000000003</v>
      </c>
      <c r="V349" s="5">
        <f t="shared" si="178"/>
        <v>19.929244999999998</v>
      </c>
      <c r="W349" s="33">
        <f t="shared" si="176"/>
        <v>20</v>
      </c>
      <c r="X349" s="71">
        <f t="shared" si="161"/>
        <v>20</v>
      </c>
      <c r="Y349" s="71">
        <f t="shared" si="162"/>
        <v>20</v>
      </c>
    </row>
    <row r="350" spans="1:25" s="21" customFormat="1" ht="45" customHeight="1">
      <c r="A350" s="21" t="s">
        <v>155</v>
      </c>
      <c r="B350" s="22" t="s">
        <v>93</v>
      </c>
      <c r="C350" s="17" t="s">
        <v>13</v>
      </c>
      <c r="D350" s="18" t="s">
        <v>14</v>
      </c>
      <c r="E350" s="19" t="s">
        <v>29</v>
      </c>
      <c r="F350" s="18" t="s">
        <v>16</v>
      </c>
      <c r="G350" s="19" t="s">
        <v>17</v>
      </c>
      <c r="H350" s="18" t="s">
        <v>18</v>
      </c>
      <c r="I350" s="17"/>
      <c r="J350" s="17"/>
      <c r="K350" s="17"/>
      <c r="L350" s="17"/>
      <c r="M350" s="61"/>
      <c r="N350" s="17">
        <f t="shared" si="172"/>
        <v>0</v>
      </c>
      <c r="O350" s="18">
        <f t="shared" si="173"/>
        <v>0</v>
      </c>
      <c r="P350" s="18">
        <f t="shared" si="174"/>
        <v>0</v>
      </c>
      <c r="Q350" s="56">
        <v>478</v>
      </c>
      <c r="R350" s="17">
        <f t="shared" si="177"/>
        <v>478</v>
      </c>
      <c r="S350" s="17">
        <f t="shared" si="175"/>
        <v>0</v>
      </c>
      <c r="T350" s="56">
        <v>581</v>
      </c>
      <c r="U350" s="72">
        <v>0.99338800000000005</v>
      </c>
      <c r="V350" s="17">
        <f t="shared" si="178"/>
        <v>668.50613066666665</v>
      </c>
      <c r="W350" s="85">
        <f t="shared" si="176"/>
        <v>669</v>
      </c>
      <c r="X350" s="71">
        <f t="shared" si="161"/>
        <v>669</v>
      </c>
      <c r="Y350" s="71">
        <f t="shared" si="162"/>
        <v>669</v>
      </c>
    </row>
    <row r="351" spans="1:25" ht="45" customHeight="1">
      <c r="A351" t="s">
        <v>156</v>
      </c>
      <c r="B351" s="7" t="s">
        <v>93</v>
      </c>
      <c r="C351" s="5" t="s">
        <v>13</v>
      </c>
      <c r="D351" s="4" t="s">
        <v>14</v>
      </c>
      <c r="E351" s="6" t="s">
        <v>29</v>
      </c>
      <c r="F351" s="4" t="s">
        <v>20</v>
      </c>
      <c r="G351" s="6" t="s">
        <v>17</v>
      </c>
      <c r="H351" s="4" t="s">
        <v>18</v>
      </c>
      <c r="I351" s="5"/>
      <c r="J351" s="5"/>
      <c r="K351" s="5"/>
      <c r="L351" s="5"/>
      <c r="M351" s="61"/>
      <c r="N351" s="17">
        <f t="shared" si="172"/>
        <v>0</v>
      </c>
      <c r="O351" s="18">
        <f t="shared" si="173"/>
        <v>0</v>
      </c>
      <c r="P351" s="18">
        <f t="shared" si="174"/>
        <v>0</v>
      </c>
      <c r="Q351" s="56">
        <v>185</v>
      </c>
      <c r="R351" s="5">
        <f t="shared" si="177"/>
        <v>185</v>
      </c>
      <c r="S351" s="17">
        <f t="shared" si="175"/>
        <v>0</v>
      </c>
      <c r="T351" s="56">
        <v>203</v>
      </c>
      <c r="U351" s="76">
        <v>0.99528300000000003</v>
      </c>
      <c r="V351" s="5">
        <f t="shared" si="178"/>
        <v>251.79402166666668</v>
      </c>
      <c r="W351" s="33">
        <f t="shared" si="176"/>
        <v>252</v>
      </c>
      <c r="X351" s="71">
        <f t="shared" si="161"/>
        <v>252</v>
      </c>
      <c r="Y351" s="71">
        <f t="shared" si="162"/>
        <v>252</v>
      </c>
    </row>
    <row r="352" spans="1:25" s="21" customFormat="1" ht="45" customHeight="1">
      <c r="B352" s="22" t="s">
        <v>93</v>
      </c>
      <c r="C352" s="17" t="s">
        <v>13</v>
      </c>
      <c r="D352" s="18" t="s">
        <v>14</v>
      </c>
      <c r="E352" s="19" t="s">
        <v>102</v>
      </c>
      <c r="F352" s="18" t="s">
        <v>16</v>
      </c>
      <c r="G352" s="19" t="s">
        <v>17</v>
      </c>
      <c r="H352" s="18" t="s">
        <v>18</v>
      </c>
      <c r="I352" s="17"/>
      <c r="J352" s="17"/>
      <c r="K352" s="17"/>
      <c r="L352" s="17"/>
      <c r="M352" s="61"/>
      <c r="N352" s="17">
        <f t="shared" si="172"/>
        <v>0</v>
      </c>
      <c r="O352" s="18">
        <f t="shared" si="173"/>
        <v>0</v>
      </c>
      <c r="P352" s="18">
        <f t="shared" si="174"/>
        <v>0</v>
      </c>
      <c r="Q352" s="56">
        <v>0</v>
      </c>
      <c r="R352" s="17">
        <f t="shared" si="177"/>
        <v>0</v>
      </c>
      <c r="S352" s="17">
        <f t="shared" si="175"/>
        <v>0</v>
      </c>
      <c r="T352" s="56"/>
      <c r="U352" s="72">
        <v>0.99338800000000005</v>
      </c>
      <c r="V352" s="17">
        <f t="shared" si="178"/>
        <v>0</v>
      </c>
      <c r="W352" s="85">
        <f t="shared" si="176"/>
        <v>0</v>
      </c>
      <c r="X352" s="71">
        <f t="shared" si="161"/>
        <v>0</v>
      </c>
      <c r="Y352" s="71">
        <f t="shared" si="162"/>
        <v>0</v>
      </c>
    </row>
    <row r="353" spans="2:25" ht="45" customHeight="1">
      <c r="B353" s="7" t="s">
        <v>93</v>
      </c>
      <c r="C353" s="5" t="s">
        <v>13</v>
      </c>
      <c r="D353" s="4" t="s">
        <v>14</v>
      </c>
      <c r="E353" s="6" t="s">
        <v>102</v>
      </c>
      <c r="F353" s="4" t="s">
        <v>20</v>
      </c>
      <c r="G353" s="6" t="s">
        <v>17</v>
      </c>
      <c r="H353" s="4" t="s">
        <v>18</v>
      </c>
      <c r="I353" s="5"/>
      <c r="J353" s="5"/>
      <c r="K353" s="5"/>
      <c r="L353" s="5"/>
      <c r="M353" s="61"/>
      <c r="N353" s="17">
        <f t="shared" si="172"/>
        <v>0</v>
      </c>
      <c r="O353" s="18">
        <f t="shared" si="173"/>
        <v>0</v>
      </c>
      <c r="P353" s="18">
        <f t="shared" si="174"/>
        <v>0</v>
      </c>
      <c r="Q353" s="56">
        <v>0</v>
      </c>
      <c r="R353" s="5">
        <f t="shared" si="177"/>
        <v>0</v>
      </c>
      <c r="S353" s="17">
        <f t="shared" si="175"/>
        <v>0</v>
      </c>
      <c r="T353" s="56"/>
      <c r="U353" s="76">
        <v>0.99528300000000003</v>
      </c>
      <c r="V353" s="51">
        <f t="shared" si="178"/>
        <v>0</v>
      </c>
      <c r="W353" s="90">
        <f t="shared" si="176"/>
        <v>0</v>
      </c>
      <c r="X353" s="71">
        <f t="shared" si="161"/>
        <v>0</v>
      </c>
      <c r="Y353" s="71">
        <f t="shared" si="162"/>
        <v>0</v>
      </c>
    </row>
    <row r="354" spans="2:25" s="21" customFormat="1" ht="45" customHeight="1">
      <c r="B354" s="22" t="s">
        <v>93</v>
      </c>
      <c r="C354" s="17" t="s">
        <v>13</v>
      </c>
      <c r="D354" s="18" t="s">
        <v>24</v>
      </c>
      <c r="E354" s="19" t="s">
        <v>103</v>
      </c>
      <c r="F354" s="18" t="s">
        <v>16</v>
      </c>
      <c r="G354" s="19" t="s">
        <v>17</v>
      </c>
      <c r="H354" s="18" t="s">
        <v>18</v>
      </c>
      <c r="I354" s="17">
        <v>5</v>
      </c>
      <c r="J354" s="17">
        <v>0</v>
      </c>
      <c r="K354" s="61"/>
      <c r="L354" s="17"/>
      <c r="M354" s="17"/>
      <c r="N354" s="17">
        <f>I354+J354</f>
        <v>5</v>
      </c>
      <c r="O354" s="18">
        <f>J354</f>
        <v>0</v>
      </c>
      <c r="P354" s="18">
        <f>J354</f>
        <v>0</v>
      </c>
      <c r="Q354" s="17"/>
      <c r="R354" s="17">
        <f t="shared" si="177"/>
        <v>5</v>
      </c>
      <c r="S354" s="17">
        <f>I354</f>
        <v>5</v>
      </c>
      <c r="T354" s="17"/>
      <c r="U354" s="83">
        <v>0.989209</v>
      </c>
      <c r="V354" s="17">
        <f t="shared" si="178"/>
        <v>3.2973633333333332</v>
      </c>
      <c r="W354" s="85">
        <f>ROUND(V354, 0)</f>
        <v>3</v>
      </c>
      <c r="X354" s="71">
        <f t="shared" si="161"/>
        <v>3</v>
      </c>
      <c r="Y354" s="71">
        <f t="shared" si="162"/>
        <v>3</v>
      </c>
    </row>
    <row r="355" spans="2:25" ht="45" customHeight="1">
      <c r="B355" s="7" t="s">
        <v>93</v>
      </c>
      <c r="C355" s="5" t="s">
        <v>13</v>
      </c>
      <c r="D355" s="4" t="s">
        <v>24</v>
      </c>
      <c r="E355" s="6" t="s">
        <v>103</v>
      </c>
      <c r="F355" s="4" t="s">
        <v>20</v>
      </c>
      <c r="G355" s="6" t="s">
        <v>17</v>
      </c>
      <c r="H355" s="4" t="s">
        <v>18</v>
      </c>
      <c r="I355" s="5">
        <v>0</v>
      </c>
      <c r="J355" s="5">
        <v>5</v>
      </c>
      <c r="K355" s="61">
        <v>0</v>
      </c>
      <c r="L355" s="5"/>
      <c r="M355" s="5"/>
      <c r="N355" s="17">
        <f t="shared" ref="N355:N380" si="179">I355+J355</f>
        <v>5</v>
      </c>
      <c r="O355" s="18">
        <f t="shared" ref="O355:O380" si="180">J355</f>
        <v>5</v>
      </c>
      <c r="P355" s="18">
        <f t="shared" ref="P355:P380" si="181">J355</f>
        <v>5</v>
      </c>
      <c r="Q355" s="5"/>
      <c r="R355" s="5">
        <f t="shared" si="177"/>
        <v>0</v>
      </c>
      <c r="S355" s="17">
        <f t="shared" ref="S355:S380" si="182">I355</f>
        <v>0</v>
      </c>
      <c r="T355" s="5"/>
      <c r="U355" s="82">
        <v>0.98347099999999998</v>
      </c>
      <c r="V355" s="17">
        <f t="shared" si="178"/>
        <v>0</v>
      </c>
      <c r="W355" s="85">
        <f t="shared" ref="W355:W380" si="183">ROUND(V355, 0)</f>
        <v>0</v>
      </c>
      <c r="X355" s="71">
        <f t="shared" si="161"/>
        <v>0</v>
      </c>
      <c r="Y355" s="71">
        <f t="shared" si="162"/>
        <v>0</v>
      </c>
    </row>
    <row r="356" spans="2:25" s="21" customFormat="1" ht="45" customHeight="1">
      <c r="B356" s="22" t="s">
        <v>93</v>
      </c>
      <c r="C356" s="17" t="s">
        <v>13</v>
      </c>
      <c r="D356" s="18" t="s">
        <v>24</v>
      </c>
      <c r="E356" s="19" t="s">
        <v>79</v>
      </c>
      <c r="F356" s="18" t="s">
        <v>16</v>
      </c>
      <c r="G356" s="19" t="s">
        <v>17</v>
      </c>
      <c r="H356" s="18" t="s">
        <v>18</v>
      </c>
      <c r="I356" s="17">
        <v>6</v>
      </c>
      <c r="J356" s="17">
        <v>0</v>
      </c>
      <c r="K356" s="61"/>
      <c r="L356" s="17"/>
      <c r="M356" s="17"/>
      <c r="N356" s="17">
        <f t="shared" si="179"/>
        <v>6</v>
      </c>
      <c r="O356" s="18">
        <f t="shared" si="180"/>
        <v>0</v>
      </c>
      <c r="P356" s="18">
        <f t="shared" si="181"/>
        <v>0</v>
      </c>
      <c r="Q356" s="17"/>
      <c r="R356" s="17">
        <f t="shared" si="177"/>
        <v>6</v>
      </c>
      <c r="S356" s="17">
        <f t="shared" si="182"/>
        <v>6</v>
      </c>
      <c r="T356" s="17"/>
      <c r="U356" s="83">
        <v>0.989209</v>
      </c>
      <c r="V356" s="17">
        <f t="shared" si="178"/>
        <v>3.9568360000000005</v>
      </c>
      <c r="W356" s="85">
        <f t="shared" si="183"/>
        <v>4</v>
      </c>
      <c r="X356" s="71">
        <f t="shared" si="161"/>
        <v>4</v>
      </c>
      <c r="Y356" s="71">
        <f t="shared" si="162"/>
        <v>4</v>
      </c>
    </row>
    <row r="357" spans="2:25" s="21" customFormat="1" ht="45" customHeight="1">
      <c r="B357" s="22" t="s">
        <v>93</v>
      </c>
      <c r="C357" s="17" t="s">
        <v>13</v>
      </c>
      <c r="D357" s="18" t="s">
        <v>24</v>
      </c>
      <c r="E357" s="19" t="s">
        <v>104</v>
      </c>
      <c r="F357" s="18" t="s">
        <v>16</v>
      </c>
      <c r="G357" s="19" t="s">
        <v>17</v>
      </c>
      <c r="H357" s="18" t="s">
        <v>18</v>
      </c>
      <c r="I357" s="17">
        <v>5</v>
      </c>
      <c r="J357" s="17">
        <v>0</v>
      </c>
      <c r="K357" s="61"/>
      <c r="L357" s="17"/>
      <c r="M357" s="17"/>
      <c r="N357" s="17">
        <f t="shared" si="179"/>
        <v>5</v>
      </c>
      <c r="O357" s="18">
        <f t="shared" si="180"/>
        <v>0</v>
      </c>
      <c r="P357" s="18">
        <f t="shared" si="181"/>
        <v>0</v>
      </c>
      <c r="Q357" s="17"/>
      <c r="R357" s="17">
        <f t="shared" si="177"/>
        <v>5</v>
      </c>
      <c r="S357" s="17">
        <f t="shared" si="182"/>
        <v>5</v>
      </c>
      <c r="T357" s="17"/>
      <c r="U357" s="83">
        <v>0.989209</v>
      </c>
      <c r="V357" s="17">
        <f t="shared" si="178"/>
        <v>3.2973633333333332</v>
      </c>
      <c r="W357" s="85">
        <f t="shared" si="183"/>
        <v>3</v>
      </c>
      <c r="X357" s="71">
        <f t="shared" si="161"/>
        <v>3</v>
      </c>
      <c r="Y357" s="71">
        <f t="shared" si="162"/>
        <v>3</v>
      </c>
    </row>
    <row r="358" spans="2:25" ht="45" customHeight="1">
      <c r="B358" s="7" t="s">
        <v>93</v>
      </c>
      <c r="C358" s="5" t="s">
        <v>13</v>
      </c>
      <c r="D358" s="4" t="s">
        <v>24</v>
      </c>
      <c r="E358" s="6" t="s">
        <v>104</v>
      </c>
      <c r="F358" s="4" t="s">
        <v>20</v>
      </c>
      <c r="G358" s="6" t="s">
        <v>17</v>
      </c>
      <c r="H358" s="4" t="s">
        <v>18</v>
      </c>
      <c r="I358" s="5">
        <v>5</v>
      </c>
      <c r="J358" s="5">
        <v>5</v>
      </c>
      <c r="K358" s="61">
        <v>5</v>
      </c>
      <c r="L358" s="5"/>
      <c r="M358" s="5"/>
      <c r="N358" s="17">
        <f t="shared" si="179"/>
        <v>10</v>
      </c>
      <c r="O358" s="18">
        <f t="shared" si="180"/>
        <v>5</v>
      </c>
      <c r="P358" s="18">
        <f t="shared" si="181"/>
        <v>5</v>
      </c>
      <c r="Q358" s="5"/>
      <c r="R358" s="5">
        <f t="shared" si="177"/>
        <v>5</v>
      </c>
      <c r="S358" s="17">
        <f t="shared" si="182"/>
        <v>5</v>
      </c>
      <c r="T358" s="5"/>
      <c r="U358" s="82">
        <v>0.98347099999999998</v>
      </c>
      <c r="V358" s="17">
        <f t="shared" si="178"/>
        <v>3.278236666666666</v>
      </c>
      <c r="W358" s="85">
        <f t="shared" si="183"/>
        <v>3</v>
      </c>
      <c r="X358" s="71">
        <f t="shared" si="161"/>
        <v>3</v>
      </c>
      <c r="Y358" s="71">
        <f t="shared" si="162"/>
        <v>3</v>
      </c>
    </row>
    <row r="359" spans="2:25" s="21" customFormat="1" ht="45" customHeight="1">
      <c r="B359" s="22" t="s">
        <v>93</v>
      </c>
      <c r="C359" s="17" t="s">
        <v>13</v>
      </c>
      <c r="D359" s="18" t="s">
        <v>24</v>
      </c>
      <c r="E359" s="19" t="s">
        <v>105</v>
      </c>
      <c r="F359" s="18" t="s">
        <v>16</v>
      </c>
      <c r="G359" s="19" t="s">
        <v>17</v>
      </c>
      <c r="H359" s="18" t="s">
        <v>18</v>
      </c>
      <c r="I359" s="17">
        <v>10</v>
      </c>
      <c r="J359" s="17">
        <v>11</v>
      </c>
      <c r="K359" s="61"/>
      <c r="L359" s="17"/>
      <c r="M359" s="17"/>
      <c r="N359" s="17">
        <f t="shared" si="179"/>
        <v>21</v>
      </c>
      <c r="O359" s="18">
        <f t="shared" si="180"/>
        <v>11</v>
      </c>
      <c r="P359" s="18">
        <f t="shared" si="181"/>
        <v>11</v>
      </c>
      <c r="Q359" s="17"/>
      <c r="R359" s="17">
        <f t="shared" si="177"/>
        <v>10</v>
      </c>
      <c r="S359" s="17">
        <f t="shared" si="182"/>
        <v>10</v>
      </c>
      <c r="T359" s="17"/>
      <c r="U359" s="83">
        <v>0.989209</v>
      </c>
      <c r="V359" s="17">
        <f t="shared" si="178"/>
        <v>6.5947266666666664</v>
      </c>
      <c r="W359" s="85">
        <f t="shared" si="183"/>
        <v>7</v>
      </c>
      <c r="X359" s="71">
        <f t="shared" si="161"/>
        <v>7</v>
      </c>
      <c r="Y359" s="71">
        <f t="shared" si="162"/>
        <v>7</v>
      </c>
    </row>
    <row r="360" spans="2:25" s="21" customFormat="1" ht="45" customHeight="1">
      <c r="B360" s="22" t="s">
        <v>93</v>
      </c>
      <c r="C360" s="17" t="s">
        <v>13</v>
      </c>
      <c r="D360" s="18" t="s">
        <v>24</v>
      </c>
      <c r="E360" s="19" t="s">
        <v>106</v>
      </c>
      <c r="F360" s="18" t="s">
        <v>16</v>
      </c>
      <c r="G360" s="19" t="s">
        <v>17</v>
      </c>
      <c r="H360" s="18" t="s">
        <v>18</v>
      </c>
      <c r="I360" s="17">
        <v>5</v>
      </c>
      <c r="J360" s="17">
        <v>5</v>
      </c>
      <c r="K360" s="61"/>
      <c r="L360" s="17"/>
      <c r="M360" s="17"/>
      <c r="N360" s="17">
        <f t="shared" si="179"/>
        <v>10</v>
      </c>
      <c r="O360" s="18">
        <f t="shared" si="180"/>
        <v>5</v>
      </c>
      <c r="P360" s="18">
        <f t="shared" si="181"/>
        <v>5</v>
      </c>
      <c r="Q360" s="17"/>
      <c r="R360" s="17">
        <f t="shared" si="177"/>
        <v>5</v>
      </c>
      <c r="S360" s="17">
        <f t="shared" si="182"/>
        <v>5</v>
      </c>
      <c r="T360" s="17"/>
      <c r="U360" s="83">
        <v>0.989209</v>
      </c>
      <c r="V360" s="17">
        <f t="shared" si="178"/>
        <v>3.2973633333333332</v>
      </c>
      <c r="W360" s="85">
        <f t="shared" si="183"/>
        <v>3</v>
      </c>
      <c r="X360" s="71">
        <f t="shared" si="161"/>
        <v>3</v>
      </c>
      <c r="Y360" s="71">
        <f t="shared" si="162"/>
        <v>3</v>
      </c>
    </row>
    <row r="361" spans="2:25" s="21" customFormat="1" ht="45" customHeight="1">
      <c r="B361" s="22" t="s">
        <v>93</v>
      </c>
      <c r="C361" s="17" t="s">
        <v>13</v>
      </c>
      <c r="D361" s="18" t="s">
        <v>24</v>
      </c>
      <c r="E361" s="19" t="s">
        <v>25</v>
      </c>
      <c r="F361" s="18" t="s">
        <v>16</v>
      </c>
      <c r="G361" s="19" t="s">
        <v>17</v>
      </c>
      <c r="H361" s="18" t="s">
        <v>18</v>
      </c>
      <c r="I361" s="17">
        <v>48</v>
      </c>
      <c r="J361" s="17">
        <v>46</v>
      </c>
      <c r="K361" s="61"/>
      <c r="L361" s="17"/>
      <c r="M361" s="17"/>
      <c r="N361" s="17">
        <f t="shared" si="179"/>
        <v>94</v>
      </c>
      <c r="O361" s="18">
        <f t="shared" si="180"/>
        <v>46</v>
      </c>
      <c r="P361" s="18">
        <f t="shared" si="181"/>
        <v>46</v>
      </c>
      <c r="Q361" s="17"/>
      <c r="R361" s="17">
        <f t="shared" si="177"/>
        <v>48</v>
      </c>
      <c r="S361" s="17">
        <f t="shared" si="182"/>
        <v>48</v>
      </c>
      <c r="T361" s="17"/>
      <c r="U361" s="83">
        <v>0.989209</v>
      </c>
      <c r="V361" s="17">
        <f t="shared" si="178"/>
        <v>31.654688000000004</v>
      </c>
      <c r="W361" s="85">
        <f t="shared" si="183"/>
        <v>32</v>
      </c>
      <c r="X361" s="71">
        <f t="shared" si="161"/>
        <v>32</v>
      </c>
      <c r="Y361" s="71">
        <f t="shared" si="162"/>
        <v>32</v>
      </c>
    </row>
    <row r="362" spans="2:25" s="21" customFormat="1" ht="45" customHeight="1">
      <c r="B362" s="22" t="s">
        <v>93</v>
      </c>
      <c r="C362" s="17" t="s">
        <v>13</v>
      </c>
      <c r="D362" s="18" t="s">
        <v>24</v>
      </c>
      <c r="E362" s="19" t="s">
        <v>25</v>
      </c>
      <c r="F362" s="18" t="s">
        <v>16</v>
      </c>
      <c r="G362" s="19" t="s">
        <v>17</v>
      </c>
      <c r="H362" s="18" t="s">
        <v>22</v>
      </c>
      <c r="I362" s="17"/>
      <c r="J362" s="17"/>
      <c r="K362" s="61"/>
      <c r="L362" s="17"/>
      <c r="M362" s="17"/>
      <c r="N362" s="17">
        <f t="shared" si="179"/>
        <v>0</v>
      </c>
      <c r="O362" s="18">
        <f t="shared" si="180"/>
        <v>0</v>
      </c>
      <c r="P362" s="18">
        <f t="shared" si="181"/>
        <v>0</v>
      </c>
      <c r="Q362" s="17"/>
      <c r="R362" s="17">
        <f t="shared" si="177"/>
        <v>0</v>
      </c>
      <c r="S362" s="17">
        <f t="shared" si="182"/>
        <v>0</v>
      </c>
      <c r="T362" s="17"/>
      <c r="U362" s="83">
        <v>0.989209</v>
      </c>
      <c r="V362" s="17">
        <f t="shared" si="178"/>
        <v>0</v>
      </c>
      <c r="W362" s="85">
        <f t="shared" si="183"/>
        <v>0</v>
      </c>
      <c r="X362" s="71">
        <f t="shared" si="161"/>
        <v>0</v>
      </c>
      <c r="Y362" s="71">
        <f t="shared" si="162"/>
        <v>0</v>
      </c>
    </row>
    <row r="363" spans="2:25" ht="45" customHeight="1">
      <c r="B363" s="7" t="s">
        <v>93</v>
      </c>
      <c r="C363" s="5" t="s">
        <v>13</v>
      </c>
      <c r="D363" s="4" t="s">
        <v>24</v>
      </c>
      <c r="E363" s="6" t="s">
        <v>25</v>
      </c>
      <c r="F363" s="4" t="s">
        <v>20</v>
      </c>
      <c r="G363" s="6" t="s">
        <v>17</v>
      </c>
      <c r="H363" s="4" t="s">
        <v>18</v>
      </c>
      <c r="I363" s="5">
        <v>30</v>
      </c>
      <c r="J363" s="5">
        <v>9</v>
      </c>
      <c r="K363" s="61">
        <v>16</v>
      </c>
      <c r="L363" s="5"/>
      <c r="M363" s="5"/>
      <c r="N363" s="17">
        <f t="shared" si="179"/>
        <v>39</v>
      </c>
      <c r="O363" s="18">
        <f t="shared" si="180"/>
        <v>9</v>
      </c>
      <c r="P363" s="18">
        <f t="shared" si="181"/>
        <v>9</v>
      </c>
      <c r="Q363" s="5"/>
      <c r="R363" s="5">
        <f t="shared" si="177"/>
        <v>30</v>
      </c>
      <c r="S363" s="17">
        <f t="shared" si="182"/>
        <v>30</v>
      </c>
      <c r="T363" s="5"/>
      <c r="U363" s="82">
        <v>0.98347099999999998</v>
      </c>
      <c r="V363" s="17">
        <f t="shared" si="178"/>
        <v>19.669419999999999</v>
      </c>
      <c r="W363" s="85">
        <f t="shared" si="183"/>
        <v>20</v>
      </c>
      <c r="X363" s="71">
        <f t="shared" si="161"/>
        <v>20</v>
      </c>
      <c r="Y363" s="71">
        <f t="shared" si="162"/>
        <v>20</v>
      </c>
    </row>
    <row r="364" spans="2:25" ht="45" customHeight="1">
      <c r="B364" s="7" t="s">
        <v>93</v>
      </c>
      <c r="C364" s="5" t="s">
        <v>13</v>
      </c>
      <c r="D364" s="4" t="s">
        <v>24</v>
      </c>
      <c r="E364" s="6" t="s">
        <v>25</v>
      </c>
      <c r="F364" s="4" t="s">
        <v>20</v>
      </c>
      <c r="G364" s="6" t="s">
        <v>19</v>
      </c>
      <c r="H364" s="4" t="s">
        <v>18</v>
      </c>
      <c r="I364" s="5"/>
      <c r="J364" s="5"/>
      <c r="K364" s="61"/>
      <c r="L364" s="5"/>
      <c r="M364" s="5"/>
      <c r="N364" s="17">
        <f t="shared" si="179"/>
        <v>0</v>
      </c>
      <c r="O364" s="18">
        <f t="shared" si="180"/>
        <v>0</v>
      </c>
      <c r="P364" s="18">
        <f t="shared" si="181"/>
        <v>0</v>
      </c>
      <c r="Q364" s="5"/>
      <c r="R364" s="5">
        <f t="shared" si="177"/>
        <v>0</v>
      </c>
      <c r="S364" s="17">
        <f t="shared" si="182"/>
        <v>0</v>
      </c>
      <c r="T364" s="5"/>
      <c r="U364" s="82">
        <v>0.98347099999999998</v>
      </c>
      <c r="V364" s="17">
        <f t="shared" si="178"/>
        <v>0</v>
      </c>
      <c r="W364" s="85">
        <f t="shared" si="183"/>
        <v>0</v>
      </c>
      <c r="X364" s="71">
        <f t="shared" si="161"/>
        <v>0</v>
      </c>
      <c r="Y364" s="71">
        <f t="shared" si="162"/>
        <v>0</v>
      </c>
    </row>
    <row r="365" spans="2:25" s="21" customFormat="1" ht="45" customHeight="1">
      <c r="B365" s="22" t="s">
        <v>93</v>
      </c>
      <c r="C365" s="17" t="s">
        <v>13</v>
      </c>
      <c r="D365" s="18" t="s">
        <v>24</v>
      </c>
      <c r="E365" s="19" t="s">
        <v>26</v>
      </c>
      <c r="F365" s="18" t="s">
        <v>16</v>
      </c>
      <c r="G365" s="19" t="s">
        <v>17</v>
      </c>
      <c r="H365" s="18" t="s">
        <v>18</v>
      </c>
      <c r="I365" s="17">
        <v>17</v>
      </c>
      <c r="J365" s="17">
        <v>26</v>
      </c>
      <c r="K365" s="61"/>
      <c r="L365" s="17"/>
      <c r="M365" s="17"/>
      <c r="N365" s="17">
        <f t="shared" si="179"/>
        <v>43</v>
      </c>
      <c r="O365" s="18">
        <f t="shared" si="180"/>
        <v>26</v>
      </c>
      <c r="P365" s="18">
        <f t="shared" si="181"/>
        <v>26</v>
      </c>
      <c r="Q365" s="17"/>
      <c r="R365" s="17">
        <f t="shared" si="177"/>
        <v>17</v>
      </c>
      <c r="S365" s="17">
        <f t="shared" si="182"/>
        <v>17</v>
      </c>
      <c r="T365" s="17"/>
      <c r="U365" s="83">
        <v>0.989209</v>
      </c>
      <c r="V365" s="17">
        <f t="shared" si="178"/>
        <v>11.211035333333333</v>
      </c>
      <c r="W365" s="85">
        <f t="shared" si="183"/>
        <v>11</v>
      </c>
      <c r="X365" s="71">
        <f t="shared" si="161"/>
        <v>11</v>
      </c>
      <c r="Y365" s="71">
        <f t="shared" si="162"/>
        <v>11</v>
      </c>
    </row>
    <row r="366" spans="2:25" s="21" customFormat="1" ht="45" customHeight="1">
      <c r="B366" s="22" t="s">
        <v>93</v>
      </c>
      <c r="C366" s="17" t="s">
        <v>13</v>
      </c>
      <c r="D366" s="18" t="s">
        <v>24</v>
      </c>
      <c r="E366" s="19" t="s">
        <v>26</v>
      </c>
      <c r="F366" s="18" t="s">
        <v>16</v>
      </c>
      <c r="G366" s="19" t="s">
        <v>19</v>
      </c>
      <c r="H366" s="18" t="s">
        <v>18</v>
      </c>
      <c r="I366" s="17">
        <v>2</v>
      </c>
      <c r="J366" s="17">
        <v>2</v>
      </c>
      <c r="K366" s="61"/>
      <c r="L366" s="17"/>
      <c r="M366" s="17"/>
      <c r="N366" s="17">
        <f t="shared" si="179"/>
        <v>4</v>
      </c>
      <c r="O366" s="18">
        <f t="shared" si="180"/>
        <v>2</v>
      </c>
      <c r="P366" s="18">
        <f t="shared" si="181"/>
        <v>2</v>
      </c>
      <c r="Q366" s="17"/>
      <c r="R366" s="17">
        <f t="shared" si="177"/>
        <v>2</v>
      </c>
      <c r="S366" s="17">
        <f t="shared" si="182"/>
        <v>2</v>
      </c>
      <c r="T366" s="17"/>
      <c r="U366" s="83">
        <v>0.989209</v>
      </c>
      <c r="V366" s="17">
        <f t="shared" si="178"/>
        <v>1.3189453333333334</v>
      </c>
      <c r="W366" s="85">
        <f t="shared" si="183"/>
        <v>1</v>
      </c>
      <c r="X366" s="71">
        <f t="shared" si="161"/>
        <v>1</v>
      </c>
      <c r="Y366" s="71">
        <f t="shared" si="162"/>
        <v>1</v>
      </c>
    </row>
    <row r="367" spans="2:25" s="21" customFormat="1" ht="45" customHeight="1">
      <c r="B367" s="22" t="s">
        <v>93</v>
      </c>
      <c r="C367" s="17" t="s">
        <v>13</v>
      </c>
      <c r="D367" s="18" t="s">
        <v>24</v>
      </c>
      <c r="E367" s="19" t="s">
        <v>26</v>
      </c>
      <c r="F367" s="18" t="s">
        <v>16</v>
      </c>
      <c r="G367" s="19" t="s">
        <v>17</v>
      </c>
      <c r="H367" s="18" t="s">
        <v>22</v>
      </c>
      <c r="I367" s="17"/>
      <c r="J367" s="17"/>
      <c r="K367" s="61"/>
      <c r="L367" s="17"/>
      <c r="M367" s="17"/>
      <c r="N367" s="17">
        <f t="shared" si="179"/>
        <v>0</v>
      </c>
      <c r="O367" s="18">
        <f t="shared" si="180"/>
        <v>0</v>
      </c>
      <c r="P367" s="18">
        <f t="shared" si="181"/>
        <v>0</v>
      </c>
      <c r="Q367" s="17"/>
      <c r="R367" s="17">
        <f t="shared" si="177"/>
        <v>0</v>
      </c>
      <c r="S367" s="17">
        <f t="shared" si="182"/>
        <v>0</v>
      </c>
      <c r="T367" s="17"/>
      <c r="U367" s="83">
        <v>0.989209</v>
      </c>
      <c r="V367" s="17">
        <f t="shared" si="178"/>
        <v>0</v>
      </c>
      <c r="W367" s="85">
        <f t="shared" si="183"/>
        <v>0</v>
      </c>
      <c r="X367" s="71">
        <f t="shared" si="161"/>
        <v>0</v>
      </c>
      <c r="Y367" s="71">
        <f t="shared" si="162"/>
        <v>0</v>
      </c>
    </row>
    <row r="368" spans="2:25" ht="45" customHeight="1">
      <c r="B368" s="7" t="s">
        <v>93</v>
      </c>
      <c r="C368" s="5" t="s">
        <v>13</v>
      </c>
      <c r="D368" s="4" t="s">
        <v>24</v>
      </c>
      <c r="E368" s="6" t="s">
        <v>26</v>
      </c>
      <c r="F368" s="4" t="s">
        <v>20</v>
      </c>
      <c r="G368" s="6" t="s">
        <v>17</v>
      </c>
      <c r="H368" s="4" t="s">
        <v>18</v>
      </c>
      <c r="I368" s="5">
        <v>10</v>
      </c>
      <c r="J368" s="5">
        <v>9</v>
      </c>
      <c r="K368" s="61">
        <v>5</v>
      </c>
      <c r="L368" s="5"/>
      <c r="M368" s="5"/>
      <c r="N368" s="17">
        <f t="shared" si="179"/>
        <v>19</v>
      </c>
      <c r="O368" s="18">
        <f t="shared" si="180"/>
        <v>9</v>
      </c>
      <c r="P368" s="18">
        <f t="shared" si="181"/>
        <v>9</v>
      </c>
      <c r="Q368" s="5"/>
      <c r="R368" s="5">
        <f t="shared" si="177"/>
        <v>10</v>
      </c>
      <c r="S368" s="17">
        <f t="shared" si="182"/>
        <v>10</v>
      </c>
      <c r="T368" s="5"/>
      <c r="U368" s="82">
        <v>0.98347099999999998</v>
      </c>
      <c r="V368" s="17">
        <f t="shared" si="178"/>
        <v>6.556473333333332</v>
      </c>
      <c r="W368" s="85">
        <f t="shared" si="183"/>
        <v>7</v>
      </c>
      <c r="X368" s="71">
        <f t="shared" si="161"/>
        <v>7</v>
      </c>
      <c r="Y368" s="71">
        <f t="shared" si="162"/>
        <v>7</v>
      </c>
    </row>
    <row r="369" spans="1:25" ht="45" customHeight="1">
      <c r="B369" s="7" t="s">
        <v>93</v>
      </c>
      <c r="C369" s="5" t="s">
        <v>13</v>
      </c>
      <c r="D369" s="4" t="s">
        <v>24</v>
      </c>
      <c r="E369" s="6" t="s">
        <v>26</v>
      </c>
      <c r="F369" s="4" t="s">
        <v>20</v>
      </c>
      <c r="G369" s="6" t="s">
        <v>19</v>
      </c>
      <c r="H369" s="4" t="s">
        <v>18</v>
      </c>
      <c r="I369" s="5"/>
      <c r="J369" s="5"/>
      <c r="K369" s="61"/>
      <c r="L369" s="5"/>
      <c r="M369" s="5"/>
      <c r="N369" s="17">
        <f t="shared" si="179"/>
        <v>0</v>
      </c>
      <c r="O369" s="18">
        <f t="shared" si="180"/>
        <v>0</v>
      </c>
      <c r="P369" s="18">
        <f t="shared" si="181"/>
        <v>0</v>
      </c>
      <c r="Q369" s="5"/>
      <c r="R369" s="5">
        <f t="shared" si="177"/>
        <v>0</v>
      </c>
      <c r="S369" s="17">
        <f t="shared" si="182"/>
        <v>0</v>
      </c>
      <c r="T369" s="5"/>
      <c r="U369" s="82">
        <v>0.98347099999999998</v>
      </c>
      <c r="V369" s="17">
        <f t="shared" si="178"/>
        <v>0</v>
      </c>
      <c r="W369" s="85">
        <f t="shared" si="183"/>
        <v>0</v>
      </c>
      <c r="X369" s="71">
        <f t="shared" si="161"/>
        <v>0</v>
      </c>
      <c r="Y369" s="71">
        <f t="shared" si="162"/>
        <v>0</v>
      </c>
    </row>
    <row r="370" spans="1:25" s="21" customFormat="1" ht="45" customHeight="1">
      <c r="B370" s="22" t="s">
        <v>93</v>
      </c>
      <c r="C370" s="17" t="s">
        <v>13</v>
      </c>
      <c r="D370" s="18" t="s">
        <v>24</v>
      </c>
      <c r="E370" s="19" t="s">
        <v>27</v>
      </c>
      <c r="F370" s="18" t="s">
        <v>16</v>
      </c>
      <c r="G370" s="19" t="s">
        <v>17</v>
      </c>
      <c r="H370" s="18" t="s">
        <v>18</v>
      </c>
      <c r="I370" s="17">
        <v>63</v>
      </c>
      <c r="J370" s="17">
        <v>59</v>
      </c>
      <c r="K370" s="61"/>
      <c r="L370" s="17"/>
      <c r="M370" s="17"/>
      <c r="N370" s="17">
        <f t="shared" si="179"/>
        <v>122</v>
      </c>
      <c r="O370" s="18">
        <f t="shared" si="180"/>
        <v>59</v>
      </c>
      <c r="P370" s="18">
        <f t="shared" si="181"/>
        <v>59</v>
      </c>
      <c r="Q370" s="17"/>
      <c r="R370" s="17">
        <f t="shared" si="177"/>
        <v>63</v>
      </c>
      <c r="S370" s="17">
        <f t="shared" si="182"/>
        <v>63</v>
      </c>
      <c r="T370" s="17"/>
      <c r="U370" s="83">
        <v>0.989209</v>
      </c>
      <c r="V370" s="17">
        <f t="shared" si="178"/>
        <v>41.546777999999996</v>
      </c>
      <c r="W370" s="85">
        <f t="shared" si="183"/>
        <v>42</v>
      </c>
      <c r="X370" s="71">
        <f t="shared" si="161"/>
        <v>42</v>
      </c>
      <c r="Y370" s="71">
        <f t="shared" si="162"/>
        <v>42</v>
      </c>
    </row>
    <row r="371" spans="1:25" s="21" customFormat="1" ht="45" customHeight="1">
      <c r="B371" s="22" t="s">
        <v>93</v>
      </c>
      <c r="C371" s="17" t="s">
        <v>13</v>
      </c>
      <c r="D371" s="18" t="s">
        <v>24</v>
      </c>
      <c r="E371" s="19" t="s">
        <v>27</v>
      </c>
      <c r="F371" s="18" t="s">
        <v>16</v>
      </c>
      <c r="G371" s="19" t="s">
        <v>19</v>
      </c>
      <c r="H371" s="18" t="s">
        <v>18</v>
      </c>
      <c r="I371" s="17">
        <v>0</v>
      </c>
      <c r="J371" s="17">
        <v>1</v>
      </c>
      <c r="K371" s="61"/>
      <c r="L371" s="17"/>
      <c r="M371" s="17"/>
      <c r="N371" s="17">
        <f t="shared" si="179"/>
        <v>1</v>
      </c>
      <c r="O371" s="18">
        <f t="shared" si="180"/>
        <v>1</v>
      </c>
      <c r="P371" s="18">
        <f t="shared" si="181"/>
        <v>1</v>
      </c>
      <c r="Q371" s="17"/>
      <c r="R371" s="17">
        <f t="shared" si="177"/>
        <v>0</v>
      </c>
      <c r="S371" s="17">
        <f t="shared" si="182"/>
        <v>0</v>
      </c>
      <c r="T371" s="17"/>
      <c r="U371" s="83">
        <v>0.989209</v>
      </c>
      <c r="V371" s="17">
        <f t="shared" si="178"/>
        <v>0</v>
      </c>
      <c r="W371" s="85">
        <f t="shared" si="183"/>
        <v>0</v>
      </c>
      <c r="X371" s="71">
        <f t="shared" si="161"/>
        <v>0</v>
      </c>
      <c r="Y371" s="71">
        <f t="shared" si="162"/>
        <v>0</v>
      </c>
    </row>
    <row r="372" spans="1:25" ht="45" customHeight="1">
      <c r="B372" s="7" t="s">
        <v>93</v>
      </c>
      <c r="C372" s="5" t="s">
        <v>13</v>
      </c>
      <c r="D372" s="4" t="s">
        <v>24</v>
      </c>
      <c r="E372" s="6" t="s">
        <v>27</v>
      </c>
      <c r="F372" s="4" t="s">
        <v>20</v>
      </c>
      <c r="G372" s="6" t="s">
        <v>17</v>
      </c>
      <c r="H372" s="4" t="s">
        <v>18</v>
      </c>
      <c r="I372" s="5">
        <v>35</v>
      </c>
      <c r="J372" s="5">
        <v>20</v>
      </c>
      <c r="K372" s="61">
        <v>20</v>
      </c>
      <c r="L372" s="5"/>
      <c r="M372" s="5"/>
      <c r="N372" s="17">
        <f t="shared" si="179"/>
        <v>55</v>
      </c>
      <c r="O372" s="18">
        <f t="shared" si="180"/>
        <v>20</v>
      </c>
      <c r="P372" s="18">
        <f t="shared" si="181"/>
        <v>20</v>
      </c>
      <c r="Q372" s="5"/>
      <c r="R372" s="5">
        <f t="shared" si="177"/>
        <v>35</v>
      </c>
      <c r="S372" s="17">
        <f t="shared" si="182"/>
        <v>35</v>
      </c>
      <c r="T372" s="5"/>
      <c r="U372" s="82">
        <v>0.98347099999999998</v>
      </c>
      <c r="V372" s="17">
        <f t="shared" si="178"/>
        <v>22.947656666666671</v>
      </c>
      <c r="W372" s="85">
        <f t="shared" si="183"/>
        <v>23</v>
      </c>
      <c r="X372" s="71">
        <f t="shared" si="161"/>
        <v>23</v>
      </c>
      <c r="Y372" s="71">
        <f t="shared" si="162"/>
        <v>23</v>
      </c>
    </row>
    <row r="373" spans="1:25" s="21" customFormat="1" ht="45" customHeight="1">
      <c r="B373" s="22" t="s">
        <v>93</v>
      </c>
      <c r="C373" s="17" t="s">
        <v>13</v>
      </c>
      <c r="D373" s="18" t="s">
        <v>24</v>
      </c>
      <c r="E373" s="19" t="s">
        <v>99</v>
      </c>
      <c r="F373" s="18" t="s">
        <v>16</v>
      </c>
      <c r="G373" s="19" t="s">
        <v>17</v>
      </c>
      <c r="H373" s="18" t="s">
        <v>18</v>
      </c>
      <c r="I373" s="17"/>
      <c r="J373" s="17"/>
      <c r="K373" s="61"/>
      <c r="L373" s="17"/>
      <c r="M373" s="17"/>
      <c r="N373" s="17">
        <f t="shared" si="179"/>
        <v>0</v>
      </c>
      <c r="O373" s="18">
        <f t="shared" si="180"/>
        <v>0</v>
      </c>
      <c r="P373" s="18">
        <f t="shared" si="181"/>
        <v>0</v>
      </c>
      <c r="Q373" s="56">
        <v>7</v>
      </c>
      <c r="R373" s="17">
        <f t="shared" si="177"/>
        <v>7</v>
      </c>
      <c r="S373" s="17">
        <f t="shared" si="182"/>
        <v>0</v>
      </c>
      <c r="T373" s="56">
        <v>0</v>
      </c>
      <c r="U373" s="83">
        <v>0.989209</v>
      </c>
      <c r="V373" s="17">
        <f t="shared" si="178"/>
        <v>6.9244630000000003</v>
      </c>
      <c r="W373" s="85">
        <f t="shared" si="183"/>
        <v>7</v>
      </c>
      <c r="X373" s="71">
        <f t="shared" si="161"/>
        <v>7</v>
      </c>
      <c r="Y373" s="71">
        <f t="shared" si="162"/>
        <v>7</v>
      </c>
    </row>
    <row r="374" spans="1:25" ht="45" customHeight="1">
      <c r="B374" s="7" t="s">
        <v>93</v>
      </c>
      <c r="C374" s="5" t="s">
        <v>13</v>
      </c>
      <c r="D374" s="4" t="s">
        <v>24</v>
      </c>
      <c r="E374" s="6" t="s">
        <v>99</v>
      </c>
      <c r="F374" s="4" t="s">
        <v>20</v>
      </c>
      <c r="G374" s="6" t="s">
        <v>17</v>
      </c>
      <c r="H374" s="4" t="s">
        <v>18</v>
      </c>
      <c r="I374" s="5"/>
      <c r="J374" s="5"/>
      <c r="K374" s="61"/>
      <c r="L374" s="5"/>
      <c r="M374" s="5"/>
      <c r="N374" s="17">
        <f t="shared" si="179"/>
        <v>0</v>
      </c>
      <c r="O374" s="18">
        <f t="shared" si="180"/>
        <v>0</v>
      </c>
      <c r="P374" s="18">
        <f t="shared" si="181"/>
        <v>0</v>
      </c>
      <c r="Q374" s="56">
        <v>5</v>
      </c>
      <c r="R374" s="5">
        <f t="shared" si="177"/>
        <v>5</v>
      </c>
      <c r="S374" s="17">
        <f t="shared" si="182"/>
        <v>0</v>
      </c>
      <c r="T374" s="56">
        <v>0</v>
      </c>
      <c r="U374" s="82">
        <v>0.98347099999999998</v>
      </c>
      <c r="V374" s="17">
        <f t="shared" si="178"/>
        <v>4.9173549999999997</v>
      </c>
      <c r="W374" s="85">
        <f t="shared" si="183"/>
        <v>5</v>
      </c>
      <c r="X374" s="71">
        <f t="shared" si="161"/>
        <v>5</v>
      </c>
      <c r="Y374" s="71">
        <f t="shared" si="162"/>
        <v>5</v>
      </c>
    </row>
    <row r="375" spans="1:25" s="21" customFormat="1" ht="45" customHeight="1">
      <c r="B375" s="22" t="s">
        <v>93</v>
      </c>
      <c r="C375" s="17" t="s">
        <v>13</v>
      </c>
      <c r="D375" s="18" t="s">
        <v>24</v>
      </c>
      <c r="E375" s="19" t="s">
        <v>100</v>
      </c>
      <c r="F375" s="18" t="s">
        <v>16</v>
      </c>
      <c r="G375" s="19" t="s">
        <v>17</v>
      </c>
      <c r="H375" s="18" t="s">
        <v>18</v>
      </c>
      <c r="I375" s="17"/>
      <c r="J375" s="17"/>
      <c r="K375" s="61"/>
      <c r="L375" s="17"/>
      <c r="M375" s="17"/>
      <c r="N375" s="17">
        <f t="shared" si="179"/>
        <v>0</v>
      </c>
      <c r="O375" s="18">
        <f t="shared" si="180"/>
        <v>0</v>
      </c>
      <c r="P375" s="18">
        <f t="shared" si="181"/>
        <v>0</v>
      </c>
      <c r="Q375" s="56">
        <v>5</v>
      </c>
      <c r="R375" s="17">
        <f t="shared" si="177"/>
        <v>5</v>
      </c>
      <c r="S375" s="17">
        <f t="shared" si="182"/>
        <v>0</v>
      </c>
      <c r="T375" s="56">
        <v>0</v>
      </c>
      <c r="U375" s="83">
        <v>0.989209</v>
      </c>
      <c r="V375" s="17">
        <f t="shared" si="178"/>
        <v>4.9460449999999998</v>
      </c>
      <c r="W375" s="85">
        <f t="shared" si="183"/>
        <v>5</v>
      </c>
      <c r="X375" s="71">
        <f t="shared" si="161"/>
        <v>5</v>
      </c>
      <c r="Y375" s="71">
        <f t="shared" si="162"/>
        <v>5</v>
      </c>
    </row>
    <row r="376" spans="1:25" ht="45" customHeight="1">
      <c r="B376" s="7" t="s">
        <v>93</v>
      </c>
      <c r="C376" s="5" t="s">
        <v>13</v>
      </c>
      <c r="D376" s="4" t="s">
        <v>24</v>
      </c>
      <c r="E376" s="6" t="s">
        <v>100</v>
      </c>
      <c r="F376" s="4" t="s">
        <v>20</v>
      </c>
      <c r="G376" s="6" t="s">
        <v>17</v>
      </c>
      <c r="H376" s="4" t="s">
        <v>18</v>
      </c>
      <c r="I376" s="5"/>
      <c r="J376" s="5"/>
      <c r="K376" s="61"/>
      <c r="L376" s="5"/>
      <c r="M376" s="5"/>
      <c r="N376" s="17">
        <f t="shared" si="179"/>
        <v>0</v>
      </c>
      <c r="O376" s="18">
        <f t="shared" si="180"/>
        <v>0</v>
      </c>
      <c r="P376" s="18">
        <f t="shared" si="181"/>
        <v>0</v>
      </c>
      <c r="Q376" s="56">
        <v>5</v>
      </c>
      <c r="R376" s="5">
        <f t="shared" si="177"/>
        <v>5</v>
      </c>
      <c r="S376" s="17">
        <f t="shared" si="182"/>
        <v>0</v>
      </c>
      <c r="T376" s="56">
        <v>0</v>
      </c>
      <c r="U376" s="82">
        <v>0.98347099999999998</v>
      </c>
      <c r="V376" s="17">
        <f t="shared" si="178"/>
        <v>4.9173549999999997</v>
      </c>
      <c r="W376" s="85">
        <f t="shared" si="183"/>
        <v>5</v>
      </c>
      <c r="X376" s="71">
        <f t="shared" si="161"/>
        <v>5</v>
      </c>
      <c r="Y376" s="71">
        <f t="shared" si="162"/>
        <v>5</v>
      </c>
    </row>
    <row r="377" spans="1:25" s="21" customFormat="1" ht="45" customHeight="1">
      <c r="B377" s="22" t="s">
        <v>93</v>
      </c>
      <c r="C377" s="17" t="s">
        <v>13</v>
      </c>
      <c r="D377" s="18" t="s">
        <v>24</v>
      </c>
      <c r="E377" s="19" t="s">
        <v>101</v>
      </c>
      <c r="F377" s="18" t="s">
        <v>16</v>
      </c>
      <c r="G377" s="19" t="s">
        <v>17</v>
      </c>
      <c r="H377" s="18" t="s">
        <v>18</v>
      </c>
      <c r="I377" s="17"/>
      <c r="J377" s="17"/>
      <c r="K377" s="61"/>
      <c r="L377" s="17"/>
      <c r="M377" s="17"/>
      <c r="N377" s="17">
        <f t="shared" si="179"/>
        <v>0</v>
      </c>
      <c r="O377" s="18">
        <f t="shared" si="180"/>
        <v>0</v>
      </c>
      <c r="P377" s="18">
        <f t="shared" si="181"/>
        <v>0</v>
      </c>
      <c r="Q377" s="56">
        <v>5</v>
      </c>
      <c r="R377" s="17">
        <f t="shared" si="177"/>
        <v>5</v>
      </c>
      <c r="S377" s="17">
        <f t="shared" si="182"/>
        <v>0</v>
      </c>
      <c r="T377" s="56">
        <v>0</v>
      </c>
      <c r="U377" s="83">
        <v>0.989209</v>
      </c>
      <c r="V377" s="17">
        <f t="shared" si="178"/>
        <v>4.9460449999999998</v>
      </c>
      <c r="W377" s="85">
        <f t="shared" si="183"/>
        <v>5</v>
      </c>
      <c r="X377" s="71">
        <f t="shared" si="161"/>
        <v>5</v>
      </c>
      <c r="Y377" s="71">
        <f t="shared" si="162"/>
        <v>5</v>
      </c>
    </row>
    <row r="378" spans="1:25" s="21" customFormat="1" ht="45" customHeight="1">
      <c r="B378" s="22" t="s">
        <v>93</v>
      </c>
      <c r="C378" s="17" t="s">
        <v>13</v>
      </c>
      <c r="D378" s="18" t="s">
        <v>24</v>
      </c>
      <c r="E378" s="19" t="s">
        <v>107</v>
      </c>
      <c r="F378" s="18" t="s">
        <v>16</v>
      </c>
      <c r="G378" s="19" t="s">
        <v>17</v>
      </c>
      <c r="H378" s="18" t="s">
        <v>18</v>
      </c>
      <c r="I378" s="17"/>
      <c r="J378" s="17"/>
      <c r="K378" s="61"/>
      <c r="L378" s="17"/>
      <c r="M378" s="17"/>
      <c r="N378" s="17">
        <f t="shared" si="179"/>
        <v>0</v>
      </c>
      <c r="O378" s="18">
        <f t="shared" si="180"/>
        <v>0</v>
      </c>
      <c r="P378" s="18">
        <f t="shared" si="181"/>
        <v>0</v>
      </c>
      <c r="Q378" s="56">
        <v>5</v>
      </c>
      <c r="R378" s="17">
        <f t="shared" si="177"/>
        <v>5</v>
      </c>
      <c r="S378" s="17">
        <f t="shared" si="182"/>
        <v>0</v>
      </c>
      <c r="T378" s="56">
        <v>0</v>
      </c>
      <c r="U378" s="83">
        <v>0.989209</v>
      </c>
      <c r="V378" s="17">
        <f t="shared" si="178"/>
        <v>4.9460449999999998</v>
      </c>
      <c r="W378" s="85">
        <f t="shared" si="183"/>
        <v>5</v>
      </c>
      <c r="X378" s="71">
        <f t="shared" si="161"/>
        <v>5</v>
      </c>
      <c r="Y378" s="71">
        <f t="shared" si="162"/>
        <v>5</v>
      </c>
    </row>
    <row r="379" spans="1:25" s="21" customFormat="1" ht="45" customHeight="1">
      <c r="A379" s="21" t="s">
        <v>160</v>
      </c>
      <c r="B379" s="22" t="s">
        <v>93</v>
      </c>
      <c r="C379" s="17" t="s">
        <v>13</v>
      </c>
      <c r="D379" s="18" t="s">
        <v>24</v>
      </c>
      <c r="E379" s="19" t="s">
        <v>29</v>
      </c>
      <c r="F379" s="18" t="s">
        <v>16</v>
      </c>
      <c r="G379" s="19" t="s">
        <v>17</v>
      </c>
      <c r="H379" s="18" t="s">
        <v>18</v>
      </c>
      <c r="I379" s="17"/>
      <c r="J379" s="17"/>
      <c r="K379" s="61"/>
      <c r="L379" s="17"/>
      <c r="M379" s="17"/>
      <c r="N379" s="17">
        <f t="shared" si="179"/>
        <v>0</v>
      </c>
      <c r="O379" s="18">
        <f t="shared" si="180"/>
        <v>0</v>
      </c>
      <c r="P379" s="18">
        <f t="shared" si="181"/>
        <v>0</v>
      </c>
      <c r="Q379" s="56">
        <v>124</v>
      </c>
      <c r="R379" s="17">
        <f t="shared" si="177"/>
        <v>124</v>
      </c>
      <c r="S379" s="17">
        <f t="shared" si="182"/>
        <v>0</v>
      </c>
      <c r="T379" s="56">
        <v>107</v>
      </c>
      <c r="U379" s="83">
        <v>0.989209</v>
      </c>
      <c r="V379" s="17">
        <f t="shared" si="178"/>
        <v>158.32858266666668</v>
      </c>
      <c r="W379" s="85">
        <f t="shared" si="183"/>
        <v>158</v>
      </c>
      <c r="X379" s="71">
        <f t="shared" si="161"/>
        <v>158</v>
      </c>
      <c r="Y379" s="71">
        <f t="shared" si="162"/>
        <v>158</v>
      </c>
    </row>
    <row r="380" spans="1:25" s="21" customFormat="1" ht="45" customHeight="1">
      <c r="A380" s="21" t="s">
        <v>160</v>
      </c>
      <c r="B380" s="22" t="s">
        <v>93</v>
      </c>
      <c r="C380" s="17" t="s">
        <v>13</v>
      </c>
      <c r="D380" s="18" t="s">
        <v>24</v>
      </c>
      <c r="E380" s="19" t="s">
        <v>29</v>
      </c>
      <c r="F380" s="18" t="s">
        <v>20</v>
      </c>
      <c r="G380" s="19" t="s">
        <v>17</v>
      </c>
      <c r="H380" s="18" t="s">
        <v>18</v>
      </c>
      <c r="I380" s="17"/>
      <c r="J380" s="17"/>
      <c r="K380" s="61"/>
      <c r="L380" s="17"/>
      <c r="M380" s="17"/>
      <c r="N380" s="17">
        <f t="shared" si="179"/>
        <v>0</v>
      </c>
      <c r="O380" s="18">
        <f t="shared" si="180"/>
        <v>0</v>
      </c>
      <c r="P380" s="18">
        <f t="shared" si="181"/>
        <v>0</v>
      </c>
      <c r="Q380" s="56">
        <v>65</v>
      </c>
      <c r="R380" s="17">
        <f t="shared" si="177"/>
        <v>65</v>
      </c>
      <c r="S380" s="17">
        <f t="shared" si="182"/>
        <v>0</v>
      </c>
      <c r="T380" s="56">
        <v>63</v>
      </c>
      <c r="U380" s="82">
        <v>0.98347099999999998</v>
      </c>
      <c r="V380" s="17">
        <f t="shared" si="178"/>
        <v>84.925615000000008</v>
      </c>
      <c r="W380" s="85">
        <f t="shared" si="183"/>
        <v>85</v>
      </c>
      <c r="X380" s="71">
        <f t="shared" si="161"/>
        <v>85</v>
      </c>
      <c r="Y380" s="71">
        <f t="shared" si="162"/>
        <v>85</v>
      </c>
    </row>
    <row r="381" spans="1:25" s="21" customFormat="1" ht="45" customHeight="1">
      <c r="B381" s="22" t="s">
        <v>93</v>
      </c>
      <c r="C381" s="17" t="s">
        <v>13</v>
      </c>
      <c r="D381" s="18" t="s">
        <v>28</v>
      </c>
      <c r="E381" s="19" t="s">
        <v>75</v>
      </c>
      <c r="F381" s="18" t="s">
        <v>16</v>
      </c>
      <c r="G381" s="19" t="s">
        <v>17</v>
      </c>
      <c r="H381" s="18" t="s">
        <v>18</v>
      </c>
      <c r="I381" s="17"/>
      <c r="J381" s="17"/>
      <c r="K381" s="17"/>
      <c r="L381" s="60"/>
      <c r="M381" s="61"/>
      <c r="N381" s="17">
        <f>I381+J381+K381</f>
        <v>0</v>
      </c>
      <c r="O381" s="18"/>
      <c r="P381" s="18"/>
      <c r="Q381" s="17"/>
      <c r="R381" s="17">
        <f t="shared" si="177"/>
        <v>0</v>
      </c>
      <c r="S381" s="17"/>
      <c r="T381" s="17"/>
      <c r="U381" s="72">
        <v>1</v>
      </c>
      <c r="V381" s="17">
        <f t="shared" si="178"/>
        <v>0</v>
      </c>
      <c r="W381" s="85">
        <f>ROUND(V381, 0)</f>
        <v>0</v>
      </c>
      <c r="X381" s="71">
        <f t="shared" si="161"/>
        <v>0</v>
      </c>
      <c r="Y381" s="71">
        <f t="shared" si="162"/>
        <v>0</v>
      </c>
    </row>
    <row r="382" spans="1:25" s="21" customFormat="1" ht="45" customHeight="1">
      <c r="B382" s="22" t="s">
        <v>93</v>
      </c>
      <c r="C382" s="17" t="s">
        <v>13</v>
      </c>
      <c r="D382" s="18" t="s">
        <v>28</v>
      </c>
      <c r="E382" s="19" t="s">
        <v>83</v>
      </c>
      <c r="F382" s="18" t="s">
        <v>16</v>
      </c>
      <c r="G382" s="19" t="s">
        <v>17</v>
      </c>
      <c r="H382" s="18" t="s">
        <v>18</v>
      </c>
      <c r="I382" s="17">
        <v>0</v>
      </c>
      <c r="J382" s="17">
        <v>0</v>
      </c>
      <c r="K382" s="17">
        <v>1</v>
      </c>
      <c r="L382" s="61"/>
      <c r="M382" s="17"/>
      <c r="N382" s="17">
        <f t="shared" ref="N382:N392" si="184">I382+J382+K382</f>
        <v>1</v>
      </c>
      <c r="O382" s="18">
        <v>1</v>
      </c>
      <c r="P382" s="18">
        <v>1</v>
      </c>
      <c r="Q382" s="17"/>
      <c r="R382" s="17">
        <f t="shared" si="177"/>
        <v>0</v>
      </c>
      <c r="S382" s="17">
        <v>0</v>
      </c>
      <c r="T382" s="17"/>
      <c r="U382" s="72">
        <v>1</v>
      </c>
      <c r="V382" s="17">
        <f t="shared" si="178"/>
        <v>0</v>
      </c>
      <c r="W382" s="85">
        <f t="shared" ref="W382:W390" si="185">ROUND(V382, 0)</f>
        <v>0</v>
      </c>
      <c r="X382" s="71">
        <f t="shared" si="161"/>
        <v>0</v>
      </c>
      <c r="Y382" s="71">
        <f t="shared" si="162"/>
        <v>0</v>
      </c>
    </row>
    <row r="383" spans="1:25" s="21" customFormat="1" ht="45" customHeight="1">
      <c r="B383" s="22" t="s">
        <v>93</v>
      </c>
      <c r="C383" s="17" t="s">
        <v>13</v>
      </c>
      <c r="D383" s="18" t="s">
        <v>28</v>
      </c>
      <c r="E383" s="19" t="s">
        <v>72</v>
      </c>
      <c r="F383" s="18" t="s">
        <v>16</v>
      </c>
      <c r="G383" s="19" t="s">
        <v>17</v>
      </c>
      <c r="H383" s="18" t="s">
        <v>18</v>
      </c>
      <c r="I383" s="17"/>
      <c r="J383" s="17"/>
      <c r="K383" s="17"/>
      <c r="L383" s="61"/>
      <c r="M383" s="17"/>
      <c r="N383" s="17">
        <f t="shared" si="184"/>
        <v>0</v>
      </c>
      <c r="O383" s="18"/>
      <c r="P383" s="18"/>
      <c r="Q383" s="17"/>
      <c r="R383" s="17">
        <f t="shared" si="177"/>
        <v>0</v>
      </c>
      <c r="S383" s="17"/>
      <c r="T383" s="17"/>
      <c r="U383" s="72">
        <v>1</v>
      </c>
      <c r="V383" s="17">
        <f t="shared" si="178"/>
        <v>0</v>
      </c>
      <c r="W383" s="85">
        <f t="shared" si="185"/>
        <v>0</v>
      </c>
      <c r="X383" s="71">
        <f t="shared" si="161"/>
        <v>0</v>
      </c>
      <c r="Y383" s="71">
        <f t="shared" si="162"/>
        <v>0</v>
      </c>
    </row>
    <row r="384" spans="1:25" s="21" customFormat="1" ht="45" customHeight="1">
      <c r="B384" s="22" t="s">
        <v>93</v>
      </c>
      <c r="C384" s="17" t="s">
        <v>13</v>
      </c>
      <c r="D384" s="18" t="s">
        <v>28</v>
      </c>
      <c r="E384" s="19" t="s">
        <v>71</v>
      </c>
      <c r="F384" s="18" t="s">
        <v>16</v>
      </c>
      <c r="G384" s="19" t="s">
        <v>17</v>
      </c>
      <c r="H384" s="18" t="s">
        <v>18</v>
      </c>
      <c r="I384" s="17">
        <v>12</v>
      </c>
      <c r="J384" s="17">
        <v>14</v>
      </c>
      <c r="K384" s="17">
        <v>15</v>
      </c>
      <c r="L384" s="61"/>
      <c r="M384" s="17"/>
      <c r="N384" s="17">
        <f t="shared" si="184"/>
        <v>41</v>
      </c>
      <c r="O384" s="18">
        <v>15</v>
      </c>
      <c r="P384" s="18">
        <v>15</v>
      </c>
      <c r="Q384" s="17"/>
      <c r="R384" s="17">
        <f t="shared" si="177"/>
        <v>26</v>
      </c>
      <c r="S384" s="17">
        <v>14</v>
      </c>
      <c r="T384" s="17"/>
      <c r="U384" s="72">
        <v>1</v>
      </c>
      <c r="V384" s="17">
        <f t="shared" si="178"/>
        <v>21.333333333333332</v>
      </c>
      <c r="W384" s="85">
        <f t="shared" si="185"/>
        <v>21</v>
      </c>
      <c r="X384" s="71">
        <f t="shared" si="161"/>
        <v>21</v>
      </c>
      <c r="Y384" s="71">
        <f t="shared" si="162"/>
        <v>21</v>
      </c>
    </row>
    <row r="385" spans="1:25" s="21" customFormat="1" ht="45" customHeight="1">
      <c r="B385" s="22" t="s">
        <v>93</v>
      </c>
      <c r="C385" s="17" t="s">
        <v>13</v>
      </c>
      <c r="D385" s="18" t="s">
        <v>28</v>
      </c>
      <c r="E385" s="19" t="s">
        <v>71</v>
      </c>
      <c r="F385" s="18" t="s">
        <v>16</v>
      </c>
      <c r="G385" s="19" t="s">
        <v>19</v>
      </c>
      <c r="H385" s="18" t="s">
        <v>18</v>
      </c>
      <c r="I385" s="17"/>
      <c r="J385" s="17"/>
      <c r="K385" s="17"/>
      <c r="L385" s="61"/>
      <c r="M385" s="17"/>
      <c r="N385" s="17">
        <f t="shared" si="184"/>
        <v>0</v>
      </c>
      <c r="O385" s="18"/>
      <c r="P385" s="18"/>
      <c r="Q385" s="17"/>
      <c r="R385" s="17">
        <f t="shared" si="177"/>
        <v>0</v>
      </c>
      <c r="S385" s="17"/>
      <c r="T385" s="17"/>
      <c r="U385" s="72">
        <v>1</v>
      </c>
      <c r="V385" s="17">
        <f t="shared" si="178"/>
        <v>0</v>
      </c>
      <c r="W385" s="85">
        <f t="shared" si="185"/>
        <v>0</v>
      </c>
      <c r="X385" s="71">
        <f t="shared" si="161"/>
        <v>0</v>
      </c>
      <c r="Y385" s="71">
        <f t="shared" si="162"/>
        <v>0</v>
      </c>
    </row>
    <row r="386" spans="1:25" s="21" customFormat="1" ht="45" customHeight="1">
      <c r="B386" s="22" t="s">
        <v>93</v>
      </c>
      <c r="C386" s="17" t="s">
        <v>13</v>
      </c>
      <c r="D386" s="18" t="s">
        <v>28</v>
      </c>
      <c r="E386" s="19" t="s">
        <v>71</v>
      </c>
      <c r="F386" s="18" t="s">
        <v>16</v>
      </c>
      <c r="G386" s="19" t="s">
        <v>17</v>
      </c>
      <c r="H386" s="18" t="s">
        <v>22</v>
      </c>
      <c r="I386" s="17">
        <v>6</v>
      </c>
      <c r="J386" s="17">
        <v>4</v>
      </c>
      <c r="K386" s="17">
        <v>4</v>
      </c>
      <c r="L386" s="61"/>
      <c r="M386" s="17"/>
      <c r="N386" s="17">
        <f t="shared" si="184"/>
        <v>14</v>
      </c>
      <c r="O386" s="18">
        <v>4</v>
      </c>
      <c r="P386" s="18">
        <v>4</v>
      </c>
      <c r="Q386" s="17"/>
      <c r="R386" s="17">
        <f t="shared" si="177"/>
        <v>10</v>
      </c>
      <c r="S386" s="17">
        <v>4</v>
      </c>
      <c r="T386" s="17"/>
      <c r="U386" s="72">
        <v>1</v>
      </c>
      <c r="V386" s="17">
        <f t="shared" si="178"/>
        <v>8.6666666666666661</v>
      </c>
      <c r="W386" s="85">
        <f t="shared" si="185"/>
        <v>9</v>
      </c>
      <c r="X386" s="71">
        <f t="shared" si="161"/>
        <v>9</v>
      </c>
      <c r="Y386" s="71">
        <f t="shared" si="162"/>
        <v>9</v>
      </c>
    </row>
    <row r="387" spans="1:25" ht="45" customHeight="1">
      <c r="B387" s="7" t="s">
        <v>93</v>
      </c>
      <c r="C387" s="5" t="s">
        <v>13</v>
      </c>
      <c r="D387" s="4" t="s">
        <v>28</v>
      </c>
      <c r="E387" s="6" t="s">
        <v>108</v>
      </c>
      <c r="F387" s="4" t="s">
        <v>20</v>
      </c>
      <c r="G387" s="6" t="s">
        <v>17</v>
      </c>
      <c r="H387" s="4" t="s">
        <v>18</v>
      </c>
      <c r="I387" s="5"/>
      <c r="J387" s="5"/>
      <c r="K387" s="5"/>
      <c r="L387" s="61"/>
      <c r="M387" s="5"/>
      <c r="N387" s="17">
        <f t="shared" si="184"/>
        <v>0</v>
      </c>
      <c r="O387" s="4"/>
      <c r="P387" s="4"/>
      <c r="Q387" s="5"/>
      <c r="R387" s="5">
        <f t="shared" si="177"/>
        <v>0</v>
      </c>
      <c r="S387" s="5"/>
      <c r="T387" s="5"/>
      <c r="U387" s="76"/>
      <c r="V387" s="5">
        <f t="shared" si="178"/>
        <v>0</v>
      </c>
      <c r="W387" s="85">
        <f t="shared" si="185"/>
        <v>0</v>
      </c>
      <c r="X387" s="71">
        <f t="shared" ref="X387:X450" si="186">W387</f>
        <v>0</v>
      </c>
      <c r="Y387" s="71">
        <f t="shared" ref="Y387:Y450" si="187">W387</f>
        <v>0</v>
      </c>
    </row>
    <row r="388" spans="1:25" ht="45" customHeight="1">
      <c r="B388" s="7" t="s">
        <v>93</v>
      </c>
      <c r="C388" s="5" t="s">
        <v>13</v>
      </c>
      <c r="D388" s="4" t="s">
        <v>28</v>
      </c>
      <c r="E388" s="6" t="s">
        <v>109</v>
      </c>
      <c r="F388" s="4" t="s">
        <v>20</v>
      </c>
      <c r="G388" s="6" t="s">
        <v>17</v>
      </c>
      <c r="H388" s="4" t="s">
        <v>18</v>
      </c>
      <c r="I388" s="5"/>
      <c r="J388" s="5"/>
      <c r="K388" s="5"/>
      <c r="L388" s="61"/>
      <c r="M388" s="5"/>
      <c r="N388" s="17">
        <f t="shared" si="184"/>
        <v>0</v>
      </c>
      <c r="O388" s="4"/>
      <c r="P388" s="4"/>
      <c r="Q388" s="5"/>
      <c r="R388" s="5">
        <f t="shared" si="177"/>
        <v>0</v>
      </c>
      <c r="S388" s="5"/>
      <c r="T388" s="5"/>
      <c r="U388" s="76"/>
      <c r="V388" s="5">
        <f t="shared" si="178"/>
        <v>0</v>
      </c>
      <c r="W388" s="85">
        <f t="shared" si="185"/>
        <v>0</v>
      </c>
      <c r="X388" s="71">
        <f t="shared" si="186"/>
        <v>0</v>
      </c>
      <c r="Y388" s="71">
        <f t="shared" si="187"/>
        <v>0</v>
      </c>
    </row>
    <row r="389" spans="1:25" s="21" customFormat="1" ht="45" customHeight="1">
      <c r="B389" s="22" t="s">
        <v>93</v>
      </c>
      <c r="C389" s="17" t="s">
        <v>13</v>
      </c>
      <c r="D389" s="18" t="s">
        <v>28</v>
      </c>
      <c r="E389" s="19" t="s">
        <v>30</v>
      </c>
      <c r="F389" s="18" t="s">
        <v>16</v>
      </c>
      <c r="G389" s="19" t="s">
        <v>17</v>
      </c>
      <c r="H389" s="18" t="s">
        <v>18</v>
      </c>
      <c r="I389" s="17">
        <v>2</v>
      </c>
      <c r="J389" s="17">
        <v>0</v>
      </c>
      <c r="K389" s="17">
        <v>0</v>
      </c>
      <c r="L389" s="63">
        <v>0</v>
      </c>
      <c r="M389" s="61"/>
      <c r="N389" s="17">
        <f>I389+J389+K389+L389</f>
        <v>2</v>
      </c>
      <c r="O389" s="18">
        <v>0</v>
      </c>
      <c r="P389" s="18">
        <v>0</v>
      </c>
      <c r="Q389" s="56">
        <v>1</v>
      </c>
      <c r="R389" s="17">
        <f t="shared" si="177"/>
        <v>3</v>
      </c>
      <c r="S389" s="17">
        <v>0</v>
      </c>
      <c r="T389" s="56">
        <v>2</v>
      </c>
      <c r="U389" s="72">
        <v>1</v>
      </c>
      <c r="V389" s="17">
        <f t="shared" si="178"/>
        <v>3.6666666666666665</v>
      </c>
      <c r="W389" s="85">
        <f t="shared" si="185"/>
        <v>4</v>
      </c>
      <c r="X389" s="71">
        <f t="shared" si="186"/>
        <v>4</v>
      </c>
      <c r="Y389" s="71">
        <f t="shared" si="187"/>
        <v>4</v>
      </c>
    </row>
    <row r="390" spans="1:25" s="21" customFormat="1" ht="45" customHeight="1">
      <c r="B390" s="22" t="s">
        <v>93</v>
      </c>
      <c r="C390" s="17" t="s">
        <v>13</v>
      </c>
      <c r="D390" s="18" t="s">
        <v>28</v>
      </c>
      <c r="E390" s="19" t="s">
        <v>98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61"/>
      <c r="M390" s="17"/>
      <c r="N390" s="17">
        <f t="shared" si="184"/>
        <v>0</v>
      </c>
      <c r="O390" s="18"/>
      <c r="P390" s="18"/>
      <c r="Q390" s="56"/>
      <c r="R390" s="17">
        <f t="shared" si="177"/>
        <v>0</v>
      </c>
      <c r="S390" s="17"/>
      <c r="T390" s="56"/>
      <c r="U390" s="72">
        <v>1</v>
      </c>
      <c r="V390" s="17">
        <f t="shared" si="178"/>
        <v>0</v>
      </c>
      <c r="W390" s="85">
        <f t="shared" si="185"/>
        <v>0</v>
      </c>
      <c r="X390" s="71">
        <f t="shared" si="186"/>
        <v>0</v>
      </c>
      <c r="Y390" s="71">
        <f t="shared" si="187"/>
        <v>0</v>
      </c>
    </row>
    <row r="391" spans="1:25" s="21" customFormat="1" ht="45" customHeight="1">
      <c r="B391" s="22" t="s">
        <v>93</v>
      </c>
      <c r="C391" s="17" t="s">
        <v>13</v>
      </c>
      <c r="D391" s="18" t="s">
        <v>28</v>
      </c>
      <c r="E391" s="19" t="s">
        <v>31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61"/>
      <c r="M391" s="17"/>
      <c r="N391" s="17">
        <f t="shared" si="184"/>
        <v>0</v>
      </c>
      <c r="O391" s="18"/>
      <c r="P391" s="18"/>
      <c r="Q391" s="56">
        <v>0</v>
      </c>
      <c r="R391" s="17">
        <f t="shared" si="177"/>
        <v>0</v>
      </c>
      <c r="S391" s="17"/>
      <c r="T391" s="56">
        <v>1</v>
      </c>
      <c r="U391" s="72">
        <v>1</v>
      </c>
      <c r="V391" s="17">
        <f t="shared" si="178"/>
        <v>0.33333333333333331</v>
      </c>
      <c r="W391" s="85">
        <f>ROUNDUP(V391, 0)</f>
        <v>1</v>
      </c>
      <c r="X391" s="71">
        <f t="shared" si="186"/>
        <v>1</v>
      </c>
      <c r="Y391" s="71">
        <f t="shared" si="187"/>
        <v>1</v>
      </c>
    </row>
    <row r="392" spans="1:25" s="21" customFormat="1" ht="45" customHeight="1">
      <c r="B392" s="22" t="s">
        <v>93</v>
      </c>
      <c r="C392" s="17" t="s">
        <v>13</v>
      </c>
      <c r="D392" s="18" t="s">
        <v>28</v>
      </c>
      <c r="E392" s="19" t="s">
        <v>29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61"/>
      <c r="M392" s="17"/>
      <c r="N392" s="17">
        <f t="shared" si="184"/>
        <v>0</v>
      </c>
      <c r="O392" s="18"/>
      <c r="P392" s="18"/>
      <c r="Q392" s="56">
        <v>12</v>
      </c>
      <c r="R392" s="17">
        <f t="shared" si="177"/>
        <v>12</v>
      </c>
      <c r="S392" s="17"/>
      <c r="T392" s="56">
        <v>12</v>
      </c>
      <c r="U392" s="72">
        <v>1</v>
      </c>
      <c r="V392" s="17">
        <f t="shared" si="178"/>
        <v>16</v>
      </c>
      <c r="W392" s="85">
        <f>ROUNDUP(V392, 0)</f>
        <v>16</v>
      </c>
      <c r="X392" s="71">
        <f t="shared" si="186"/>
        <v>16</v>
      </c>
      <c r="Y392" s="71">
        <f t="shared" si="187"/>
        <v>16</v>
      </c>
    </row>
    <row r="393" spans="1:25" s="21" customFormat="1" ht="45" customHeight="1">
      <c r="A393" s="21" t="s">
        <v>146</v>
      </c>
      <c r="B393" s="22" t="s">
        <v>93</v>
      </c>
      <c r="C393" s="17" t="s">
        <v>92</v>
      </c>
      <c r="D393" s="18" t="s">
        <v>14</v>
      </c>
      <c r="E393" s="19" t="s">
        <v>15</v>
      </c>
      <c r="F393" s="18" t="s">
        <v>16</v>
      </c>
      <c r="G393" s="19" t="s">
        <v>17</v>
      </c>
      <c r="H393" s="18" t="s">
        <v>18</v>
      </c>
      <c r="I393" s="17"/>
      <c r="J393" s="17"/>
      <c r="K393" s="17"/>
      <c r="L393" s="17"/>
      <c r="M393" s="61"/>
      <c r="N393" s="17">
        <f t="shared" ref="N393:N394" si="188">I393+J393+K393+L393</f>
        <v>0</v>
      </c>
      <c r="O393" s="18">
        <f t="shared" ref="O393:O394" si="189">L393</f>
        <v>0</v>
      </c>
      <c r="P393" s="18">
        <f t="shared" ref="P393:P394" si="190">L393</f>
        <v>0</v>
      </c>
      <c r="Q393" s="17"/>
      <c r="R393" s="17">
        <f t="shared" si="177"/>
        <v>0</v>
      </c>
      <c r="S393" s="17"/>
      <c r="T393" s="17"/>
      <c r="U393" s="72">
        <v>1</v>
      </c>
      <c r="V393" s="17">
        <f t="shared" si="178"/>
        <v>0</v>
      </c>
      <c r="W393" s="33">
        <f t="shared" ref="W393:W394" si="191">ROUND(V393, 0)</f>
        <v>0</v>
      </c>
      <c r="X393" s="71">
        <f t="shared" si="186"/>
        <v>0</v>
      </c>
      <c r="Y393" s="71">
        <f t="shared" si="187"/>
        <v>0</v>
      </c>
    </row>
    <row r="394" spans="1:25" ht="45" customHeight="1">
      <c r="A394" t="s">
        <v>148</v>
      </c>
      <c r="B394" s="7" t="s">
        <v>93</v>
      </c>
      <c r="C394" s="5" t="s">
        <v>92</v>
      </c>
      <c r="D394" s="4" t="s">
        <v>14</v>
      </c>
      <c r="E394" s="6" t="s">
        <v>15</v>
      </c>
      <c r="F394" s="4" t="s">
        <v>20</v>
      </c>
      <c r="G394" s="6" t="s">
        <v>17</v>
      </c>
      <c r="H394" s="4" t="s">
        <v>18</v>
      </c>
      <c r="I394" s="5"/>
      <c r="J394" s="5"/>
      <c r="K394" s="5"/>
      <c r="L394" s="5"/>
      <c r="M394" s="61"/>
      <c r="N394" s="17">
        <f t="shared" si="188"/>
        <v>0</v>
      </c>
      <c r="O394" s="18">
        <f t="shared" si="189"/>
        <v>0</v>
      </c>
      <c r="P394" s="18">
        <f t="shared" si="190"/>
        <v>0</v>
      </c>
      <c r="Q394" s="5"/>
      <c r="R394" s="5">
        <f t="shared" si="177"/>
        <v>0</v>
      </c>
      <c r="S394" s="17"/>
      <c r="T394" s="5"/>
      <c r="U394" s="72">
        <v>0.98101265822784811</v>
      </c>
      <c r="V394" s="5">
        <f t="shared" si="178"/>
        <v>0</v>
      </c>
      <c r="W394" s="33">
        <f t="shared" si="191"/>
        <v>0</v>
      </c>
      <c r="X394" s="71">
        <f t="shared" si="186"/>
        <v>0</v>
      </c>
      <c r="Y394" s="71">
        <f t="shared" si="187"/>
        <v>0</v>
      </c>
    </row>
    <row r="395" spans="1:25" ht="45" customHeight="1">
      <c r="B395" s="7" t="s">
        <v>93</v>
      </c>
      <c r="C395" s="5" t="s">
        <v>92</v>
      </c>
      <c r="D395" s="4" t="s">
        <v>69</v>
      </c>
      <c r="E395" s="6" t="s">
        <v>15</v>
      </c>
      <c r="F395" s="4" t="s">
        <v>20</v>
      </c>
      <c r="G395" s="6" t="s">
        <v>17</v>
      </c>
      <c r="H395" s="4" t="s">
        <v>18</v>
      </c>
      <c r="I395" s="5"/>
      <c r="J395" s="5"/>
      <c r="K395" s="5"/>
      <c r="L395" s="5"/>
      <c r="M395" s="61"/>
      <c r="N395" s="5">
        <f t="shared" ref="N395" si="192">I395+J395+K395+L395+M395</f>
        <v>0</v>
      </c>
      <c r="O395" s="4"/>
      <c r="P395" s="4"/>
      <c r="Q395" s="5"/>
      <c r="R395" s="5">
        <f t="shared" si="177"/>
        <v>0</v>
      </c>
      <c r="S395" s="5"/>
      <c r="T395" s="5"/>
      <c r="U395" s="83">
        <v>0.98101265822784811</v>
      </c>
      <c r="V395">
        <f t="shared" si="178"/>
        <v>0</v>
      </c>
      <c r="X395" s="71">
        <f t="shared" si="186"/>
        <v>0</v>
      </c>
      <c r="Y395" s="71">
        <f t="shared" si="187"/>
        <v>0</v>
      </c>
    </row>
    <row r="396" spans="1:25" ht="45" customHeight="1">
      <c r="A396" t="s">
        <v>151</v>
      </c>
      <c r="B396" s="7" t="s">
        <v>93</v>
      </c>
      <c r="C396" s="5" t="s">
        <v>92</v>
      </c>
      <c r="D396" s="4" t="s">
        <v>14</v>
      </c>
      <c r="E396" s="6" t="s">
        <v>21</v>
      </c>
      <c r="F396" s="4" t="s">
        <v>20</v>
      </c>
      <c r="G396" s="6" t="s">
        <v>17</v>
      </c>
      <c r="H396" s="4" t="s">
        <v>18</v>
      </c>
      <c r="I396" s="5"/>
      <c r="J396" s="5"/>
      <c r="K396" s="5"/>
      <c r="L396" s="5"/>
      <c r="M396" s="61"/>
      <c r="N396" s="17">
        <f t="shared" ref="N396:N399" si="193">I396+J396+K396+L396</f>
        <v>0</v>
      </c>
      <c r="O396" s="18">
        <f t="shared" ref="O396:O399" si="194">L396</f>
        <v>0</v>
      </c>
      <c r="P396" s="18">
        <f t="shared" ref="P396:P399" si="195">L396</f>
        <v>0</v>
      </c>
      <c r="Q396" s="5"/>
      <c r="R396" s="5">
        <f t="shared" si="177"/>
        <v>0</v>
      </c>
      <c r="S396" s="17"/>
      <c r="T396" s="5"/>
      <c r="U396" s="72">
        <v>0.98101265822784811</v>
      </c>
      <c r="V396" s="5">
        <f t="shared" si="178"/>
        <v>0</v>
      </c>
      <c r="W396" s="33">
        <f t="shared" ref="W396:W400" si="196">ROUND(V396, 0)</f>
        <v>0</v>
      </c>
      <c r="X396" s="71">
        <f t="shared" si="186"/>
        <v>0</v>
      </c>
      <c r="Y396" s="71">
        <f t="shared" si="187"/>
        <v>0</v>
      </c>
    </row>
    <row r="397" spans="1:25" ht="45" customHeight="1">
      <c r="A397" t="s">
        <v>152</v>
      </c>
      <c r="B397" s="7" t="s">
        <v>93</v>
      </c>
      <c r="C397" s="5" t="s">
        <v>92</v>
      </c>
      <c r="D397" s="4" t="s">
        <v>14</v>
      </c>
      <c r="E397" s="6" t="s">
        <v>21</v>
      </c>
      <c r="F397" s="4" t="s">
        <v>20</v>
      </c>
      <c r="G397" s="6" t="s">
        <v>19</v>
      </c>
      <c r="H397" s="4" t="s">
        <v>18</v>
      </c>
      <c r="I397" s="5"/>
      <c r="J397" s="5"/>
      <c r="K397" s="5"/>
      <c r="L397" s="5"/>
      <c r="M397" s="61"/>
      <c r="N397" s="17">
        <f t="shared" si="193"/>
        <v>0</v>
      </c>
      <c r="O397" s="18">
        <f t="shared" si="194"/>
        <v>0</v>
      </c>
      <c r="P397" s="18">
        <f t="shared" si="195"/>
        <v>0</v>
      </c>
      <c r="Q397" s="5"/>
      <c r="R397" s="5">
        <f t="shared" si="177"/>
        <v>0</v>
      </c>
      <c r="S397" s="17"/>
      <c r="T397" s="5"/>
      <c r="U397" s="72">
        <v>0.98101265822784811</v>
      </c>
      <c r="V397" s="5">
        <f t="shared" si="178"/>
        <v>0</v>
      </c>
      <c r="W397" s="33">
        <f t="shared" si="196"/>
        <v>0</v>
      </c>
      <c r="X397" s="71">
        <f t="shared" si="186"/>
        <v>0</v>
      </c>
      <c r="Y397" s="71">
        <f t="shared" si="187"/>
        <v>0</v>
      </c>
    </row>
    <row r="398" spans="1:25" s="21" customFormat="1" ht="45" customHeight="1">
      <c r="A398" s="21" t="s">
        <v>155</v>
      </c>
      <c r="B398" s="22" t="s">
        <v>93</v>
      </c>
      <c r="C398" s="17" t="s">
        <v>92</v>
      </c>
      <c r="D398" s="18" t="s">
        <v>14</v>
      </c>
      <c r="E398" s="19" t="s">
        <v>29</v>
      </c>
      <c r="F398" s="18" t="s">
        <v>16</v>
      </c>
      <c r="G398" s="19" t="s">
        <v>17</v>
      </c>
      <c r="H398" s="18" t="s">
        <v>18</v>
      </c>
      <c r="I398" s="17"/>
      <c r="J398" s="17"/>
      <c r="K398" s="17"/>
      <c r="L398" s="17"/>
      <c r="M398" s="61"/>
      <c r="N398" s="17">
        <f t="shared" si="193"/>
        <v>0</v>
      </c>
      <c r="O398" s="18">
        <f t="shared" si="194"/>
        <v>0</v>
      </c>
      <c r="P398" s="18">
        <f t="shared" si="195"/>
        <v>0</v>
      </c>
      <c r="Q398" s="56"/>
      <c r="R398" s="17">
        <f t="shared" si="177"/>
        <v>0</v>
      </c>
      <c r="S398" s="17"/>
      <c r="T398" s="56"/>
      <c r="U398" s="72">
        <v>1</v>
      </c>
      <c r="V398" s="17">
        <f t="shared" si="178"/>
        <v>0</v>
      </c>
      <c r="W398" s="33">
        <f t="shared" si="196"/>
        <v>0</v>
      </c>
      <c r="X398" s="71">
        <f t="shared" si="186"/>
        <v>0</v>
      </c>
      <c r="Y398" s="71">
        <f t="shared" si="187"/>
        <v>0</v>
      </c>
    </row>
    <row r="399" spans="1:25" ht="45" customHeight="1">
      <c r="A399" t="s">
        <v>156</v>
      </c>
      <c r="B399" s="7" t="s">
        <v>93</v>
      </c>
      <c r="C399" s="5" t="s">
        <v>92</v>
      </c>
      <c r="D399" s="4" t="s">
        <v>14</v>
      </c>
      <c r="E399" s="6" t="s">
        <v>29</v>
      </c>
      <c r="F399" s="4" t="s">
        <v>20</v>
      </c>
      <c r="G399" s="6" t="s">
        <v>17</v>
      </c>
      <c r="H399" s="4" t="s">
        <v>18</v>
      </c>
      <c r="I399" s="5"/>
      <c r="J399" s="5"/>
      <c r="K399" s="5"/>
      <c r="L399" s="5"/>
      <c r="M399" s="61"/>
      <c r="N399" s="17">
        <f t="shared" si="193"/>
        <v>0</v>
      </c>
      <c r="O399" s="18">
        <f t="shared" si="194"/>
        <v>0</v>
      </c>
      <c r="P399" s="18">
        <f t="shared" si="195"/>
        <v>0</v>
      </c>
      <c r="Q399" s="56"/>
      <c r="R399" s="5">
        <f t="shared" si="177"/>
        <v>0</v>
      </c>
      <c r="S399" s="17"/>
      <c r="T399" s="56"/>
      <c r="U399" s="77">
        <v>0.98101265822784811</v>
      </c>
      <c r="V399" s="51">
        <f t="shared" si="178"/>
        <v>0</v>
      </c>
      <c r="W399" s="90">
        <f t="shared" si="196"/>
        <v>0</v>
      </c>
      <c r="X399" s="71">
        <f t="shared" si="186"/>
        <v>0</v>
      </c>
      <c r="Y399" s="71">
        <f t="shared" si="187"/>
        <v>0</v>
      </c>
    </row>
    <row r="400" spans="1:25" s="21" customFormat="1" ht="45" customHeight="1">
      <c r="B400" s="40" t="s">
        <v>93</v>
      </c>
      <c r="C400" s="17" t="s">
        <v>92</v>
      </c>
      <c r="D400" s="18" t="s">
        <v>24</v>
      </c>
      <c r="E400" s="19" t="s">
        <v>25</v>
      </c>
      <c r="F400" s="18" t="s">
        <v>16</v>
      </c>
      <c r="G400" s="19" t="s">
        <v>17</v>
      </c>
      <c r="H400" s="18" t="s">
        <v>18</v>
      </c>
      <c r="I400" s="17"/>
      <c r="J400" s="17"/>
      <c r="K400" s="61"/>
      <c r="L400" s="17"/>
      <c r="M400" s="17"/>
      <c r="N400" s="17">
        <f t="shared" ref="N400:N401" si="197">I400+J400</f>
        <v>0</v>
      </c>
      <c r="O400" s="18">
        <f t="shared" ref="O400:O401" si="198">J400</f>
        <v>0</v>
      </c>
      <c r="P400" s="18">
        <f t="shared" ref="P400:P401" si="199">J400</f>
        <v>0</v>
      </c>
      <c r="Q400" s="17"/>
      <c r="R400" s="17">
        <f t="shared" si="177"/>
        <v>0</v>
      </c>
      <c r="S400" s="17"/>
      <c r="T400" s="17"/>
      <c r="U400" s="72">
        <v>1</v>
      </c>
      <c r="V400" s="17">
        <f t="shared" si="178"/>
        <v>0</v>
      </c>
      <c r="W400" s="33">
        <f t="shared" si="196"/>
        <v>0</v>
      </c>
      <c r="X400" s="71">
        <f t="shared" si="186"/>
        <v>0</v>
      </c>
      <c r="Y400" s="71">
        <f t="shared" si="187"/>
        <v>0</v>
      </c>
    </row>
    <row r="401" spans="1:25" ht="45" customHeight="1">
      <c r="B401" s="7" t="s">
        <v>93</v>
      </c>
      <c r="C401" s="5" t="s">
        <v>92</v>
      </c>
      <c r="D401" s="4" t="s">
        <v>24</v>
      </c>
      <c r="E401" s="6" t="s">
        <v>25</v>
      </c>
      <c r="F401" s="4" t="s">
        <v>20</v>
      </c>
      <c r="G401" s="6" t="s">
        <v>17</v>
      </c>
      <c r="H401" s="4" t="s">
        <v>18</v>
      </c>
      <c r="I401" s="5"/>
      <c r="J401" s="5"/>
      <c r="K401" s="61"/>
      <c r="L401" s="5"/>
      <c r="M401" s="5"/>
      <c r="N401" s="17">
        <f t="shared" si="197"/>
        <v>0</v>
      </c>
      <c r="O401" s="18">
        <f t="shared" si="198"/>
        <v>0</v>
      </c>
      <c r="P401" s="18">
        <f t="shared" si="199"/>
        <v>0</v>
      </c>
      <c r="Q401" s="5"/>
      <c r="R401" s="5">
        <f t="shared" si="177"/>
        <v>0</v>
      </c>
      <c r="S401" s="17"/>
      <c r="T401" s="5"/>
      <c r="U401" s="72">
        <v>1</v>
      </c>
      <c r="V401" s="17">
        <f t="shared" si="178"/>
        <v>0</v>
      </c>
      <c r="W401" s="33">
        <f>ROUND(V401, 0)</f>
        <v>0</v>
      </c>
      <c r="X401" s="71">
        <f t="shared" si="186"/>
        <v>0</v>
      </c>
      <c r="Y401" s="71">
        <f t="shared" si="187"/>
        <v>0</v>
      </c>
    </row>
    <row r="402" spans="1:25" s="21" customFormat="1" ht="45" customHeight="1">
      <c r="A402" s="21" t="s">
        <v>146</v>
      </c>
      <c r="B402" s="22" t="s">
        <v>110</v>
      </c>
      <c r="C402" s="17" t="s">
        <v>13</v>
      </c>
      <c r="D402" s="18" t="s">
        <v>14</v>
      </c>
      <c r="E402" s="19" t="s">
        <v>15</v>
      </c>
      <c r="F402" s="18" t="s">
        <v>16</v>
      </c>
      <c r="G402" s="19" t="s">
        <v>17</v>
      </c>
      <c r="H402" s="18" t="s">
        <v>18</v>
      </c>
      <c r="I402" s="17">
        <v>207</v>
      </c>
      <c r="J402" s="17">
        <v>180</v>
      </c>
      <c r="K402" s="17">
        <v>177</v>
      </c>
      <c r="L402" s="17">
        <v>184</v>
      </c>
      <c r="M402" s="61">
        <v>0</v>
      </c>
      <c r="N402" s="17">
        <f>I402+J402+K402+L402</f>
        <v>748</v>
      </c>
      <c r="O402" s="18">
        <f>L402</f>
        <v>184</v>
      </c>
      <c r="P402" s="18">
        <f>L402</f>
        <v>184</v>
      </c>
      <c r="Q402" s="17"/>
      <c r="R402" s="17">
        <f t="shared" si="177"/>
        <v>564</v>
      </c>
      <c r="S402" s="17">
        <f>K402</f>
        <v>177</v>
      </c>
      <c r="T402" s="17"/>
      <c r="U402" s="72">
        <v>0.99136100000000005</v>
      </c>
      <c r="V402" s="17">
        <f t="shared" si="178"/>
        <v>500.63730500000003</v>
      </c>
      <c r="W402" s="85">
        <f>ROUND(V402,0)</f>
        <v>501</v>
      </c>
      <c r="X402" s="71">
        <f t="shared" si="186"/>
        <v>501</v>
      </c>
      <c r="Y402" s="71">
        <f t="shared" si="187"/>
        <v>501</v>
      </c>
    </row>
    <row r="403" spans="1:25" s="21" customFormat="1" ht="45" customHeight="1">
      <c r="A403" s="21" t="s">
        <v>147</v>
      </c>
      <c r="B403" s="22" t="s">
        <v>110</v>
      </c>
      <c r="C403" s="17" t="s">
        <v>13</v>
      </c>
      <c r="D403" s="18" t="s">
        <v>14</v>
      </c>
      <c r="E403" s="19" t="s">
        <v>15</v>
      </c>
      <c r="F403" s="18" t="s">
        <v>16</v>
      </c>
      <c r="G403" s="19" t="s">
        <v>19</v>
      </c>
      <c r="H403" s="18" t="s">
        <v>18</v>
      </c>
      <c r="I403" s="17">
        <v>3</v>
      </c>
      <c r="J403" s="17">
        <v>1</v>
      </c>
      <c r="K403" s="17">
        <v>0</v>
      </c>
      <c r="L403" s="17">
        <v>1</v>
      </c>
      <c r="M403" s="61">
        <v>0</v>
      </c>
      <c r="N403" s="17">
        <f t="shared" ref="N403:N416" si="200">I403+J403+K403+L403</f>
        <v>5</v>
      </c>
      <c r="O403" s="18">
        <f t="shared" ref="O403:O416" si="201">L403</f>
        <v>1</v>
      </c>
      <c r="P403" s="18">
        <f t="shared" ref="P403:P416" si="202">L403</f>
        <v>1</v>
      </c>
      <c r="Q403" s="17"/>
      <c r="R403" s="17">
        <f t="shared" si="177"/>
        <v>4</v>
      </c>
      <c r="S403" s="17">
        <f t="shared" ref="S403:S416" si="203">K403</f>
        <v>0</v>
      </c>
      <c r="T403" s="17"/>
      <c r="U403" s="72">
        <v>0.99136100000000005</v>
      </c>
      <c r="V403" s="17">
        <f t="shared" si="178"/>
        <v>3.9654440000000002</v>
      </c>
      <c r="W403" s="85">
        <f t="shared" ref="W403:W416" si="204">ROUND(V403,0)</f>
        <v>4</v>
      </c>
      <c r="X403" s="71">
        <f t="shared" si="186"/>
        <v>4</v>
      </c>
      <c r="Y403" s="71">
        <f t="shared" si="187"/>
        <v>4</v>
      </c>
    </row>
    <row r="404" spans="1:25" s="21" customFormat="1" ht="45" customHeight="1">
      <c r="A404" s="21" t="s">
        <v>149</v>
      </c>
      <c r="B404" s="22" t="s">
        <v>110</v>
      </c>
      <c r="C404" s="17" t="s">
        <v>13</v>
      </c>
      <c r="D404" s="18" t="s">
        <v>14</v>
      </c>
      <c r="E404" s="19" t="s">
        <v>21</v>
      </c>
      <c r="F404" s="18" t="s">
        <v>16</v>
      </c>
      <c r="G404" s="19" t="s">
        <v>17</v>
      </c>
      <c r="H404" s="18" t="s">
        <v>18</v>
      </c>
      <c r="I404" s="17">
        <v>20</v>
      </c>
      <c r="J404" s="17">
        <v>20</v>
      </c>
      <c r="K404" s="17">
        <v>19</v>
      </c>
      <c r="L404" s="17">
        <v>18</v>
      </c>
      <c r="M404" s="61">
        <v>0</v>
      </c>
      <c r="N404" s="17">
        <f t="shared" si="200"/>
        <v>77</v>
      </c>
      <c r="O404" s="18">
        <f t="shared" si="201"/>
        <v>18</v>
      </c>
      <c r="P404" s="18">
        <f t="shared" si="202"/>
        <v>18</v>
      </c>
      <c r="Q404" s="17"/>
      <c r="R404" s="17">
        <f t="shared" si="177"/>
        <v>59</v>
      </c>
      <c r="S404" s="17">
        <f t="shared" si="203"/>
        <v>19</v>
      </c>
      <c r="T404" s="17"/>
      <c r="U404" s="72">
        <v>0.99136100000000005</v>
      </c>
      <c r="V404" s="17">
        <f t="shared" si="178"/>
        <v>52.211679333333336</v>
      </c>
      <c r="W404" s="85">
        <f t="shared" si="204"/>
        <v>52</v>
      </c>
      <c r="X404" s="71">
        <f t="shared" si="186"/>
        <v>52</v>
      </c>
      <c r="Y404" s="71">
        <f t="shared" si="187"/>
        <v>52</v>
      </c>
    </row>
    <row r="405" spans="1:25" s="21" customFormat="1" ht="45" customHeight="1">
      <c r="A405" s="21" t="s">
        <v>150</v>
      </c>
      <c r="B405" s="22" t="s">
        <v>110</v>
      </c>
      <c r="C405" s="17" t="s">
        <v>13</v>
      </c>
      <c r="D405" s="18" t="s">
        <v>14</v>
      </c>
      <c r="E405" s="19" t="s">
        <v>21</v>
      </c>
      <c r="F405" s="18" t="s">
        <v>16</v>
      </c>
      <c r="G405" s="19" t="s">
        <v>19</v>
      </c>
      <c r="H405" s="18" t="s">
        <v>18</v>
      </c>
      <c r="I405" s="17">
        <v>2</v>
      </c>
      <c r="J405" s="17">
        <v>1</v>
      </c>
      <c r="K405" s="17">
        <v>0</v>
      </c>
      <c r="L405" s="17">
        <v>1</v>
      </c>
      <c r="M405" s="61">
        <v>0</v>
      </c>
      <c r="N405" s="17">
        <f t="shared" si="200"/>
        <v>4</v>
      </c>
      <c r="O405" s="18">
        <f t="shared" si="201"/>
        <v>1</v>
      </c>
      <c r="P405" s="18">
        <f t="shared" si="202"/>
        <v>1</v>
      </c>
      <c r="Q405" s="17"/>
      <c r="R405" s="17">
        <f t="shared" si="177"/>
        <v>3</v>
      </c>
      <c r="S405" s="17">
        <f t="shared" si="203"/>
        <v>0</v>
      </c>
      <c r="T405" s="17"/>
      <c r="U405" s="72">
        <v>0.99136100000000005</v>
      </c>
      <c r="V405" s="17">
        <f t="shared" si="178"/>
        <v>2.9740830000000003</v>
      </c>
      <c r="W405" s="85">
        <f t="shared" si="204"/>
        <v>3</v>
      </c>
      <c r="X405" s="71">
        <f t="shared" si="186"/>
        <v>3</v>
      </c>
      <c r="Y405" s="71">
        <f t="shared" si="187"/>
        <v>3</v>
      </c>
    </row>
    <row r="406" spans="1:25" s="21" customFormat="1" ht="45" customHeight="1">
      <c r="B406" s="22" t="s">
        <v>110</v>
      </c>
      <c r="C406" s="17" t="s">
        <v>13</v>
      </c>
      <c r="D406" s="18" t="s">
        <v>14</v>
      </c>
      <c r="E406" s="19" t="s">
        <v>64</v>
      </c>
      <c r="F406" s="18" t="s">
        <v>16</v>
      </c>
      <c r="G406" s="19" t="s">
        <v>19</v>
      </c>
      <c r="H406" s="18" t="s">
        <v>18</v>
      </c>
      <c r="I406" s="17">
        <v>1</v>
      </c>
      <c r="J406" s="17">
        <v>0</v>
      </c>
      <c r="K406" s="17">
        <v>0</v>
      </c>
      <c r="L406" s="17">
        <v>0</v>
      </c>
      <c r="M406" s="61">
        <v>0</v>
      </c>
      <c r="N406" s="17">
        <f t="shared" si="200"/>
        <v>1</v>
      </c>
      <c r="O406" s="18">
        <f t="shared" si="201"/>
        <v>0</v>
      </c>
      <c r="P406" s="18">
        <f t="shared" si="202"/>
        <v>0</v>
      </c>
      <c r="Q406" s="17"/>
      <c r="R406" s="17">
        <f t="shared" ref="R406" si="205">N406-O406+Q406</f>
        <v>1</v>
      </c>
      <c r="S406" s="17">
        <f t="shared" si="203"/>
        <v>0</v>
      </c>
      <c r="T406" s="17"/>
      <c r="U406" s="72">
        <v>0.99136100000000005</v>
      </c>
      <c r="V406" s="17">
        <f t="shared" ref="V406" si="206">(R406*U406*12+4*T406-S406*4*U406)/12</f>
        <v>0.99136100000000005</v>
      </c>
      <c r="W406" s="85">
        <f t="shared" si="204"/>
        <v>1</v>
      </c>
      <c r="X406" s="71">
        <f t="shared" si="186"/>
        <v>1</v>
      </c>
      <c r="Y406" s="71">
        <f t="shared" si="187"/>
        <v>1</v>
      </c>
    </row>
    <row r="407" spans="1:25" s="21" customFormat="1" ht="45" customHeight="1">
      <c r="B407" s="22" t="s">
        <v>110</v>
      </c>
      <c r="C407" s="17" t="s">
        <v>13</v>
      </c>
      <c r="D407" s="18" t="s">
        <v>14</v>
      </c>
      <c r="E407" s="19" t="s">
        <v>64</v>
      </c>
      <c r="F407" s="18" t="s">
        <v>16</v>
      </c>
      <c r="G407" s="19" t="s">
        <v>17</v>
      </c>
      <c r="H407" s="18" t="s">
        <v>18</v>
      </c>
      <c r="I407" s="17">
        <v>15</v>
      </c>
      <c r="J407" s="17">
        <v>13</v>
      </c>
      <c r="K407" s="17">
        <v>15</v>
      </c>
      <c r="L407" s="17">
        <v>15</v>
      </c>
      <c r="M407" s="61">
        <v>0</v>
      </c>
      <c r="N407" s="17">
        <f t="shared" si="200"/>
        <v>58</v>
      </c>
      <c r="O407" s="18">
        <f t="shared" si="201"/>
        <v>15</v>
      </c>
      <c r="P407" s="18">
        <f t="shared" si="202"/>
        <v>15</v>
      </c>
      <c r="Q407" s="17"/>
      <c r="R407" s="17">
        <f t="shared" si="177"/>
        <v>43</v>
      </c>
      <c r="S407" s="17">
        <f t="shared" si="203"/>
        <v>15</v>
      </c>
      <c r="T407" s="17"/>
      <c r="U407" s="72">
        <v>0.99136100000000005</v>
      </c>
      <c r="V407" s="17">
        <f t="shared" si="178"/>
        <v>37.671717999999998</v>
      </c>
      <c r="W407" s="85">
        <f t="shared" si="204"/>
        <v>38</v>
      </c>
      <c r="X407" s="71">
        <f t="shared" si="186"/>
        <v>38</v>
      </c>
      <c r="Y407" s="71">
        <f t="shared" si="187"/>
        <v>38</v>
      </c>
    </row>
    <row r="408" spans="1:25" s="21" customFormat="1" ht="45" customHeight="1">
      <c r="A408" s="21" t="s">
        <v>155</v>
      </c>
      <c r="B408" s="22" t="s">
        <v>110</v>
      </c>
      <c r="C408" s="17" t="s">
        <v>13</v>
      </c>
      <c r="D408" s="18" t="s">
        <v>14</v>
      </c>
      <c r="E408" s="19" t="s">
        <v>29</v>
      </c>
      <c r="F408" s="18" t="s">
        <v>16</v>
      </c>
      <c r="G408" s="19" t="s">
        <v>17</v>
      </c>
      <c r="H408" s="18" t="s">
        <v>18</v>
      </c>
      <c r="I408" s="17"/>
      <c r="J408" s="17"/>
      <c r="K408" s="17"/>
      <c r="L408" s="17"/>
      <c r="M408" s="61"/>
      <c r="N408" s="17">
        <f t="shared" si="200"/>
        <v>0</v>
      </c>
      <c r="O408" s="18">
        <f t="shared" si="201"/>
        <v>0</v>
      </c>
      <c r="P408" s="18">
        <f t="shared" si="202"/>
        <v>0</v>
      </c>
      <c r="Q408" s="56">
        <v>240</v>
      </c>
      <c r="R408" s="17">
        <f t="shared" si="177"/>
        <v>240</v>
      </c>
      <c r="S408" s="17">
        <f t="shared" si="203"/>
        <v>0</v>
      </c>
      <c r="T408" s="56">
        <v>250</v>
      </c>
      <c r="U408" s="72">
        <v>0.99136100000000005</v>
      </c>
      <c r="V408" s="17">
        <f t="shared" si="178"/>
        <v>321.25997333333333</v>
      </c>
      <c r="W408" s="85">
        <f t="shared" si="204"/>
        <v>321</v>
      </c>
      <c r="X408" s="71">
        <f t="shared" si="186"/>
        <v>321</v>
      </c>
      <c r="Y408" s="71">
        <f t="shared" si="187"/>
        <v>321</v>
      </c>
    </row>
    <row r="409" spans="1:25" s="21" customFormat="1" ht="45" customHeight="1">
      <c r="B409" s="22" t="s">
        <v>110</v>
      </c>
      <c r="C409" s="17" t="s">
        <v>13</v>
      </c>
      <c r="D409" s="18" t="s">
        <v>14</v>
      </c>
      <c r="E409" s="19" t="s">
        <v>37</v>
      </c>
      <c r="F409" s="18" t="s">
        <v>16</v>
      </c>
      <c r="G409" s="19" t="s">
        <v>19</v>
      </c>
      <c r="H409" s="18" t="s">
        <v>18</v>
      </c>
      <c r="I409" s="17">
        <v>1</v>
      </c>
      <c r="J409" s="17">
        <v>0</v>
      </c>
      <c r="K409" s="17">
        <v>0</v>
      </c>
      <c r="L409" s="17">
        <v>0</v>
      </c>
      <c r="M409" s="61">
        <v>0</v>
      </c>
      <c r="N409" s="17">
        <f t="shared" si="200"/>
        <v>1</v>
      </c>
      <c r="O409" s="18">
        <f t="shared" si="201"/>
        <v>0</v>
      </c>
      <c r="P409" s="18">
        <f t="shared" si="202"/>
        <v>0</v>
      </c>
      <c r="Q409" s="17"/>
      <c r="R409" s="17">
        <f t="shared" ref="R409" si="207">N409-O409+Q409</f>
        <v>1</v>
      </c>
      <c r="S409" s="17">
        <f t="shared" si="203"/>
        <v>0</v>
      </c>
      <c r="T409" s="17"/>
      <c r="U409" s="72">
        <v>0.99136100000000005</v>
      </c>
      <c r="V409" s="17">
        <f t="shared" ref="V409" si="208">(R409*U409*12+4*T409-S409*4*U409)/12</f>
        <v>0.99136100000000005</v>
      </c>
      <c r="W409" s="85">
        <f t="shared" si="204"/>
        <v>1</v>
      </c>
      <c r="X409" s="71">
        <f t="shared" si="186"/>
        <v>1</v>
      </c>
      <c r="Y409" s="71">
        <f t="shared" si="187"/>
        <v>1</v>
      </c>
    </row>
    <row r="410" spans="1:25" s="21" customFormat="1" ht="45" customHeight="1">
      <c r="B410" s="22" t="s">
        <v>110</v>
      </c>
      <c r="C410" s="17" t="s">
        <v>13</v>
      </c>
      <c r="D410" s="18" t="s">
        <v>14</v>
      </c>
      <c r="E410" s="19" t="s">
        <v>37</v>
      </c>
      <c r="F410" s="18" t="s">
        <v>16</v>
      </c>
      <c r="G410" s="19" t="s">
        <v>17</v>
      </c>
      <c r="H410" s="18" t="s">
        <v>18</v>
      </c>
      <c r="I410" s="17">
        <v>12</v>
      </c>
      <c r="J410" s="17">
        <v>0</v>
      </c>
      <c r="K410" s="17">
        <v>1</v>
      </c>
      <c r="L410" s="17">
        <v>10</v>
      </c>
      <c r="M410" s="61">
        <v>0</v>
      </c>
      <c r="N410" s="17">
        <f t="shared" si="200"/>
        <v>23</v>
      </c>
      <c r="O410" s="18">
        <f t="shared" si="201"/>
        <v>10</v>
      </c>
      <c r="P410" s="18">
        <f t="shared" si="202"/>
        <v>10</v>
      </c>
      <c r="Q410" s="17"/>
      <c r="R410" s="17">
        <f t="shared" si="177"/>
        <v>13</v>
      </c>
      <c r="S410" s="17">
        <f t="shared" si="203"/>
        <v>1</v>
      </c>
      <c r="T410" s="17"/>
      <c r="U410" s="72">
        <v>0.99136100000000005</v>
      </c>
      <c r="V410" s="17">
        <f t="shared" si="178"/>
        <v>12.557239333333335</v>
      </c>
      <c r="W410" s="85">
        <f t="shared" si="204"/>
        <v>13</v>
      </c>
      <c r="X410" s="71">
        <f t="shared" si="186"/>
        <v>13</v>
      </c>
      <c r="Y410" s="71">
        <f t="shared" si="187"/>
        <v>13</v>
      </c>
    </row>
    <row r="411" spans="1:25" s="21" customFormat="1" ht="45" customHeight="1">
      <c r="B411" s="22" t="s">
        <v>110</v>
      </c>
      <c r="C411" s="17" t="s">
        <v>13</v>
      </c>
      <c r="D411" s="18" t="s">
        <v>14</v>
      </c>
      <c r="E411" s="19" t="s">
        <v>143</v>
      </c>
      <c r="F411" s="18" t="s">
        <v>16</v>
      </c>
      <c r="G411" s="19" t="s">
        <v>17</v>
      </c>
      <c r="H411" s="18" t="s">
        <v>18</v>
      </c>
      <c r="I411" s="17"/>
      <c r="J411" s="17"/>
      <c r="K411" s="17"/>
      <c r="L411" s="17"/>
      <c r="M411" s="61"/>
      <c r="N411" s="17">
        <f t="shared" si="200"/>
        <v>0</v>
      </c>
      <c r="O411" s="18">
        <f t="shared" si="201"/>
        <v>0</v>
      </c>
      <c r="P411" s="18">
        <f t="shared" si="202"/>
        <v>0</v>
      </c>
      <c r="Q411" s="56">
        <v>12</v>
      </c>
      <c r="R411" s="17">
        <f t="shared" si="177"/>
        <v>12</v>
      </c>
      <c r="S411" s="17">
        <f t="shared" si="203"/>
        <v>0</v>
      </c>
      <c r="T411" s="56">
        <v>0</v>
      </c>
      <c r="U411" s="72">
        <v>0.99136100000000005</v>
      </c>
      <c r="V411" s="17">
        <f t="shared" si="178"/>
        <v>11.896332000000001</v>
      </c>
      <c r="W411" s="85">
        <f t="shared" si="204"/>
        <v>12</v>
      </c>
      <c r="X411" s="71">
        <f t="shared" si="186"/>
        <v>12</v>
      </c>
      <c r="Y411" s="71">
        <f t="shared" si="187"/>
        <v>12</v>
      </c>
    </row>
    <row r="412" spans="1:25" s="21" customFormat="1" ht="45" customHeight="1">
      <c r="B412" s="22" t="s">
        <v>110</v>
      </c>
      <c r="C412" s="17" t="s">
        <v>13</v>
      </c>
      <c r="D412" s="18" t="s">
        <v>14</v>
      </c>
      <c r="E412" s="19" t="s">
        <v>95</v>
      </c>
      <c r="F412" s="18" t="s">
        <v>16</v>
      </c>
      <c r="G412" s="19" t="s">
        <v>17</v>
      </c>
      <c r="H412" s="18" t="s">
        <v>18</v>
      </c>
      <c r="I412" s="17">
        <v>12</v>
      </c>
      <c r="J412" s="17">
        <v>11</v>
      </c>
      <c r="K412" s="17">
        <v>0</v>
      </c>
      <c r="L412" s="17">
        <v>0</v>
      </c>
      <c r="M412" s="61">
        <v>0</v>
      </c>
      <c r="N412" s="17">
        <f t="shared" si="200"/>
        <v>23</v>
      </c>
      <c r="O412" s="18">
        <f t="shared" si="201"/>
        <v>0</v>
      </c>
      <c r="P412" s="18">
        <f t="shared" si="202"/>
        <v>0</v>
      </c>
      <c r="Q412" s="17"/>
      <c r="R412" s="17">
        <f t="shared" si="177"/>
        <v>23</v>
      </c>
      <c r="S412" s="17">
        <f t="shared" si="203"/>
        <v>0</v>
      </c>
      <c r="T412" s="17"/>
      <c r="U412" s="72">
        <v>0.99136100000000005</v>
      </c>
      <c r="V412" s="17">
        <f t="shared" si="178"/>
        <v>22.801303000000001</v>
      </c>
      <c r="W412" s="85">
        <f t="shared" si="204"/>
        <v>23</v>
      </c>
      <c r="X412" s="71">
        <f t="shared" si="186"/>
        <v>23</v>
      </c>
      <c r="Y412" s="71">
        <f t="shared" si="187"/>
        <v>23</v>
      </c>
    </row>
    <row r="413" spans="1:25" s="21" customFormat="1" ht="45" customHeight="1">
      <c r="B413" s="22" t="s">
        <v>110</v>
      </c>
      <c r="C413" s="17" t="s">
        <v>13</v>
      </c>
      <c r="D413" s="18" t="s">
        <v>14</v>
      </c>
      <c r="E413" s="19" t="s">
        <v>144</v>
      </c>
      <c r="F413" s="18" t="s">
        <v>16</v>
      </c>
      <c r="G413" s="19" t="s">
        <v>17</v>
      </c>
      <c r="H413" s="18" t="s">
        <v>18</v>
      </c>
      <c r="I413" s="17"/>
      <c r="J413" s="17"/>
      <c r="K413" s="17"/>
      <c r="L413" s="17"/>
      <c r="M413" s="61"/>
      <c r="N413" s="17">
        <f t="shared" si="200"/>
        <v>0</v>
      </c>
      <c r="O413" s="18">
        <f t="shared" si="201"/>
        <v>0</v>
      </c>
      <c r="P413" s="18">
        <f t="shared" si="202"/>
        <v>0</v>
      </c>
      <c r="Q413" s="56">
        <v>0</v>
      </c>
      <c r="R413" s="17">
        <f t="shared" ref="R413:R477" si="209">N413-O413+Q413</f>
        <v>0</v>
      </c>
      <c r="S413" s="17">
        <f t="shared" si="203"/>
        <v>0</v>
      </c>
      <c r="T413" s="56">
        <v>0</v>
      </c>
      <c r="U413" s="72">
        <v>0.99136100000000005</v>
      </c>
      <c r="V413" s="17">
        <f t="shared" si="178"/>
        <v>0</v>
      </c>
      <c r="W413" s="85">
        <f t="shared" si="204"/>
        <v>0</v>
      </c>
      <c r="X413" s="71">
        <f t="shared" si="186"/>
        <v>0</v>
      </c>
      <c r="Y413" s="71">
        <f t="shared" si="187"/>
        <v>0</v>
      </c>
    </row>
    <row r="414" spans="1:25" s="21" customFormat="1" ht="45" customHeight="1">
      <c r="B414" s="22" t="s">
        <v>110</v>
      </c>
      <c r="C414" s="17" t="s">
        <v>13</v>
      </c>
      <c r="D414" s="18" t="s">
        <v>14</v>
      </c>
      <c r="E414" s="19" t="s">
        <v>113</v>
      </c>
      <c r="F414" s="18" t="s">
        <v>16</v>
      </c>
      <c r="G414" s="19" t="s">
        <v>17</v>
      </c>
      <c r="H414" s="18" t="s">
        <v>18</v>
      </c>
      <c r="I414" s="17"/>
      <c r="J414" s="17"/>
      <c r="K414" s="17"/>
      <c r="L414" s="17"/>
      <c r="M414" s="61"/>
      <c r="N414" s="17">
        <f t="shared" si="200"/>
        <v>0</v>
      </c>
      <c r="O414" s="18">
        <f t="shared" si="201"/>
        <v>0</v>
      </c>
      <c r="P414" s="18">
        <f t="shared" si="202"/>
        <v>0</v>
      </c>
      <c r="Q414" s="17">
        <v>0</v>
      </c>
      <c r="R414" s="17">
        <f t="shared" si="209"/>
        <v>0</v>
      </c>
      <c r="S414" s="17">
        <f t="shared" si="203"/>
        <v>0</v>
      </c>
      <c r="T414" s="17">
        <v>0</v>
      </c>
      <c r="U414" s="72">
        <v>0.99136100000000005</v>
      </c>
      <c r="V414" s="17">
        <f t="shared" ref="V414:V478" si="210">(R414*U414*12+4*T414-S414*4*U414)/12</f>
        <v>0</v>
      </c>
      <c r="W414" s="85">
        <f t="shared" si="204"/>
        <v>0</v>
      </c>
      <c r="X414" s="71">
        <f t="shared" si="186"/>
        <v>0</v>
      </c>
      <c r="Y414" s="71">
        <f t="shared" si="187"/>
        <v>0</v>
      </c>
    </row>
    <row r="415" spans="1:25" s="21" customFormat="1" ht="45" customHeight="1">
      <c r="B415" s="22" t="s">
        <v>110</v>
      </c>
      <c r="C415" s="17" t="s">
        <v>13</v>
      </c>
      <c r="D415" s="18" t="s">
        <v>14</v>
      </c>
      <c r="E415" s="19" t="s">
        <v>99</v>
      </c>
      <c r="F415" s="18" t="s">
        <v>16</v>
      </c>
      <c r="G415" s="19" t="s">
        <v>17</v>
      </c>
      <c r="H415" s="18" t="s">
        <v>18</v>
      </c>
      <c r="I415" s="17"/>
      <c r="J415" s="17"/>
      <c r="K415" s="17"/>
      <c r="L415" s="17"/>
      <c r="M415" s="61"/>
      <c r="N415" s="17">
        <f t="shared" si="200"/>
        <v>0</v>
      </c>
      <c r="O415" s="18">
        <f t="shared" si="201"/>
        <v>0</v>
      </c>
      <c r="P415" s="18">
        <f t="shared" si="202"/>
        <v>0</v>
      </c>
      <c r="Q415" s="56">
        <v>0</v>
      </c>
      <c r="R415" s="17">
        <f t="shared" si="209"/>
        <v>0</v>
      </c>
      <c r="S415" s="17">
        <f t="shared" si="203"/>
        <v>0</v>
      </c>
      <c r="T415" s="56">
        <v>0</v>
      </c>
      <c r="U415" s="72">
        <v>0.99136100000000005</v>
      </c>
      <c r="V415" s="17">
        <f t="shared" si="210"/>
        <v>0</v>
      </c>
      <c r="W415" s="85">
        <f t="shared" si="204"/>
        <v>0</v>
      </c>
      <c r="X415" s="71">
        <f t="shared" si="186"/>
        <v>0</v>
      </c>
      <c r="Y415" s="71">
        <f t="shared" si="187"/>
        <v>0</v>
      </c>
    </row>
    <row r="416" spans="1:25" s="21" customFormat="1" ht="45" customHeight="1">
      <c r="B416" s="22" t="s">
        <v>110</v>
      </c>
      <c r="C416" s="17" t="s">
        <v>13</v>
      </c>
      <c r="D416" s="18" t="s">
        <v>14</v>
      </c>
      <c r="E416" s="19" t="s">
        <v>67</v>
      </c>
      <c r="F416" s="18" t="s">
        <v>16</v>
      </c>
      <c r="G416" s="19" t="s">
        <v>17</v>
      </c>
      <c r="H416" s="18" t="s">
        <v>18</v>
      </c>
      <c r="I416" s="17"/>
      <c r="J416" s="17"/>
      <c r="K416" s="17"/>
      <c r="L416" s="17"/>
      <c r="M416" s="61"/>
      <c r="N416" s="17">
        <f t="shared" si="200"/>
        <v>0</v>
      </c>
      <c r="O416" s="18">
        <f t="shared" si="201"/>
        <v>0</v>
      </c>
      <c r="P416" s="18">
        <f t="shared" si="202"/>
        <v>0</v>
      </c>
      <c r="Q416" s="56">
        <v>0</v>
      </c>
      <c r="R416" s="17">
        <f t="shared" si="209"/>
        <v>0</v>
      </c>
      <c r="S416" s="17">
        <f t="shared" si="203"/>
        <v>0</v>
      </c>
      <c r="T416" s="56">
        <v>0</v>
      </c>
      <c r="U416" s="72">
        <v>0.99136100000000005</v>
      </c>
      <c r="V416" s="17">
        <f t="shared" si="210"/>
        <v>0</v>
      </c>
      <c r="W416" s="85">
        <f t="shared" si="204"/>
        <v>0</v>
      </c>
      <c r="X416" s="71">
        <f t="shared" si="186"/>
        <v>0</v>
      </c>
      <c r="Y416" s="71">
        <f t="shared" si="187"/>
        <v>0</v>
      </c>
    </row>
    <row r="417" spans="1:25" s="21" customFormat="1" ht="45" customHeight="1">
      <c r="B417" s="22" t="s">
        <v>110</v>
      </c>
      <c r="C417" s="17" t="s">
        <v>13</v>
      </c>
      <c r="D417" s="18" t="s">
        <v>24</v>
      </c>
      <c r="E417" s="19" t="s">
        <v>115</v>
      </c>
      <c r="F417" s="18" t="s">
        <v>16</v>
      </c>
      <c r="G417" s="19" t="s">
        <v>17</v>
      </c>
      <c r="H417" s="18" t="s">
        <v>18</v>
      </c>
      <c r="I417" s="17">
        <v>0</v>
      </c>
      <c r="J417" s="17">
        <v>4</v>
      </c>
      <c r="K417" s="61">
        <v>0</v>
      </c>
      <c r="L417" s="17">
        <v>0</v>
      </c>
      <c r="M417" s="17">
        <v>0</v>
      </c>
      <c r="N417" s="17">
        <f>I417+J417</f>
        <v>4</v>
      </c>
      <c r="O417" s="18">
        <f>J417</f>
        <v>4</v>
      </c>
      <c r="P417" s="18">
        <f>I417</f>
        <v>0</v>
      </c>
      <c r="Q417" s="17"/>
      <c r="R417" s="17">
        <f t="shared" si="209"/>
        <v>0</v>
      </c>
      <c r="S417" s="17">
        <f>I417</f>
        <v>0</v>
      </c>
      <c r="T417" s="17"/>
      <c r="U417" s="72">
        <v>0.97761200000000004</v>
      </c>
      <c r="V417" s="17">
        <f t="shared" si="210"/>
        <v>0</v>
      </c>
      <c r="W417" s="85">
        <f>ROUND(V417, 0)</f>
        <v>0</v>
      </c>
      <c r="X417" s="71">
        <f t="shared" si="186"/>
        <v>0</v>
      </c>
      <c r="Y417" s="71">
        <f t="shared" si="187"/>
        <v>0</v>
      </c>
    </row>
    <row r="418" spans="1:25" s="21" customFormat="1" ht="45" customHeight="1">
      <c r="B418" s="22" t="s">
        <v>110</v>
      </c>
      <c r="C418" s="17" t="s">
        <v>13</v>
      </c>
      <c r="D418" s="18" t="s">
        <v>24</v>
      </c>
      <c r="E418" s="19" t="s">
        <v>115</v>
      </c>
      <c r="F418" s="18" t="s">
        <v>16</v>
      </c>
      <c r="G418" s="19" t="s">
        <v>19</v>
      </c>
      <c r="H418" s="18" t="s">
        <v>18</v>
      </c>
      <c r="I418" s="17">
        <v>0</v>
      </c>
      <c r="J418" s="17">
        <v>0</v>
      </c>
      <c r="K418" s="61">
        <v>0</v>
      </c>
      <c r="L418" s="17">
        <v>0</v>
      </c>
      <c r="M418" s="17">
        <v>0</v>
      </c>
      <c r="N418" s="17">
        <f t="shared" ref="N418:N423" si="211">I418+J418</f>
        <v>0</v>
      </c>
      <c r="O418" s="18">
        <f t="shared" ref="O418:O423" si="212">J418</f>
        <v>0</v>
      </c>
      <c r="P418" s="18">
        <f t="shared" ref="P418:P423" si="213">I418</f>
        <v>0</v>
      </c>
      <c r="Q418" s="17"/>
      <c r="R418" s="17">
        <f t="shared" si="209"/>
        <v>0</v>
      </c>
      <c r="S418" s="17">
        <f t="shared" ref="S418:S423" si="214">I418</f>
        <v>0</v>
      </c>
      <c r="T418" s="17"/>
      <c r="U418" s="72">
        <v>0.97761200000000004</v>
      </c>
      <c r="V418" s="17">
        <f t="shared" si="210"/>
        <v>0</v>
      </c>
      <c r="W418" s="85">
        <f t="shared" ref="W418:W423" si="215">ROUND(V418, 0)</f>
        <v>0</v>
      </c>
      <c r="X418" s="71">
        <f t="shared" si="186"/>
        <v>0</v>
      </c>
      <c r="Y418" s="71">
        <f t="shared" si="187"/>
        <v>0</v>
      </c>
    </row>
    <row r="419" spans="1:25" ht="45" customHeight="1">
      <c r="B419" s="7" t="s">
        <v>110</v>
      </c>
      <c r="C419" s="5" t="s">
        <v>13</v>
      </c>
      <c r="D419" s="4" t="s">
        <v>24</v>
      </c>
      <c r="E419" s="6" t="s">
        <v>115</v>
      </c>
      <c r="F419" s="4" t="s">
        <v>61</v>
      </c>
      <c r="G419" s="6" t="s">
        <v>17</v>
      </c>
      <c r="H419" s="4" t="s">
        <v>18</v>
      </c>
      <c r="I419" s="5"/>
      <c r="J419" s="5"/>
      <c r="K419" s="61"/>
      <c r="L419" s="5"/>
      <c r="M419" s="5"/>
      <c r="N419" s="17">
        <f t="shared" si="211"/>
        <v>0</v>
      </c>
      <c r="O419" s="18">
        <f t="shared" si="212"/>
        <v>0</v>
      </c>
      <c r="P419" s="18">
        <f t="shared" si="213"/>
        <v>0</v>
      </c>
      <c r="Q419" s="5"/>
      <c r="R419" s="5">
        <f t="shared" si="209"/>
        <v>0</v>
      </c>
      <c r="S419" s="17">
        <f t="shared" si="214"/>
        <v>0</v>
      </c>
      <c r="T419" s="5"/>
      <c r="U419" s="5"/>
      <c r="V419" s="17">
        <f t="shared" si="210"/>
        <v>0</v>
      </c>
      <c r="W419" s="85">
        <f t="shared" si="215"/>
        <v>0</v>
      </c>
      <c r="X419" s="71">
        <f t="shared" si="186"/>
        <v>0</v>
      </c>
      <c r="Y419" s="71">
        <f t="shared" si="187"/>
        <v>0</v>
      </c>
    </row>
    <row r="420" spans="1:25" s="21" customFormat="1" ht="45" customHeight="1">
      <c r="B420" s="22" t="s">
        <v>110</v>
      </c>
      <c r="C420" s="17" t="s">
        <v>13</v>
      </c>
      <c r="D420" s="18" t="s">
        <v>24</v>
      </c>
      <c r="E420" s="19" t="s">
        <v>25</v>
      </c>
      <c r="F420" s="18" t="s">
        <v>16</v>
      </c>
      <c r="G420" s="19" t="s">
        <v>17</v>
      </c>
      <c r="H420" s="18" t="s">
        <v>18</v>
      </c>
      <c r="I420" s="17">
        <v>10</v>
      </c>
      <c r="J420" s="17">
        <v>10</v>
      </c>
      <c r="K420" s="61">
        <v>0</v>
      </c>
      <c r="L420" s="17">
        <v>0</v>
      </c>
      <c r="M420" s="17">
        <v>0</v>
      </c>
      <c r="N420" s="17">
        <f t="shared" si="211"/>
        <v>20</v>
      </c>
      <c r="O420" s="18">
        <f t="shared" si="212"/>
        <v>10</v>
      </c>
      <c r="P420" s="18">
        <f t="shared" si="213"/>
        <v>10</v>
      </c>
      <c r="Q420" s="17"/>
      <c r="R420" s="17">
        <f t="shared" si="209"/>
        <v>10</v>
      </c>
      <c r="S420" s="17">
        <f t="shared" si="214"/>
        <v>10</v>
      </c>
      <c r="T420" s="17"/>
      <c r="U420" s="72">
        <v>0.97761200000000004</v>
      </c>
      <c r="V420" s="17">
        <f t="shared" si="210"/>
        <v>6.5174133333333346</v>
      </c>
      <c r="W420" s="85">
        <f t="shared" si="215"/>
        <v>7</v>
      </c>
      <c r="X420" s="71">
        <f t="shared" si="186"/>
        <v>7</v>
      </c>
      <c r="Y420" s="71">
        <f t="shared" si="187"/>
        <v>7</v>
      </c>
    </row>
    <row r="421" spans="1:25" s="21" customFormat="1" ht="45" customHeight="1">
      <c r="B421" s="22" t="s">
        <v>110</v>
      </c>
      <c r="C421" s="17" t="s">
        <v>13</v>
      </c>
      <c r="D421" s="18" t="s">
        <v>24</v>
      </c>
      <c r="E421" s="19" t="s">
        <v>26</v>
      </c>
      <c r="F421" s="18" t="s">
        <v>16</v>
      </c>
      <c r="G421" s="19" t="s">
        <v>17</v>
      </c>
      <c r="H421" s="18" t="s">
        <v>18</v>
      </c>
      <c r="I421" s="17">
        <v>5</v>
      </c>
      <c r="J421" s="17">
        <v>5</v>
      </c>
      <c r="K421" s="61">
        <v>0</v>
      </c>
      <c r="L421" s="17">
        <v>0</v>
      </c>
      <c r="M421" s="17">
        <v>0</v>
      </c>
      <c r="N421" s="17">
        <f t="shared" si="211"/>
        <v>10</v>
      </c>
      <c r="O421" s="18">
        <f t="shared" si="212"/>
        <v>5</v>
      </c>
      <c r="P421" s="18">
        <f t="shared" si="213"/>
        <v>5</v>
      </c>
      <c r="Q421" s="17"/>
      <c r="R421" s="17">
        <f t="shared" si="209"/>
        <v>5</v>
      </c>
      <c r="S421" s="17">
        <f t="shared" si="214"/>
        <v>5</v>
      </c>
      <c r="T421" s="17"/>
      <c r="U421" s="72">
        <v>0.97761200000000004</v>
      </c>
      <c r="V421" s="17">
        <f t="shared" si="210"/>
        <v>3.2587066666666673</v>
      </c>
      <c r="W421" s="85">
        <f t="shared" si="215"/>
        <v>3</v>
      </c>
      <c r="X421" s="71">
        <f t="shared" si="186"/>
        <v>3</v>
      </c>
      <c r="Y421" s="71">
        <f t="shared" si="187"/>
        <v>3</v>
      </c>
    </row>
    <row r="422" spans="1:25" s="21" customFormat="1" ht="45" customHeight="1">
      <c r="B422" s="22" t="s">
        <v>110</v>
      </c>
      <c r="C422" s="17" t="s">
        <v>13</v>
      </c>
      <c r="D422" s="18" t="s">
        <v>24</v>
      </c>
      <c r="E422" s="19" t="s">
        <v>27</v>
      </c>
      <c r="F422" s="18" t="s">
        <v>16</v>
      </c>
      <c r="G422" s="19" t="s">
        <v>17</v>
      </c>
      <c r="H422" s="18" t="s">
        <v>18</v>
      </c>
      <c r="I422" s="17">
        <v>15</v>
      </c>
      <c r="J422" s="17">
        <v>16</v>
      </c>
      <c r="K422" s="61">
        <v>0</v>
      </c>
      <c r="L422" s="17">
        <v>0</v>
      </c>
      <c r="M422" s="17">
        <v>0</v>
      </c>
      <c r="N422" s="17">
        <f t="shared" si="211"/>
        <v>31</v>
      </c>
      <c r="O422" s="18">
        <f t="shared" si="212"/>
        <v>16</v>
      </c>
      <c r="P422" s="18">
        <f t="shared" si="213"/>
        <v>15</v>
      </c>
      <c r="Q422" s="17"/>
      <c r="R422" s="17">
        <f t="shared" si="209"/>
        <v>15</v>
      </c>
      <c r="S422" s="17">
        <f t="shared" si="214"/>
        <v>15</v>
      </c>
      <c r="T422" s="17"/>
      <c r="U422" s="72">
        <v>0.97761200000000004</v>
      </c>
      <c r="V422" s="17">
        <f t="shared" si="210"/>
        <v>9.7761199999999988</v>
      </c>
      <c r="W422" s="85">
        <f t="shared" si="215"/>
        <v>10</v>
      </c>
      <c r="X422" s="71">
        <f t="shared" si="186"/>
        <v>10</v>
      </c>
      <c r="Y422" s="71">
        <f t="shared" si="187"/>
        <v>10</v>
      </c>
    </row>
    <row r="423" spans="1:25" s="21" customFormat="1" ht="45" customHeight="1">
      <c r="A423" s="21" t="s">
        <v>160</v>
      </c>
      <c r="B423" s="22" t="s">
        <v>110</v>
      </c>
      <c r="C423" s="17" t="s">
        <v>13</v>
      </c>
      <c r="D423" s="18" t="s">
        <v>24</v>
      </c>
      <c r="E423" s="19" t="s">
        <v>29</v>
      </c>
      <c r="F423" s="18" t="s">
        <v>16</v>
      </c>
      <c r="G423" s="19" t="s">
        <v>17</v>
      </c>
      <c r="H423" s="18" t="s">
        <v>18</v>
      </c>
      <c r="I423" s="17"/>
      <c r="J423" s="17"/>
      <c r="K423" s="61"/>
      <c r="L423" s="17"/>
      <c r="M423" s="17"/>
      <c r="N423" s="17">
        <f t="shared" si="211"/>
        <v>0</v>
      </c>
      <c r="O423" s="18">
        <f t="shared" si="212"/>
        <v>0</v>
      </c>
      <c r="P423" s="18">
        <f t="shared" si="213"/>
        <v>0</v>
      </c>
      <c r="Q423" s="56">
        <v>30</v>
      </c>
      <c r="R423" s="17">
        <f t="shared" si="209"/>
        <v>30</v>
      </c>
      <c r="S423" s="17">
        <f t="shared" si="214"/>
        <v>0</v>
      </c>
      <c r="T423" s="56">
        <v>22</v>
      </c>
      <c r="U423" s="72">
        <v>0.97761200000000004</v>
      </c>
      <c r="V423" s="17">
        <f t="shared" si="210"/>
        <v>36.661693333333332</v>
      </c>
      <c r="W423" s="85">
        <f t="shared" si="215"/>
        <v>37</v>
      </c>
      <c r="X423" s="71">
        <f t="shared" si="186"/>
        <v>37</v>
      </c>
      <c r="Y423" s="71">
        <f t="shared" si="187"/>
        <v>37</v>
      </c>
    </row>
    <row r="424" spans="1:25" s="21" customFormat="1" ht="45" customHeight="1">
      <c r="B424" s="22" t="s">
        <v>110</v>
      </c>
      <c r="C424" s="17" t="s">
        <v>13</v>
      </c>
      <c r="D424" s="18" t="s">
        <v>28</v>
      </c>
      <c r="E424" s="19" t="s">
        <v>71</v>
      </c>
      <c r="F424" s="18" t="s">
        <v>16</v>
      </c>
      <c r="G424" s="19" t="s">
        <v>17</v>
      </c>
      <c r="H424" s="18" t="s">
        <v>18</v>
      </c>
      <c r="I424" s="17">
        <v>10</v>
      </c>
      <c r="J424" s="17">
        <v>8</v>
      </c>
      <c r="K424" s="17">
        <v>13</v>
      </c>
      <c r="L424" s="61"/>
      <c r="M424" s="17"/>
      <c r="N424" s="17">
        <f t="shared" ref="N424:N425" si="216">I424+J424+K424+L424+M424</f>
        <v>31</v>
      </c>
      <c r="O424" s="18">
        <v>13</v>
      </c>
      <c r="P424" s="18">
        <v>13</v>
      </c>
      <c r="Q424" s="58"/>
      <c r="R424" s="17">
        <f t="shared" si="209"/>
        <v>18</v>
      </c>
      <c r="S424" s="17">
        <v>8</v>
      </c>
      <c r="T424" s="58"/>
      <c r="U424" s="72">
        <v>1</v>
      </c>
      <c r="V424" s="17">
        <f t="shared" si="210"/>
        <v>15.333333333333334</v>
      </c>
      <c r="W424" s="85">
        <f>ROUNDUP(V424, 0)</f>
        <v>16</v>
      </c>
      <c r="X424" s="71">
        <f t="shared" si="186"/>
        <v>16</v>
      </c>
      <c r="Y424" s="71">
        <f t="shared" si="187"/>
        <v>16</v>
      </c>
    </row>
    <row r="425" spans="1:25" s="21" customFormat="1" ht="45" customHeight="1">
      <c r="B425" s="22" t="s">
        <v>110</v>
      </c>
      <c r="C425" s="17" t="s">
        <v>13</v>
      </c>
      <c r="D425" s="18" t="s">
        <v>28</v>
      </c>
      <c r="E425" s="19" t="s">
        <v>29</v>
      </c>
      <c r="F425" s="18" t="s">
        <v>16</v>
      </c>
      <c r="G425" s="19" t="s">
        <v>17</v>
      </c>
      <c r="H425" s="18" t="s">
        <v>18</v>
      </c>
      <c r="I425" s="17"/>
      <c r="J425" s="17"/>
      <c r="K425" s="17"/>
      <c r="L425" s="61"/>
      <c r="M425" s="17"/>
      <c r="N425" s="17">
        <f t="shared" si="216"/>
        <v>0</v>
      </c>
      <c r="O425" s="18"/>
      <c r="P425" s="18"/>
      <c r="Q425" s="58">
        <v>3</v>
      </c>
      <c r="R425" s="17">
        <f t="shared" si="209"/>
        <v>3</v>
      </c>
      <c r="S425" s="17"/>
      <c r="T425" s="58">
        <v>3</v>
      </c>
      <c r="U425" s="72">
        <v>1</v>
      </c>
      <c r="V425" s="17">
        <f t="shared" si="210"/>
        <v>4</v>
      </c>
      <c r="W425" s="85">
        <f t="shared" ref="W425:W427" si="217">ROUNDUP(V425, 0)</f>
        <v>4</v>
      </c>
      <c r="X425" s="71">
        <f t="shared" si="186"/>
        <v>4</v>
      </c>
      <c r="Y425" s="71">
        <f t="shared" si="187"/>
        <v>4</v>
      </c>
    </row>
    <row r="426" spans="1:25" s="21" customFormat="1" ht="45" customHeight="1">
      <c r="B426" s="22" t="s">
        <v>110</v>
      </c>
      <c r="C426" s="17" t="s">
        <v>13</v>
      </c>
      <c r="D426" s="18" t="s">
        <v>28</v>
      </c>
      <c r="E426" s="19" t="s">
        <v>171</v>
      </c>
      <c r="F426" s="18" t="s">
        <v>16</v>
      </c>
      <c r="G426" s="19" t="s">
        <v>17</v>
      </c>
      <c r="H426" s="18" t="s">
        <v>18</v>
      </c>
      <c r="I426" s="17">
        <v>0</v>
      </c>
      <c r="J426" s="17">
        <v>0</v>
      </c>
      <c r="K426" s="17">
        <v>1</v>
      </c>
      <c r="L426" s="63">
        <v>0</v>
      </c>
      <c r="M426" s="61"/>
      <c r="N426" s="17">
        <f>I426+J426+K426+L426+M426</f>
        <v>1</v>
      </c>
      <c r="O426" s="18">
        <v>0</v>
      </c>
      <c r="P426" s="18">
        <v>0</v>
      </c>
      <c r="Q426" s="58"/>
      <c r="R426" s="17">
        <f t="shared" si="209"/>
        <v>1</v>
      </c>
      <c r="S426" s="17">
        <v>1</v>
      </c>
      <c r="T426" s="58"/>
      <c r="U426" s="72">
        <v>1</v>
      </c>
      <c r="V426" s="17">
        <f t="shared" si="210"/>
        <v>0.66666666666666663</v>
      </c>
      <c r="W426" s="85">
        <f t="shared" si="217"/>
        <v>1</v>
      </c>
      <c r="X426" s="71">
        <f t="shared" si="186"/>
        <v>1</v>
      </c>
      <c r="Y426" s="71">
        <f t="shared" si="187"/>
        <v>1</v>
      </c>
    </row>
    <row r="427" spans="1:25" s="21" customFormat="1" ht="45" customHeight="1">
      <c r="B427" s="22" t="s">
        <v>110</v>
      </c>
      <c r="C427" s="17" t="s">
        <v>13</v>
      </c>
      <c r="D427" s="18" t="s">
        <v>28</v>
      </c>
      <c r="E427" s="19" t="s">
        <v>170</v>
      </c>
      <c r="F427" s="18" t="s">
        <v>16</v>
      </c>
      <c r="G427" s="19" t="s">
        <v>17</v>
      </c>
      <c r="H427" s="18" t="s">
        <v>18</v>
      </c>
      <c r="I427" s="17"/>
      <c r="J427" s="17"/>
      <c r="K427" s="17"/>
      <c r="L427" s="63"/>
      <c r="M427" s="61"/>
      <c r="N427" s="17">
        <f>I427+J427+K427+L427+M427</f>
        <v>0</v>
      </c>
      <c r="O427" s="18"/>
      <c r="P427" s="18"/>
      <c r="Q427" s="58">
        <v>1</v>
      </c>
      <c r="R427" s="17">
        <f t="shared" si="209"/>
        <v>1</v>
      </c>
      <c r="S427" s="17"/>
      <c r="T427" s="58">
        <v>1</v>
      </c>
      <c r="U427" s="72">
        <v>1</v>
      </c>
      <c r="V427" s="17">
        <f t="shared" si="210"/>
        <v>1.3333333333333333</v>
      </c>
      <c r="W427" s="85">
        <f t="shared" si="217"/>
        <v>2</v>
      </c>
      <c r="X427" s="71">
        <f t="shared" si="186"/>
        <v>2</v>
      </c>
      <c r="Y427" s="71">
        <f t="shared" si="187"/>
        <v>2</v>
      </c>
    </row>
    <row r="428" spans="1:25" ht="45" customHeight="1">
      <c r="A428" t="s">
        <v>148</v>
      </c>
      <c r="B428" s="7" t="s">
        <v>110</v>
      </c>
      <c r="C428" s="5" t="s">
        <v>13</v>
      </c>
      <c r="D428" s="4" t="s">
        <v>14</v>
      </c>
      <c r="E428" s="6" t="s">
        <v>15</v>
      </c>
      <c r="F428" s="4" t="s">
        <v>20</v>
      </c>
      <c r="G428" s="6" t="s">
        <v>17</v>
      </c>
      <c r="H428" s="4" t="s">
        <v>18</v>
      </c>
      <c r="I428" s="5">
        <v>87</v>
      </c>
      <c r="J428" s="5">
        <v>85</v>
      </c>
      <c r="K428" s="5">
        <v>79</v>
      </c>
      <c r="L428" s="5">
        <v>82</v>
      </c>
      <c r="M428" s="61">
        <v>70</v>
      </c>
      <c r="N428" s="17">
        <f t="shared" ref="N428:N436" si="218">I428+J428+K428+L428</f>
        <v>333</v>
      </c>
      <c r="O428" s="18">
        <f t="shared" ref="O428:O436" si="219">L428</f>
        <v>82</v>
      </c>
      <c r="P428" s="18">
        <f t="shared" ref="P428:P436" si="220">L428</f>
        <v>82</v>
      </c>
      <c r="Q428" s="5"/>
      <c r="R428" s="5">
        <f t="shared" si="209"/>
        <v>251</v>
      </c>
      <c r="S428" s="17">
        <f t="shared" ref="S428:S436" si="221">K428</f>
        <v>79</v>
      </c>
      <c r="T428" s="5"/>
      <c r="U428" s="76">
        <v>1</v>
      </c>
      <c r="V428" s="5">
        <f t="shared" si="210"/>
        <v>224.66666666666666</v>
      </c>
      <c r="W428" s="87">
        <f>ROUND(V428,0)</f>
        <v>225</v>
      </c>
      <c r="X428" s="71">
        <f t="shared" si="186"/>
        <v>225</v>
      </c>
      <c r="Y428" s="71">
        <f t="shared" si="187"/>
        <v>225</v>
      </c>
    </row>
    <row r="429" spans="1:25" ht="45" customHeight="1">
      <c r="A429" t="s">
        <v>151</v>
      </c>
      <c r="B429" s="7" t="s">
        <v>110</v>
      </c>
      <c r="C429" s="5" t="s">
        <v>13</v>
      </c>
      <c r="D429" s="4" t="s">
        <v>14</v>
      </c>
      <c r="E429" s="6" t="s">
        <v>21</v>
      </c>
      <c r="F429" s="4" t="s">
        <v>20</v>
      </c>
      <c r="G429" s="6" t="s">
        <v>17</v>
      </c>
      <c r="H429" s="4" t="s">
        <v>18</v>
      </c>
      <c r="I429" s="5">
        <v>16</v>
      </c>
      <c r="J429" s="5">
        <v>13</v>
      </c>
      <c r="K429" s="5">
        <v>15</v>
      </c>
      <c r="L429" s="5">
        <v>18</v>
      </c>
      <c r="M429" s="61">
        <v>18</v>
      </c>
      <c r="N429" s="17">
        <f t="shared" si="218"/>
        <v>62</v>
      </c>
      <c r="O429" s="18">
        <f t="shared" si="219"/>
        <v>18</v>
      </c>
      <c r="P429" s="18">
        <f t="shared" si="220"/>
        <v>18</v>
      </c>
      <c r="Q429" s="5"/>
      <c r="R429" s="5">
        <f t="shared" si="209"/>
        <v>44</v>
      </c>
      <c r="S429" s="17">
        <f t="shared" si="221"/>
        <v>15</v>
      </c>
      <c r="T429" s="5"/>
      <c r="U429" s="76">
        <v>1</v>
      </c>
      <c r="V429" s="5">
        <f t="shared" si="210"/>
        <v>39</v>
      </c>
      <c r="W429" s="87">
        <f t="shared" ref="W429:W436" si="222">ROUND(V429,0)</f>
        <v>39</v>
      </c>
      <c r="X429" s="71">
        <f t="shared" si="186"/>
        <v>39</v>
      </c>
      <c r="Y429" s="71">
        <f t="shared" si="187"/>
        <v>39</v>
      </c>
    </row>
    <row r="430" spans="1:25" ht="45" customHeight="1">
      <c r="A430" t="s">
        <v>152</v>
      </c>
      <c r="B430" s="7" t="s">
        <v>110</v>
      </c>
      <c r="C430" s="5" t="s">
        <v>13</v>
      </c>
      <c r="D430" s="4" t="s">
        <v>14</v>
      </c>
      <c r="E430" s="6" t="s">
        <v>21</v>
      </c>
      <c r="F430" s="4" t="s">
        <v>20</v>
      </c>
      <c r="G430" s="6" t="s">
        <v>19</v>
      </c>
      <c r="H430" s="4" t="s">
        <v>18</v>
      </c>
      <c r="I430" s="5">
        <v>0</v>
      </c>
      <c r="J430" s="5">
        <v>3</v>
      </c>
      <c r="K430" s="5">
        <v>1</v>
      </c>
      <c r="L430" s="5">
        <v>0</v>
      </c>
      <c r="M430" s="61">
        <v>0</v>
      </c>
      <c r="N430" s="17">
        <f t="shared" si="218"/>
        <v>4</v>
      </c>
      <c r="O430" s="18">
        <f t="shared" si="219"/>
        <v>0</v>
      </c>
      <c r="P430" s="18">
        <f t="shared" si="220"/>
        <v>0</v>
      </c>
      <c r="Q430" s="5"/>
      <c r="R430" s="5">
        <f t="shared" si="209"/>
        <v>4</v>
      </c>
      <c r="S430" s="17">
        <f t="shared" si="221"/>
        <v>1</v>
      </c>
      <c r="T430" s="5"/>
      <c r="U430" s="76">
        <v>1</v>
      </c>
      <c r="V430" s="5">
        <f t="shared" si="210"/>
        <v>3.6666666666666665</v>
      </c>
      <c r="W430" s="87">
        <f t="shared" si="222"/>
        <v>4</v>
      </c>
      <c r="X430" s="71">
        <f t="shared" si="186"/>
        <v>4</v>
      </c>
      <c r="Y430" s="71">
        <f t="shared" si="187"/>
        <v>4</v>
      </c>
    </row>
    <row r="431" spans="1:25" ht="45" customHeight="1">
      <c r="B431" s="7" t="s">
        <v>110</v>
      </c>
      <c r="C431" s="5" t="s">
        <v>13</v>
      </c>
      <c r="D431" s="4" t="s">
        <v>14</v>
      </c>
      <c r="E431" s="6" t="s">
        <v>64</v>
      </c>
      <c r="F431" s="4" t="s">
        <v>20</v>
      </c>
      <c r="G431" s="6" t="s">
        <v>17</v>
      </c>
      <c r="H431" s="4" t="s">
        <v>18</v>
      </c>
      <c r="I431" s="5">
        <v>10</v>
      </c>
      <c r="J431" s="5">
        <v>8</v>
      </c>
      <c r="K431" s="5">
        <v>8</v>
      </c>
      <c r="L431" s="5">
        <v>10</v>
      </c>
      <c r="M431" s="61">
        <v>13</v>
      </c>
      <c r="N431" s="17">
        <f t="shared" si="218"/>
        <v>36</v>
      </c>
      <c r="O431" s="18">
        <f t="shared" si="219"/>
        <v>10</v>
      </c>
      <c r="P431" s="18">
        <f t="shared" si="220"/>
        <v>10</v>
      </c>
      <c r="Q431" s="5"/>
      <c r="R431" s="5">
        <f t="shared" si="209"/>
        <v>26</v>
      </c>
      <c r="S431" s="17">
        <f t="shared" si="221"/>
        <v>8</v>
      </c>
      <c r="T431" s="5"/>
      <c r="U431" s="76">
        <v>1</v>
      </c>
      <c r="V431" s="5">
        <f t="shared" si="210"/>
        <v>23.333333333333332</v>
      </c>
      <c r="W431" s="87">
        <f t="shared" si="222"/>
        <v>23</v>
      </c>
      <c r="X431" s="71">
        <f t="shared" si="186"/>
        <v>23</v>
      </c>
      <c r="Y431" s="71">
        <f t="shared" si="187"/>
        <v>23</v>
      </c>
    </row>
    <row r="432" spans="1:25" ht="45" customHeight="1">
      <c r="A432" t="s">
        <v>156</v>
      </c>
      <c r="B432" s="7" t="s">
        <v>110</v>
      </c>
      <c r="C432" s="5" t="s">
        <v>13</v>
      </c>
      <c r="D432" s="4" t="s">
        <v>14</v>
      </c>
      <c r="E432" s="19" t="s">
        <v>29</v>
      </c>
      <c r="F432" s="4" t="s">
        <v>20</v>
      </c>
      <c r="G432" s="6" t="s">
        <v>17</v>
      </c>
      <c r="H432" s="4" t="s">
        <v>18</v>
      </c>
      <c r="I432" s="5"/>
      <c r="J432" s="5"/>
      <c r="K432" s="5"/>
      <c r="L432" s="5"/>
      <c r="M432" s="61"/>
      <c r="N432" s="17">
        <f t="shared" si="218"/>
        <v>0</v>
      </c>
      <c r="O432" s="18">
        <f t="shared" si="219"/>
        <v>0</v>
      </c>
      <c r="P432" s="18">
        <f t="shared" si="220"/>
        <v>0</v>
      </c>
      <c r="Q432" s="56">
        <v>100</v>
      </c>
      <c r="R432" s="5">
        <f t="shared" si="209"/>
        <v>100</v>
      </c>
      <c r="S432" s="17">
        <f t="shared" si="221"/>
        <v>0</v>
      </c>
      <c r="T432" s="56">
        <v>100</v>
      </c>
      <c r="U432" s="76">
        <v>1</v>
      </c>
      <c r="V432" s="5">
        <f t="shared" si="210"/>
        <v>133.33333333333334</v>
      </c>
      <c r="W432" s="87">
        <f t="shared" si="222"/>
        <v>133</v>
      </c>
      <c r="X432" s="71">
        <f t="shared" si="186"/>
        <v>133</v>
      </c>
      <c r="Y432" s="71">
        <f t="shared" si="187"/>
        <v>133</v>
      </c>
    </row>
    <row r="433" spans="2:25" ht="45" customHeight="1">
      <c r="B433" s="7" t="s">
        <v>110</v>
      </c>
      <c r="C433" s="5" t="s">
        <v>13</v>
      </c>
      <c r="D433" s="4" t="s">
        <v>14</v>
      </c>
      <c r="E433" s="6" t="s">
        <v>99</v>
      </c>
      <c r="F433" s="4" t="s">
        <v>20</v>
      </c>
      <c r="G433" s="6" t="s">
        <v>17</v>
      </c>
      <c r="H433" s="4" t="s">
        <v>18</v>
      </c>
      <c r="I433" s="5"/>
      <c r="J433" s="5"/>
      <c r="K433" s="5"/>
      <c r="L433" s="5"/>
      <c r="M433" s="61"/>
      <c r="N433" s="17">
        <f t="shared" si="218"/>
        <v>0</v>
      </c>
      <c r="O433" s="18">
        <f t="shared" si="219"/>
        <v>0</v>
      </c>
      <c r="P433" s="18">
        <f t="shared" si="220"/>
        <v>0</v>
      </c>
      <c r="Q433" s="56">
        <v>0</v>
      </c>
      <c r="R433" s="5">
        <f t="shared" si="209"/>
        <v>0</v>
      </c>
      <c r="S433" s="17">
        <f t="shared" si="221"/>
        <v>0</v>
      </c>
      <c r="T433" s="56">
        <v>0</v>
      </c>
      <c r="U433" s="76">
        <v>1</v>
      </c>
      <c r="V433" s="5">
        <f t="shared" si="210"/>
        <v>0</v>
      </c>
      <c r="W433" s="87">
        <f t="shared" si="222"/>
        <v>0</v>
      </c>
      <c r="X433" s="71">
        <f t="shared" si="186"/>
        <v>0</v>
      </c>
      <c r="Y433" s="71">
        <f t="shared" si="187"/>
        <v>0</v>
      </c>
    </row>
    <row r="434" spans="2:25" ht="45" customHeight="1">
      <c r="B434" s="7" t="s">
        <v>110</v>
      </c>
      <c r="C434" s="5" t="s">
        <v>13</v>
      </c>
      <c r="D434" s="4" t="s">
        <v>14</v>
      </c>
      <c r="E434" s="6" t="s">
        <v>144</v>
      </c>
      <c r="F434" s="4" t="s">
        <v>20</v>
      </c>
      <c r="G434" s="6" t="s">
        <v>17</v>
      </c>
      <c r="H434" s="4" t="s">
        <v>18</v>
      </c>
      <c r="I434" s="5"/>
      <c r="J434" s="5"/>
      <c r="K434" s="5"/>
      <c r="L434" s="5"/>
      <c r="M434" s="61"/>
      <c r="N434" s="17">
        <f t="shared" si="218"/>
        <v>0</v>
      </c>
      <c r="O434" s="18">
        <f t="shared" si="219"/>
        <v>0</v>
      </c>
      <c r="P434" s="18">
        <f t="shared" si="220"/>
        <v>0</v>
      </c>
      <c r="Q434" s="56">
        <v>10</v>
      </c>
      <c r="R434" s="5">
        <f t="shared" si="209"/>
        <v>10</v>
      </c>
      <c r="S434" s="17">
        <f t="shared" si="221"/>
        <v>0</v>
      </c>
      <c r="T434" s="56">
        <v>0</v>
      </c>
      <c r="U434" s="76">
        <v>1</v>
      </c>
      <c r="V434" s="5">
        <f t="shared" si="210"/>
        <v>10</v>
      </c>
      <c r="W434" s="87">
        <f t="shared" si="222"/>
        <v>10</v>
      </c>
      <c r="X434" s="71">
        <f t="shared" si="186"/>
        <v>10</v>
      </c>
      <c r="Y434" s="71">
        <f t="shared" si="187"/>
        <v>10</v>
      </c>
    </row>
    <row r="435" spans="2:25" ht="45" customHeight="1">
      <c r="B435" s="7" t="s">
        <v>110</v>
      </c>
      <c r="C435" s="5" t="s">
        <v>13</v>
      </c>
      <c r="D435" s="4" t="s">
        <v>14</v>
      </c>
      <c r="E435" s="6" t="s">
        <v>67</v>
      </c>
      <c r="F435" s="4" t="s">
        <v>20</v>
      </c>
      <c r="G435" s="6" t="s">
        <v>17</v>
      </c>
      <c r="H435" s="4" t="s">
        <v>18</v>
      </c>
      <c r="I435" s="5"/>
      <c r="J435" s="5"/>
      <c r="K435" s="5"/>
      <c r="L435" s="5"/>
      <c r="M435" s="61"/>
      <c r="N435" s="17">
        <f t="shared" si="218"/>
        <v>0</v>
      </c>
      <c r="O435" s="18">
        <f t="shared" si="219"/>
        <v>0</v>
      </c>
      <c r="P435" s="18">
        <f t="shared" si="220"/>
        <v>0</v>
      </c>
      <c r="Q435" s="56">
        <v>10</v>
      </c>
      <c r="R435" s="5">
        <f t="shared" si="209"/>
        <v>10</v>
      </c>
      <c r="S435" s="17">
        <f t="shared" si="221"/>
        <v>0</v>
      </c>
      <c r="T435" s="56">
        <v>0</v>
      </c>
      <c r="U435" s="76">
        <v>1</v>
      </c>
      <c r="V435" s="5">
        <f t="shared" si="210"/>
        <v>10</v>
      </c>
      <c r="W435" s="87">
        <f t="shared" si="222"/>
        <v>10</v>
      </c>
      <c r="X435" s="71">
        <f t="shared" si="186"/>
        <v>10</v>
      </c>
      <c r="Y435" s="71">
        <f t="shared" si="187"/>
        <v>10</v>
      </c>
    </row>
    <row r="436" spans="2:25" ht="45" customHeight="1">
      <c r="B436" s="7" t="s">
        <v>110</v>
      </c>
      <c r="C436" s="5" t="s">
        <v>13</v>
      </c>
      <c r="D436" s="4" t="s">
        <v>14</v>
      </c>
      <c r="E436" s="6" t="s">
        <v>113</v>
      </c>
      <c r="F436" s="4" t="s">
        <v>20</v>
      </c>
      <c r="G436" s="6" t="s">
        <v>17</v>
      </c>
      <c r="H436" s="4" t="s">
        <v>18</v>
      </c>
      <c r="I436" s="5"/>
      <c r="J436" s="5"/>
      <c r="K436" s="5"/>
      <c r="L436" s="5"/>
      <c r="M436" s="61"/>
      <c r="N436" s="17">
        <f t="shared" si="218"/>
        <v>0</v>
      </c>
      <c r="O436" s="18">
        <f t="shared" si="219"/>
        <v>0</v>
      </c>
      <c r="P436" s="18">
        <f t="shared" si="220"/>
        <v>0</v>
      </c>
      <c r="Q436" s="5">
        <v>0</v>
      </c>
      <c r="R436" s="5">
        <f t="shared" si="209"/>
        <v>0</v>
      </c>
      <c r="S436" s="17">
        <f t="shared" si="221"/>
        <v>0</v>
      </c>
      <c r="T436" s="5">
        <v>0</v>
      </c>
      <c r="U436" s="76">
        <v>1</v>
      </c>
      <c r="V436" s="5">
        <f t="shared" si="210"/>
        <v>0</v>
      </c>
      <c r="W436" s="87">
        <f t="shared" si="222"/>
        <v>0</v>
      </c>
      <c r="X436" s="71">
        <f t="shared" si="186"/>
        <v>0</v>
      </c>
      <c r="Y436" s="71">
        <f t="shared" si="187"/>
        <v>0</v>
      </c>
    </row>
    <row r="437" spans="2:25" ht="45" customHeight="1">
      <c r="B437" s="7" t="s">
        <v>110</v>
      </c>
      <c r="C437" s="5" t="s">
        <v>13</v>
      </c>
      <c r="D437" s="4" t="s">
        <v>24</v>
      </c>
      <c r="E437" s="6" t="s">
        <v>25</v>
      </c>
      <c r="F437" s="4" t="s">
        <v>20</v>
      </c>
      <c r="G437" s="6" t="s">
        <v>17</v>
      </c>
      <c r="H437" s="4" t="s">
        <v>18</v>
      </c>
      <c r="I437" s="5">
        <v>10</v>
      </c>
      <c r="J437" s="5">
        <v>9</v>
      </c>
      <c r="K437" s="61">
        <v>11</v>
      </c>
      <c r="L437" s="5"/>
      <c r="M437" s="5"/>
      <c r="N437" s="17">
        <f t="shared" ref="N437:N439" si="223">I437+J437</f>
        <v>19</v>
      </c>
      <c r="O437" s="18">
        <f t="shared" ref="O437:O439" si="224">J437</f>
        <v>9</v>
      </c>
      <c r="P437" s="18">
        <f>J437</f>
        <v>9</v>
      </c>
      <c r="Q437" s="5"/>
      <c r="R437" s="5">
        <f t="shared" si="209"/>
        <v>10</v>
      </c>
      <c r="S437" s="17">
        <f t="shared" ref="S437:S439" si="225">I437</f>
        <v>10</v>
      </c>
      <c r="T437" s="5"/>
      <c r="U437" s="76">
        <v>1</v>
      </c>
      <c r="V437" s="17">
        <f t="shared" si="210"/>
        <v>6.666666666666667</v>
      </c>
      <c r="W437" s="85">
        <f t="shared" ref="W437:W439" si="226">ROUND(V437, 0)</f>
        <v>7</v>
      </c>
      <c r="X437" s="71">
        <f t="shared" si="186"/>
        <v>7</v>
      </c>
      <c r="Y437" s="71">
        <f t="shared" si="187"/>
        <v>7</v>
      </c>
    </row>
    <row r="438" spans="2:25" ht="45" customHeight="1">
      <c r="B438" s="7" t="s">
        <v>110</v>
      </c>
      <c r="C438" s="5" t="s">
        <v>13</v>
      </c>
      <c r="D438" s="4" t="s">
        <v>24</v>
      </c>
      <c r="E438" s="6" t="s">
        <v>27</v>
      </c>
      <c r="F438" s="4" t="s">
        <v>20</v>
      </c>
      <c r="G438" s="6" t="s">
        <v>17</v>
      </c>
      <c r="H438" s="4" t="s">
        <v>18</v>
      </c>
      <c r="I438" s="5">
        <v>10</v>
      </c>
      <c r="J438" s="5">
        <v>10</v>
      </c>
      <c r="K438" s="61">
        <v>10</v>
      </c>
      <c r="L438" s="5"/>
      <c r="M438" s="5"/>
      <c r="N438" s="17">
        <f t="shared" si="223"/>
        <v>20</v>
      </c>
      <c r="O438" s="18">
        <f t="shared" si="224"/>
        <v>10</v>
      </c>
      <c r="P438" s="18">
        <f t="shared" ref="P438:P439" si="227">J438</f>
        <v>10</v>
      </c>
      <c r="Q438" s="5"/>
      <c r="R438" s="5">
        <f t="shared" si="209"/>
        <v>10</v>
      </c>
      <c r="S438" s="17">
        <f t="shared" si="225"/>
        <v>10</v>
      </c>
      <c r="T438" s="5"/>
      <c r="U438" s="76">
        <v>1</v>
      </c>
      <c r="V438" s="17">
        <f t="shared" si="210"/>
        <v>6.666666666666667</v>
      </c>
      <c r="W438" s="85">
        <f t="shared" si="226"/>
        <v>7</v>
      </c>
      <c r="X438" s="71">
        <f t="shared" si="186"/>
        <v>7</v>
      </c>
      <c r="Y438" s="71">
        <f t="shared" si="187"/>
        <v>7</v>
      </c>
    </row>
    <row r="439" spans="2:25" ht="45" customHeight="1">
      <c r="B439" s="7" t="s">
        <v>110</v>
      </c>
      <c r="C439" s="5" t="s">
        <v>13</v>
      </c>
      <c r="D439" s="4" t="s">
        <v>24</v>
      </c>
      <c r="E439" s="19" t="s">
        <v>29</v>
      </c>
      <c r="F439" s="4" t="s">
        <v>20</v>
      </c>
      <c r="G439" s="6" t="s">
        <v>17</v>
      </c>
      <c r="H439" s="4" t="s">
        <v>18</v>
      </c>
      <c r="I439" s="5"/>
      <c r="J439" s="5"/>
      <c r="K439" s="61"/>
      <c r="L439" s="5"/>
      <c r="M439" s="5"/>
      <c r="N439" s="17">
        <f t="shared" si="223"/>
        <v>0</v>
      </c>
      <c r="O439" s="18">
        <f t="shared" si="224"/>
        <v>0</v>
      </c>
      <c r="P439" s="18">
        <f t="shared" si="227"/>
        <v>0</v>
      </c>
      <c r="Q439" s="56">
        <v>20</v>
      </c>
      <c r="R439" s="5">
        <f t="shared" si="209"/>
        <v>20</v>
      </c>
      <c r="S439" s="17">
        <f t="shared" si="225"/>
        <v>0</v>
      </c>
      <c r="T439" s="56">
        <v>20</v>
      </c>
      <c r="U439" s="76">
        <v>1</v>
      </c>
      <c r="V439" s="17">
        <f t="shared" si="210"/>
        <v>26.666666666666668</v>
      </c>
      <c r="W439" s="85">
        <f t="shared" si="226"/>
        <v>27</v>
      </c>
      <c r="X439" s="71">
        <f t="shared" si="186"/>
        <v>27</v>
      </c>
      <c r="Y439" s="71">
        <f t="shared" si="187"/>
        <v>27</v>
      </c>
    </row>
    <row r="440" spans="2:25" s="21" customFormat="1" ht="45" customHeight="1">
      <c r="B440" s="22" t="s">
        <v>118</v>
      </c>
      <c r="C440" s="17" t="s">
        <v>13</v>
      </c>
      <c r="D440" s="18" t="s">
        <v>14</v>
      </c>
      <c r="E440" s="19" t="s">
        <v>95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61"/>
      <c r="N440" s="17">
        <f>I440+J440+K440+L440</f>
        <v>0</v>
      </c>
      <c r="O440" s="18">
        <f>L440</f>
        <v>0</v>
      </c>
      <c r="P440" s="18">
        <f>L440</f>
        <v>0</v>
      </c>
      <c r="Q440" s="17"/>
      <c r="R440" s="17">
        <f t="shared" si="209"/>
        <v>0</v>
      </c>
      <c r="S440" s="17">
        <f>K440</f>
        <v>0</v>
      </c>
      <c r="T440" s="17"/>
      <c r="U440" s="72">
        <v>0.989761</v>
      </c>
      <c r="V440" s="17">
        <f t="shared" si="210"/>
        <v>0</v>
      </c>
      <c r="W440" s="85">
        <f>ROUND(V440, 0)</f>
        <v>0</v>
      </c>
      <c r="X440" s="71">
        <f t="shared" si="186"/>
        <v>0</v>
      </c>
      <c r="Y440" s="71">
        <f t="shared" si="187"/>
        <v>0</v>
      </c>
    </row>
    <row r="441" spans="2:25" s="21" customFormat="1" ht="45" customHeight="1">
      <c r="B441" s="22" t="s">
        <v>118</v>
      </c>
      <c r="C441" s="17" t="s">
        <v>13</v>
      </c>
      <c r="D441" s="18" t="s">
        <v>14</v>
      </c>
      <c r="E441" s="19" t="s">
        <v>100</v>
      </c>
      <c r="F441" s="18" t="s">
        <v>16</v>
      </c>
      <c r="G441" s="19" t="s">
        <v>17</v>
      </c>
      <c r="H441" s="18" t="s">
        <v>18</v>
      </c>
      <c r="I441" s="17"/>
      <c r="J441" s="17"/>
      <c r="K441" s="17"/>
      <c r="L441" s="17"/>
      <c r="M441" s="61"/>
      <c r="N441" s="17">
        <f t="shared" ref="N441:N456" si="228">I441+J441+K441+L441</f>
        <v>0</v>
      </c>
      <c r="O441" s="18">
        <f t="shared" ref="O441:O456" si="229">L441</f>
        <v>0</v>
      </c>
      <c r="P441" s="18">
        <f t="shared" ref="P441:P456" si="230">L441</f>
        <v>0</v>
      </c>
      <c r="Q441" s="56">
        <v>0</v>
      </c>
      <c r="R441" s="17">
        <f t="shared" si="209"/>
        <v>0</v>
      </c>
      <c r="S441" s="17">
        <f t="shared" ref="S441:S456" si="231">K441</f>
        <v>0</v>
      </c>
      <c r="T441" s="56"/>
      <c r="U441" s="72">
        <v>0.989761</v>
      </c>
      <c r="V441" s="17">
        <f t="shared" si="210"/>
        <v>0</v>
      </c>
      <c r="W441" s="85">
        <f t="shared" ref="W441:W456" si="232">ROUND(V441, 0)</f>
        <v>0</v>
      </c>
      <c r="X441" s="71">
        <f t="shared" si="186"/>
        <v>0</v>
      </c>
      <c r="Y441" s="71">
        <f t="shared" si="187"/>
        <v>0</v>
      </c>
    </row>
    <row r="442" spans="2:25" s="21" customFormat="1" ht="45" customHeight="1">
      <c r="B442" s="22" t="s">
        <v>118</v>
      </c>
      <c r="C442" s="17" t="s">
        <v>13</v>
      </c>
      <c r="D442" s="18" t="s">
        <v>14</v>
      </c>
      <c r="E442" s="19" t="s">
        <v>97</v>
      </c>
      <c r="F442" s="18" t="s">
        <v>16</v>
      </c>
      <c r="G442" s="19" t="s">
        <v>17</v>
      </c>
      <c r="H442" s="18" t="s">
        <v>18</v>
      </c>
      <c r="I442" s="17">
        <v>0</v>
      </c>
      <c r="J442" s="17">
        <v>0</v>
      </c>
      <c r="K442" s="17">
        <v>1</v>
      </c>
      <c r="L442" s="17">
        <v>32</v>
      </c>
      <c r="M442" s="61">
        <v>0</v>
      </c>
      <c r="N442" s="17">
        <f t="shared" si="228"/>
        <v>33</v>
      </c>
      <c r="O442" s="18">
        <f t="shared" si="229"/>
        <v>32</v>
      </c>
      <c r="P442" s="18">
        <f t="shared" si="230"/>
        <v>32</v>
      </c>
      <c r="Q442" s="17"/>
      <c r="R442" s="17">
        <f t="shared" si="209"/>
        <v>1</v>
      </c>
      <c r="S442" s="17">
        <f t="shared" si="231"/>
        <v>1</v>
      </c>
      <c r="T442" s="17"/>
      <c r="U442" s="72">
        <v>0.989761</v>
      </c>
      <c r="V442" s="17">
        <f t="shared" si="210"/>
        <v>0.65984066666666663</v>
      </c>
      <c r="W442" s="85">
        <f t="shared" si="232"/>
        <v>1</v>
      </c>
      <c r="X442" s="71">
        <f t="shared" si="186"/>
        <v>1</v>
      </c>
      <c r="Y442" s="71">
        <f t="shared" si="187"/>
        <v>1</v>
      </c>
    </row>
    <row r="443" spans="2:25" s="21" customFormat="1" ht="45" customHeight="1">
      <c r="B443" s="22" t="s">
        <v>118</v>
      </c>
      <c r="C443" s="17" t="s">
        <v>13</v>
      </c>
      <c r="D443" s="18" t="s">
        <v>14</v>
      </c>
      <c r="E443" s="19" t="s">
        <v>97</v>
      </c>
      <c r="F443" s="18" t="s">
        <v>16</v>
      </c>
      <c r="G443" s="19" t="s">
        <v>19</v>
      </c>
      <c r="H443" s="18" t="s">
        <v>18</v>
      </c>
      <c r="I443" s="17">
        <v>0</v>
      </c>
      <c r="J443" s="17">
        <v>0</v>
      </c>
      <c r="K443" s="17">
        <v>0</v>
      </c>
      <c r="L443" s="17">
        <v>0</v>
      </c>
      <c r="M443" s="61">
        <v>0</v>
      </c>
      <c r="N443" s="17">
        <f t="shared" si="228"/>
        <v>0</v>
      </c>
      <c r="O443" s="18">
        <f t="shared" si="229"/>
        <v>0</v>
      </c>
      <c r="P443" s="18">
        <f t="shared" si="230"/>
        <v>0</v>
      </c>
      <c r="Q443" s="17"/>
      <c r="R443" s="17">
        <f t="shared" si="209"/>
        <v>0</v>
      </c>
      <c r="S443" s="17">
        <f t="shared" si="231"/>
        <v>0</v>
      </c>
      <c r="T443" s="17"/>
      <c r="U443" s="72">
        <v>0.989761</v>
      </c>
      <c r="V443" s="17">
        <f t="shared" si="210"/>
        <v>0</v>
      </c>
      <c r="W443" s="85">
        <f t="shared" si="232"/>
        <v>0</v>
      </c>
      <c r="X443" s="71">
        <f t="shared" si="186"/>
        <v>0</v>
      </c>
      <c r="Y443" s="71">
        <f t="shared" si="187"/>
        <v>0</v>
      </c>
    </row>
    <row r="444" spans="2:25" s="21" customFormat="1" ht="45" customHeight="1">
      <c r="B444" s="22" t="s">
        <v>118</v>
      </c>
      <c r="C444" s="17" t="s">
        <v>13</v>
      </c>
      <c r="D444" s="18" t="s">
        <v>14</v>
      </c>
      <c r="E444" s="19" t="s">
        <v>101</v>
      </c>
      <c r="F444" s="18" t="s">
        <v>16</v>
      </c>
      <c r="G444" s="19" t="s">
        <v>17</v>
      </c>
      <c r="H444" s="18" t="s">
        <v>18</v>
      </c>
      <c r="I444" s="17"/>
      <c r="J444" s="17"/>
      <c r="K444" s="17"/>
      <c r="L444" s="17"/>
      <c r="M444" s="61"/>
      <c r="N444" s="17">
        <f t="shared" si="228"/>
        <v>0</v>
      </c>
      <c r="O444" s="18">
        <f t="shared" si="229"/>
        <v>0</v>
      </c>
      <c r="P444" s="18">
        <f t="shared" si="230"/>
        <v>0</v>
      </c>
      <c r="Q444" s="56">
        <v>0</v>
      </c>
      <c r="R444" s="17">
        <f t="shared" si="209"/>
        <v>0</v>
      </c>
      <c r="S444" s="17">
        <f t="shared" si="231"/>
        <v>0</v>
      </c>
      <c r="T444" s="56">
        <v>0</v>
      </c>
      <c r="U444" s="72">
        <v>0.989761</v>
      </c>
      <c r="V444" s="17">
        <f t="shared" si="210"/>
        <v>0</v>
      </c>
      <c r="W444" s="85">
        <f t="shared" si="232"/>
        <v>0</v>
      </c>
      <c r="X444" s="71">
        <f t="shared" si="186"/>
        <v>0</v>
      </c>
      <c r="Y444" s="71">
        <f t="shared" si="187"/>
        <v>0</v>
      </c>
    </row>
    <row r="445" spans="2:25" s="21" customFormat="1" ht="45" customHeight="1">
      <c r="B445" s="22" t="s">
        <v>118</v>
      </c>
      <c r="C445" s="17" t="s">
        <v>13</v>
      </c>
      <c r="D445" s="18" t="s">
        <v>14</v>
      </c>
      <c r="E445" s="19" t="s">
        <v>68</v>
      </c>
      <c r="F445" s="18" t="s">
        <v>16</v>
      </c>
      <c r="G445" s="19" t="s">
        <v>17</v>
      </c>
      <c r="H445" s="18" t="s">
        <v>18</v>
      </c>
      <c r="I445" s="17">
        <v>10</v>
      </c>
      <c r="J445" s="17">
        <v>15</v>
      </c>
      <c r="K445" s="17">
        <v>0</v>
      </c>
      <c r="L445" s="17">
        <v>0</v>
      </c>
      <c r="M445" s="61">
        <v>0</v>
      </c>
      <c r="N445" s="17">
        <f t="shared" si="228"/>
        <v>25</v>
      </c>
      <c r="O445" s="18">
        <f t="shared" si="229"/>
        <v>0</v>
      </c>
      <c r="P445" s="18">
        <f t="shared" si="230"/>
        <v>0</v>
      </c>
      <c r="Q445" s="17"/>
      <c r="R445" s="17">
        <f t="shared" si="209"/>
        <v>25</v>
      </c>
      <c r="S445" s="17">
        <f t="shared" si="231"/>
        <v>0</v>
      </c>
      <c r="T445" s="17"/>
      <c r="U445" s="72">
        <v>0.989761</v>
      </c>
      <c r="V445" s="17">
        <f t="shared" si="210"/>
        <v>24.744025000000004</v>
      </c>
      <c r="W445" s="85">
        <f t="shared" si="232"/>
        <v>25</v>
      </c>
      <c r="X445" s="71">
        <f t="shared" si="186"/>
        <v>25</v>
      </c>
      <c r="Y445" s="71">
        <f t="shared" si="187"/>
        <v>25</v>
      </c>
    </row>
    <row r="446" spans="2:25" s="21" customFormat="1" ht="45" customHeight="1">
      <c r="B446" s="22" t="s">
        <v>118</v>
      </c>
      <c r="C446" s="17" t="s">
        <v>13</v>
      </c>
      <c r="D446" s="18" t="s">
        <v>14</v>
      </c>
      <c r="E446" s="19" t="s">
        <v>67</v>
      </c>
      <c r="F446" s="18" t="s">
        <v>16</v>
      </c>
      <c r="G446" s="19" t="s">
        <v>17</v>
      </c>
      <c r="H446" s="18" t="s">
        <v>18</v>
      </c>
      <c r="I446" s="17"/>
      <c r="J446" s="17"/>
      <c r="K446" s="17"/>
      <c r="L446" s="17"/>
      <c r="M446" s="61"/>
      <c r="N446" s="17">
        <f t="shared" si="228"/>
        <v>0</v>
      </c>
      <c r="O446" s="18">
        <f t="shared" si="229"/>
        <v>0</v>
      </c>
      <c r="P446" s="18">
        <f t="shared" si="230"/>
        <v>0</v>
      </c>
      <c r="Q446" s="56">
        <v>10</v>
      </c>
      <c r="R446" s="17">
        <f t="shared" si="209"/>
        <v>10</v>
      </c>
      <c r="S446" s="17">
        <f t="shared" si="231"/>
        <v>0</v>
      </c>
      <c r="T446" s="56">
        <v>0</v>
      </c>
      <c r="U446" s="72">
        <v>0.989761</v>
      </c>
      <c r="V446" s="17">
        <f t="shared" si="210"/>
        <v>9.8976100000000002</v>
      </c>
      <c r="W446" s="85">
        <f t="shared" si="232"/>
        <v>10</v>
      </c>
      <c r="X446" s="71">
        <f t="shared" si="186"/>
        <v>10</v>
      </c>
      <c r="Y446" s="71">
        <f t="shared" si="187"/>
        <v>10</v>
      </c>
    </row>
    <row r="447" spans="2:25" s="21" customFormat="1" ht="45" customHeight="1">
      <c r="B447" s="22" t="s">
        <v>118</v>
      </c>
      <c r="C447" s="17" t="s">
        <v>13</v>
      </c>
      <c r="D447" s="18" t="s">
        <v>14</v>
      </c>
      <c r="E447" s="19" t="s">
        <v>119</v>
      </c>
      <c r="F447" s="18" t="s">
        <v>16</v>
      </c>
      <c r="G447" s="19" t="s">
        <v>17</v>
      </c>
      <c r="H447" s="18" t="s">
        <v>18</v>
      </c>
      <c r="I447" s="17">
        <v>10</v>
      </c>
      <c r="J447" s="17">
        <v>0</v>
      </c>
      <c r="K447" s="17">
        <v>0</v>
      </c>
      <c r="L447" s="17">
        <v>0</v>
      </c>
      <c r="M447" s="61">
        <v>13</v>
      </c>
      <c r="N447" s="17">
        <f t="shared" si="228"/>
        <v>10</v>
      </c>
      <c r="O447" s="18">
        <f t="shared" si="229"/>
        <v>0</v>
      </c>
      <c r="P447" s="18">
        <f t="shared" si="230"/>
        <v>0</v>
      </c>
      <c r="Q447" s="17"/>
      <c r="R447" s="17">
        <f t="shared" si="209"/>
        <v>10</v>
      </c>
      <c r="S447" s="17">
        <f t="shared" si="231"/>
        <v>0</v>
      </c>
      <c r="T447" s="17"/>
      <c r="U447" s="72">
        <v>0.989761</v>
      </c>
      <c r="V447" s="17">
        <f t="shared" si="210"/>
        <v>9.8976100000000002</v>
      </c>
      <c r="W447" s="85">
        <f t="shared" si="232"/>
        <v>10</v>
      </c>
      <c r="X447" s="71">
        <f t="shared" si="186"/>
        <v>10</v>
      </c>
      <c r="Y447" s="71">
        <f t="shared" si="187"/>
        <v>10</v>
      </c>
    </row>
    <row r="448" spans="2:25" s="21" customFormat="1" ht="45" customHeight="1">
      <c r="B448" s="22" t="s">
        <v>118</v>
      </c>
      <c r="C448" s="17" t="s">
        <v>13</v>
      </c>
      <c r="D448" s="18" t="s">
        <v>14</v>
      </c>
      <c r="E448" s="19" t="s">
        <v>31</v>
      </c>
      <c r="F448" s="18" t="s">
        <v>16</v>
      </c>
      <c r="G448" s="19" t="s">
        <v>17</v>
      </c>
      <c r="H448" s="18" t="s">
        <v>18</v>
      </c>
      <c r="I448" s="17"/>
      <c r="J448" s="17"/>
      <c r="K448" s="17"/>
      <c r="L448" s="17"/>
      <c r="M448" s="61"/>
      <c r="N448" s="17">
        <f t="shared" si="228"/>
        <v>0</v>
      </c>
      <c r="O448" s="18">
        <f t="shared" si="229"/>
        <v>0</v>
      </c>
      <c r="P448" s="18">
        <f t="shared" si="230"/>
        <v>0</v>
      </c>
      <c r="Q448" s="56">
        <v>10</v>
      </c>
      <c r="R448" s="17">
        <f t="shared" si="209"/>
        <v>10</v>
      </c>
      <c r="S448" s="17">
        <f t="shared" si="231"/>
        <v>0</v>
      </c>
      <c r="T448" s="56">
        <v>0</v>
      </c>
      <c r="U448" s="72">
        <v>0.989761</v>
      </c>
      <c r="V448" s="17">
        <f t="shared" si="210"/>
        <v>9.8976100000000002</v>
      </c>
      <c r="W448" s="85">
        <f t="shared" si="232"/>
        <v>10</v>
      </c>
      <c r="X448" s="71">
        <f t="shared" si="186"/>
        <v>10</v>
      </c>
      <c r="Y448" s="71">
        <f t="shared" si="187"/>
        <v>10</v>
      </c>
    </row>
    <row r="449" spans="1:25" s="21" customFormat="1" ht="45" customHeight="1">
      <c r="A449" s="21" t="s">
        <v>146</v>
      </c>
      <c r="B449" s="22" t="s">
        <v>118</v>
      </c>
      <c r="C449" s="17" t="s">
        <v>13</v>
      </c>
      <c r="D449" s="18" t="s">
        <v>14</v>
      </c>
      <c r="E449" s="19" t="s">
        <v>15</v>
      </c>
      <c r="F449" s="18" t="s">
        <v>16</v>
      </c>
      <c r="G449" s="19" t="s">
        <v>17</v>
      </c>
      <c r="H449" s="18" t="s">
        <v>18</v>
      </c>
      <c r="I449" s="17">
        <v>216</v>
      </c>
      <c r="J449" s="17">
        <v>214</v>
      </c>
      <c r="K449" s="17">
        <v>209</v>
      </c>
      <c r="L449" s="17">
        <v>213</v>
      </c>
      <c r="M449" s="61"/>
      <c r="N449" s="17">
        <f t="shared" si="228"/>
        <v>852</v>
      </c>
      <c r="O449" s="18">
        <f t="shared" si="229"/>
        <v>213</v>
      </c>
      <c r="P449" s="18">
        <f t="shared" si="230"/>
        <v>213</v>
      </c>
      <c r="Q449" s="17"/>
      <c r="R449" s="17">
        <f t="shared" si="209"/>
        <v>639</v>
      </c>
      <c r="S449" s="17">
        <f t="shared" si="231"/>
        <v>209</v>
      </c>
      <c r="T449" s="17"/>
      <c r="U449" s="72">
        <v>0.989761</v>
      </c>
      <c r="V449" s="17">
        <f t="shared" si="210"/>
        <v>563.5039293333333</v>
      </c>
      <c r="W449" s="85">
        <f t="shared" si="232"/>
        <v>564</v>
      </c>
      <c r="X449" s="71">
        <f t="shared" si="186"/>
        <v>564</v>
      </c>
      <c r="Y449" s="71">
        <f t="shared" si="187"/>
        <v>564</v>
      </c>
    </row>
    <row r="450" spans="1:25" s="21" customFormat="1" ht="45" customHeight="1">
      <c r="A450" s="21" t="s">
        <v>147</v>
      </c>
      <c r="B450" s="22" t="s">
        <v>118</v>
      </c>
      <c r="C450" s="17" t="s">
        <v>13</v>
      </c>
      <c r="D450" s="18" t="s">
        <v>14</v>
      </c>
      <c r="E450" s="19" t="s">
        <v>15</v>
      </c>
      <c r="F450" s="18" t="s">
        <v>16</v>
      </c>
      <c r="G450" s="19" t="s">
        <v>19</v>
      </c>
      <c r="H450" s="18" t="s">
        <v>18</v>
      </c>
      <c r="I450" s="17">
        <v>2</v>
      </c>
      <c r="J450" s="17">
        <v>1</v>
      </c>
      <c r="K450" s="17">
        <v>4</v>
      </c>
      <c r="L450" s="17">
        <v>3</v>
      </c>
      <c r="M450" s="61"/>
      <c r="N450" s="17">
        <f t="shared" si="228"/>
        <v>10</v>
      </c>
      <c r="O450" s="18">
        <f t="shared" si="229"/>
        <v>3</v>
      </c>
      <c r="P450" s="18">
        <f t="shared" si="230"/>
        <v>3</v>
      </c>
      <c r="Q450" s="17"/>
      <c r="R450" s="17">
        <f t="shared" si="209"/>
        <v>7</v>
      </c>
      <c r="S450" s="17">
        <f t="shared" si="231"/>
        <v>4</v>
      </c>
      <c r="T450" s="17"/>
      <c r="U450" s="72">
        <v>0.989761</v>
      </c>
      <c r="V450" s="17">
        <f t="shared" si="210"/>
        <v>5.6086456666666678</v>
      </c>
      <c r="W450" s="85">
        <f t="shared" si="232"/>
        <v>6</v>
      </c>
      <c r="X450" s="71">
        <f t="shared" si="186"/>
        <v>6</v>
      </c>
      <c r="Y450" s="71">
        <f t="shared" si="187"/>
        <v>6</v>
      </c>
    </row>
    <row r="451" spans="1:25" s="21" customFormat="1" ht="45" customHeight="1">
      <c r="A451" s="21" t="s">
        <v>149</v>
      </c>
      <c r="B451" s="22" t="s">
        <v>118</v>
      </c>
      <c r="C451" s="17" t="s">
        <v>13</v>
      </c>
      <c r="D451" s="18" t="s">
        <v>14</v>
      </c>
      <c r="E451" s="19" t="s">
        <v>21</v>
      </c>
      <c r="F451" s="18" t="s">
        <v>16</v>
      </c>
      <c r="G451" s="19" t="s">
        <v>17</v>
      </c>
      <c r="H451" s="18" t="s">
        <v>18</v>
      </c>
      <c r="I451" s="17">
        <v>25</v>
      </c>
      <c r="J451" s="17">
        <v>28</v>
      </c>
      <c r="K451" s="17">
        <v>23</v>
      </c>
      <c r="L451" s="17">
        <v>24</v>
      </c>
      <c r="M451" s="61"/>
      <c r="N451" s="17">
        <f t="shared" si="228"/>
        <v>100</v>
      </c>
      <c r="O451" s="18">
        <f t="shared" si="229"/>
        <v>24</v>
      </c>
      <c r="P451" s="18">
        <f t="shared" si="230"/>
        <v>24</v>
      </c>
      <c r="Q451" s="17"/>
      <c r="R451" s="17">
        <f t="shared" si="209"/>
        <v>76</v>
      </c>
      <c r="S451" s="17">
        <f t="shared" si="231"/>
        <v>23</v>
      </c>
      <c r="T451" s="17"/>
      <c r="U451" s="72">
        <v>0.989761</v>
      </c>
      <c r="V451" s="17">
        <f t="shared" si="210"/>
        <v>67.633668333333333</v>
      </c>
      <c r="W451" s="85">
        <f t="shared" si="232"/>
        <v>68</v>
      </c>
      <c r="X451" s="71">
        <f t="shared" ref="X451:X514" si="233">W451</f>
        <v>68</v>
      </c>
      <c r="Y451" s="71">
        <f t="shared" ref="Y451:Y514" si="234">W451</f>
        <v>68</v>
      </c>
    </row>
    <row r="452" spans="1:25" s="21" customFormat="1" ht="45" customHeight="1">
      <c r="A452" s="21" t="s">
        <v>150</v>
      </c>
      <c r="B452" s="22" t="s">
        <v>118</v>
      </c>
      <c r="C452" s="17" t="s">
        <v>13</v>
      </c>
      <c r="D452" s="18" t="s">
        <v>14</v>
      </c>
      <c r="E452" s="19" t="s">
        <v>21</v>
      </c>
      <c r="F452" s="18" t="s">
        <v>16</v>
      </c>
      <c r="G452" s="19" t="s">
        <v>19</v>
      </c>
      <c r="H452" s="18" t="s">
        <v>18</v>
      </c>
      <c r="I452" s="17">
        <v>0</v>
      </c>
      <c r="J452" s="17">
        <v>3</v>
      </c>
      <c r="K452" s="17">
        <v>1</v>
      </c>
      <c r="L452" s="17">
        <v>2</v>
      </c>
      <c r="M452" s="61"/>
      <c r="N452" s="17">
        <f t="shared" si="228"/>
        <v>6</v>
      </c>
      <c r="O452" s="18">
        <f t="shared" si="229"/>
        <v>2</v>
      </c>
      <c r="P452" s="18">
        <f t="shared" si="230"/>
        <v>2</v>
      </c>
      <c r="Q452" s="17"/>
      <c r="R452" s="17">
        <f t="shared" si="209"/>
        <v>4</v>
      </c>
      <c r="S452" s="17">
        <f t="shared" si="231"/>
        <v>1</v>
      </c>
      <c r="T452" s="17"/>
      <c r="U452" s="72">
        <v>0.989761</v>
      </c>
      <c r="V452" s="17">
        <f t="shared" si="210"/>
        <v>3.6291236666666666</v>
      </c>
      <c r="W452" s="85">
        <f t="shared" si="232"/>
        <v>4</v>
      </c>
      <c r="X452" s="71">
        <f t="shared" si="233"/>
        <v>4</v>
      </c>
      <c r="Y452" s="71">
        <f t="shared" si="234"/>
        <v>4</v>
      </c>
    </row>
    <row r="453" spans="1:25" s="21" customFormat="1" ht="45" customHeight="1">
      <c r="B453" s="22" t="s">
        <v>118</v>
      </c>
      <c r="C453" s="17" t="s">
        <v>13</v>
      </c>
      <c r="D453" s="18" t="s">
        <v>14</v>
      </c>
      <c r="E453" s="19" t="s">
        <v>64</v>
      </c>
      <c r="F453" s="18" t="s">
        <v>16</v>
      </c>
      <c r="G453" s="19" t="s">
        <v>17</v>
      </c>
      <c r="H453" s="18" t="s">
        <v>18</v>
      </c>
      <c r="I453" s="17">
        <v>26</v>
      </c>
      <c r="J453" s="17">
        <v>25</v>
      </c>
      <c r="K453" s="17">
        <v>24</v>
      </c>
      <c r="L453" s="17">
        <v>21</v>
      </c>
      <c r="M453" s="61"/>
      <c r="N453" s="17">
        <f t="shared" si="228"/>
        <v>96</v>
      </c>
      <c r="O453" s="18">
        <f t="shared" si="229"/>
        <v>21</v>
      </c>
      <c r="P453" s="18">
        <f t="shared" si="230"/>
        <v>21</v>
      </c>
      <c r="Q453" s="17"/>
      <c r="R453" s="17">
        <f t="shared" si="209"/>
        <v>75</v>
      </c>
      <c r="S453" s="17">
        <f t="shared" si="231"/>
        <v>24</v>
      </c>
      <c r="T453" s="17"/>
      <c r="U453" s="72">
        <v>0.989761</v>
      </c>
      <c r="V453" s="17">
        <f t="shared" si="210"/>
        <v>66.313986999999983</v>
      </c>
      <c r="W453" s="85">
        <f t="shared" si="232"/>
        <v>66</v>
      </c>
      <c r="X453" s="71">
        <f t="shared" si="233"/>
        <v>66</v>
      </c>
      <c r="Y453" s="71">
        <f t="shared" si="234"/>
        <v>66</v>
      </c>
    </row>
    <row r="454" spans="1:25" s="21" customFormat="1" ht="45" customHeight="1">
      <c r="A454" s="21" t="s">
        <v>155</v>
      </c>
      <c r="B454" s="22" t="s">
        <v>118</v>
      </c>
      <c r="C454" s="17" t="s">
        <v>13</v>
      </c>
      <c r="D454" s="18" t="s">
        <v>14</v>
      </c>
      <c r="E454" s="19" t="s">
        <v>29</v>
      </c>
      <c r="F454" s="18" t="s">
        <v>16</v>
      </c>
      <c r="G454" s="19" t="s">
        <v>17</v>
      </c>
      <c r="H454" s="18" t="s">
        <v>18</v>
      </c>
      <c r="I454" s="17"/>
      <c r="J454" s="17"/>
      <c r="K454" s="17"/>
      <c r="L454" s="17"/>
      <c r="M454" s="61"/>
      <c r="N454" s="17">
        <f t="shared" si="228"/>
        <v>0</v>
      </c>
      <c r="O454" s="18">
        <f t="shared" si="229"/>
        <v>0</v>
      </c>
      <c r="P454" s="18">
        <f t="shared" si="230"/>
        <v>0</v>
      </c>
      <c r="Q454" s="56">
        <v>255</v>
      </c>
      <c r="R454" s="17">
        <f t="shared" si="209"/>
        <v>255</v>
      </c>
      <c r="S454" s="17">
        <f t="shared" si="231"/>
        <v>0</v>
      </c>
      <c r="T454" s="56">
        <v>260</v>
      </c>
      <c r="U454" s="72">
        <v>0.989761</v>
      </c>
      <c r="V454" s="17">
        <f t="shared" si="210"/>
        <v>339.05572166666667</v>
      </c>
      <c r="W454" s="85">
        <f t="shared" si="232"/>
        <v>339</v>
      </c>
      <c r="X454" s="71">
        <f t="shared" si="233"/>
        <v>339</v>
      </c>
      <c r="Y454" s="71">
        <f t="shared" si="234"/>
        <v>339</v>
      </c>
    </row>
    <row r="455" spans="1:25" s="21" customFormat="1" ht="45" customHeight="1">
      <c r="B455" s="22" t="s">
        <v>118</v>
      </c>
      <c r="C455" s="17" t="s">
        <v>13</v>
      </c>
      <c r="D455" s="18" t="s">
        <v>14</v>
      </c>
      <c r="E455" s="19" t="s">
        <v>70</v>
      </c>
      <c r="F455" s="18" t="s">
        <v>16</v>
      </c>
      <c r="G455" s="19" t="s">
        <v>17</v>
      </c>
      <c r="H455" s="18" t="s">
        <v>18</v>
      </c>
      <c r="I455" s="17">
        <v>11</v>
      </c>
      <c r="J455" s="17">
        <v>6</v>
      </c>
      <c r="K455" s="17">
        <v>7</v>
      </c>
      <c r="L455" s="17">
        <v>0</v>
      </c>
      <c r="M455" s="61"/>
      <c r="N455" s="17">
        <f t="shared" si="228"/>
        <v>24</v>
      </c>
      <c r="O455" s="18">
        <f t="shared" si="229"/>
        <v>0</v>
      </c>
      <c r="P455" s="18">
        <f t="shared" si="230"/>
        <v>0</v>
      </c>
      <c r="Q455" s="58"/>
      <c r="R455" s="17">
        <f t="shared" si="209"/>
        <v>24</v>
      </c>
      <c r="S455" s="17">
        <f t="shared" si="231"/>
        <v>7</v>
      </c>
      <c r="T455" s="17"/>
      <c r="U455" s="72">
        <v>0.989761</v>
      </c>
      <c r="V455" s="17">
        <f t="shared" si="210"/>
        <v>21.444821666666666</v>
      </c>
      <c r="W455" s="85">
        <f t="shared" si="232"/>
        <v>21</v>
      </c>
      <c r="X455" s="71">
        <f t="shared" si="233"/>
        <v>21</v>
      </c>
      <c r="Y455" s="71">
        <f t="shared" si="234"/>
        <v>21</v>
      </c>
    </row>
    <row r="456" spans="1:25" s="21" customFormat="1" ht="45" customHeight="1">
      <c r="B456" s="22" t="s">
        <v>118</v>
      </c>
      <c r="C456" s="17" t="s">
        <v>13</v>
      </c>
      <c r="D456" s="18" t="s">
        <v>14</v>
      </c>
      <c r="E456" s="19" t="s">
        <v>120</v>
      </c>
      <c r="F456" s="18" t="s">
        <v>16</v>
      </c>
      <c r="G456" s="19" t="s">
        <v>17</v>
      </c>
      <c r="H456" s="18" t="s">
        <v>18</v>
      </c>
      <c r="I456" s="17"/>
      <c r="J456" s="17"/>
      <c r="K456" s="17"/>
      <c r="L456" s="17"/>
      <c r="M456" s="61"/>
      <c r="N456" s="17">
        <f t="shared" si="228"/>
        <v>0</v>
      </c>
      <c r="O456" s="18">
        <f t="shared" si="229"/>
        <v>0</v>
      </c>
      <c r="P456" s="18">
        <f t="shared" si="230"/>
        <v>0</v>
      </c>
      <c r="Q456" s="58">
        <v>10</v>
      </c>
      <c r="R456" s="17">
        <f t="shared" si="209"/>
        <v>10</v>
      </c>
      <c r="S456" s="17">
        <f t="shared" si="231"/>
        <v>0</v>
      </c>
      <c r="T456" s="56">
        <v>0</v>
      </c>
      <c r="U456" s="72">
        <v>0.989761</v>
      </c>
      <c r="V456" s="17">
        <f t="shared" si="210"/>
        <v>9.8976100000000002</v>
      </c>
      <c r="W456" s="85">
        <f t="shared" si="232"/>
        <v>10</v>
      </c>
      <c r="X456" s="71">
        <f t="shared" si="233"/>
        <v>10</v>
      </c>
      <c r="Y456" s="71">
        <f t="shared" si="234"/>
        <v>10</v>
      </c>
    </row>
    <row r="457" spans="1:25" s="21" customFormat="1" ht="45" customHeight="1">
      <c r="B457" s="22" t="s">
        <v>118</v>
      </c>
      <c r="C457" s="17" t="s">
        <v>13</v>
      </c>
      <c r="D457" s="18" t="s">
        <v>24</v>
      </c>
      <c r="E457" s="19" t="s">
        <v>81</v>
      </c>
      <c r="F457" s="18" t="s">
        <v>16</v>
      </c>
      <c r="G457" s="19" t="s">
        <v>17</v>
      </c>
      <c r="H457" s="18" t="s">
        <v>18</v>
      </c>
      <c r="I457" s="17"/>
      <c r="J457" s="17"/>
      <c r="K457" s="61"/>
      <c r="L457" s="17"/>
      <c r="M457" s="17"/>
      <c r="N457" s="17">
        <f>I457+J457</f>
        <v>0</v>
      </c>
      <c r="O457" s="18">
        <f>J457</f>
        <v>0</v>
      </c>
      <c r="P457" s="18">
        <f>J457</f>
        <v>0</v>
      </c>
      <c r="Q457" s="17"/>
      <c r="R457" s="17">
        <f t="shared" si="209"/>
        <v>0</v>
      </c>
      <c r="S457" s="17">
        <f>I457</f>
        <v>0</v>
      </c>
      <c r="T457" s="17"/>
      <c r="U457" s="72">
        <v>0.96840099999999996</v>
      </c>
      <c r="V457" s="17">
        <f t="shared" si="210"/>
        <v>0</v>
      </c>
      <c r="W457" s="85">
        <f>ROUND(V457, 0)</f>
        <v>0</v>
      </c>
      <c r="X457" s="71">
        <f t="shared" si="233"/>
        <v>0</v>
      </c>
      <c r="Y457" s="71">
        <f t="shared" si="234"/>
        <v>0</v>
      </c>
    </row>
    <row r="458" spans="1:25" s="21" customFormat="1" ht="45" customHeight="1">
      <c r="B458" s="22" t="s">
        <v>118</v>
      </c>
      <c r="C458" s="17" t="s">
        <v>13</v>
      </c>
      <c r="D458" s="18" t="s">
        <v>24</v>
      </c>
      <c r="E458" s="19" t="s">
        <v>67</v>
      </c>
      <c r="F458" s="18" t="s">
        <v>16</v>
      </c>
      <c r="G458" s="19" t="s">
        <v>17</v>
      </c>
      <c r="H458" s="18" t="s">
        <v>18</v>
      </c>
      <c r="I458" s="17"/>
      <c r="J458" s="17"/>
      <c r="K458" s="61"/>
      <c r="L458" s="17"/>
      <c r="M458" s="17"/>
      <c r="N458" s="17">
        <f t="shared" ref="N458:N464" si="235">I458+J458</f>
        <v>0</v>
      </c>
      <c r="O458" s="18">
        <f t="shared" ref="O458:O464" si="236">J458</f>
        <v>0</v>
      </c>
      <c r="P458" s="18">
        <f t="shared" ref="P458:P464" si="237">J458</f>
        <v>0</v>
      </c>
      <c r="Q458" s="56">
        <v>0</v>
      </c>
      <c r="R458" s="17">
        <f t="shared" si="209"/>
        <v>0</v>
      </c>
      <c r="S458" s="17">
        <f t="shared" ref="S458:S464" si="238">I458</f>
        <v>0</v>
      </c>
      <c r="T458" s="56">
        <v>0</v>
      </c>
      <c r="U458" s="72">
        <v>0.96840099999999996</v>
      </c>
      <c r="V458" s="17">
        <f t="shared" si="210"/>
        <v>0</v>
      </c>
      <c r="W458" s="85">
        <f t="shared" ref="W458:W464" si="239">ROUND(V458, 0)</f>
        <v>0</v>
      </c>
      <c r="X458" s="71">
        <f t="shared" si="233"/>
        <v>0</v>
      </c>
      <c r="Y458" s="71">
        <f t="shared" si="234"/>
        <v>0</v>
      </c>
    </row>
    <row r="459" spans="1:25" s="21" customFormat="1" ht="45" customHeight="1">
      <c r="B459" s="22" t="s">
        <v>118</v>
      </c>
      <c r="C459" s="17" t="s">
        <v>13</v>
      </c>
      <c r="D459" s="18" t="s">
        <v>24</v>
      </c>
      <c r="E459" s="19" t="s">
        <v>25</v>
      </c>
      <c r="F459" s="18" t="s">
        <v>16</v>
      </c>
      <c r="G459" s="19" t="s">
        <v>17</v>
      </c>
      <c r="H459" s="18" t="s">
        <v>18</v>
      </c>
      <c r="I459" s="17">
        <v>80</v>
      </c>
      <c r="J459" s="17">
        <v>82</v>
      </c>
      <c r="K459" s="61"/>
      <c r="L459" s="17"/>
      <c r="M459" s="17"/>
      <c r="N459" s="17">
        <f t="shared" si="235"/>
        <v>162</v>
      </c>
      <c r="O459" s="18">
        <f t="shared" si="236"/>
        <v>82</v>
      </c>
      <c r="P459" s="18">
        <f t="shared" si="237"/>
        <v>82</v>
      </c>
      <c r="Q459" s="17"/>
      <c r="R459" s="17">
        <f t="shared" si="209"/>
        <v>80</v>
      </c>
      <c r="S459" s="17">
        <f t="shared" si="238"/>
        <v>80</v>
      </c>
      <c r="T459" s="17"/>
      <c r="U459" s="72">
        <v>0.96840099999999996</v>
      </c>
      <c r="V459" s="17">
        <f t="shared" si="210"/>
        <v>51.648053333333316</v>
      </c>
      <c r="W459" s="85">
        <f t="shared" si="239"/>
        <v>52</v>
      </c>
      <c r="X459" s="71">
        <f t="shared" si="233"/>
        <v>52</v>
      </c>
      <c r="Y459" s="71">
        <f t="shared" si="234"/>
        <v>52</v>
      </c>
    </row>
    <row r="460" spans="1:25" s="21" customFormat="1" ht="45" customHeight="1">
      <c r="B460" s="22" t="s">
        <v>118</v>
      </c>
      <c r="C460" s="17" t="s">
        <v>13</v>
      </c>
      <c r="D460" s="18" t="s">
        <v>24</v>
      </c>
      <c r="E460" s="19" t="s">
        <v>26</v>
      </c>
      <c r="F460" s="18" t="s">
        <v>16</v>
      </c>
      <c r="G460" s="19" t="s">
        <v>17</v>
      </c>
      <c r="H460" s="18" t="s">
        <v>18</v>
      </c>
      <c r="I460" s="17">
        <v>11</v>
      </c>
      <c r="J460" s="17">
        <v>9</v>
      </c>
      <c r="K460" s="61"/>
      <c r="L460" s="17"/>
      <c r="M460" s="17"/>
      <c r="N460" s="17">
        <f t="shared" si="235"/>
        <v>20</v>
      </c>
      <c r="O460" s="18">
        <f t="shared" si="236"/>
        <v>9</v>
      </c>
      <c r="P460" s="18">
        <f t="shared" si="237"/>
        <v>9</v>
      </c>
      <c r="Q460" s="17"/>
      <c r="R460" s="17">
        <f t="shared" si="209"/>
        <v>11</v>
      </c>
      <c r="S460" s="17">
        <f t="shared" si="238"/>
        <v>11</v>
      </c>
      <c r="T460" s="17"/>
      <c r="U460" s="72">
        <v>0.96840099999999996</v>
      </c>
      <c r="V460" s="17">
        <f t="shared" si="210"/>
        <v>7.1016073333333312</v>
      </c>
      <c r="W460" s="85">
        <f t="shared" si="239"/>
        <v>7</v>
      </c>
      <c r="X460" s="71">
        <f t="shared" si="233"/>
        <v>7</v>
      </c>
      <c r="Y460" s="71">
        <f t="shared" si="234"/>
        <v>7</v>
      </c>
    </row>
    <row r="461" spans="1:25" s="21" customFormat="1" ht="45" customHeight="1">
      <c r="B461" s="22" t="s">
        <v>118</v>
      </c>
      <c r="C461" s="17" t="s">
        <v>13</v>
      </c>
      <c r="D461" s="18" t="s">
        <v>24</v>
      </c>
      <c r="E461" s="19" t="s">
        <v>26</v>
      </c>
      <c r="F461" s="18" t="s">
        <v>16</v>
      </c>
      <c r="G461" s="19" t="s">
        <v>19</v>
      </c>
      <c r="H461" s="18" t="s">
        <v>18</v>
      </c>
      <c r="I461" s="17">
        <v>1</v>
      </c>
      <c r="J461" s="17">
        <v>1</v>
      </c>
      <c r="K461" s="61"/>
      <c r="L461" s="17"/>
      <c r="M461" s="17"/>
      <c r="N461" s="17">
        <f>I461+J461</f>
        <v>2</v>
      </c>
      <c r="O461" s="18">
        <f t="shared" si="236"/>
        <v>1</v>
      </c>
      <c r="P461" s="18">
        <f t="shared" si="237"/>
        <v>1</v>
      </c>
      <c r="Q461" s="17"/>
      <c r="R461" s="17">
        <f t="shared" si="209"/>
        <v>1</v>
      </c>
      <c r="S461" s="17">
        <f t="shared" si="238"/>
        <v>1</v>
      </c>
      <c r="T461" s="17"/>
      <c r="U461" s="72">
        <v>0.96840099999999996</v>
      </c>
      <c r="V461" s="17">
        <f t="shared" si="210"/>
        <v>0.6456006666666666</v>
      </c>
      <c r="W461" s="85">
        <f t="shared" si="239"/>
        <v>1</v>
      </c>
      <c r="X461" s="71">
        <f t="shared" si="233"/>
        <v>1</v>
      </c>
      <c r="Y461" s="71">
        <f t="shared" si="234"/>
        <v>1</v>
      </c>
    </row>
    <row r="462" spans="1:25" s="21" customFormat="1" ht="45" customHeight="1">
      <c r="B462" s="22" t="s">
        <v>118</v>
      </c>
      <c r="C462" s="17" t="s">
        <v>13</v>
      </c>
      <c r="D462" s="18" t="s">
        <v>24</v>
      </c>
      <c r="E462" s="19" t="s">
        <v>27</v>
      </c>
      <c r="F462" s="18" t="s">
        <v>16</v>
      </c>
      <c r="G462" s="19" t="s">
        <v>17</v>
      </c>
      <c r="H462" s="18" t="s">
        <v>18</v>
      </c>
      <c r="I462" s="17">
        <v>74</v>
      </c>
      <c r="J462" s="17">
        <v>43</v>
      </c>
      <c r="K462" s="61"/>
      <c r="L462" s="17"/>
      <c r="M462" s="17"/>
      <c r="N462" s="17">
        <f t="shared" si="235"/>
        <v>117</v>
      </c>
      <c r="O462" s="18">
        <f t="shared" si="236"/>
        <v>43</v>
      </c>
      <c r="P462" s="18">
        <f t="shared" si="237"/>
        <v>43</v>
      </c>
      <c r="Q462" s="17"/>
      <c r="R462" s="17">
        <f t="shared" si="209"/>
        <v>74</v>
      </c>
      <c r="S462" s="17">
        <f t="shared" si="238"/>
        <v>74</v>
      </c>
      <c r="T462" s="17"/>
      <c r="U462" s="72">
        <v>0.96840099999999996</v>
      </c>
      <c r="V462" s="17">
        <f t="shared" si="210"/>
        <v>47.774449333333315</v>
      </c>
      <c r="W462" s="85">
        <f t="shared" si="239"/>
        <v>48</v>
      </c>
      <c r="X462" s="71">
        <f t="shared" si="233"/>
        <v>48</v>
      </c>
      <c r="Y462" s="71">
        <f t="shared" si="234"/>
        <v>48</v>
      </c>
    </row>
    <row r="463" spans="1:25" s="21" customFormat="1" ht="45" customHeight="1">
      <c r="B463" s="22" t="s">
        <v>118</v>
      </c>
      <c r="C463" s="17" t="s">
        <v>13</v>
      </c>
      <c r="D463" s="18" t="s">
        <v>24</v>
      </c>
      <c r="E463" s="19" t="s">
        <v>27</v>
      </c>
      <c r="F463" s="18" t="s">
        <v>16</v>
      </c>
      <c r="G463" s="19" t="s">
        <v>19</v>
      </c>
      <c r="H463" s="18" t="s">
        <v>18</v>
      </c>
      <c r="I463" s="17">
        <v>1</v>
      </c>
      <c r="J463" s="17">
        <v>1</v>
      </c>
      <c r="K463" s="61"/>
      <c r="L463" s="17"/>
      <c r="M463" s="17"/>
      <c r="N463" s="17">
        <f t="shared" si="235"/>
        <v>2</v>
      </c>
      <c r="O463" s="18">
        <f t="shared" si="236"/>
        <v>1</v>
      </c>
      <c r="P463" s="18">
        <f t="shared" si="237"/>
        <v>1</v>
      </c>
      <c r="Q463" s="17"/>
      <c r="R463" s="17">
        <f t="shared" si="209"/>
        <v>1</v>
      </c>
      <c r="S463" s="17">
        <f t="shared" si="238"/>
        <v>1</v>
      </c>
      <c r="T463" s="17"/>
      <c r="U463" s="72">
        <v>0.96840099999999996</v>
      </c>
      <c r="V463" s="17">
        <f t="shared" si="210"/>
        <v>0.6456006666666666</v>
      </c>
      <c r="W463" s="85">
        <f t="shared" si="239"/>
        <v>1</v>
      </c>
      <c r="X463" s="71">
        <f t="shared" si="233"/>
        <v>1</v>
      </c>
      <c r="Y463" s="71">
        <f t="shared" si="234"/>
        <v>1</v>
      </c>
    </row>
    <row r="464" spans="1:25" s="21" customFormat="1" ht="45" customHeight="1">
      <c r="A464" s="21" t="s">
        <v>160</v>
      </c>
      <c r="B464" s="22" t="s">
        <v>118</v>
      </c>
      <c r="C464" s="17" t="s">
        <v>13</v>
      </c>
      <c r="D464" s="18" t="s">
        <v>24</v>
      </c>
      <c r="E464" s="19" t="s">
        <v>29</v>
      </c>
      <c r="F464" s="18" t="s">
        <v>16</v>
      </c>
      <c r="G464" s="19" t="s">
        <v>17</v>
      </c>
      <c r="H464" s="18" t="s">
        <v>18</v>
      </c>
      <c r="I464" s="17"/>
      <c r="J464" s="17"/>
      <c r="K464" s="61"/>
      <c r="L464" s="17"/>
      <c r="M464" s="17"/>
      <c r="N464" s="17">
        <f t="shared" si="235"/>
        <v>0</v>
      </c>
      <c r="O464" s="18">
        <f t="shared" si="236"/>
        <v>0</v>
      </c>
      <c r="P464" s="18">
        <f t="shared" si="237"/>
        <v>0</v>
      </c>
      <c r="Q464" s="56">
        <v>150</v>
      </c>
      <c r="R464" s="17">
        <f t="shared" si="209"/>
        <v>150</v>
      </c>
      <c r="S464" s="17">
        <f t="shared" si="238"/>
        <v>0</v>
      </c>
      <c r="T464" s="56">
        <v>138</v>
      </c>
      <c r="U464" s="72">
        <v>0.96840099999999996</v>
      </c>
      <c r="V464" s="17">
        <f t="shared" si="210"/>
        <v>191.26014999999998</v>
      </c>
      <c r="W464" s="85">
        <f t="shared" si="239"/>
        <v>191</v>
      </c>
      <c r="X464" s="71">
        <f t="shared" si="233"/>
        <v>191</v>
      </c>
      <c r="Y464" s="71">
        <f t="shared" si="234"/>
        <v>191</v>
      </c>
    </row>
    <row r="465" spans="1:25" ht="45" customHeight="1">
      <c r="B465" s="7" t="s">
        <v>118</v>
      </c>
      <c r="C465" s="5" t="s">
        <v>13</v>
      </c>
      <c r="D465" s="4" t="s">
        <v>14</v>
      </c>
      <c r="E465" s="6" t="s">
        <v>97</v>
      </c>
      <c r="F465" s="4" t="s">
        <v>20</v>
      </c>
      <c r="G465" s="6" t="s">
        <v>17</v>
      </c>
      <c r="H465" s="4" t="s">
        <v>18</v>
      </c>
      <c r="I465" s="5">
        <v>0</v>
      </c>
      <c r="J465" s="5">
        <v>10</v>
      </c>
      <c r="K465" s="5">
        <v>0</v>
      </c>
      <c r="L465" s="5">
        <v>0</v>
      </c>
      <c r="M465" s="61"/>
      <c r="N465" s="17">
        <f t="shared" ref="N465:N477" si="240">I465+J465+K465+L465</f>
        <v>10</v>
      </c>
      <c r="O465" s="18">
        <f t="shared" ref="O465:O477" si="241">L465</f>
        <v>0</v>
      </c>
      <c r="P465" s="18">
        <f t="shared" ref="P465:P477" si="242">L465</f>
        <v>0</v>
      </c>
      <c r="Q465" s="5"/>
      <c r="R465" s="5">
        <f t="shared" si="209"/>
        <v>10</v>
      </c>
      <c r="S465" s="17">
        <f t="shared" ref="S465:S477" si="243">K465</f>
        <v>0</v>
      </c>
      <c r="T465" s="5"/>
      <c r="U465" s="81">
        <v>0.97418700000000003</v>
      </c>
      <c r="V465" s="50">
        <f t="shared" si="210"/>
        <v>9.7418700000000005</v>
      </c>
      <c r="W465" s="86">
        <f t="shared" ref="W465:W484" si="244">ROUND(V465, 0)</f>
        <v>10</v>
      </c>
      <c r="X465" s="71">
        <f t="shared" si="233"/>
        <v>10</v>
      </c>
      <c r="Y465" s="71">
        <f t="shared" si="234"/>
        <v>10</v>
      </c>
    </row>
    <row r="466" spans="1:25" ht="45" customHeight="1">
      <c r="B466" s="7" t="s">
        <v>118</v>
      </c>
      <c r="C466" s="5" t="s">
        <v>13</v>
      </c>
      <c r="D466" s="4" t="s">
        <v>14</v>
      </c>
      <c r="E466" s="6" t="s">
        <v>101</v>
      </c>
      <c r="F466" s="4" t="s">
        <v>20</v>
      </c>
      <c r="G466" s="6" t="s">
        <v>17</v>
      </c>
      <c r="H466" s="4" t="s">
        <v>18</v>
      </c>
      <c r="I466" s="5"/>
      <c r="J466" s="5"/>
      <c r="K466" s="5"/>
      <c r="L466" s="5"/>
      <c r="M466" s="61"/>
      <c r="N466" s="17">
        <f t="shared" si="240"/>
        <v>0</v>
      </c>
      <c r="O466" s="18">
        <f t="shared" si="241"/>
        <v>0</v>
      </c>
      <c r="P466" s="18">
        <f t="shared" si="242"/>
        <v>0</v>
      </c>
      <c r="Q466" s="56">
        <v>10</v>
      </c>
      <c r="R466" s="5">
        <f t="shared" si="209"/>
        <v>10</v>
      </c>
      <c r="S466" s="17">
        <f t="shared" si="243"/>
        <v>0</v>
      </c>
      <c r="T466" s="56">
        <v>0</v>
      </c>
      <c r="U466" s="81">
        <v>0.97418700000000003</v>
      </c>
      <c r="V466" s="17">
        <f t="shared" si="210"/>
        <v>9.7418700000000005</v>
      </c>
      <c r="W466" s="85">
        <f t="shared" si="244"/>
        <v>10</v>
      </c>
      <c r="X466" s="71">
        <f t="shared" si="233"/>
        <v>10</v>
      </c>
      <c r="Y466" s="71">
        <f t="shared" si="234"/>
        <v>10</v>
      </c>
    </row>
    <row r="467" spans="1:25" ht="45" customHeight="1">
      <c r="B467" s="7" t="s">
        <v>118</v>
      </c>
      <c r="C467" s="5" t="s">
        <v>13</v>
      </c>
      <c r="D467" s="4" t="s">
        <v>14</v>
      </c>
      <c r="E467" s="6" t="s">
        <v>68</v>
      </c>
      <c r="F467" s="4" t="s">
        <v>20</v>
      </c>
      <c r="G467" s="6" t="s">
        <v>19</v>
      </c>
      <c r="H467" s="4" t="s">
        <v>18</v>
      </c>
      <c r="I467" s="5">
        <v>1</v>
      </c>
      <c r="J467" s="5">
        <v>0</v>
      </c>
      <c r="K467" s="5">
        <v>0</v>
      </c>
      <c r="L467" s="5">
        <v>0</v>
      </c>
      <c r="M467" s="61">
        <v>0</v>
      </c>
      <c r="N467" s="17">
        <f t="shared" si="240"/>
        <v>1</v>
      </c>
      <c r="O467" s="18">
        <f t="shared" si="241"/>
        <v>0</v>
      </c>
      <c r="P467" s="18">
        <f t="shared" si="242"/>
        <v>0</v>
      </c>
      <c r="Q467" s="5"/>
      <c r="R467" s="5">
        <f t="shared" ref="R467" si="245">N467-O467+Q467</f>
        <v>1</v>
      </c>
      <c r="S467" s="17">
        <f t="shared" si="243"/>
        <v>0</v>
      </c>
      <c r="T467" s="5"/>
      <c r="U467" s="81">
        <v>0.97418700000000003</v>
      </c>
      <c r="V467" s="17">
        <f t="shared" si="210"/>
        <v>0.97418700000000003</v>
      </c>
      <c r="W467" s="85">
        <f t="shared" si="244"/>
        <v>1</v>
      </c>
      <c r="X467" s="71">
        <f t="shared" si="233"/>
        <v>1</v>
      </c>
      <c r="Y467" s="71">
        <f t="shared" si="234"/>
        <v>1</v>
      </c>
    </row>
    <row r="468" spans="1:25" ht="45" customHeight="1">
      <c r="B468" s="7" t="s">
        <v>118</v>
      </c>
      <c r="C468" s="5" t="s">
        <v>13</v>
      </c>
      <c r="D468" s="4" t="s">
        <v>14</v>
      </c>
      <c r="E468" s="6" t="s">
        <v>68</v>
      </c>
      <c r="F468" s="4" t="s">
        <v>20</v>
      </c>
      <c r="G468" s="6" t="s">
        <v>17</v>
      </c>
      <c r="H468" s="4" t="s">
        <v>18</v>
      </c>
      <c r="I468" s="5">
        <v>10</v>
      </c>
      <c r="J468" s="5">
        <v>9</v>
      </c>
      <c r="K468" s="5">
        <v>0</v>
      </c>
      <c r="L468" s="5">
        <v>0</v>
      </c>
      <c r="M468" s="61">
        <v>1</v>
      </c>
      <c r="N468" s="17">
        <f t="shared" si="240"/>
        <v>19</v>
      </c>
      <c r="O468" s="18">
        <f t="shared" si="241"/>
        <v>0</v>
      </c>
      <c r="P468" s="18">
        <f t="shared" si="242"/>
        <v>0</v>
      </c>
      <c r="Q468" s="5"/>
      <c r="R468" s="5">
        <f t="shared" si="209"/>
        <v>19</v>
      </c>
      <c r="S468" s="17">
        <f t="shared" si="243"/>
        <v>0</v>
      </c>
      <c r="T468" s="5"/>
      <c r="U468" s="81">
        <v>0.97418700000000003</v>
      </c>
      <c r="V468" s="17">
        <f t="shared" si="210"/>
        <v>18.509553</v>
      </c>
      <c r="W468" s="85">
        <f t="shared" si="244"/>
        <v>19</v>
      </c>
      <c r="X468" s="71">
        <f t="shared" si="233"/>
        <v>19</v>
      </c>
      <c r="Y468" s="71">
        <f t="shared" si="234"/>
        <v>19</v>
      </c>
    </row>
    <row r="469" spans="1:25" ht="45" customHeight="1">
      <c r="B469" s="7" t="s">
        <v>118</v>
      </c>
      <c r="C469" s="5" t="s">
        <v>13</v>
      </c>
      <c r="D469" s="4" t="s">
        <v>14</v>
      </c>
      <c r="E469" s="6" t="s">
        <v>67</v>
      </c>
      <c r="F469" s="4" t="s">
        <v>20</v>
      </c>
      <c r="G469" s="6" t="s">
        <v>17</v>
      </c>
      <c r="H469" s="4" t="s">
        <v>18</v>
      </c>
      <c r="I469" s="5"/>
      <c r="J469" s="5"/>
      <c r="K469" s="5"/>
      <c r="L469" s="5"/>
      <c r="M469" s="61"/>
      <c r="N469" s="17">
        <f t="shared" si="240"/>
        <v>0</v>
      </c>
      <c r="O469" s="18">
        <f t="shared" si="241"/>
        <v>0</v>
      </c>
      <c r="P469" s="18">
        <f t="shared" si="242"/>
        <v>0</v>
      </c>
      <c r="Q469" s="56">
        <v>10</v>
      </c>
      <c r="R469" s="5">
        <f t="shared" si="209"/>
        <v>10</v>
      </c>
      <c r="S469" s="17">
        <f t="shared" si="243"/>
        <v>0</v>
      </c>
      <c r="T469" s="56">
        <v>0</v>
      </c>
      <c r="U469" s="81">
        <v>0.97418700000000003</v>
      </c>
      <c r="V469" s="17">
        <f t="shared" si="210"/>
        <v>9.7418700000000005</v>
      </c>
      <c r="W469" s="85">
        <f t="shared" si="244"/>
        <v>10</v>
      </c>
      <c r="X469" s="71">
        <f t="shared" si="233"/>
        <v>10</v>
      </c>
      <c r="Y469" s="71">
        <f t="shared" si="234"/>
        <v>10</v>
      </c>
    </row>
    <row r="470" spans="1:25" ht="45" customHeight="1">
      <c r="B470" s="7" t="s">
        <v>118</v>
      </c>
      <c r="C470" s="5" t="s">
        <v>13</v>
      </c>
      <c r="D470" s="4" t="s">
        <v>14</v>
      </c>
      <c r="E470" s="6" t="s">
        <v>119</v>
      </c>
      <c r="F470" s="4" t="s">
        <v>20</v>
      </c>
      <c r="G470" s="6" t="s">
        <v>17</v>
      </c>
      <c r="H470" s="4" t="s">
        <v>18</v>
      </c>
      <c r="I470" s="5">
        <v>0</v>
      </c>
      <c r="J470" s="5">
        <v>9</v>
      </c>
      <c r="K470" s="5">
        <v>0</v>
      </c>
      <c r="L470" s="5">
        <v>0</v>
      </c>
      <c r="M470" s="61"/>
      <c r="N470" s="17">
        <f t="shared" si="240"/>
        <v>9</v>
      </c>
      <c r="O470" s="18">
        <f t="shared" si="241"/>
        <v>0</v>
      </c>
      <c r="P470" s="18">
        <f t="shared" si="242"/>
        <v>0</v>
      </c>
      <c r="Q470" s="5"/>
      <c r="R470" s="5">
        <f t="shared" si="209"/>
        <v>9</v>
      </c>
      <c r="S470" s="17">
        <f t="shared" si="243"/>
        <v>0</v>
      </c>
      <c r="T470" s="5"/>
      <c r="U470" s="81">
        <v>0.97418700000000003</v>
      </c>
      <c r="V470" s="17">
        <f t="shared" si="210"/>
        <v>8.7676829999999999</v>
      </c>
      <c r="W470" s="85">
        <f t="shared" si="244"/>
        <v>9</v>
      </c>
      <c r="X470" s="71">
        <f t="shared" si="233"/>
        <v>9</v>
      </c>
      <c r="Y470" s="71">
        <f t="shared" si="234"/>
        <v>9</v>
      </c>
    </row>
    <row r="471" spans="1:25" ht="45" customHeight="1">
      <c r="B471" s="7" t="s">
        <v>118</v>
      </c>
      <c r="C471" s="5" t="s">
        <v>13</v>
      </c>
      <c r="D471" s="4" t="s">
        <v>14</v>
      </c>
      <c r="E471" s="6" t="s">
        <v>31</v>
      </c>
      <c r="F471" s="4" t="s">
        <v>20</v>
      </c>
      <c r="G471" s="6" t="s">
        <v>17</v>
      </c>
      <c r="H471" s="4" t="s">
        <v>18</v>
      </c>
      <c r="I471" s="5"/>
      <c r="J471" s="5"/>
      <c r="K471" s="5"/>
      <c r="L471" s="5"/>
      <c r="M471" s="61"/>
      <c r="N471" s="17">
        <f t="shared" si="240"/>
        <v>0</v>
      </c>
      <c r="O471" s="18">
        <f t="shared" si="241"/>
        <v>0</v>
      </c>
      <c r="P471" s="18">
        <f t="shared" si="242"/>
        <v>0</v>
      </c>
      <c r="Q471" s="56">
        <v>0</v>
      </c>
      <c r="R471" s="5">
        <f t="shared" si="209"/>
        <v>0</v>
      </c>
      <c r="S471" s="17">
        <f t="shared" si="243"/>
        <v>0</v>
      </c>
      <c r="T471" s="56">
        <v>10</v>
      </c>
      <c r="U471" s="81">
        <v>0.97418700000000003</v>
      </c>
      <c r="V471" s="17">
        <f t="shared" si="210"/>
        <v>3.3333333333333335</v>
      </c>
      <c r="W471" s="85">
        <f t="shared" si="244"/>
        <v>3</v>
      </c>
      <c r="X471" s="71">
        <f t="shared" si="233"/>
        <v>3</v>
      </c>
      <c r="Y471" s="71">
        <f t="shared" si="234"/>
        <v>3</v>
      </c>
    </row>
    <row r="472" spans="1:25" ht="45" customHeight="1">
      <c r="A472" t="s">
        <v>148</v>
      </c>
      <c r="B472" s="7" t="s">
        <v>118</v>
      </c>
      <c r="C472" s="5" t="s">
        <v>13</v>
      </c>
      <c r="D472" s="4" t="s">
        <v>14</v>
      </c>
      <c r="E472" s="6" t="s">
        <v>15</v>
      </c>
      <c r="F472" s="4" t="s">
        <v>20</v>
      </c>
      <c r="G472" s="6" t="s">
        <v>17</v>
      </c>
      <c r="H472" s="4" t="s">
        <v>18</v>
      </c>
      <c r="I472" s="5">
        <v>82</v>
      </c>
      <c r="J472" s="5">
        <v>64</v>
      </c>
      <c r="K472" s="5">
        <v>68</v>
      </c>
      <c r="L472" s="5">
        <v>69</v>
      </c>
      <c r="M472" s="61">
        <v>58</v>
      </c>
      <c r="N472" s="17">
        <f t="shared" si="240"/>
        <v>283</v>
      </c>
      <c r="O472" s="18">
        <f t="shared" si="241"/>
        <v>69</v>
      </c>
      <c r="P472" s="18">
        <f t="shared" si="242"/>
        <v>69</v>
      </c>
      <c r="Q472" s="5"/>
      <c r="R472" s="5">
        <f t="shared" si="209"/>
        <v>214</v>
      </c>
      <c r="S472" s="17">
        <f t="shared" si="243"/>
        <v>68</v>
      </c>
      <c r="T472" s="5"/>
      <c r="U472" s="81">
        <v>0.97418700000000003</v>
      </c>
      <c r="V472" s="17">
        <f t="shared" si="210"/>
        <v>186.39444599999999</v>
      </c>
      <c r="W472" s="85">
        <f t="shared" si="244"/>
        <v>186</v>
      </c>
      <c r="X472" s="71">
        <f t="shared" si="233"/>
        <v>186</v>
      </c>
      <c r="Y472" s="71">
        <f t="shared" si="234"/>
        <v>186</v>
      </c>
    </row>
    <row r="473" spans="1:25" ht="45" customHeight="1">
      <c r="B473" s="7" t="s">
        <v>118</v>
      </c>
      <c r="C473" s="5" t="s">
        <v>13</v>
      </c>
      <c r="D473" s="4" t="s">
        <v>14</v>
      </c>
      <c r="E473" s="6" t="s">
        <v>15</v>
      </c>
      <c r="F473" s="4" t="s">
        <v>20</v>
      </c>
      <c r="G473" s="6" t="s">
        <v>19</v>
      </c>
      <c r="H473" s="4" t="s">
        <v>18</v>
      </c>
      <c r="I473" s="5">
        <v>2</v>
      </c>
      <c r="J473" s="5">
        <v>0</v>
      </c>
      <c r="K473" s="5">
        <v>0</v>
      </c>
      <c r="L473" s="5">
        <v>0</v>
      </c>
      <c r="M473" s="61">
        <v>0</v>
      </c>
      <c r="N473" s="17">
        <f t="shared" si="240"/>
        <v>2</v>
      </c>
      <c r="O473" s="18">
        <f t="shared" si="241"/>
        <v>0</v>
      </c>
      <c r="P473" s="18">
        <f t="shared" si="242"/>
        <v>0</v>
      </c>
      <c r="Q473" s="5"/>
      <c r="R473" s="5">
        <f t="shared" si="209"/>
        <v>2</v>
      </c>
      <c r="S473" s="17">
        <f t="shared" si="243"/>
        <v>0</v>
      </c>
      <c r="T473" s="5"/>
      <c r="U473" s="81">
        <v>0.97418700000000003</v>
      </c>
      <c r="V473" s="17">
        <f t="shared" si="210"/>
        <v>1.9483740000000001</v>
      </c>
      <c r="W473" s="85">
        <f t="shared" si="244"/>
        <v>2</v>
      </c>
      <c r="X473" s="71">
        <f t="shared" si="233"/>
        <v>2</v>
      </c>
      <c r="Y473" s="71">
        <f t="shared" si="234"/>
        <v>2</v>
      </c>
    </row>
    <row r="474" spans="1:25" ht="45" customHeight="1">
      <c r="A474" t="s">
        <v>151</v>
      </c>
      <c r="B474" s="7" t="s">
        <v>118</v>
      </c>
      <c r="C474" s="5" t="s">
        <v>13</v>
      </c>
      <c r="D474" s="4" t="s">
        <v>14</v>
      </c>
      <c r="E474" s="6" t="s">
        <v>21</v>
      </c>
      <c r="F474" s="4" t="s">
        <v>20</v>
      </c>
      <c r="G474" s="6" t="s">
        <v>17</v>
      </c>
      <c r="H474" s="4" t="s">
        <v>18</v>
      </c>
      <c r="I474" s="5">
        <v>10</v>
      </c>
      <c r="J474" s="5">
        <v>16</v>
      </c>
      <c r="K474" s="5">
        <v>15</v>
      </c>
      <c r="L474" s="5">
        <v>10</v>
      </c>
      <c r="M474" s="61">
        <v>12</v>
      </c>
      <c r="N474" s="17">
        <f t="shared" si="240"/>
        <v>51</v>
      </c>
      <c r="O474" s="18">
        <f t="shared" si="241"/>
        <v>10</v>
      </c>
      <c r="P474" s="18">
        <f t="shared" si="242"/>
        <v>10</v>
      </c>
      <c r="Q474" s="5"/>
      <c r="R474" s="5">
        <f t="shared" si="209"/>
        <v>41</v>
      </c>
      <c r="S474" s="17">
        <f t="shared" si="243"/>
        <v>15</v>
      </c>
      <c r="T474" s="5"/>
      <c r="U474" s="81">
        <v>0.97418700000000003</v>
      </c>
      <c r="V474" s="17">
        <f t="shared" si="210"/>
        <v>35.070732000000007</v>
      </c>
      <c r="W474" s="85">
        <f t="shared" si="244"/>
        <v>35</v>
      </c>
      <c r="X474" s="71">
        <f t="shared" si="233"/>
        <v>35</v>
      </c>
      <c r="Y474" s="71">
        <f t="shared" si="234"/>
        <v>35</v>
      </c>
    </row>
    <row r="475" spans="1:25" ht="45" customHeight="1">
      <c r="A475" t="s">
        <v>152</v>
      </c>
      <c r="B475" s="7" t="s">
        <v>118</v>
      </c>
      <c r="C475" s="5" t="s">
        <v>13</v>
      </c>
      <c r="D475" s="4" t="s">
        <v>14</v>
      </c>
      <c r="E475" s="6" t="s">
        <v>21</v>
      </c>
      <c r="F475" s="4" t="s">
        <v>20</v>
      </c>
      <c r="G475" s="6" t="s">
        <v>19</v>
      </c>
      <c r="H475" s="4" t="s">
        <v>18</v>
      </c>
      <c r="I475" s="5">
        <v>1</v>
      </c>
      <c r="J475" s="5">
        <v>2</v>
      </c>
      <c r="K475" s="5">
        <v>0</v>
      </c>
      <c r="L475" s="5">
        <v>0</v>
      </c>
      <c r="M475" s="61">
        <v>1</v>
      </c>
      <c r="N475" s="17">
        <f t="shared" si="240"/>
        <v>3</v>
      </c>
      <c r="O475" s="18">
        <f t="shared" si="241"/>
        <v>0</v>
      </c>
      <c r="P475" s="18">
        <f t="shared" si="242"/>
        <v>0</v>
      </c>
      <c r="Q475" s="5"/>
      <c r="R475" s="5">
        <f t="shared" si="209"/>
        <v>3</v>
      </c>
      <c r="S475" s="17">
        <f t="shared" si="243"/>
        <v>0</v>
      </c>
      <c r="T475" s="5"/>
      <c r="U475" s="81">
        <v>0.97418700000000003</v>
      </c>
      <c r="V475" s="17">
        <f t="shared" si="210"/>
        <v>2.922561</v>
      </c>
      <c r="W475" s="85">
        <f t="shared" si="244"/>
        <v>3</v>
      </c>
      <c r="X475" s="71">
        <f t="shared" si="233"/>
        <v>3</v>
      </c>
      <c r="Y475" s="71">
        <f t="shared" si="234"/>
        <v>3</v>
      </c>
    </row>
    <row r="476" spans="1:25" ht="45" customHeight="1">
      <c r="B476" s="7" t="s">
        <v>118</v>
      </c>
      <c r="C476" s="5" t="s">
        <v>13</v>
      </c>
      <c r="D476" s="4" t="s">
        <v>14</v>
      </c>
      <c r="E476" s="6" t="s">
        <v>64</v>
      </c>
      <c r="F476" s="4" t="s">
        <v>20</v>
      </c>
      <c r="G476" s="6" t="s">
        <v>17</v>
      </c>
      <c r="H476" s="4" t="s">
        <v>18</v>
      </c>
      <c r="I476" s="5">
        <v>12</v>
      </c>
      <c r="J476" s="5">
        <v>15</v>
      </c>
      <c r="K476" s="5">
        <v>16</v>
      </c>
      <c r="L476" s="5">
        <v>15</v>
      </c>
      <c r="M476" s="61">
        <v>18</v>
      </c>
      <c r="N476" s="17">
        <f t="shared" si="240"/>
        <v>58</v>
      </c>
      <c r="O476" s="18">
        <f t="shared" si="241"/>
        <v>15</v>
      </c>
      <c r="P476" s="18">
        <f t="shared" si="242"/>
        <v>15</v>
      </c>
      <c r="Q476" s="5"/>
      <c r="R476" s="5">
        <f t="shared" si="209"/>
        <v>43</v>
      </c>
      <c r="S476" s="17">
        <f t="shared" si="243"/>
        <v>16</v>
      </c>
      <c r="T476" s="5"/>
      <c r="U476" s="81">
        <v>0.97418700000000003</v>
      </c>
      <c r="V476" s="17">
        <f t="shared" si="210"/>
        <v>36.69437700000001</v>
      </c>
      <c r="W476" s="85">
        <f t="shared" si="244"/>
        <v>37</v>
      </c>
      <c r="X476" s="71">
        <f t="shared" si="233"/>
        <v>37</v>
      </c>
      <c r="Y476" s="71">
        <f t="shared" si="234"/>
        <v>37</v>
      </c>
    </row>
    <row r="477" spans="1:25" ht="45" customHeight="1">
      <c r="A477" t="s">
        <v>156</v>
      </c>
      <c r="B477" s="7" t="s">
        <v>118</v>
      </c>
      <c r="C477" s="5" t="s">
        <v>13</v>
      </c>
      <c r="D477" s="4" t="s">
        <v>14</v>
      </c>
      <c r="E477" s="6" t="s">
        <v>29</v>
      </c>
      <c r="F477" s="4" t="s">
        <v>20</v>
      </c>
      <c r="G477" s="6" t="s">
        <v>17</v>
      </c>
      <c r="H477" s="4" t="s">
        <v>18</v>
      </c>
      <c r="I477" s="5"/>
      <c r="J477" s="5"/>
      <c r="K477" s="5"/>
      <c r="L477" s="5"/>
      <c r="M477" s="61"/>
      <c r="N477" s="17">
        <f t="shared" si="240"/>
        <v>0</v>
      </c>
      <c r="O477" s="18">
        <f t="shared" si="241"/>
        <v>0</v>
      </c>
      <c r="P477" s="18">
        <f t="shared" si="242"/>
        <v>0</v>
      </c>
      <c r="Q477" s="56">
        <v>80</v>
      </c>
      <c r="R477" s="5">
        <f t="shared" si="209"/>
        <v>80</v>
      </c>
      <c r="S477" s="17">
        <f t="shared" si="243"/>
        <v>0</v>
      </c>
      <c r="T477" s="56">
        <v>60</v>
      </c>
      <c r="U477" s="81">
        <v>0.97418700000000003</v>
      </c>
      <c r="V477" s="17">
        <f t="shared" si="210"/>
        <v>97.934960000000004</v>
      </c>
      <c r="W477" s="85">
        <f t="shared" si="244"/>
        <v>98</v>
      </c>
      <c r="X477" s="71">
        <f t="shared" si="233"/>
        <v>98</v>
      </c>
      <c r="Y477" s="71">
        <f t="shared" si="234"/>
        <v>98</v>
      </c>
    </row>
    <row r="478" spans="1:25" ht="45" customHeight="1">
      <c r="B478" s="7" t="s">
        <v>118</v>
      </c>
      <c r="C478" s="5" t="s">
        <v>13</v>
      </c>
      <c r="D478" s="4" t="s">
        <v>24</v>
      </c>
      <c r="E478" s="6" t="s">
        <v>81</v>
      </c>
      <c r="F478" s="4" t="s">
        <v>20</v>
      </c>
      <c r="G478" s="6" t="s">
        <v>17</v>
      </c>
      <c r="H478" s="4" t="s">
        <v>18</v>
      </c>
      <c r="I478" s="5">
        <v>10</v>
      </c>
      <c r="J478" s="5">
        <v>1</v>
      </c>
      <c r="K478" s="61">
        <v>8</v>
      </c>
      <c r="L478" s="5"/>
      <c r="M478" s="5"/>
      <c r="N478" s="17">
        <f t="shared" ref="N478:N484" si="246">I478+J478</f>
        <v>11</v>
      </c>
      <c r="O478" s="18">
        <f t="shared" ref="O478:O484" si="247">J478</f>
        <v>1</v>
      </c>
      <c r="P478" s="18">
        <f t="shared" ref="P478:P484" si="248">J478</f>
        <v>1</v>
      </c>
      <c r="Q478" s="5"/>
      <c r="R478" s="5">
        <f t="shared" ref="R478:R542" si="249">N478-O478+Q478</f>
        <v>10</v>
      </c>
      <c r="S478" s="17">
        <f t="shared" ref="S478:S484" si="250">I478</f>
        <v>10</v>
      </c>
      <c r="T478" s="5"/>
      <c r="U478" s="72">
        <v>0.97115399999999996</v>
      </c>
      <c r="V478" s="17">
        <f t="shared" si="210"/>
        <v>6.4743599999999999</v>
      </c>
      <c r="W478" s="85">
        <f t="shared" si="244"/>
        <v>6</v>
      </c>
      <c r="X478" s="71">
        <f t="shared" si="233"/>
        <v>6</v>
      </c>
      <c r="Y478" s="71">
        <f t="shared" si="234"/>
        <v>6</v>
      </c>
    </row>
    <row r="479" spans="1:25" ht="45" customHeight="1">
      <c r="B479" s="7" t="s">
        <v>118</v>
      </c>
      <c r="C479" s="5" t="s">
        <v>13</v>
      </c>
      <c r="D479" s="4" t="s">
        <v>24</v>
      </c>
      <c r="E479" s="6" t="s">
        <v>67</v>
      </c>
      <c r="F479" s="4" t="s">
        <v>20</v>
      </c>
      <c r="G479" s="6" t="s">
        <v>17</v>
      </c>
      <c r="H479" s="4" t="s">
        <v>18</v>
      </c>
      <c r="I479" s="5"/>
      <c r="J479" s="5"/>
      <c r="K479" s="61"/>
      <c r="L479" s="5"/>
      <c r="M479" s="5"/>
      <c r="N479" s="17">
        <f t="shared" si="246"/>
        <v>0</v>
      </c>
      <c r="O479" s="18">
        <f t="shared" si="247"/>
        <v>0</v>
      </c>
      <c r="P479" s="18">
        <f t="shared" si="248"/>
        <v>0</v>
      </c>
      <c r="Q479" s="56">
        <v>0</v>
      </c>
      <c r="R479" s="5">
        <f t="shared" si="249"/>
        <v>0</v>
      </c>
      <c r="S479" s="17">
        <f t="shared" si="250"/>
        <v>0</v>
      </c>
      <c r="T479" s="56">
        <v>0</v>
      </c>
      <c r="U479" s="72">
        <v>0.97115399999999996</v>
      </c>
      <c r="V479" s="17">
        <f t="shared" ref="V479:V484" si="251">(R479*U479*12+4*T479-S479*4*U479)/12</f>
        <v>0</v>
      </c>
      <c r="W479" s="85">
        <f t="shared" si="244"/>
        <v>0</v>
      </c>
      <c r="X479" s="71">
        <f t="shared" si="233"/>
        <v>0</v>
      </c>
      <c r="Y479" s="71">
        <f t="shared" si="234"/>
        <v>0</v>
      </c>
    </row>
    <row r="480" spans="1:25" ht="45" customHeight="1">
      <c r="B480" s="7" t="s">
        <v>118</v>
      </c>
      <c r="C480" s="5" t="s">
        <v>13</v>
      </c>
      <c r="D480" s="4" t="s">
        <v>24</v>
      </c>
      <c r="E480" s="6" t="s">
        <v>25</v>
      </c>
      <c r="F480" s="4" t="s">
        <v>20</v>
      </c>
      <c r="G480" s="6" t="s">
        <v>17</v>
      </c>
      <c r="H480" s="4" t="s">
        <v>18</v>
      </c>
      <c r="I480" s="5">
        <v>21</v>
      </c>
      <c r="J480" s="5">
        <v>20</v>
      </c>
      <c r="K480" s="61">
        <v>20</v>
      </c>
      <c r="L480" s="5"/>
      <c r="M480" s="5"/>
      <c r="N480" s="17">
        <f t="shared" si="246"/>
        <v>41</v>
      </c>
      <c r="O480" s="18">
        <f t="shared" si="247"/>
        <v>20</v>
      </c>
      <c r="P480" s="18">
        <f t="shared" si="248"/>
        <v>20</v>
      </c>
      <c r="Q480" s="5"/>
      <c r="R480" s="5">
        <f t="shared" si="249"/>
        <v>21</v>
      </c>
      <c r="S480" s="17">
        <f t="shared" si="250"/>
        <v>21</v>
      </c>
      <c r="T480" s="5"/>
      <c r="U480" s="72">
        <v>0.97115399999999996</v>
      </c>
      <c r="V480" s="17">
        <f t="shared" si="251"/>
        <v>13.596156000000002</v>
      </c>
      <c r="W480" s="85">
        <f t="shared" si="244"/>
        <v>14</v>
      </c>
      <c r="X480" s="71">
        <f t="shared" si="233"/>
        <v>14</v>
      </c>
      <c r="Y480" s="71">
        <f t="shared" si="234"/>
        <v>14</v>
      </c>
    </row>
    <row r="481" spans="2:25" ht="45" customHeight="1">
      <c r="B481" s="7" t="s">
        <v>118</v>
      </c>
      <c r="C481" s="5" t="s">
        <v>13</v>
      </c>
      <c r="D481" s="4" t="s">
        <v>24</v>
      </c>
      <c r="E481" s="6" t="s">
        <v>26</v>
      </c>
      <c r="F481" s="4" t="s">
        <v>20</v>
      </c>
      <c r="G481" s="6" t="s">
        <v>19</v>
      </c>
      <c r="H481" s="4" t="s">
        <v>18</v>
      </c>
      <c r="I481" s="5">
        <v>1</v>
      </c>
      <c r="J481" s="5">
        <v>0</v>
      </c>
      <c r="K481" s="61">
        <v>0</v>
      </c>
      <c r="L481" s="5"/>
      <c r="M481" s="5"/>
      <c r="N481" s="17">
        <f t="shared" si="246"/>
        <v>1</v>
      </c>
      <c r="O481" s="18">
        <f t="shared" si="247"/>
        <v>0</v>
      </c>
      <c r="P481" s="18">
        <f t="shared" si="248"/>
        <v>0</v>
      </c>
      <c r="Q481" s="5"/>
      <c r="R481" s="5">
        <f t="shared" ref="R481" si="252">N481-O481+Q481</f>
        <v>1</v>
      </c>
      <c r="S481" s="17">
        <f t="shared" si="250"/>
        <v>1</v>
      </c>
      <c r="T481" s="5"/>
      <c r="U481" s="72">
        <v>0.97115399999999996</v>
      </c>
      <c r="V481" s="17">
        <f t="shared" si="251"/>
        <v>0.64743600000000001</v>
      </c>
      <c r="W481" s="85">
        <f t="shared" si="244"/>
        <v>1</v>
      </c>
      <c r="X481" s="71">
        <f t="shared" si="233"/>
        <v>1</v>
      </c>
      <c r="Y481" s="71">
        <f t="shared" si="234"/>
        <v>1</v>
      </c>
    </row>
    <row r="482" spans="2:25" ht="45" customHeight="1">
      <c r="B482" s="7" t="s">
        <v>118</v>
      </c>
      <c r="C482" s="5" t="s">
        <v>13</v>
      </c>
      <c r="D482" s="4" t="s">
        <v>24</v>
      </c>
      <c r="E482" s="6" t="s">
        <v>26</v>
      </c>
      <c r="F482" s="4" t="s">
        <v>20</v>
      </c>
      <c r="G482" s="6" t="s">
        <v>17</v>
      </c>
      <c r="H482" s="4" t="s">
        <v>18</v>
      </c>
      <c r="I482" s="5">
        <v>15</v>
      </c>
      <c r="J482" s="5">
        <v>10</v>
      </c>
      <c r="K482" s="61">
        <v>9</v>
      </c>
      <c r="L482" s="5"/>
      <c r="M482" s="5"/>
      <c r="N482" s="17">
        <f t="shared" si="246"/>
        <v>25</v>
      </c>
      <c r="O482" s="18">
        <f t="shared" si="247"/>
        <v>10</v>
      </c>
      <c r="P482" s="18">
        <f t="shared" si="248"/>
        <v>10</v>
      </c>
      <c r="Q482" s="5"/>
      <c r="R482" s="5">
        <f t="shared" si="249"/>
        <v>15</v>
      </c>
      <c r="S482" s="17">
        <f t="shared" si="250"/>
        <v>15</v>
      </c>
      <c r="T482" s="5"/>
      <c r="U482" s="72">
        <v>0.97115399999999996</v>
      </c>
      <c r="V482" s="17">
        <f t="shared" si="251"/>
        <v>9.7115399999999994</v>
      </c>
      <c r="W482" s="85">
        <f t="shared" si="244"/>
        <v>10</v>
      </c>
      <c r="X482" s="71">
        <f t="shared" si="233"/>
        <v>10</v>
      </c>
      <c r="Y482" s="71">
        <f t="shared" si="234"/>
        <v>10</v>
      </c>
    </row>
    <row r="483" spans="2:25" ht="45" customHeight="1">
      <c r="B483" s="7" t="s">
        <v>118</v>
      </c>
      <c r="C483" s="5" t="s">
        <v>13</v>
      </c>
      <c r="D483" s="4" t="s">
        <v>24</v>
      </c>
      <c r="E483" s="6" t="s">
        <v>27</v>
      </c>
      <c r="F483" s="4" t="s">
        <v>20</v>
      </c>
      <c r="G483" s="6" t="s">
        <v>17</v>
      </c>
      <c r="H483" s="4" t="s">
        <v>18</v>
      </c>
      <c r="I483" s="5">
        <v>15</v>
      </c>
      <c r="J483" s="5">
        <v>10</v>
      </c>
      <c r="K483" s="61">
        <v>10</v>
      </c>
      <c r="L483" s="5"/>
      <c r="M483" s="5"/>
      <c r="N483" s="17">
        <f t="shared" si="246"/>
        <v>25</v>
      </c>
      <c r="O483" s="18">
        <f t="shared" si="247"/>
        <v>10</v>
      </c>
      <c r="P483" s="18">
        <f t="shared" si="248"/>
        <v>10</v>
      </c>
      <c r="Q483" s="5"/>
      <c r="R483" s="5">
        <f t="shared" si="249"/>
        <v>15</v>
      </c>
      <c r="S483" s="17">
        <f t="shared" si="250"/>
        <v>15</v>
      </c>
      <c r="T483" s="5"/>
      <c r="U483" s="72">
        <v>0.97115399999999996</v>
      </c>
      <c r="V483" s="17">
        <f t="shared" si="251"/>
        <v>9.7115399999999994</v>
      </c>
      <c r="W483" s="85">
        <f t="shared" si="244"/>
        <v>10</v>
      </c>
      <c r="X483" s="71">
        <f t="shared" si="233"/>
        <v>10</v>
      </c>
      <c r="Y483" s="71">
        <f t="shared" si="234"/>
        <v>10</v>
      </c>
    </row>
    <row r="484" spans="2:25" ht="45" customHeight="1">
      <c r="B484" s="7" t="s">
        <v>118</v>
      </c>
      <c r="C484" s="5" t="s">
        <v>13</v>
      </c>
      <c r="D484" s="4" t="s">
        <v>24</v>
      </c>
      <c r="E484" s="6" t="s">
        <v>29</v>
      </c>
      <c r="F484" s="4" t="s">
        <v>20</v>
      </c>
      <c r="G484" s="6" t="s">
        <v>17</v>
      </c>
      <c r="H484" s="4" t="s">
        <v>18</v>
      </c>
      <c r="I484" s="5"/>
      <c r="J484" s="5"/>
      <c r="K484" s="61"/>
      <c r="L484" s="5"/>
      <c r="M484" s="5"/>
      <c r="N484" s="17">
        <f t="shared" si="246"/>
        <v>0</v>
      </c>
      <c r="O484" s="18">
        <f t="shared" si="247"/>
        <v>0</v>
      </c>
      <c r="P484" s="18">
        <f t="shared" si="248"/>
        <v>0</v>
      </c>
      <c r="Q484" s="56">
        <v>40</v>
      </c>
      <c r="R484" s="5">
        <f t="shared" si="249"/>
        <v>40</v>
      </c>
      <c r="S484" s="17">
        <f t="shared" si="250"/>
        <v>0</v>
      </c>
      <c r="T484" s="56">
        <v>30</v>
      </c>
      <c r="U484" s="72">
        <v>0.97115399999999996</v>
      </c>
      <c r="V484" s="17">
        <f t="shared" si="251"/>
        <v>48.846159999999998</v>
      </c>
      <c r="W484" s="85">
        <f t="shared" si="244"/>
        <v>49</v>
      </c>
      <c r="X484" s="71">
        <f t="shared" si="233"/>
        <v>49</v>
      </c>
      <c r="Y484" s="71">
        <f t="shared" si="234"/>
        <v>49</v>
      </c>
    </row>
    <row r="485" spans="2:25" s="21" customFormat="1" ht="45" customHeight="1">
      <c r="B485" s="22" t="s">
        <v>118</v>
      </c>
      <c r="C485" s="17" t="s">
        <v>13</v>
      </c>
      <c r="D485" s="18" t="s">
        <v>28</v>
      </c>
      <c r="E485" s="19" t="s">
        <v>71</v>
      </c>
      <c r="F485" s="18" t="s">
        <v>16</v>
      </c>
      <c r="G485" s="19" t="s">
        <v>17</v>
      </c>
      <c r="H485" s="18" t="s">
        <v>18</v>
      </c>
      <c r="I485" s="17"/>
      <c r="J485" s="17"/>
      <c r="K485" s="17"/>
      <c r="L485" s="61"/>
      <c r="M485" s="17"/>
      <c r="N485" s="17">
        <f>I485+J485+K485</f>
        <v>0</v>
      </c>
      <c r="O485" s="18"/>
      <c r="P485" s="18"/>
      <c r="Q485" s="17"/>
      <c r="R485" s="17">
        <f t="shared" si="249"/>
        <v>0</v>
      </c>
      <c r="S485" s="17"/>
      <c r="T485" s="17"/>
      <c r="U485" s="72">
        <v>1</v>
      </c>
      <c r="V485" s="17">
        <f t="shared" ref="V485:V543" si="253">(R485*U485*12+4*T485-S485*4*U485)/12</f>
        <v>0</v>
      </c>
      <c r="W485" s="85">
        <f>ROUNDUP(V485, 0)</f>
        <v>0</v>
      </c>
      <c r="X485" s="71">
        <f t="shared" si="233"/>
        <v>0</v>
      </c>
      <c r="Y485" s="71">
        <f t="shared" si="234"/>
        <v>0</v>
      </c>
    </row>
    <row r="486" spans="2:25" s="21" customFormat="1" ht="45" customHeight="1">
      <c r="B486" s="22" t="s">
        <v>118</v>
      </c>
      <c r="C486" s="17" t="s">
        <v>13</v>
      </c>
      <c r="D486" s="18" t="s">
        <v>28</v>
      </c>
      <c r="E486" s="19" t="s">
        <v>29</v>
      </c>
      <c r="F486" s="18" t="s">
        <v>16</v>
      </c>
      <c r="G486" s="19" t="s">
        <v>17</v>
      </c>
      <c r="H486" s="18" t="s">
        <v>18</v>
      </c>
      <c r="I486" s="17"/>
      <c r="J486" s="17"/>
      <c r="K486" s="17"/>
      <c r="L486" s="61"/>
      <c r="M486" s="17"/>
      <c r="N486" s="17">
        <f t="shared" ref="N486:N494" si="254">I486+J486+K486</f>
        <v>0</v>
      </c>
      <c r="O486" s="18"/>
      <c r="P486" s="18"/>
      <c r="Q486" s="56">
        <v>8</v>
      </c>
      <c r="R486" s="17">
        <f t="shared" si="249"/>
        <v>8</v>
      </c>
      <c r="S486" s="17"/>
      <c r="T486" s="56">
        <v>9</v>
      </c>
      <c r="U486" s="72">
        <v>1</v>
      </c>
      <c r="V486" s="17">
        <f t="shared" si="253"/>
        <v>11</v>
      </c>
      <c r="W486" s="85">
        <f t="shared" ref="W486:W494" si="255">ROUNDUP(V486, 0)</f>
        <v>11</v>
      </c>
      <c r="X486" s="71">
        <f t="shared" si="233"/>
        <v>11</v>
      </c>
      <c r="Y486" s="71">
        <f t="shared" si="234"/>
        <v>11</v>
      </c>
    </row>
    <row r="487" spans="2:25" s="21" customFormat="1" ht="45" customHeight="1">
      <c r="B487" s="22" t="s">
        <v>118</v>
      </c>
      <c r="C487" s="17" t="s">
        <v>13</v>
      </c>
      <c r="D487" s="18" t="s">
        <v>28</v>
      </c>
      <c r="E487" s="19" t="s">
        <v>72</v>
      </c>
      <c r="F487" s="18" t="s">
        <v>16</v>
      </c>
      <c r="G487" s="19" t="s">
        <v>17</v>
      </c>
      <c r="H487" s="18" t="s">
        <v>18</v>
      </c>
      <c r="I487" s="17">
        <v>10</v>
      </c>
      <c r="J487" s="17">
        <v>8</v>
      </c>
      <c r="K487" s="17">
        <v>13</v>
      </c>
      <c r="L487" s="61"/>
      <c r="M487" s="17"/>
      <c r="N487" s="17">
        <f t="shared" si="254"/>
        <v>31</v>
      </c>
      <c r="O487" s="18">
        <v>13</v>
      </c>
      <c r="P487" s="18">
        <v>13</v>
      </c>
      <c r="Q487" s="17"/>
      <c r="R487" s="17">
        <f t="shared" si="249"/>
        <v>18</v>
      </c>
      <c r="S487" s="17">
        <v>8</v>
      </c>
      <c r="T487" s="17"/>
      <c r="U487" s="72">
        <v>1</v>
      </c>
      <c r="V487" s="17">
        <f t="shared" si="253"/>
        <v>15.333333333333334</v>
      </c>
      <c r="W487" s="85">
        <f t="shared" si="255"/>
        <v>16</v>
      </c>
      <c r="X487" s="71">
        <f t="shared" si="233"/>
        <v>16</v>
      </c>
      <c r="Y487" s="71">
        <f t="shared" si="234"/>
        <v>16</v>
      </c>
    </row>
    <row r="488" spans="2:25" s="21" customFormat="1" ht="45" customHeight="1">
      <c r="B488" s="22" t="s">
        <v>118</v>
      </c>
      <c r="C488" s="17" t="s">
        <v>13</v>
      </c>
      <c r="D488" s="18" t="s">
        <v>28</v>
      </c>
      <c r="E488" s="19" t="s">
        <v>31</v>
      </c>
      <c r="F488" s="18" t="s">
        <v>16</v>
      </c>
      <c r="G488" s="19" t="s">
        <v>17</v>
      </c>
      <c r="H488" s="18" t="s">
        <v>18</v>
      </c>
      <c r="I488" s="17"/>
      <c r="J488" s="17"/>
      <c r="K488" s="17"/>
      <c r="L488" s="61"/>
      <c r="M488" s="17"/>
      <c r="N488" s="17">
        <f t="shared" si="254"/>
        <v>0</v>
      </c>
      <c r="O488" s="18"/>
      <c r="P488" s="18"/>
      <c r="Q488" s="56"/>
      <c r="R488" s="17">
        <f t="shared" si="249"/>
        <v>0</v>
      </c>
      <c r="S488" s="17"/>
      <c r="T488" s="56"/>
      <c r="U488" s="72">
        <v>1</v>
      </c>
      <c r="V488" s="17">
        <f t="shared" si="253"/>
        <v>0</v>
      </c>
      <c r="W488" s="85">
        <f t="shared" si="255"/>
        <v>0</v>
      </c>
      <c r="X488" s="71">
        <f t="shared" si="233"/>
        <v>0</v>
      </c>
      <c r="Y488" s="71">
        <f t="shared" si="234"/>
        <v>0</v>
      </c>
    </row>
    <row r="489" spans="2:25" ht="45" customHeight="1">
      <c r="B489" s="7" t="s">
        <v>118</v>
      </c>
      <c r="C489" s="5" t="s">
        <v>13</v>
      </c>
      <c r="D489" s="4" t="s">
        <v>28</v>
      </c>
      <c r="E489" s="6" t="s">
        <v>72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61"/>
      <c r="M489" s="5"/>
      <c r="N489" s="17">
        <f t="shared" si="254"/>
        <v>0</v>
      </c>
      <c r="O489" s="4"/>
      <c r="P489" s="4"/>
      <c r="Q489" s="5"/>
      <c r="R489" s="5">
        <f t="shared" si="249"/>
        <v>0</v>
      </c>
      <c r="S489" s="5"/>
      <c r="T489" s="5"/>
      <c r="U489" s="72">
        <v>1</v>
      </c>
      <c r="V489" s="17">
        <f t="shared" si="253"/>
        <v>0</v>
      </c>
      <c r="W489" s="85">
        <f t="shared" si="255"/>
        <v>0</v>
      </c>
      <c r="X489" s="71">
        <f t="shared" si="233"/>
        <v>0</v>
      </c>
      <c r="Y489" s="71">
        <f t="shared" si="234"/>
        <v>0</v>
      </c>
    </row>
    <row r="490" spans="2:25" ht="45" customHeight="1">
      <c r="B490" s="7" t="s">
        <v>118</v>
      </c>
      <c r="C490" s="5" t="s">
        <v>13</v>
      </c>
      <c r="D490" s="4" t="s">
        <v>28</v>
      </c>
      <c r="E490" s="6" t="s">
        <v>31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61"/>
      <c r="M490" s="5"/>
      <c r="N490" s="17">
        <f t="shared" si="254"/>
        <v>0</v>
      </c>
      <c r="O490" s="4"/>
      <c r="P490" s="4"/>
      <c r="Q490" s="56"/>
      <c r="R490" s="5">
        <f t="shared" si="249"/>
        <v>0</v>
      </c>
      <c r="S490" s="5"/>
      <c r="T490" s="56"/>
      <c r="U490" s="72">
        <v>1</v>
      </c>
      <c r="V490" s="17">
        <f t="shared" si="253"/>
        <v>0</v>
      </c>
      <c r="W490" s="85">
        <f t="shared" si="255"/>
        <v>0</v>
      </c>
      <c r="X490" s="71">
        <f t="shared" si="233"/>
        <v>0</v>
      </c>
      <c r="Y490" s="71">
        <f t="shared" si="234"/>
        <v>0</v>
      </c>
    </row>
    <row r="491" spans="2:25" s="21" customFormat="1" ht="45" customHeight="1">
      <c r="B491" s="22" t="s">
        <v>118</v>
      </c>
      <c r="C491" s="17" t="s">
        <v>13</v>
      </c>
      <c r="D491" s="18" t="s">
        <v>28</v>
      </c>
      <c r="E491" s="19" t="s">
        <v>75</v>
      </c>
      <c r="F491" s="18" t="s">
        <v>16</v>
      </c>
      <c r="G491" s="19" t="s">
        <v>17</v>
      </c>
      <c r="H491" s="18" t="s">
        <v>18</v>
      </c>
      <c r="I491" s="17">
        <v>0</v>
      </c>
      <c r="J491" s="17">
        <v>0</v>
      </c>
      <c r="K491" s="17">
        <v>1</v>
      </c>
      <c r="L491" s="63">
        <v>0</v>
      </c>
      <c r="M491" s="61"/>
      <c r="N491" s="17">
        <f>I491+J491+K491+L491</f>
        <v>1</v>
      </c>
      <c r="O491" s="18">
        <v>0</v>
      </c>
      <c r="P491" s="18">
        <v>0</v>
      </c>
      <c r="Q491" s="17"/>
      <c r="R491" s="17">
        <f t="shared" si="249"/>
        <v>1</v>
      </c>
      <c r="S491" s="17">
        <v>1</v>
      </c>
      <c r="T491" s="17"/>
      <c r="U491" s="72">
        <v>1</v>
      </c>
      <c r="V491" s="17">
        <f t="shared" si="253"/>
        <v>0.66666666666666663</v>
      </c>
      <c r="W491" s="85">
        <f t="shared" si="255"/>
        <v>1</v>
      </c>
      <c r="X491" s="71">
        <f t="shared" si="233"/>
        <v>1</v>
      </c>
      <c r="Y491" s="71">
        <f t="shared" si="234"/>
        <v>1</v>
      </c>
    </row>
    <row r="492" spans="2:25" s="21" customFormat="1" ht="45" customHeight="1">
      <c r="B492" s="22" t="s">
        <v>118</v>
      </c>
      <c r="C492" s="17" t="s">
        <v>13</v>
      </c>
      <c r="D492" s="18" t="s">
        <v>28</v>
      </c>
      <c r="E492" s="19" t="s">
        <v>30</v>
      </c>
      <c r="F492" s="18" t="s">
        <v>16</v>
      </c>
      <c r="G492" s="19" t="s">
        <v>17</v>
      </c>
      <c r="H492" s="18" t="s">
        <v>18</v>
      </c>
      <c r="I492" s="17"/>
      <c r="J492" s="17"/>
      <c r="K492" s="17"/>
      <c r="L492" s="61"/>
      <c r="M492" s="17"/>
      <c r="N492" s="17">
        <f t="shared" si="254"/>
        <v>0</v>
      </c>
      <c r="O492" s="18"/>
      <c r="P492" s="18"/>
      <c r="Q492" s="56"/>
      <c r="R492" s="17">
        <f t="shared" si="249"/>
        <v>0</v>
      </c>
      <c r="S492" s="17"/>
      <c r="T492" s="56"/>
      <c r="U492" s="72">
        <v>1</v>
      </c>
      <c r="V492" s="17">
        <f t="shared" si="253"/>
        <v>0</v>
      </c>
      <c r="W492" s="85">
        <f t="shared" si="255"/>
        <v>0</v>
      </c>
      <c r="X492" s="71">
        <f t="shared" si="233"/>
        <v>0</v>
      </c>
      <c r="Y492" s="71">
        <f t="shared" si="234"/>
        <v>0</v>
      </c>
    </row>
    <row r="493" spans="2:25" s="21" customFormat="1" ht="45" customHeight="1">
      <c r="B493" s="22" t="s">
        <v>118</v>
      </c>
      <c r="C493" s="17" t="s">
        <v>13</v>
      </c>
      <c r="D493" s="18" t="s">
        <v>28</v>
      </c>
      <c r="E493" s="19" t="s">
        <v>121</v>
      </c>
      <c r="F493" s="18" t="s">
        <v>16</v>
      </c>
      <c r="G493" s="19" t="s">
        <v>17</v>
      </c>
      <c r="H493" s="18" t="s">
        <v>18</v>
      </c>
      <c r="I493" s="17"/>
      <c r="J493" s="17"/>
      <c r="K493" s="17"/>
      <c r="L493" s="61"/>
      <c r="M493" s="17"/>
      <c r="N493" s="17">
        <f t="shared" si="254"/>
        <v>0</v>
      </c>
      <c r="O493" s="18"/>
      <c r="P493" s="18"/>
      <c r="Q493" s="17"/>
      <c r="R493" s="17">
        <f t="shared" si="249"/>
        <v>0</v>
      </c>
      <c r="S493" s="17"/>
      <c r="T493" s="17"/>
      <c r="U493" s="72">
        <v>1</v>
      </c>
      <c r="V493" s="17">
        <f t="shared" si="253"/>
        <v>0</v>
      </c>
      <c r="W493" s="85">
        <f t="shared" si="255"/>
        <v>0</v>
      </c>
      <c r="X493" s="71">
        <f t="shared" si="233"/>
        <v>0</v>
      </c>
      <c r="Y493" s="71">
        <f t="shared" si="234"/>
        <v>0</v>
      </c>
    </row>
    <row r="494" spans="2:25" s="21" customFormat="1" ht="45" customHeight="1">
      <c r="B494" s="22" t="s">
        <v>118</v>
      </c>
      <c r="C494" s="17" t="s">
        <v>13</v>
      </c>
      <c r="D494" s="18" t="s">
        <v>28</v>
      </c>
      <c r="E494" s="19" t="s">
        <v>122</v>
      </c>
      <c r="F494" s="18" t="s">
        <v>16</v>
      </c>
      <c r="G494" s="19" t="s">
        <v>17</v>
      </c>
      <c r="H494" s="18" t="s">
        <v>18</v>
      </c>
      <c r="I494" s="17"/>
      <c r="J494" s="17"/>
      <c r="K494" s="17"/>
      <c r="L494" s="61"/>
      <c r="M494" s="17"/>
      <c r="N494" s="17">
        <f t="shared" si="254"/>
        <v>0</v>
      </c>
      <c r="O494" s="18"/>
      <c r="P494" s="18"/>
      <c r="Q494" s="56"/>
      <c r="R494" s="17">
        <f t="shared" si="249"/>
        <v>0</v>
      </c>
      <c r="S494" s="17"/>
      <c r="T494" s="56"/>
      <c r="U494" s="72">
        <v>1</v>
      </c>
      <c r="V494" s="17">
        <f t="shared" si="253"/>
        <v>0</v>
      </c>
      <c r="W494" s="85">
        <f t="shared" si="255"/>
        <v>0</v>
      </c>
      <c r="X494" s="71">
        <f t="shared" si="233"/>
        <v>0</v>
      </c>
      <c r="Y494" s="71">
        <f t="shared" si="234"/>
        <v>0</v>
      </c>
    </row>
    <row r="495" spans="2:25" s="21" customFormat="1" ht="45" customHeight="1">
      <c r="B495" s="22" t="s">
        <v>123</v>
      </c>
      <c r="C495" s="17" t="s">
        <v>13</v>
      </c>
      <c r="D495" s="18" t="s">
        <v>28</v>
      </c>
      <c r="E495" s="19" t="s">
        <v>71</v>
      </c>
      <c r="F495" s="18" t="s">
        <v>16</v>
      </c>
      <c r="G495" s="19" t="s">
        <v>17</v>
      </c>
      <c r="H495" s="18" t="s">
        <v>18</v>
      </c>
      <c r="I495" s="17">
        <v>2</v>
      </c>
      <c r="J495" s="17">
        <v>2</v>
      </c>
      <c r="K495" s="17">
        <v>4</v>
      </c>
      <c r="L495" s="61"/>
      <c r="M495" s="17"/>
      <c r="N495" s="17">
        <f>I495+J495+K495</f>
        <v>8</v>
      </c>
      <c r="O495" s="18">
        <v>4</v>
      </c>
      <c r="P495" s="18">
        <v>4</v>
      </c>
      <c r="Q495" s="56">
        <v>3</v>
      </c>
      <c r="R495" s="17">
        <f t="shared" si="249"/>
        <v>7</v>
      </c>
      <c r="S495" s="17">
        <v>2</v>
      </c>
      <c r="T495" s="56">
        <v>4</v>
      </c>
      <c r="U495" s="72">
        <v>1</v>
      </c>
      <c r="V495" s="17">
        <f t="shared" si="253"/>
        <v>7.666666666666667</v>
      </c>
      <c r="W495" s="85">
        <f>ROUNDUP(V495,0)</f>
        <v>8</v>
      </c>
      <c r="X495" s="71">
        <f t="shared" si="233"/>
        <v>8</v>
      </c>
      <c r="Y495" s="71">
        <f t="shared" si="234"/>
        <v>8</v>
      </c>
    </row>
    <row r="496" spans="2:25" s="21" customFormat="1" ht="45" customHeight="1">
      <c r="B496" s="22" t="s">
        <v>123</v>
      </c>
      <c r="C496" s="17" t="s">
        <v>13</v>
      </c>
      <c r="D496" s="18" t="s">
        <v>28</v>
      </c>
      <c r="E496" s="19" t="s">
        <v>29</v>
      </c>
      <c r="F496" s="18" t="s">
        <v>16</v>
      </c>
      <c r="G496" s="19" t="s">
        <v>17</v>
      </c>
      <c r="H496" s="18" t="s">
        <v>18</v>
      </c>
      <c r="I496" s="17"/>
      <c r="J496" s="17"/>
      <c r="K496" s="17"/>
      <c r="L496" s="61"/>
      <c r="M496" s="17"/>
      <c r="N496" s="17"/>
      <c r="O496" s="18"/>
      <c r="P496" s="18"/>
      <c r="Q496" s="56"/>
      <c r="R496" s="17">
        <f t="shared" si="249"/>
        <v>0</v>
      </c>
      <c r="S496" s="17"/>
      <c r="T496" s="56"/>
      <c r="U496" s="72">
        <v>1</v>
      </c>
      <c r="V496" s="17">
        <f t="shared" si="253"/>
        <v>0</v>
      </c>
      <c r="W496" s="85">
        <f t="shared" ref="W496:W497" si="256">ROUNDUP(V496,0)</f>
        <v>0</v>
      </c>
      <c r="X496" s="71">
        <f t="shared" si="233"/>
        <v>0</v>
      </c>
      <c r="Y496" s="71">
        <f t="shared" si="234"/>
        <v>0</v>
      </c>
    </row>
    <row r="497" spans="1:25" s="21" customFormat="1" ht="45" customHeight="1">
      <c r="B497" s="22" t="s">
        <v>123</v>
      </c>
      <c r="C497" s="17" t="s">
        <v>13</v>
      </c>
      <c r="D497" s="18" t="s">
        <v>28</v>
      </c>
      <c r="E497" s="19" t="s">
        <v>30</v>
      </c>
      <c r="F497" s="18" t="s">
        <v>16</v>
      </c>
      <c r="G497" s="19" t="s">
        <v>17</v>
      </c>
      <c r="H497" s="18" t="s">
        <v>18</v>
      </c>
      <c r="I497" s="17"/>
      <c r="J497" s="17"/>
      <c r="K497" s="17"/>
      <c r="L497" s="17"/>
      <c r="M497" s="61"/>
      <c r="N497" s="17"/>
      <c r="O497" s="18"/>
      <c r="P497" s="18"/>
      <c r="Q497" s="56">
        <v>0</v>
      </c>
      <c r="R497" s="17">
        <f t="shared" si="249"/>
        <v>0</v>
      </c>
      <c r="S497" s="17"/>
      <c r="T497" s="56">
        <v>1</v>
      </c>
      <c r="U497" s="72">
        <v>1</v>
      </c>
      <c r="V497" s="17">
        <f t="shared" si="253"/>
        <v>0.33333333333333331</v>
      </c>
      <c r="W497" s="85">
        <f t="shared" si="256"/>
        <v>1</v>
      </c>
      <c r="X497" s="71">
        <f t="shared" si="233"/>
        <v>1</v>
      </c>
      <c r="Y497" s="71">
        <f t="shared" si="234"/>
        <v>1</v>
      </c>
    </row>
    <row r="498" spans="1:25" s="21" customFormat="1" ht="45" customHeight="1">
      <c r="B498" s="22" t="s">
        <v>124</v>
      </c>
      <c r="C498" s="17" t="s">
        <v>13</v>
      </c>
      <c r="D498" s="18" t="s">
        <v>14</v>
      </c>
      <c r="E498" s="19" t="s">
        <v>125</v>
      </c>
      <c r="F498" s="18" t="s">
        <v>16</v>
      </c>
      <c r="G498" s="19" t="s">
        <v>17</v>
      </c>
      <c r="H498" s="18" t="s">
        <v>18</v>
      </c>
      <c r="I498" s="17"/>
      <c r="J498" s="17"/>
      <c r="K498" s="17"/>
      <c r="L498" s="17"/>
      <c r="M498" s="61"/>
      <c r="N498" s="17">
        <f>I498+J498+K498+L498</f>
        <v>0</v>
      </c>
      <c r="O498" s="18">
        <f>L498</f>
        <v>0</v>
      </c>
      <c r="P498" s="18">
        <f>L498</f>
        <v>0</v>
      </c>
      <c r="Q498" s="17"/>
      <c r="R498" s="17">
        <f t="shared" si="249"/>
        <v>0</v>
      </c>
      <c r="S498" s="17">
        <f>K498</f>
        <v>0</v>
      </c>
      <c r="T498" s="17"/>
      <c r="U498" s="72">
        <v>0.99772499999999997</v>
      </c>
      <c r="V498" s="17">
        <f>(R498*U498*12+4*T498-S498*4*U498)/12</f>
        <v>0</v>
      </c>
      <c r="W498" s="85">
        <f>ROUND(V498, 0)</f>
        <v>0</v>
      </c>
      <c r="X498" s="71">
        <f t="shared" si="233"/>
        <v>0</v>
      </c>
      <c r="Y498" s="71">
        <f t="shared" si="234"/>
        <v>0</v>
      </c>
    </row>
    <row r="499" spans="1:25" s="21" customFormat="1" ht="45" customHeight="1">
      <c r="B499" s="22" t="s">
        <v>124</v>
      </c>
      <c r="C499" s="17" t="s">
        <v>13</v>
      </c>
      <c r="D499" s="18" t="s">
        <v>14</v>
      </c>
      <c r="E499" s="19" t="s">
        <v>68</v>
      </c>
      <c r="F499" s="18" t="s">
        <v>16</v>
      </c>
      <c r="G499" s="19" t="s">
        <v>17</v>
      </c>
      <c r="H499" s="18" t="s">
        <v>18</v>
      </c>
      <c r="I499" s="17">
        <v>0</v>
      </c>
      <c r="J499" s="17">
        <v>0</v>
      </c>
      <c r="K499" s="17">
        <v>0</v>
      </c>
      <c r="L499" s="17">
        <v>1</v>
      </c>
      <c r="M499" s="61"/>
      <c r="N499" s="17">
        <f t="shared" ref="N499:N507" si="257">I499+J499+K499+L499</f>
        <v>1</v>
      </c>
      <c r="O499" s="18">
        <f t="shared" ref="O499:O507" si="258">L499</f>
        <v>1</v>
      </c>
      <c r="P499" s="18">
        <f t="shared" ref="P499:P507" si="259">L499</f>
        <v>1</v>
      </c>
      <c r="Q499" s="17"/>
      <c r="R499" s="17">
        <f t="shared" si="249"/>
        <v>0</v>
      </c>
      <c r="S499" s="17">
        <f t="shared" ref="S499:S507" si="260">K499</f>
        <v>0</v>
      </c>
      <c r="T499" s="17"/>
      <c r="U499" s="72">
        <v>0.99772499999999997</v>
      </c>
      <c r="V499" s="17">
        <f t="shared" si="253"/>
        <v>0</v>
      </c>
      <c r="W499" s="85">
        <f t="shared" ref="W499:W507" si="261">ROUND(V499, 0)</f>
        <v>0</v>
      </c>
      <c r="X499" s="71">
        <f t="shared" si="233"/>
        <v>0</v>
      </c>
      <c r="Y499" s="71">
        <f t="shared" si="234"/>
        <v>0</v>
      </c>
    </row>
    <row r="500" spans="1:25" s="21" customFormat="1" ht="45" customHeight="1">
      <c r="B500" s="22" t="s">
        <v>124</v>
      </c>
      <c r="C500" s="17" t="s">
        <v>13</v>
      </c>
      <c r="D500" s="18" t="s">
        <v>14</v>
      </c>
      <c r="E500" s="19" t="s">
        <v>23</v>
      </c>
      <c r="F500" s="18" t="s">
        <v>16</v>
      </c>
      <c r="G500" s="19" t="s">
        <v>17</v>
      </c>
      <c r="H500" s="18" t="s">
        <v>18</v>
      </c>
      <c r="I500" s="17">
        <v>0</v>
      </c>
      <c r="J500" s="17">
        <v>0</v>
      </c>
      <c r="K500" s="17">
        <v>0</v>
      </c>
      <c r="L500" s="17">
        <v>8</v>
      </c>
      <c r="M500" s="61"/>
      <c r="N500" s="17">
        <f t="shared" si="257"/>
        <v>8</v>
      </c>
      <c r="O500" s="18">
        <f t="shared" si="258"/>
        <v>8</v>
      </c>
      <c r="P500" s="18">
        <f t="shared" si="259"/>
        <v>8</v>
      </c>
      <c r="Q500" s="17"/>
      <c r="R500" s="17">
        <f t="shared" si="249"/>
        <v>0</v>
      </c>
      <c r="S500" s="17">
        <f t="shared" si="260"/>
        <v>0</v>
      </c>
      <c r="T500" s="17"/>
      <c r="U500" s="72">
        <v>0.99772499999999997</v>
      </c>
      <c r="V500" s="17">
        <f t="shared" si="253"/>
        <v>0</v>
      </c>
      <c r="W500" s="85">
        <f t="shared" si="261"/>
        <v>0</v>
      </c>
      <c r="X500" s="71">
        <f t="shared" si="233"/>
        <v>0</v>
      </c>
      <c r="Y500" s="71">
        <f t="shared" si="234"/>
        <v>0</v>
      </c>
    </row>
    <row r="501" spans="1:25" s="21" customFormat="1" ht="45" customHeight="1">
      <c r="B501" s="22" t="s">
        <v>124</v>
      </c>
      <c r="C501" s="17" t="s">
        <v>13</v>
      </c>
      <c r="D501" s="18" t="s">
        <v>14</v>
      </c>
      <c r="E501" s="19" t="s">
        <v>119</v>
      </c>
      <c r="F501" s="18" t="s">
        <v>16</v>
      </c>
      <c r="G501" s="19" t="s">
        <v>17</v>
      </c>
      <c r="H501" s="18" t="s">
        <v>18</v>
      </c>
      <c r="I501" s="17">
        <v>10</v>
      </c>
      <c r="J501" s="17">
        <v>0</v>
      </c>
      <c r="K501" s="17">
        <v>0</v>
      </c>
      <c r="L501" s="17">
        <v>1</v>
      </c>
      <c r="M501" s="61">
        <v>10</v>
      </c>
      <c r="N501" s="17">
        <f t="shared" si="257"/>
        <v>11</v>
      </c>
      <c r="O501" s="18">
        <f t="shared" si="258"/>
        <v>1</v>
      </c>
      <c r="P501" s="18">
        <f t="shared" si="259"/>
        <v>1</v>
      </c>
      <c r="Q501" s="17"/>
      <c r="R501" s="17">
        <f t="shared" si="249"/>
        <v>10</v>
      </c>
      <c r="S501" s="17">
        <f t="shared" si="260"/>
        <v>0</v>
      </c>
      <c r="T501" s="17"/>
      <c r="U501" s="72">
        <v>0.99772499999999997</v>
      </c>
      <c r="V501" s="17">
        <f t="shared" si="253"/>
        <v>9.9772499999999997</v>
      </c>
      <c r="W501" s="85">
        <f t="shared" si="261"/>
        <v>10</v>
      </c>
      <c r="X501" s="71">
        <f t="shared" si="233"/>
        <v>10</v>
      </c>
      <c r="Y501" s="71">
        <f t="shared" si="234"/>
        <v>10</v>
      </c>
    </row>
    <row r="502" spans="1:25" s="21" customFormat="1" ht="45" customHeight="1">
      <c r="B502" s="22" t="s">
        <v>124</v>
      </c>
      <c r="C502" s="17" t="s">
        <v>13</v>
      </c>
      <c r="D502" s="18" t="s">
        <v>14</v>
      </c>
      <c r="E502" s="19" t="s">
        <v>119</v>
      </c>
      <c r="F502" s="18" t="s">
        <v>16</v>
      </c>
      <c r="G502" s="19" t="s">
        <v>19</v>
      </c>
      <c r="H502" s="18" t="s">
        <v>18</v>
      </c>
      <c r="I502" s="17">
        <v>1</v>
      </c>
      <c r="J502" s="17">
        <v>0</v>
      </c>
      <c r="K502" s="17">
        <v>0</v>
      </c>
      <c r="L502" s="17">
        <v>0</v>
      </c>
      <c r="M502" s="61">
        <v>0</v>
      </c>
      <c r="N502" s="17">
        <f t="shared" si="257"/>
        <v>1</v>
      </c>
      <c r="O502" s="18">
        <f t="shared" si="258"/>
        <v>0</v>
      </c>
      <c r="P502" s="18">
        <f t="shared" si="259"/>
        <v>0</v>
      </c>
      <c r="Q502" s="17"/>
      <c r="R502" s="17">
        <f t="shared" si="249"/>
        <v>1</v>
      </c>
      <c r="S502" s="17">
        <f t="shared" si="260"/>
        <v>0</v>
      </c>
      <c r="T502" s="17"/>
      <c r="U502" s="72">
        <v>0.99772499999999997</v>
      </c>
      <c r="V502" s="17">
        <f t="shared" si="253"/>
        <v>0.99772499999999997</v>
      </c>
      <c r="W502" s="85">
        <f t="shared" si="261"/>
        <v>1</v>
      </c>
      <c r="X502" s="71">
        <f t="shared" si="233"/>
        <v>1</v>
      </c>
      <c r="Y502" s="71">
        <f t="shared" si="234"/>
        <v>1</v>
      </c>
    </row>
    <row r="503" spans="1:25" s="21" customFormat="1" ht="45" customHeight="1">
      <c r="A503" s="21" t="s">
        <v>146</v>
      </c>
      <c r="B503" s="22" t="s">
        <v>124</v>
      </c>
      <c r="C503" s="17" t="s">
        <v>13</v>
      </c>
      <c r="D503" s="18" t="s">
        <v>14</v>
      </c>
      <c r="E503" s="19" t="s">
        <v>15</v>
      </c>
      <c r="F503" s="18" t="s">
        <v>16</v>
      </c>
      <c r="G503" s="19" t="s">
        <v>17</v>
      </c>
      <c r="H503" s="18" t="s">
        <v>18</v>
      </c>
      <c r="I503" s="17">
        <v>258</v>
      </c>
      <c r="J503" s="17">
        <v>212</v>
      </c>
      <c r="K503" s="17">
        <v>241</v>
      </c>
      <c r="L503" s="17">
        <v>211</v>
      </c>
      <c r="M503" s="61"/>
      <c r="N503" s="17">
        <f t="shared" si="257"/>
        <v>922</v>
      </c>
      <c r="O503" s="18">
        <f t="shared" si="258"/>
        <v>211</v>
      </c>
      <c r="P503" s="18">
        <f t="shared" si="259"/>
        <v>211</v>
      </c>
      <c r="Q503" s="17"/>
      <c r="R503" s="17">
        <f t="shared" si="249"/>
        <v>711</v>
      </c>
      <c r="S503" s="17">
        <f t="shared" si="260"/>
        <v>241</v>
      </c>
      <c r="T503" s="17"/>
      <c r="U503" s="72">
        <v>0.99772499999999997</v>
      </c>
      <c r="V503" s="17">
        <f t="shared" si="253"/>
        <v>629.23190000000011</v>
      </c>
      <c r="W503" s="85">
        <f t="shared" si="261"/>
        <v>629</v>
      </c>
      <c r="X503" s="71">
        <f t="shared" si="233"/>
        <v>629</v>
      </c>
      <c r="Y503" s="71">
        <f t="shared" si="234"/>
        <v>629</v>
      </c>
    </row>
    <row r="504" spans="1:25" s="21" customFormat="1" ht="45" customHeight="1">
      <c r="A504" s="21" t="s">
        <v>147</v>
      </c>
      <c r="B504" s="22" t="s">
        <v>124</v>
      </c>
      <c r="C504" s="17" t="s">
        <v>13</v>
      </c>
      <c r="D504" s="18" t="s">
        <v>14</v>
      </c>
      <c r="E504" s="19" t="s">
        <v>15</v>
      </c>
      <c r="F504" s="18" t="s">
        <v>16</v>
      </c>
      <c r="G504" s="19" t="s">
        <v>19</v>
      </c>
      <c r="H504" s="18" t="s">
        <v>18</v>
      </c>
      <c r="I504" s="17">
        <v>1</v>
      </c>
      <c r="J504" s="17">
        <v>6</v>
      </c>
      <c r="K504" s="17">
        <v>3</v>
      </c>
      <c r="L504" s="17">
        <v>4</v>
      </c>
      <c r="M504" s="61"/>
      <c r="N504" s="17">
        <f t="shared" si="257"/>
        <v>14</v>
      </c>
      <c r="O504" s="18">
        <f t="shared" si="258"/>
        <v>4</v>
      </c>
      <c r="P504" s="18">
        <f t="shared" si="259"/>
        <v>4</v>
      </c>
      <c r="Q504" s="17"/>
      <c r="R504" s="17">
        <f t="shared" si="249"/>
        <v>10</v>
      </c>
      <c r="S504" s="17">
        <f t="shared" si="260"/>
        <v>3</v>
      </c>
      <c r="T504" s="17"/>
      <c r="U504" s="72">
        <v>0.99772499999999997</v>
      </c>
      <c r="V504" s="17">
        <f t="shared" si="253"/>
        <v>8.9795250000000006</v>
      </c>
      <c r="W504" s="85">
        <f t="shared" si="261"/>
        <v>9</v>
      </c>
      <c r="X504" s="71">
        <f t="shared" si="233"/>
        <v>9</v>
      </c>
      <c r="Y504" s="71">
        <f t="shared" si="234"/>
        <v>9</v>
      </c>
    </row>
    <row r="505" spans="1:25" s="21" customFormat="1" ht="45" customHeight="1">
      <c r="A505" s="21" t="s">
        <v>149</v>
      </c>
      <c r="B505" s="22" t="s">
        <v>124</v>
      </c>
      <c r="C505" s="17" t="s">
        <v>13</v>
      </c>
      <c r="D505" s="18" t="s">
        <v>14</v>
      </c>
      <c r="E505" s="19" t="s">
        <v>21</v>
      </c>
      <c r="F505" s="18" t="s">
        <v>16</v>
      </c>
      <c r="G505" s="19" t="s">
        <v>17</v>
      </c>
      <c r="H505" s="18" t="s">
        <v>18</v>
      </c>
      <c r="I505" s="17">
        <v>37</v>
      </c>
      <c r="J505" s="17">
        <v>45</v>
      </c>
      <c r="K505" s="17">
        <v>53</v>
      </c>
      <c r="L505" s="17">
        <v>28</v>
      </c>
      <c r="M505" s="61"/>
      <c r="N505" s="17">
        <f t="shared" si="257"/>
        <v>163</v>
      </c>
      <c r="O505" s="18">
        <f t="shared" si="258"/>
        <v>28</v>
      </c>
      <c r="P505" s="18">
        <f t="shared" si="259"/>
        <v>28</v>
      </c>
      <c r="Q505" s="17"/>
      <c r="R505" s="17">
        <f t="shared" si="249"/>
        <v>135</v>
      </c>
      <c r="S505" s="17">
        <f t="shared" si="260"/>
        <v>53</v>
      </c>
      <c r="T505" s="17"/>
      <c r="U505" s="72">
        <v>0.99772499999999997</v>
      </c>
      <c r="V505" s="17">
        <f t="shared" si="253"/>
        <v>117.0664</v>
      </c>
      <c r="W505" s="85">
        <f t="shared" si="261"/>
        <v>117</v>
      </c>
      <c r="X505" s="71">
        <f t="shared" si="233"/>
        <v>117</v>
      </c>
      <c r="Y505" s="71">
        <f t="shared" si="234"/>
        <v>117</v>
      </c>
    </row>
    <row r="506" spans="1:25" s="21" customFormat="1" ht="45" customHeight="1">
      <c r="A506" s="21" t="s">
        <v>150</v>
      </c>
      <c r="B506" s="22" t="s">
        <v>124</v>
      </c>
      <c r="C506" s="17" t="s">
        <v>13</v>
      </c>
      <c r="D506" s="18" t="s">
        <v>14</v>
      </c>
      <c r="E506" s="19" t="s">
        <v>21</v>
      </c>
      <c r="F506" s="18" t="s">
        <v>16</v>
      </c>
      <c r="G506" s="19" t="s">
        <v>19</v>
      </c>
      <c r="H506" s="18" t="s">
        <v>18</v>
      </c>
      <c r="I506" s="17">
        <v>2</v>
      </c>
      <c r="J506" s="17">
        <v>4</v>
      </c>
      <c r="K506" s="17">
        <v>3</v>
      </c>
      <c r="L506" s="17">
        <v>5</v>
      </c>
      <c r="M506" s="61"/>
      <c r="N506" s="17">
        <f t="shared" si="257"/>
        <v>14</v>
      </c>
      <c r="O506" s="18">
        <f t="shared" si="258"/>
        <v>5</v>
      </c>
      <c r="P506" s="18">
        <f t="shared" si="259"/>
        <v>5</v>
      </c>
      <c r="Q506" s="17"/>
      <c r="R506" s="17">
        <f t="shared" si="249"/>
        <v>9</v>
      </c>
      <c r="S506" s="17">
        <f t="shared" si="260"/>
        <v>3</v>
      </c>
      <c r="T506" s="17"/>
      <c r="U506" s="72">
        <v>0.99772499999999997</v>
      </c>
      <c r="V506" s="17">
        <f t="shared" si="253"/>
        <v>7.9817999999999989</v>
      </c>
      <c r="W506" s="85">
        <f t="shared" si="261"/>
        <v>8</v>
      </c>
      <c r="X506" s="71">
        <f t="shared" si="233"/>
        <v>8</v>
      </c>
      <c r="Y506" s="71">
        <f t="shared" si="234"/>
        <v>8</v>
      </c>
    </row>
    <row r="507" spans="1:25" s="21" customFormat="1" ht="45" customHeight="1">
      <c r="B507" s="22" t="s">
        <v>124</v>
      </c>
      <c r="C507" s="17" t="s">
        <v>13</v>
      </c>
      <c r="D507" s="18" t="s">
        <v>14</v>
      </c>
      <c r="E507" s="19" t="s">
        <v>64</v>
      </c>
      <c r="F507" s="18" t="s">
        <v>16</v>
      </c>
      <c r="G507" s="19" t="s">
        <v>17</v>
      </c>
      <c r="H507" s="18" t="s">
        <v>18</v>
      </c>
      <c r="I507" s="17">
        <v>10</v>
      </c>
      <c r="J507" s="17">
        <v>10</v>
      </c>
      <c r="K507" s="17">
        <v>10</v>
      </c>
      <c r="L507" s="17">
        <v>0</v>
      </c>
      <c r="M507" s="61"/>
      <c r="N507" s="17">
        <f t="shared" si="257"/>
        <v>30</v>
      </c>
      <c r="O507" s="18">
        <f t="shared" si="258"/>
        <v>0</v>
      </c>
      <c r="P507" s="18">
        <f t="shared" si="259"/>
        <v>0</v>
      </c>
      <c r="Q507" s="17"/>
      <c r="R507" s="17">
        <f t="shared" si="249"/>
        <v>30</v>
      </c>
      <c r="S507" s="17">
        <f t="shared" si="260"/>
        <v>10</v>
      </c>
      <c r="T507" s="17"/>
      <c r="U507" s="72">
        <v>0.99772499999999997</v>
      </c>
      <c r="V507" s="17">
        <f t="shared" si="253"/>
        <v>26.606000000000005</v>
      </c>
      <c r="W507" s="85">
        <f t="shared" si="261"/>
        <v>27</v>
      </c>
      <c r="X507" s="71">
        <f t="shared" si="233"/>
        <v>27</v>
      </c>
      <c r="Y507" s="71">
        <f t="shared" si="234"/>
        <v>27</v>
      </c>
    </row>
    <row r="508" spans="1:25" s="21" customFormat="1" ht="45" customHeight="1">
      <c r="B508" s="22" t="s">
        <v>124</v>
      </c>
      <c r="C508" s="17" t="s">
        <v>13</v>
      </c>
      <c r="D508" s="18" t="s">
        <v>24</v>
      </c>
      <c r="E508" s="19" t="s">
        <v>81</v>
      </c>
      <c r="F508" s="18" t="s">
        <v>16</v>
      </c>
      <c r="G508" s="19" t="s">
        <v>17</v>
      </c>
      <c r="H508" s="18" t="s">
        <v>18</v>
      </c>
      <c r="I508" s="17"/>
      <c r="J508" s="17"/>
      <c r="K508" s="61"/>
      <c r="L508" s="17"/>
      <c r="M508" s="17"/>
      <c r="N508" s="17">
        <f>I508+J508</f>
        <v>0</v>
      </c>
      <c r="O508" s="18">
        <f>J508</f>
        <v>0</v>
      </c>
      <c r="P508" s="18">
        <f>J508</f>
        <v>0</v>
      </c>
      <c r="Q508" s="17"/>
      <c r="R508" s="17">
        <f t="shared" si="249"/>
        <v>0</v>
      </c>
      <c r="S508" s="17">
        <f>I508</f>
        <v>0</v>
      </c>
      <c r="T508" s="17"/>
      <c r="U508" s="72">
        <v>1</v>
      </c>
      <c r="V508" s="17">
        <f t="shared" si="253"/>
        <v>0</v>
      </c>
      <c r="W508" s="85">
        <f>ROUND(V508, 0)</f>
        <v>0</v>
      </c>
      <c r="X508" s="71">
        <f t="shared" si="233"/>
        <v>0</v>
      </c>
      <c r="Y508" s="71">
        <f t="shared" si="234"/>
        <v>0</v>
      </c>
    </row>
    <row r="509" spans="1:25" s="21" customFormat="1" ht="45" customHeight="1">
      <c r="B509" s="22" t="s">
        <v>124</v>
      </c>
      <c r="C509" s="17" t="s">
        <v>13</v>
      </c>
      <c r="D509" s="18" t="s">
        <v>24</v>
      </c>
      <c r="E509" s="19" t="s">
        <v>25</v>
      </c>
      <c r="F509" s="18" t="s">
        <v>16</v>
      </c>
      <c r="G509" s="19" t="s">
        <v>17</v>
      </c>
      <c r="H509" s="18" t="s">
        <v>18</v>
      </c>
      <c r="I509" s="17">
        <v>96</v>
      </c>
      <c r="J509" s="17">
        <v>117</v>
      </c>
      <c r="K509" s="61"/>
      <c r="L509" s="17"/>
      <c r="M509" s="17"/>
      <c r="N509" s="17">
        <f t="shared" ref="N509:N513" si="262">I509+J509</f>
        <v>213</v>
      </c>
      <c r="O509" s="18">
        <f t="shared" ref="O509:O513" si="263">J509</f>
        <v>117</v>
      </c>
      <c r="P509" s="18">
        <f t="shared" ref="P509:P513" si="264">J509</f>
        <v>117</v>
      </c>
      <c r="Q509" s="17"/>
      <c r="R509" s="17">
        <f t="shared" si="249"/>
        <v>96</v>
      </c>
      <c r="S509" s="17">
        <f t="shared" ref="S509:S513" si="265">I509</f>
        <v>96</v>
      </c>
      <c r="T509" s="17"/>
      <c r="U509" s="72">
        <v>1</v>
      </c>
      <c r="V509" s="17">
        <f t="shared" si="253"/>
        <v>64</v>
      </c>
      <c r="W509" s="85">
        <f t="shared" ref="W509:W513" si="266">ROUND(V509, 0)</f>
        <v>64</v>
      </c>
      <c r="X509" s="71">
        <f t="shared" si="233"/>
        <v>64</v>
      </c>
      <c r="Y509" s="71">
        <f t="shared" si="234"/>
        <v>64</v>
      </c>
    </row>
    <row r="510" spans="1:25" s="21" customFormat="1" ht="45" customHeight="1">
      <c r="B510" s="22" t="s">
        <v>124</v>
      </c>
      <c r="C510" s="17" t="s">
        <v>13</v>
      </c>
      <c r="D510" s="18" t="s">
        <v>24</v>
      </c>
      <c r="E510" s="19" t="s">
        <v>25</v>
      </c>
      <c r="F510" s="18" t="s">
        <v>16</v>
      </c>
      <c r="G510" s="19" t="s">
        <v>19</v>
      </c>
      <c r="H510" s="18" t="s">
        <v>18</v>
      </c>
      <c r="I510" s="17">
        <v>0</v>
      </c>
      <c r="J510" s="17">
        <v>1</v>
      </c>
      <c r="K510" s="61"/>
      <c r="L510" s="17"/>
      <c r="M510" s="17"/>
      <c r="N510" s="17">
        <f t="shared" si="262"/>
        <v>1</v>
      </c>
      <c r="O510" s="18">
        <f t="shared" si="263"/>
        <v>1</v>
      </c>
      <c r="P510" s="18">
        <f t="shared" si="264"/>
        <v>1</v>
      </c>
      <c r="Q510" s="17"/>
      <c r="R510" s="17">
        <f t="shared" si="249"/>
        <v>0</v>
      </c>
      <c r="S510" s="17">
        <f t="shared" si="265"/>
        <v>0</v>
      </c>
      <c r="T510" s="17"/>
      <c r="U510" s="72">
        <v>1</v>
      </c>
      <c r="V510" s="17">
        <f t="shared" si="253"/>
        <v>0</v>
      </c>
      <c r="W510" s="85">
        <f t="shared" si="266"/>
        <v>0</v>
      </c>
      <c r="X510" s="71">
        <f t="shared" si="233"/>
        <v>0</v>
      </c>
      <c r="Y510" s="71">
        <f t="shared" si="234"/>
        <v>0</v>
      </c>
    </row>
    <row r="511" spans="1:25" s="21" customFormat="1" ht="45" customHeight="1">
      <c r="B511" s="22" t="s">
        <v>124</v>
      </c>
      <c r="C511" s="17" t="s">
        <v>13</v>
      </c>
      <c r="D511" s="18" t="s">
        <v>24</v>
      </c>
      <c r="E511" s="19" t="s">
        <v>26</v>
      </c>
      <c r="F511" s="18" t="s">
        <v>16</v>
      </c>
      <c r="G511" s="19" t="s">
        <v>17</v>
      </c>
      <c r="H511" s="18" t="s">
        <v>18</v>
      </c>
      <c r="I511" s="17">
        <v>10</v>
      </c>
      <c r="J511" s="17">
        <v>12</v>
      </c>
      <c r="K511" s="61"/>
      <c r="L511" s="17"/>
      <c r="M511" s="17"/>
      <c r="N511" s="17">
        <f t="shared" si="262"/>
        <v>22</v>
      </c>
      <c r="O511" s="18">
        <f t="shared" si="263"/>
        <v>12</v>
      </c>
      <c r="P511" s="18">
        <f t="shared" si="264"/>
        <v>12</v>
      </c>
      <c r="Q511" s="17"/>
      <c r="R511" s="17">
        <f t="shared" si="249"/>
        <v>10</v>
      </c>
      <c r="S511" s="17">
        <f t="shared" si="265"/>
        <v>10</v>
      </c>
      <c r="T511" s="17"/>
      <c r="U511" s="72">
        <v>1</v>
      </c>
      <c r="V511" s="17">
        <f t="shared" si="253"/>
        <v>6.666666666666667</v>
      </c>
      <c r="W511" s="85">
        <f t="shared" si="266"/>
        <v>7</v>
      </c>
      <c r="X511" s="71">
        <f t="shared" si="233"/>
        <v>7</v>
      </c>
      <c r="Y511" s="71">
        <f t="shared" si="234"/>
        <v>7</v>
      </c>
    </row>
    <row r="512" spans="1:25" s="21" customFormat="1" ht="45" customHeight="1">
      <c r="B512" s="22" t="s">
        <v>124</v>
      </c>
      <c r="C512" s="17" t="s">
        <v>13</v>
      </c>
      <c r="D512" s="18" t="s">
        <v>24</v>
      </c>
      <c r="E512" s="19" t="s">
        <v>26</v>
      </c>
      <c r="F512" s="18" t="s">
        <v>16</v>
      </c>
      <c r="G512" s="19" t="s">
        <v>19</v>
      </c>
      <c r="H512" s="18" t="s">
        <v>18</v>
      </c>
      <c r="I512" s="17">
        <v>0</v>
      </c>
      <c r="J512" s="17">
        <v>1</v>
      </c>
      <c r="K512" s="61"/>
      <c r="L512" s="17"/>
      <c r="M512" s="17"/>
      <c r="N512" s="17">
        <f t="shared" si="262"/>
        <v>1</v>
      </c>
      <c r="O512" s="18">
        <f t="shared" si="263"/>
        <v>1</v>
      </c>
      <c r="P512" s="18">
        <f t="shared" si="264"/>
        <v>1</v>
      </c>
      <c r="Q512" s="17"/>
      <c r="R512" s="17">
        <f t="shared" si="249"/>
        <v>0</v>
      </c>
      <c r="S512" s="17">
        <f t="shared" si="265"/>
        <v>0</v>
      </c>
      <c r="T512" s="17"/>
      <c r="U512" s="72">
        <v>1</v>
      </c>
      <c r="V512" s="17">
        <f t="shared" si="253"/>
        <v>0</v>
      </c>
      <c r="W512" s="85">
        <f t="shared" si="266"/>
        <v>0</v>
      </c>
      <c r="X512" s="71">
        <f t="shared" si="233"/>
        <v>0</v>
      </c>
      <c r="Y512" s="71">
        <f t="shared" si="234"/>
        <v>0</v>
      </c>
    </row>
    <row r="513" spans="1:25" s="21" customFormat="1" ht="45" customHeight="1">
      <c r="B513" s="22" t="s">
        <v>124</v>
      </c>
      <c r="C513" s="17" t="s">
        <v>13</v>
      </c>
      <c r="D513" s="18" t="s">
        <v>24</v>
      </c>
      <c r="E513" s="19" t="s">
        <v>27</v>
      </c>
      <c r="F513" s="18" t="s">
        <v>16</v>
      </c>
      <c r="G513" s="19" t="s">
        <v>17</v>
      </c>
      <c r="H513" s="18" t="s">
        <v>18</v>
      </c>
      <c r="I513" s="17">
        <v>10</v>
      </c>
      <c r="J513" s="17">
        <v>6</v>
      </c>
      <c r="K513" s="61"/>
      <c r="L513" s="17"/>
      <c r="M513" s="17"/>
      <c r="N513" s="17">
        <f t="shared" si="262"/>
        <v>16</v>
      </c>
      <c r="O513" s="18">
        <f t="shared" si="263"/>
        <v>6</v>
      </c>
      <c r="P513" s="18">
        <f t="shared" si="264"/>
        <v>6</v>
      </c>
      <c r="Q513" s="17"/>
      <c r="R513" s="17">
        <f t="shared" si="249"/>
        <v>10</v>
      </c>
      <c r="S513" s="17">
        <f t="shared" si="265"/>
        <v>10</v>
      </c>
      <c r="T513" s="17"/>
      <c r="U513" s="72">
        <v>1</v>
      </c>
      <c r="V513" s="17">
        <f t="shared" si="253"/>
        <v>6.666666666666667</v>
      </c>
      <c r="W513" s="85">
        <f t="shared" si="266"/>
        <v>7</v>
      </c>
      <c r="X513" s="71">
        <f t="shared" si="233"/>
        <v>7</v>
      </c>
      <c r="Y513" s="71">
        <f t="shared" si="234"/>
        <v>7</v>
      </c>
    </row>
    <row r="514" spans="1:25" ht="45" customHeight="1">
      <c r="B514" s="7" t="s">
        <v>124</v>
      </c>
      <c r="C514" s="5" t="s">
        <v>13</v>
      </c>
      <c r="D514" s="4" t="s">
        <v>14</v>
      </c>
      <c r="E514" s="6" t="s">
        <v>95</v>
      </c>
      <c r="F514" s="4" t="s">
        <v>20</v>
      </c>
      <c r="G514" s="6" t="s">
        <v>17</v>
      </c>
      <c r="H514" s="4" t="s">
        <v>18</v>
      </c>
      <c r="I514" s="5">
        <v>0</v>
      </c>
      <c r="J514" s="5">
        <v>0</v>
      </c>
      <c r="K514" s="5">
        <v>0</v>
      </c>
      <c r="L514" s="5">
        <v>0</v>
      </c>
      <c r="M514" s="61">
        <v>1</v>
      </c>
      <c r="N514" s="17">
        <f t="shared" ref="N514:N521" si="267">I514+J514+K514+L514</f>
        <v>0</v>
      </c>
      <c r="O514" s="18">
        <f t="shared" ref="O514:O521" si="268">L514</f>
        <v>0</v>
      </c>
      <c r="P514" s="18">
        <f t="shared" ref="P514:P521" si="269">L514</f>
        <v>0</v>
      </c>
      <c r="Q514" s="5"/>
      <c r="R514" s="5">
        <f t="shared" si="249"/>
        <v>0</v>
      </c>
      <c r="S514" s="17">
        <f t="shared" ref="S514:S521" si="270">K514</f>
        <v>0</v>
      </c>
      <c r="T514" s="5"/>
      <c r="U514" s="76">
        <v>1</v>
      </c>
      <c r="V514" s="17">
        <f t="shared" si="253"/>
        <v>0</v>
      </c>
      <c r="W514" s="85">
        <f t="shared" ref="W514:W523" si="271">ROUND(V514, 0)</f>
        <v>0</v>
      </c>
      <c r="X514" s="71">
        <f t="shared" si="233"/>
        <v>0</v>
      </c>
      <c r="Y514" s="71">
        <f t="shared" si="234"/>
        <v>0</v>
      </c>
    </row>
    <row r="515" spans="1:25" ht="45" customHeight="1">
      <c r="B515" s="7" t="s">
        <v>124</v>
      </c>
      <c r="C515" s="5" t="s">
        <v>13</v>
      </c>
      <c r="D515" s="4" t="s">
        <v>14</v>
      </c>
      <c r="E515" s="6" t="s">
        <v>97</v>
      </c>
      <c r="F515" s="4" t="s">
        <v>20</v>
      </c>
      <c r="G515" s="6" t="s">
        <v>17</v>
      </c>
      <c r="H515" s="4" t="s">
        <v>18</v>
      </c>
      <c r="I515" s="5">
        <v>0</v>
      </c>
      <c r="J515" s="5">
        <v>0</v>
      </c>
      <c r="K515" s="5">
        <v>0</v>
      </c>
      <c r="L515" s="5">
        <v>0</v>
      </c>
      <c r="M515" s="61">
        <v>0</v>
      </c>
      <c r="N515" s="17">
        <f t="shared" si="267"/>
        <v>0</v>
      </c>
      <c r="O515" s="18">
        <f t="shared" si="268"/>
        <v>0</v>
      </c>
      <c r="P515" s="18">
        <f t="shared" si="269"/>
        <v>0</v>
      </c>
      <c r="Q515" s="5"/>
      <c r="R515" s="5">
        <f t="shared" si="249"/>
        <v>0</v>
      </c>
      <c r="S515" s="17">
        <f t="shared" si="270"/>
        <v>0</v>
      </c>
      <c r="T515" s="5"/>
      <c r="U515" s="76">
        <v>1</v>
      </c>
      <c r="V515" s="17">
        <f t="shared" si="253"/>
        <v>0</v>
      </c>
      <c r="W515" s="85">
        <f t="shared" si="271"/>
        <v>0</v>
      </c>
      <c r="X515" s="71">
        <f t="shared" ref="X515:X578" si="272">W515</f>
        <v>0</v>
      </c>
      <c r="Y515" s="71">
        <f t="shared" ref="Y515:Y578" si="273">W515</f>
        <v>0</v>
      </c>
    </row>
    <row r="516" spans="1:25" ht="45" customHeight="1">
      <c r="B516" s="7" t="s">
        <v>124</v>
      </c>
      <c r="C516" s="5" t="s">
        <v>13</v>
      </c>
      <c r="D516" s="4" t="s">
        <v>14</v>
      </c>
      <c r="E516" s="6" t="s">
        <v>68</v>
      </c>
      <c r="F516" s="4" t="s">
        <v>20</v>
      </c>
      <c r="G516" s="6" t="s">
        <v>17</v>
      </c>
      <c r="H516" s="4" t="s">
        <v>18</v>
      </c>
      <c r="I516" s="5">
        <v>0</v>
      </c>
      <c r="J516" s="5">
        <v>0</v>
      </c>
      <c r="K516" s="5">
        <v>0</v>
      </c>
      <c r="L516" s="5">
        <v>0</v>
      </c>
      <c r="M516" s="61">
        <v>0</v>
      </c>
      <c r="N516" s="17">
        <f t="shared" si="267"/>
        <v>0</v>
      </c>
      <c r="O516" s="18">
        <f t="shared" si="268"/>
        <v>0</v>
      </c>
      <c r="P516" s="18">
        <f t="shared" si="269"/>
        <v>0</v>
      </c>
      <c r="Q516" s="5"/>
      <c r="R516" s="5">
        <f t="shared" si="249"/>
        <v>0</v>
      </c>
      <c r="S516" s="17">
        <f t="shared" si="270"/>
        <v>0</v>
      </c>
      <c r="T516" s="5"/>
      <c r="U516" s="76">
        <v>1</v>
      </c>
      <c r="V516" s="17">
        <f t="shared" si="253"/>
        <v>0</v>
      </c>
      <c r="W516" s="85">
        <f t="shared" si="271"/>
        <v>0</v>
      </c>
      <c r="X516" s="71">
        <f t="shared" si="272"/>
        <v>0</v>
      </c>
      <c r="Y516" s="71">
        <f t="shared" si="273"/>
        <v>0</v>
      </c>
    </row>
    <row r="517" spans="1:25" ht="45" customHeight="1">
      <c r="A517" t="s">
        <v>148</v>
      </c>
      <c r="B517" s="7" t="s">
        <v>124</v>
      </c>
      <c r="C517" s="5" t="s">
        <v>13</v>
      </c>
      <c r="D517" s="4" t="s">
        <v>14</v>
      </c>
      <c r="E517" s="6" t="s">
        <v>15</v>
      </c>
      <c r="F517" s="4" t="s">
        <v>20</v>
      </c>
      <c r="G517" s="6" t="s">
        <v>17</v>
      </c>
      <c r="H517" s="4" t="s">
        <v>18</v>
      </c>
      <c r="I517" s="5">
        <v>68</v>
      </c>
      <c r="J517" s="5">
        <v>73</v>
      </c>
      <c r="K517" s="5">
        <v>93</v>
      </c>
      <c r="L517" s="5">
        <v>97</v>
      </c>
      <c r="M517" s="61">
        <v>102</v>
      </c>
      <c r="N517" s="17">
        <f t="shared" si="267"/>
        <v>331</v>
      </c>
      <c r="O517" s="18">
        <f t="shared" si="268"/>
        <v>97</v>
      </c>
      <c r="P517" s="18">
        <f t="shared" si="269"/>
        <v>97</v>
      </c>
      <c r="Q517" s="5"/>
      <c r="R517" s="5">
        <f t="shared" si="249"/>
        <v>234</v>
      </c>
      <c r="S517" s="17">
        <f t="shared" si="270"/>
        <v>93</v>
      </c>
      <c r="T517" s="5"/>
      <c r="U517" s="76">
        <v>1</v>
      </c>
      <c r="V517" s="17">
        <f t="shared" si="253"/>
        <v>203</v>
      </c>
      <c r="W517" s="85">
        <f t="shared" si="271"/>
        <v>203</v>
      </c>
      <c r="X517" s="71">
        <f t="shared" si="272"/>
        <v>203</v>
      </c>
      <c r="Y517" s="71">
        <f t="shared" si="273"/>
        <v>203</v>
      </c>
    </row>
    <row r="518" spans="1:25" ht="45" customHeight="1">
      <c r="B518" s="7" t="s">
        <v>124</v>
      </c>
      <c r="C518" s="5" t="s">
        <v>13</v>
      </c>
      <c r="D518" s="4" t="s">
        <v>14</v>
      </c>
      <c r="E518" s="6" t="s">
        <v>15</v>
      </c>
      <c r="F518" s="4" t="s">
        <v>20</v>
      </c>
      <c r="G518" s="6" t="s">
        <v>19</v>
      </c>
      <c r="H518" s="4" t="s">
        <v>18</v>
      </c>
      <c r="I518" s="5">
        <v>1</v>
      </c>
      <c r="J518" s="5">
        <v>4</v>
      </c>
      <c r="K518" s="5">
        <v>2</v>
      </c>
      <c r="L518" s="5">
        <v>6</v>
      </c>
      <c r="M518" s="61">
        <v>4</v>
      </c>
      <c r="N518" s="17">
        <f t="shared" si="267"/>
        <v>13</v>
      </c>
      <c r="O518" s="18">
        <f t="shared" si="268"/>
        <v>6</v>
      </c>
      <c r="P518" s="18">
        <f t="shared" si="269"/>
        <v>6</v>
      </c>
      <c r="Q518" s="5"/>
      <c r="R518" s="5">
        <f t="shared" si="249"/>
        <v>7</v>
      </c>
      <c r="S518" s="17">
        <f t="shared" si="270"/>
        <v>2</v>
      </c>
      <c r="T518" s="5"/>
      <c r="U518" s="76">
        <v>1</v>
      </c>
      <c r="V518" s="17">
        <f t="shared" si="253"/>
        <v>6.333333333333333</v>
      </c>
      <c r="W518" s="85">
        <f t="shared" si="271"/>
        <v>6</v>
      </c>
      <c r="X518" s="71">
        <f t="shared" si="272"/>
        <v>6</v>
      </c>
      <c r="Y518" s="71">
        <f t="shared" si="273"/>
        <v>6</v>
      </c>
    </row>
    <row r="519" spans="1:25" ht="45" customHeight="1">
      <c r="A519" t="s">
        <v>151</v>
      </c>
      <c r="B519" s="7" t="s">
        <v>124</v>
      </c>
      <c r="C519" s="5" t="s">
        <v>13</v>
      </c>
      <c r="D519" s="4" t="s">
        <v>14</v>
      </c>
      <c r="E519" s="6" t="s">
        <v>21</v>
      </c>
      <c r="F519" s="4" t="s">
        <v>20</v>
      </c>
      <c r="G519" s="6" t="s">
        <v>17</v>
      </c>
      <c r="H519" s="4" t="s">
        <v>18</v>
      </c>
      <c r="I519" s="5">
        <v>26</v>
      </c>
      <c r="J519" s="5">
        <v>26</v>
      </c>
      <c r="K519" s="5">
        <v>40</v>
      </c>
      <c r="L519" s="5">
        <v>28</v>
      </c>
      <c r="M519" s="61">
        <v>37</v>
      </c>
      <c r="N519" s="17">
        <f t="shared" si="267"/>
        <v>120</v>
      </c>
      <c r="O519" s="18">
        <f t="shared" si="268"/>
        <v>28</v>
      </c>
      <c r="P519" s="18">
        <f t="shared" si="269"/>
        <v>28</v>
      </c>
      <c r="Q519" s="5"/>
      <c r="R519" s="5">
        <f t="shared" si="249"/>
        <v>92</v>
      </c>
      <c r="S519" s="17">
        <f t="shared" si="270"/>
        <v>40</v>
      </c>
      <c r="T519" s="5"/>
      <c r="U519" s="76">
        <v>1</v>
      </c>
      <c r="V519" s="17">
        <f t="shared" si="253"/>
        <v>78.666666666666671</v>
      </c>
      <c r="W519" s="85">
        <f t="shared" si="271"/>
        <v>79</v>
      </c>
      <c r="X519" s="71">
        <f t="shared" si="272"/>
        <v>79</v>
      </c>
      <c r="Y519" s="71">
        <f t="shared" si="273"/>
        <v>79</v>
      </c>
    </row>
    <row r="520" spans="1:25" ht="45" customHeight="1">
      <c r="A520" t="s">
        <v>152</v>
      </c>
      <c r="B520" s="7" t="s">
        <v>124</v>
      </c>
      <c r="C520" s="5" t="s">
        <v>13</v>
      </c>
      <c r="D520" s="4" t="s">
        <v>14</v>
      </c>
      <c r="E520" s="6" t="s">
        <v>21</v>
      </c>
      <c r="F520" s="4" t="s">
        <v>20</v>
      </c>
      <c r="G520" s="6" t="s">
        <v>19</v>
      </c>
      <c r="H520" s="4" t="s">
        <v>18</v>
      </c>
      <c r="I520" s="5">
        <v>3</v>
      </c>
      <c r="J520" s="5">
        <v>3</v>
      </c>
      <c r="K520" s="5">
        <v>4</v>
      </c>
      <c r="L520" s="5">
        <v>0</v>
      </c>
      <c r="M520" s="61">
        <v>0</v>
      </c>
      <c r="N520" s="17">
        <f t="shared" si="267"/>
        <v>10</v>
      </c>
      <c r="O520" s="18">
        <f t="shared" si="268"/>
        <v>0</v>
      </c>
      <c r="P520" s="18">
        <f t="shared" si="269"/>
        <v>0</v>
      </c>
      <c r="Q520" s="5"/>
      <c r="R520" s="5">
        <f t="shared" si="249"/>
        <v>10</v>
      </c>
      <c r="S520" s="17">
        <f t="shared" si="270"/>
        <v>4</v>
      </c>
      <c r="T520" s="5"/>
      <c r="U520" s="76">
        <v>1</v>
      </c>
      <c r="V520" s="17">
        <f t="shared" si="253"/>
        <v>8.6666666666666661</v>
      </c>
      <c r="W520" s="85">
        <f t="shared" si="271"/>
        <v>9</v>
      </c>
      <c r="X520" s="71">
        <f t="shared" si="272"/>
        <v>9</v>
      </c>
      <c r="Y520" s="71">
        <f t="shared" si="273"/>
        <v>9</v>
      </c>
    </row>
    <row r="521" spans="1:25" ht="45" customHeight="1">
      <c r="B521" s="7" t="s">
        <v>124</v>
      </c>
      <c r="C521" s="5" t="s">
        <v>13</v>
      </c>
      <c r="D521" s="4" t="s">
        <v>14</v>
      </c>
      <c r="E521" s="6" t="s">
        <v>64</v>
      </c>
      <c r="F521" s="4" t="s">
        <v>20</v>
      </c>
      <c r="G521" s="6" t="s">
        <v>17</v>
      </c>
      <c r="H521" s="4" t="s">
        <v>18</v>
      </c>
      <c r="I521" s="5">
        <v>5</v>
      </c>
      <c r="J521" s="5">
        <v>5</v>
      </c>
      <c r="K521" s="5">
        <v>3</v>
      </c>
      <c r="L521" s="5">
        <v>0</v>
      </c>
      <c r="M521" s="61">
        <v>0</v>
      </c>
      <c r="N521" s="17">
        <f t="shared" si="267"/>
        <v>13</v>
      </c>
      <c r="O521" s="18">
        <f t="shared" si="268"/>
        <v>0</v>
      </c>
      <c r="P521" s="18">
        <f t="shared" si="269"/>
        <v>0</v>
      </c>
      <c r="Q521" s="5"/>
      <c r="R521" s="5">
        <f t="shared" si="249"/>
        <v>13</v>
      </c>
      <c r="S521" s="17">
        <f t="shared" si="270"/>
        <v>3</v>
      </c>
      <c r="T521" s="5"/>
      <c r="U521" s="76">
        <v>1</v>
      </c>
      <c r="V521" s="17">
        <f t="shared" si="253"/>
        <v>12</v>
      </c>
      <c r="W521" s="85">
        <f t="shared" si="271"/>
        <v>12</v>
      </c>
      <c r="X521" s="71">
        <f t="shared" si="272"/>
        <v>12</v>
      </c>
      <c r="Y521" s="71">
        <f t="shared" si="273"/>
        <v>12</v>
      </c>
    </row>
    <row r="522" spans="1:25" ht="45" customHeight="1">
      <c r="B522" s="7" t="s">
        <v>124</v>
      </c>
      <c r="C522" s="5" t="s">
        <v>13</v>
      </c>
      <c r="D522" s="4" t="s">
        <v>24</v>
      </c>
      <c r="E522" s="6" t="s">
        <v>25</v>
      </c>
      <c r="F522" s="4" t="s">
        <v>20</v>
      </c>
      <c r="G522" s="6" t="s">
        <v>17</v>
      </c>
      <c r="H522" s="4" t="s">
        <v>18</v>
      </c>
      <c r="I522" s="5">
        <v>15</v>
      </c>
      <c r="J522" s="5">
        <v>11</v>
      </c>
      <c r="K522" s="61">
        <v>7</v>
      </c>
      <c r="L522" s="5"/>
      <c r="M522" s="5"/>
      <c r="N522" s="17">
        <f t="shared" ref="N522:N523" si="274">I522+J522</f>
        <v>26</v>
      </c>
      <c r="O522" s="18">
        <f t="shared" ref="O522:O523" si="275">J522</f>
        <v>11</v>
      </c>
      <c r="P522" s="18">
        <f t="shared" ref="P522:P523" si="276">J522</f>
        <v>11</v>
      </c>
      <c r="Q522" s="5"/>
      <c r="R522" s="5">
        <f t="shared" si="249"/>
        <v>15</v>
      </c>
      <c r="S522" s="5">
        <f>I522</f>
        <v>15</v>
      </c>
      <c r="T522" s="5"/>
      <c r="U522" s="76">
        <v>1</v>
      </c>
      <c r="V522" s="17">
        <f t="shared" si="253"/>
        <v>10</v>
      </c>
      <c r="W522" s="85">
        <f t="shared" si="271"/>
        <v>10</v>
      </c>
      <c r="X522" s="71">
        <f t="shared" si="272"/>
        <v>10</v>
      </c>
      <c r="Y522" s="71">
        <f t="shared" si="273"/>
        <v>10</v>
      </c>
    </row>
    <row r="523" spans="1:25" ht="45" customHeight="1">
      <c r="B523" s="7" t="s">
        <v>124</v>
      </c>
      <c r="C523" s="5" t="s">
        <v>13</v>
      </c>
      <c r="D523" s="4" t="s">
        <v>24</v>
      </c>
      <c r="E523" s="6" t="s">
        <v>26</v>
      </c>
      <c r="F523" s="4" t="s">
        <v>20</v>
      </c>
      <c r="G523" s="6" t="s">
        <v>17</v>
      </c>
      <c r="H523" s="4" t="s">
        <v>18</v>
      </c>
      <c r="I523" s="5">
        <v>5</v>
      </c>
      <c r="J523" s="5">
        <v>5</v>
      </c>
      <c r="K523" s="61">
        <v>5</v>
      </c>
      <c r="L523" s="5"/>
      <c r="M523" s="5"/>
      <c r="N523" s="17">
        <f t="shared" si="274"/>
        <v>10</v>
      </c>
      <c r="O523" s="18">
        <f t="shared" si="275"/>
        <v>5</v>
      </c>
      <c r="P523" s="18">
        <f t="shared" si="276"/>
        <v>5</v>
      </c>
      <c r="Q523" s="5"/>
      <c r="R523" s="5">
        <f t="shared" si="249"/>
        <v>5</v>
      </c>
      <c r="S523" s="5">
        <f>I523</f>
        <v>5</v>
      </c>
      <c r="T523" s="5"/>
      <c r="U523" s="76">
        <v>1</v>
      </c>
      <c r="V523" s="17">
        <f t="shared" si="253"/>
        <v>3.3333333333333335</v>
      </c>
      <c r="W523" s="85">
        <f t="shared" si="271"/>
        <v>3</v>
      </c>
      <c r="X523" s="71">
        <f t="shared" si="272"/>
        <v>3</v>
      </c>
      <c r="Y523" s="71">
        <f t="shared" si="273"/>
        <v>3</v>
      </c>
    </row>
    <row r="524" spans="1:25" ht="45" customHeight="1">
      <c r="B524" s="7" t="s">
        <v>124</v>
      </c>
      <c r="C524" s="5" t="s">
        <v>13</v>
      </c>
      <c r="D524" s="4" t="s">
        <v>69</v>
      </c>
      <c r="E524" s="6" t="s">
        <v>21</v>
      </c>
      <c r="F524" s="4" t="s">
        <v>20</v>
      </c>
      <c r="G524" s="6" t="s">
        <v>19</v>
      </c>
      <c r="H524" s="4" t="s">
        <v>18</v>
      </c>
      <c r="I524" s="5"/>
      <c r="J524" s="5"/>
      <c r="K524" s="5"/>
      <c r="L524" s="5"/>
      <c r="M524" s="61"/>
      <c r="N524" s="17">
        <f t="shared" ref="N524:N531" si="277">I524+J524+K524+L524</f>
        <v>0</v>
      </c>
      <c r="O524" s="18">
        <f t="shared" ref="O524:O531" si="278">L524</f>
        <v>0</v>
      </c>
      <c r="P524" s="18">
        <f t="shared" ref="P524:P531" si="279">L524</f>
        <v>0</v>
      </c>
      <c r="Q524" s="5"/>
      <c r="R524" s="5">
        <f t="shared" si="249"/>
        <v>0</v>
      </c>
      <c r="S524" s="17">
        <f t="shared" ref="S524:S531" si="280">K524</f>
        <v>0</v>
      </c>
      <c r="T524" s="5"/>
      <c r="U524" s="76"/>
      <c r="V524" s="17">
        <f t="shared" si="253"/>
        <v>0</v>
      </c>
      <c r="W524" s="85">
        <f t="shared" ref="W524:W533" si="281">ROUND(V524, 0)</f>
        <v>0</v>
      </c>
      <c r="X524" s="71">
        <f t="shared" si="272"/>
        <v>0</v>
      </c>
      <c r="Y524" s="71">
        <f t="shared" si="273"/>
        <v>0</v>
      </c>
    </row>
    <row r="525" spans="1:25" ht="45" customHeight="1">
      <c r="B525" s="7" t="s">
        <v>124</v>
      </c>
      <c r="C525" s="5" t="s">
        <v>13</v>
      </c>
      <c r="D525" s="4" t="s">
        <v>69</v>
      </c>
      <c r="E525" s="6" t="s">
        <v>21</v>
      </c>
      <c r="F525" s="4" t="s">
        <v>20</v>
      </c>
      <c r="G525" s="6" t="s">
        <v>17</v>
      </c>
      <c r="H525" s="4" t="s">
        <v>18</v>
      </c>
      <c r="I525" s="5"/>
      <c r="J525" s="5"/>
      <c r="K525" s="5"/>
      <c r="L525" s="5"/>
      <c r="M525" s="61"/>
      <c r="N525" s="17">
        <f t="shared" si="277"/>
        <v>0</v>
      </c>
      <c r="O525" s="18">
        <f t="shared" si="278"/>
        <v>0</v>
      </c>
      <c r="P525" s="18">
        <f t="shared" si="279"/>
        <v>0</v>
      </c>
      <c r="Q525" s="5"/>
      <c r="R525" s="5">
        <f t="shared" si="249"/>
        <v>0</v>
      </c>
      <c r="S525" s="17">
        <f t="shared" si="280"/>
        <v>0</v>
      </c>
      <c r="T525" s="5"/>
      <c r="U525" s="76"/>
      <c r="V525" s="17">
        <f t="shared" si="253"/>
        <v>0</v>
      </c>
      <c r="W525" s="85">
        <f t="shared" si="281"/>
        <v>0</v>
      </c>
      <c r="X525" s="71">
        <f t="shared" si="272"/>
        <v>0</v>
      </c>
      <c r="Y525" s="71">
        <f t="shared" si="273"/>
        <v>0</v>
      </c>
    </row>
    <row r="526" spans="1:25" ht="45" customHeight="1">
      <c r="B526" s="7" t="s">
        <v>124</v>
      </c>
      <c r="C526" s="5" t="s">
        <v>13</v>
      </c>
      <c r="D526" s="4" t="s">
        <v>69</v>
      </c>
      <c r="E526" s="6" t="s">
        <v>15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61"/>
      <c r="N526" s="17">
        <f t="shared" si="277"/>
        <v>0</v>
      </c>
      <c r="O526" s="18">
        <f t="shared" si="278"/>
        <v>0</v>
      </c>
      <c r="P526" s="18">
        <f t="shared" si="279"/>
        <v>0</v>
      </c>
      <c r="Q526" s="5"/>
      <c r="R526" s="5">
        <f t="shared" si="249"/>
        <v>0</v>
      </c>
      <c r="S526" s="17">
        <f t="shared" si="280"/>
        <v>0</v>
      </c>
      <c r="T526" s="5"/>
      <c r="U526" s="76"/>
      <c r="V526" s="17">
        <f t="shared" si="253"/>
        <v>0</v>
      </c>
      <c r="W526" s="85">
        <f t="shared" si="281"/>
        <v>0</v>
      </c>
      <c r="X526" s="71">
        <f t="shared" si="272"/>
        <v>0</v>
      </c>
      <c r="Y526" s="71">
        <f t="shared" si="273"/>
        <v>0</v>
      </c>
    </row>
    <row r="527" spans="1:25" s="21" customFormat="1" ht="45" customHeight="1">
      <c r="B527" s="22" t="s">
        <v>124</v>
      </c>
      <c r="C527" s="17" t="s">
        <v>13</v>
      </c>
      <c r="D527" s="18" t="s">
        <v>69</v>
      </c>
      <c r="E527" s="19" t="s">
        <v>15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61"/>
      <c r="N527" s="17">
        <f t="shared" si="277"/>
        <v>0</v>
      </c>
      <c r="O527" s="18">
        <f t="shared" si="278"/>
        <v>0</v>
      </c>
      <c r="P527" s="18">
        <f t="shared" si="279"/>
        <v>0</v>
      </c>
      <c r="Q527" s="17"/>
      <c r="R527" s="17">
        <f t="shared" si="249"/>
        <v>0</v>
      </c>
      <c r="S527" s="17">
        <f t="shared" si="280"/>
        <v>0</v>
      </c>
      <c r="T527" s="17"/>
      <c r="U527" s="72"/>
      <c r="V527" s="17">
        <f t="shared" si="253"/>
        <v>0</v>
      </c>
      <c r="W527" s="85">
        <f t="shared" si="281"/>
        <v>0</v>
      </c>
      <c r="X527" s="71">
        <f t="shared" si="272"/>
        <v>0</v>
      </c>
      <c r="Y527" s="71">
        <f t="shared" si="273"/>
        <v>0</v>
      </c>
    </row>
    <row r="528" spans="1:25" s="21" customFormat="1" ht="45" customHeight="1">
      <c r="B528" s="22" t="s">
        <v>124</v>
      </c>
      <c r="C528" s="17" t="s">
        <v>13</v>
      </c>
      <c r="D528" s="18" t="s">
        <v>14</v>
      </c>
      <c r="E528" s="19" t="s">
        <v>100</v>
      </c>
      <c r="F528" s="18" t="s">
        <v>16</v>
      </c>
      <c r="G528" s="19" t="s">
        <v>17</v>
      </c>
      <c r="H528" s="18" t="s">
        <v>18</v>
      </c>
      <c r="I528" s="17"/>
      <c r="J528" s="17"/>
      <c r="K528" s="17"/>
      <c r="L528" s="17"/>
      <c r="M528" s="61"/>
      <c r="N528" s="17">
        <f t="shared" si="277"/>
        <v>0</v>
      </c>
      <c r="O528" s="18">
        <f t="shared" si="278"/>
        <v>0</v>
      </c>
      <c r="P528" s="18">
        <f t="shared" si="279"/>
        <v>0</v>
      </c>
      <c r="Q528" s="56"/>
      <c r="R528" s="17">
        <f t="shared" si="249"/>
        <v>0</v>
      </c>
      <c r="S528" s="17">
        <f t="shared" si="280"/>
        <v>0</v>
      </c>
      <c r="T528" s="56"/>
      <c r="U528" s="72">
        <v>0.99772499999999997</v>
      </c>
      <c r="V528" s="17">
        <f t="shared" si="253"/>
        <v>0</v>
      </c>
      <c r="W528" s="85">
        <f t="shared" si="281"/>
        <v>0</v>
      </c>
      <c r="X528" s="71">
        <f t="shared" si="272"/>
        <v>0</v>
      </c>
      <c r="Y528" s="71">
        <f t="shared" si="273"/>
        <v>0</v>
      </c>
    </row>
    <row r="529" spans="1:25" s="21" customFormat="1" ht="45" customHeight="1">
      <c r="B529" s="22" t="s">
        <v>124</v>
      </c>
      <c r="C529" s="17" t="s">
        <v>13</v>
      </c>
      <c r="D529" s="18" t="s">
        <v>14</v>
      </c>
      <c r="E529" s="19" t="s">
        <v>31</v>
      </c>
      <c r="F529" s="18" t="s">
        <v>16</v>
      </c>
      <c r="G529" s="19" t="s">
        <v>17</v>
      </c>
      <c r="H529" s="18" t="s">
        <v>18</v>
      </c>
      <c r="I529" s="17"/>
      <c r="J529" s="17"/>
      <c r="K529" s="17"/>
      <c r="L529" s="17"/>
      <c r="M529" s="61"/>
      <c r="N529" s="17">
        <f t="shared" si="277"/>
        <v>0</v>
      </c>
      <c r="O529" s="18">
        <f t="shared" si="278"/>
        <v>0</v>
      </c>
      <c r="P529" s="18">
        <f t="shared" si="279"/>
        <v>0</v>
      </c>
      <c r="Q529" s="56">
        <v>10</v>
      </c>
      <c r="R529" s="17">
        <f t="shared" si="249"/>
        <v>10</v>
      </c>
      <c r="S529" s="17">
        <f t="shared" si="280"/>
        <v>0</v>
      </c>
      <c r="T529" s="56"/>
      <c r="U529" s="72">
        <v>0.99772499999999997</v>
      </c>
      <c r="V529" s="17">
        <f t="shared" si="253"/>
        <v>9.9772499999999997</v>
      </c>
      <c r="W529" s="85">
        <f t="shared" si="281"/>
        <v>10</v>
      </c>
      <c r="X529" s="71">
        <f t="shared" si="272"/>
        <v>10</v>
      </c>
      <c r="Y529" s="71">
        <f t="shared" si="273"/>
        <v>10</v>
      </c>
    </row>
    <row r="530" spans="1:25" s="21" customFormat="1" ht="45" customHeight="1">
      <c r="A530" s="21" t="s">
        <v>155</v>
      </c>
      <c r="B530" s="22" t="s">
        <v>124</v>
      </c>
      <c r="C530" s="17" t="s">
        <v>13</v>
      </c>
      <c r="D530" s="18" t="s">
        <v>14</v>
      </c>
      <c r="E530" s="19" t="s">
        <v>29</v>
      </c>
      <c r="F530" s="18" t="s">
        <v>16</v>
      </c>
      <c r="G530" s="19" t="s">
        <v>17</v>
      </c>
      <c r="H530" s="18" t="s">
        <v>18</v>
      </c>
      <c r="I530" s="17"/>
      <c r="J530" s="17"/>
      <c r="K530" s="17"/>
      <c r="L530" s="17"/>
      <c r="M530" s="61"/>
      <c r="N530" s="17">
        <f t="shared" si="277"/>
        <v>0</v>
      </c>
      <c r="O530" s="18">
        <f t="shared" si="278"/>
        <v>0</v>
      </c>
      <c r="P530" s="18">
        <f t="shared" si="279"/>
        <v>0</v>
      </c>
      <c r="Q530" s="56">
        <v>290</v>
      </c>
      <c r="R530" s="17">
        <f t="shared" si="249"/>
        <v>290</v>
      </c>
      <c r="S530" s="17">
        <f t="shared" si="280"/>
        <v>0</v>
      </c>
      <c r="T530" s="56">
        <v>294</v>
      </c>
      <c r="U530" s="72">
        <v>0.99772499999999997</v>
      </c>
      <c r="V530" s="17">
        <f>(R530*U530*12+4*T530-S530*4*U530)/12</f>
        <v>387.34024999999997</v>
      </c>
      <c r="W530" s="85">
        <f t="shared" si="281"/>
        <v>387</v>
      </c>
      <c r="X530" s="71">
        <f t="shared" si="272"/>
        <v>387</v>
      </c>
      <c r="Y530" s="71">
        <f t="shared" si="273"/>
        <v>387</v>
      </c>
    </row>
    <row r="531" spans="1:25" ht="45" customHeight="1">
      <c r="A531" t="s">
        <v>156</v>
      </c>
      <c r="B531" s="7" t="s">
        <v>124</v>
      </c>
      <c r="C531" s="5" t="s">
        <v>13</v>
      </c>
      <c r="D531" s="4" t="s">
        <v>14</v>
      </c>
      <c r="E531" s="6" t="s">
        <v>29</v>
      </c>
      <c r="F531" s="4" t="s">
        <v>20</v>
      </c>
      <c r="G531" s="6" t="s">
        <v>17</v>
      </c>
      <c r="H531" s="4" t="s">
        <v>18</v>
      </c>
      <c r="I531" s="5"/>
      <c r="J531" s="5"/>
      <c r="K531" s="5"/>
      <c r="L531" s="5"/>
      <c r="M531" s="61"/>
      <c r="N531" s="17">
        <f t="shared" si="277"/>
        <v>0</v>
      </c>
      <c r="O531" s="18">
        <f t="shared" si="278"/>
        <v>0</v>
      </c>
      <c r="P531" s="18">
        <f t="shared" si="279"/>
        <v>0</v>
      </c>
      <c r="Q531" s="56">
        <v>95</v>
      </c>
      <c r="R531" s="5">
        <f t="shared" si="249"/>
        <v>95</v>
      </c>
      <c r="S531" s="17">
        <f t="shared" si="280"/>
        <v>0</v>
      </c>
      <c r="T531" s="56">
        <v>95</v>
      </c>
      <c r="U531" s="76">
        <v>1</v>
      </c>
      <c r="V531" s="17">
        <f t="shared" si="253"/>
        <v>126.66666666666667</v>
      </c>
      <c r="W531" s="85">
        <f t="shared" si="281"/>
        <v>127</v>
      </c>
      <c r="X531" s="71">
        <f t="shared" si="272"/>
        <v>127</v>
      </c>
      <c r="Y531" s="71">
        <f t="shared" si="273"/>
        <v>127</v>
      </c>
    </row>
    <row r="532" spans="1:25" s="21" customFormat="1" ht="45" customHeight="1">
      <c r="A532" s="21" t="s">
        <v>160</v>
      </c>
      <c r="B532" s="22" t="s">
        <v>124</v>
      </c>
      <c r="C532" s="17" t="s">
        <v>13</v>
      </c>
      <c r="D532" s="18" t="s">
        <v>24</v>
      </c>
      <c r="E532" s="19" t="s">
        <v>29</v>
      </c>
      <c r="F532" s="18" t="s">
        <v>16</v>
      </c>
      <c r="G532" s="19" t="s">
        <v>17</v>
      </c>
      <c r="H532" s="18" t="s">
        <v>18</v>
      </c>
      <c r="I532" s="17"/>
      <c r="J532" s="17"/>
      <c r="K532" s="61"/>
      <c r="L532" s="17"/>
      <c r="M532" s="17"/>
      <c r="N532" s="17">
        <f t="shared" ref="N532:N533" si="282">I532+J532</f>
        <v>0</v>
      </c>
      <c r="O532" s="18">
        <f t="shared" ref="O532:O533" si="283">J532</f>
        <v>0</v>
      </c>
      <c r="P532" s="18">
        <f t="shared" ref="P532:P533" si="284">J532</f>
        <v>0</v>
      </c>
      <c r="Q532" s="56">
        <v>115</v>
      </c>
      <c r="R532" s="17">
        <f t="shared" si="249"/>
        <v>115</v>
      </c>
      <c r="S532" s="17">
        <f>I532</f>
        <v>0</v>
      </c>
      <c r="T532" s="56">
        <v>93</v>
      </c>
      <c r="U532" s="72">
        <v>1</v>
      </c>
      <c r="V532" s="17">
        <f t="shared" si="253"/>
        <v>146</v>
      </c>
      <c r="W532" s="85">
        <f t="shared" si="281"/>
        <v>146</v>
      </c>
      <c r="X532" s="71">
        <f t="shared" si="272"/>
        <v>146</v>
      </c>
      <c r="Y532" s="71">
        <f t="shared" si="273"/>
        <v>146</v>
      </c>
    </row>
    <row r="533" spans="1:25" ht="45" customHeight="1">
      <c r="B533" s="7" t="s">
        <v>124</v>
      </c>
      <c r="C533" s="5" t="s">
        <v>13</v>
      </c>
      <c r="D533" s="4" t="s">
        <v>24</v>
      </c>
      <c r="E533" s="6" t="s">
        <v>29</v>
      </c>
      <c r="F533" s="4" t="s">
        <v>20</v>
      </c>
      <c r="G533" s="6" t="s">
        <v>17</v>
      </c>
      <c r="H533" s="4" t="s">
        <v>18</v>
      </c>
      <c r="I533" s="5"/>
      <c r="J533" s="5"/>
      <c r="K533" s="61"/>
      <c r="L533" s="5"/>
      <c r="M533" s="5"/>
      <c r="N533" s="17">
        <f t="shared" si="282"/>
        <v>0</v>
      </c>
      <c r="O533" s="18">
        <f t="shared" si="283"/>
        <v>0</v>
      </c>
      <c r="P533" s="18">
        <f t="shared" si="284"/>
        <v>0</v>
      </c>
      <c r="Q533" s="56">
        <v>20</v>
      </c>
      <c r="R533" s="5">
        <f t="shared" si="249"/>
        <v>20</v>
      </c>
      <c r="S533" s="5">
        <f>I533</f>
        <v>0</v>
      </c>
      <c r="T533" s="56">
        <v>20</v>
      </c>
      <c r="U533" s="76">
        <v>1</v>
      </c>
      <c r="V533" s="17">
        <f t="shared" si="253"/>
        <v>26.666666666666668</v>
      </c>
      <c r="W533" s="85">
        <f t="shared" si="281"/>
        <v>27</v>
      </c>
      <c r="X533" s="71">
        <f t="shared" si="272"/>
        <v>27</v>
      </c>
      <c r="Y533" s="71">
        <f t="shared" si="273"/>
        <v>27</v>
      </c>
    </row>
    <row r="534" spans="1:25" s="21" customFormat="1" ht="45" customHeight="1">
      <c r="B534" s="22" t="s">
        <v>124</v>
      </c>
      <c r="C534" s="17" t="s">
        <v>13</v>
      </c>
      <c r="D534" s="18" t="s">
        <v>28</v>
      </c>
      <c r="E534" s="19" t="s">
        <v>71</v>
      </c>
      <c r="F534" s="18" t="s">
        <v>16</v>
      </c>
      <c r="G534" s="19" t="s">
        <v>17</v>
      </c>
      <c r="H534" s="18" t="s">
        <v>18</v>
      </c>
      <c r="I534" s="17">
        <v>9</v>
      </c>
      <c r="J534" s="17">
        <v>7</v>
      </c>
      <c r="K534" s="63">
        <v>6</v>
      </c>
      <c r="L534" s="61">
        <v>0</v>
      </c>
      <c r="M534" s="17"/>
      <c r="N534" s="17">
        <f>I534+J534</f>
        <v>16</v>
      </c>
      <c r="O534" s="18">
        <v>6</v>
      </c>
      <c r="P534" s="18">
        <v>6</v>
      </c>
      <c r="Q534" s="17"/>
      <c r="R534" s="17">
        <f t="shared" si="249"/>
        <v>10</v>
      </c>
      <c r="S534" s="17">
        <v>7</v>
      </c>
      <c r="T534" s="17"/>
      <c r="U534" s="72">
        <v>1</v>
      </c>
      <c r="V534" s="17">
        <f t="shared" si="253"/>
        <v>7.666666666666667</v>
      </c>
      <c r="W534" s="85">
        <f>ROUNDUP(V534, 0)</f>
        <v>8</v>
      </c>
      <c r="X534" s="71">
        <f t="shared" si="272"/>
        <v>8</v>
      </c>
      <c r="Y534" s="71">
        <f t="shared" si="273"/>
        <v>8</v>
      </c>
    </row>
    <row r="535" spans="1:25" s="21" customFormat="1" ht="45" customHeight="1">
      <c r="B535" s="22" t="s">
        <v>124</v>
      </c>
      <c r="C535" s="17" t="s">
        <v>13</v>
      </c>
      <c r="D535" s="18" t="s">
        <v>28</v>
      </c>
      <c r="E535" s="19" t="s">
        <v>72</v>
      </c>
      <c r="F535" s="18" t="s">
        <v>16</v>
      </c>
      <c r="G535" s="19" t="s">
        <v>17</v>
      </c>
      <c r="H535" s="18" t="s">
        <v>18</v>
      </c>
      <c r="I535" s="17"/>
      <c r="J535" s="17"/>
      <c r="K535" s="63"/>
      <c r="L535" s="61"/>
      <c r="M535" s="17"/>
      <c r="N535" s="17">
        <f t="shared" ref="N535:N541" si="285">I535+J535</f>
        <v>0</v>
      </c>
      <c r="O535" s="18"/>
      <c r="P535" s="18"/>
      <c r="Q535" s="17"/>
      <c r="R535" s="17">
        <f t="shared" si="249"/>
        <v>0</v>
      </c>
      <c r="S535" s="17"/>
      <c r="T535" s="17"/>
      <c r="U535" s="72">
        <v>1</v>
      </c>
      <c r="V535" s="17">
        <f t="shared" si="253"/>
        <v>0</v>
      </c>
      <c r="W535" s="85">
        <f t="shared" ref="W535:W541" si="286">ROUNDUP(V535, 0)</f>
        <v>0</v>
      </c>
      <c r="X535" s="71">
        <f t="shared" si="272"/>
        <v>0</v>
      </c>
      <c r="Y535" s="71">
        <f t="shared" si="273"/>
        <v>0</v>
      </c>
    </row>
    <row r="536" spans="1:25" s="21" customFormat="1" ht="45" customHeight="1">
      <c r="B536" s="22" t="s">
        <v>124</v>
      </c>
      <c r="C536" s="17" t="s">
        <v>13</v>
      </c>
      <c r="D536" s="18" t="s">
        <v>28</v>
      </c>
      <c r="E536" s="19" t="s">
        <v>83</v>
      </c>
      <c r="F536" s="18" t="s">
        <v>16</v>
      </c>
      <c r="G536" s="19" t="s">
        <v>17</v>
      </c>
      <c r="H536" s="18" t="s">
        <v>18</v>
      </c>
      <c r="I536" s="17"/>
      <c r="J536" s="17"/>
      <c r="K536" s="63"/>
      <c r="L536" s="61"/>
      <c r="M536" s="17"/>
      <c r="N536" s="17">
        <f t="shared" si="285"/>
        <v>0</v>
      </c>
      <c r="O536" s="18"/>
      <c r="P536" s="18"/>
      <c r="Q536" s="17"/>
      <c r="R536" s="17">
        <f t="shared" si="249"/>
        <v>0</v>
      </c>
      <c r="S536" s="17"/>
      <c r="T536" s="17"/>
      <c r="U536" s="72">
        <v>1</v>
      </c>
      <c r="V536" s="17">
        <f t="shared" si="253"/>
        <v>0</v>
      </c>
      <c r="W536" s="85">
        <f t="shared" si="286"/>
        <v>0</v>
      </c>
      <c r="X536" s="71">
        <f t="shared" si="272"/>
        <v>0</v>
      </c>
      <c r="Y536" s="71">
        <f t="shared" si="273"/>
        <v>0</v>
      </c>
    </row>
    <row r="537" spans="1:25" s="21" customFormat="1" ht="45" customHeight="1">
      <c r="B537" s="22" t="s">
        <v>124</v>
      </c>
      <c r="C537" s="17" t="s">
        <v>13</v>
      </c>
      <c r="D537" s="18" t="s">
        <v>28</v>
      </c>
      <c r="E537" s="19" t="s">
        <v>75</v>
      </c>
      <c r="F537" s="18" t="s">
        <v>16</v>
      </c>
      <c r="G537" s="19" t="s">
        <v>17</v>
      </c>
      <c r="H537" s="18" t="s">
        <v>18</v>
      </c>
      <c r="I537" s="17">
        <v>1</v>
      </c>
      <c r="J537" s="17">
        <v>0</v>
      </c>
      <c r="K537" s="63">
        <v>0</v>
      </c>
      <c r="L537" s="63">
        <v>0</v>
      </c>
      <c r="M537" s="61"/>
      <c r="N537" s="17">
        <f t="shared" si="285"/>
        <v>1</v>
      </c>
      <c r="O537" s="18">
        <v>0</v>
      </c>
      <c r="P537" s="18">
        <v>0</v>
      </c>
      <c r="Q537" s="17"/>
      <c r="R537" s="17">
        <f t="shared" si="249"/>
        <v>1</v>
      </c>
      <c r="S537" s="17">
        <v>0</v>
      </c>
      <c r="T537" s="17"/>
      <c r="U537" s="72">
        <v>1</v>
      </c>
      <c r="V537" s="17">
        <f t="shared" si="253"/>
        <v>1</v>
      </c>
      <c r="W537" s="85">
        <f t="shared" si="286"/>
        <v>1</v>
      </c>
      <c r="X537" s="71">
        <f t="shared" si="272"/>
        <v>1</v>
      </c>
      <c r="Y537" s="71">
        <f t="shared" si="273"/>
        <v>1</v>
      </c>
    </row>
    <row r="538" spans="1:25" s="21" customFormat="1" ht="45" customHeight="1">
      <c r="B538" s="22" t="s">
        <v>124</v>
      </c>
      <c r="C538" s="17" t="s">
        <v>13</v>
      </c>
      <c r="D538" s="18" t="s">
        <v>28</v>
      </c>
      <c r="E538" s="19" t="s">
        <v>29</v>
      </c>
      <c r="F538" s="18" t="s">
        <v>16</v>
      </c>
      <c r="G538" s="19" t="s">
        <v>17</v>
      </c>
      <c r="H538" s="18" t="s">
        <v>18</v>
      </c>
      <c r="I538" s="17"/>
      <c r="J538" s="17"/>
      <c r="K538" s="63"/>
      <c r="L538" s="61"/>
      <c r="M538" s="17"/>
      <c r="N538" s="17">
        <f t="shared" si="285"/>
        <v>0</v>
      </c>
      <c r="O538" s="18"/>
      <c r="P538" s="18"/>
      <c r="Q538" s="56">
        <v>8</v>
      </c>
      <c r="R538" s="17">
        <f t="shared" si="249"/>
        <v>8</v>
      </c>
      <c r="S538" s="17"/>
      <c r="T538" s="56">
        <v>8</v>
      </c>
      <c r="U538" s="72">
        <v>1</v>
      </c>
      <c r="V538" s="17">
        <f t="shared" si="253"/>
        <v>10.666666666666666</v>
      </c>
      <c r="W538" s="85">
        <f t="shared" si="286"/>
        <v>11</v>
      </c>
      <c r="X538" s="71">
        <f t="shared" si="272"/>
        <v>11</v>
      </c>
      <c r="Y538" s="71">
        <f t="shared" si="273"/>
        <v>11</v>
      </c>
    </row>
    <row r="539" spans="1:25" s="21" customFormat="1" ht="45" customHeight="1">
      <c r="B539" s="22" t="s">
        <v>124</v>
      </c>
      <c r="C539" s="17" t="s">
        <v>13</v>
      </c>
      <c r="D539" s="18" t="s">
        <v>28</v>
      </c>
      <c r="E539" s="19" t="s">
        <v>31</v>
      </c>
      <c r="F539" s="18" t="s">
        <v>16</v>
      </c>
      <c r="G539" s="19" t="s">
        <v>17</v>
      </c>
      <c r="H539" s="18" t="s">
        <v>18</v>
      </c>
      <c r="I539" s="17"/>
      <c r="J539" s="17"/>
      <c r="K539" s="63"/>
      <c r="L539" s="61"/>
      <c r="M539" s="17"/>
      <c r="N539" s="17">
        <f t="shared" si="285"/>
        <v>0</v>
      </c>
      <c r="O539" s="18"/>
      <c r="P539" s="18"/>
      <c r="Q539" s="56"/>
      <c r="R539" s="17">
        <f t="shared" si="249"/>
        <v>0</v>
      </c>
      <c r="S539" s="17"/>
      <c r="T539" s="56">
        <v>1</v>
      </c>
      <c r="U539" s="72">
        <v>1</v>
      </c>
      <c r="V539" s="17">
        <f t="shared" si="253"/>
        <v>0.33333333333333331</v>
      </c>
      <c r="W539" s="85">
        <f t="shared" si="286"/>
        <v>1</v>
      </c>
      <c r="X539" s="71">
        <f t="shared" si="272"/>
        <v>1</v>
      </c>
      <c r="Y539" s="71">
        <f t="shared" si="273"/>
        <v>1</v>
      </c>
    </row>
    <row r="540" spans="1:25" s="21" customFormat="1" ht="45" customHeight="1">
      <c r="B540" s="22" t="s">
        <v>124</v>
      </c>
      <c r="C540" s="17" t="s">
        <v>13</v>
      </c>
      <c r="D540" s="18" t="s">
        <v>28</v>
      </c>
      <c r="E540" s="19" t="s">
        <v>126</v>
      </c>
      <c r="F540" s="18" t="s">
        <v>16</v>
      </c>
      <c r="G540" s="19" t="s">
        <v>17</v>
      </c>
      <c r="H540" s="18" t="s">
        <v>18</v>
      </c>
      <c r="I540" s="17"/>
      <c r="J540" s="17"/>
      <c r="K540" s="63"/>
      <c r="L540" s="61"/>
      <c r="M540" s="17"/>
      <c r="N540" s="17">
        <f t="shared" si="285"/>
        <v>0</v>
      </c>
      <c r="O540" s="18"/>
      <c r="P540" s="18"/>
      <c r="Q540" s="56"/>
      <c r="R540" s="17">
        <f t="shared" si="249"/>
        <v>0</v>
      </c>
      <c r="S540" s="17"/>
      <c r="T540" s="56"/>
      <c r="U540" s="72">
        <v>1</v>
      </c>
      <c r="V540" s="17">
        <f t="shared" si="253"/>
        <v>0</v>
      </c>
      <c r="W540" s="85">
        <f t="shared" si="286"/>
        <v>0</v>
      </c>
      <c r="X540" s="71">
        <f t="shared" si="272"/>
        <v>0</v>
      </c>
      <c r="Y540" s="71">
        <f t="shared" si="273"/>
        <v>0</v>
      </c>
    </row>
    <row r="541" spans="1:25" s="21" customFormat="1" ht="45" customHeight="1">
      <c r="B541" s="22" t="s">
        <v>124</v>
      </c>
      <c r="C541" s="17" t="s">
        <v>13</v>
      </c>
      <c r="D541" s="18" t="s">
        <v>28</v>
      </c>
      <c r="E541" s="19" t="s">
        <v>30</v>
      </c>
      <c r="F541" s="18" t="s">
        <v>16</v>
      </c>
      <c r="G541" s="19" t="s">
        <v>17</v>
      </c>
      <c r="H541" s="18" t="s">
        <v>18</v>
      </c>
      <c r="I541" s="17"/>
      <c r="J541" s="17"/>
      <c r="K541" s="63"/>
      <c r="L541" s="63"/>
      <c r="M541" s="61"/>
      <c r="N541" s="17">
        <f t="shared" si="285"/>
        <v>0</v>
      </c>
      <c r="O541" s="18"/>
      <c r="P541" s="18"/>
      <c r="Q541" s="56">
        <v>1</v>
      </c>
      <c r="R541" s="17">
        <f t="shared" si="249"/>
        <v>1</v>
      </c>
      <c r="S541" s="17"/>
      <c r="T541" s="56">
        <v>1</v>
      </c>
      <c r="U541" s="72">
        <v>1</v>
      </c>
      <c r="V541" s="17">
        <f t="shared" si="253"/>
        <v>1.3333333333333333</v>
      </c>
      <c r="W541" s="85">
        <f t="shared" si="286"/>
        <v>2</v>
      </c>
      <c r="X541" s="71">
        <f t="shared" si="272"/>
        <v>2</v>
      </c>
      <c r="Y541" s="71">
        <f t="shared" si="273"/>
        <v>2</v>
      </c>
    </row>
    <row r="542" spans="1:25" s="21" customFormat="1" ht="45" customHeight="1">
      <c r="B542" s="22" t="s">
        <v>124</v>
      </c>
      <c r="C542" s="17" t="s">
        <v>13</v>
      </c>
      <c r="D542" s="18" t="s">
        <v>52</v>
      </c>
      <c r="E542" s="19" t="s">
        <v>34</v>
      </c>
      <c r="F542" s="18" t="s">
        <v>16</v>
      </c>
      <c r="G542" s="19" t="s">
        <v>17</v>
      </c>
      <c r="H542" s="18" t="s">
        <v>18</v>
      </c>
      <c r="I542" s="17">
        <v>115</v>
      </c>
      <c r="J542" s="17">
        <v>180</v>
      </c>
      <c r="K542" s="17">
        <v>114</v>
      </c>
      <c r="L542" s="17">
        <v>107</v>
      </c>
      <c r="M542" s="61"/>
      <c r="N542" s="17">
        <f>I542+J542+K542+L542</f>
        <v>516</v>
      </c>
      <c r="O542" s="18">
        <f>L542</f>
        <v>107</v>
      </c>
      <c r="P542" s="18">
        <f>L542</f>
        <v>107</v>
      </c>
      <c r="Q542" s="17"/>
      <c r="R542" s="17">
        <f t="shared" si="249"/>
        <v>409</v>
      </c>
      <c r="S542" s="17">
        <f>K542</f>
        <v>114</v>
      </c>
      <c r="T542" s="17"/>
      <c r="U542" s="72">
        <v>1</v>
      </c>
      <c r="V542" s="17">
        <f t="shared" si="253"/>
        <v>371</v>
      </c>
      <c r="W542" s="85">
        <f>ROUND(V542,0)</f>
        <v>371</v>
      </c>
      <c r="X542" s="71">
        <f t="shared" si="272"/>
        <v>371</v>
      </c>
      <c r="Y542" s="71">
        <f t="shared" si="273"/>
        <v>371</v>
      </c>
    </row>
    <row r="543" spans="1:25" s="21" customFormat="1" ht="45" customHeight="1">
      <c r="B543" s="22" t="s">
        <v>124</v>
      </c>
      <c r="C543" s="17" t="s">
        <v>13</v>
      </c>
      <c r="D543" s="18" t="s">
        <v>52</v>
      </c>
      <c r="E543" s="19" t="s">
        <v>34</v>
      </c>
      <c r="F543" s="18" t="s">
        <v>16</v>
      </c>
      <c r="G543" s="19" t="s">
        <v>19</v>
      </c>
      <c r="H543" s="18" t="s">
        <v>18</v>
      </c>
      <c r="I543" s="17">
        <v>0</v>
      </c>
      <c r="J543" s="17">
        <v>3</v>
      </c>
      <c r="K543" s="17">
        <v>4</v>
      </c>
      <c r="L543" s="17">
        <v>0</v>
      </c>
      <c r="M543" s="61"/>
      <c r="N543" s="17">
        <f>I543+J543+K543+L543</f>
        <v>7</v>
      </c>
      <c r="O543" s="18">
        <f>L543</f>
        <v>0</v>
      </c>
      <c r="P543" s="18">
        <f>L543</f>
        <v>0</v>
      </c>
      <c r="Q543" s="17"/>
      <c r="R543" s="17">
        <f t="shared" ref="R543:R613" si="287">N543-O543+Q543</f>
        <v>7</v>
      </c>
      <c r="S543" s="17">
        <f>K543</f>
        <v>4</v>
      </c>
      <c r="T543" s="17"/>
      <c r="U543" s="72">
        <v>1</v>
      </c>
      <c r="V543" s="17">
        <f t="shared" si="253"/>
        <v>5.666666666666667</v>
      </c>
      <c r="W543" s="85">
        <f t="shared" ref="W543:W558" si="288">ROUND(V543,0)</f>
        <v>6</v>
      </c>
      <c r="X543" s="71">
        <f t="shared" si="272"/>
        <v>6</v>
      </c>
      <c r="Y543" s="71">
        <f t="shared" si="273"/>
        <v>6</v>
      </c>
    </row>
    <row r="544" spans="1:25" s="21" customFormat="1" ht="45" customHeight="1">
      <c r="B544" s="22" t="s">
        <v>124</v>
      </c>
      <c r="C544" s="17" t="s">
        <v>13</v>
      </c>
      <c r="D544" s="18" t="s">
        <v>33</v>
      </c>
      <c r="E544" s="19" t="s">
        <v>34</v>
      </c>
      <c r="F544" s="18" t="s">
        <v>16</v>
      </c>
      <c r="G544" s="19" t="s">
        <v>17</v>
      </c>
      <c r="H544" s="18" t="s">
        <v>18</v>
      </c>
      <c r="I544" s="17"/>
      <c r="J544" s="17"/>
      <c r="K544" s="17"/>
      <c r="L544" s="61"/>
      <c r="M544" s="63"/>
      <c r="N544" s="17">
        <f>I544+J544+K544</f>
        <v>0</v>
      </c>
      <c r="O544" s="18">
        <f>K544</f>
        <v>0</v>
      </c>
      <c r="P544" s="18">
        <f>K544</f>
        <v>0</v>
      </c>
      <c r="Q544" s="17"/>
      <c r="R544" s="17">
        <f t="shared" si="287"/>
        <v>0</v>
      </c>
      <c r="S544" s="17">
        <f>J544</f>
        <v>0</v>
      </c>
      <c r="T544" s="17"/>
      <c r="U544" s="72">
        <v>1</v>
      </c>
      <c r="V544" s="17">
        <f t="shared" ref="V544:V614" si="289">(R544*U544*12+4*T544-S544*4*U544)/12</f>
        <v>0</v>
      </c>
      <c r="W544" s="85">
        <f t="shared" si="288"/>
        <v>0</v>
      </c>
      <c r="X544" s="71">
        <f t="shared" si="272"/>
        <v>0</v>
      </c>
      <c r="Y544" s="71">
        <f t="shared" si="273"/>
        <v>0</v>
      </c>
    </row>
    <row r="545" spans="1:25" s="21" customFormat="1" ht="45" customHeight="1">
      <c r="B545" s="7" t="s">
        <v>124</v>
      </c>
      <c r="C545" s="5" t="s">
        <v>13</v>
      </c>
      <c r="D545" s="4" t="s">
        <v>52</v>
      </c>
      <c r="E545" s="6" t="s">
        <v>34</v>
      </c>
      <c r="F545" s="18" t="s">
        <v>20</v>
      </c>
      <c r="G545" s="6" t="s">
        <v>17</v>
      </c>
      <c r="H545" s="4" t="s">
        <v>18</v>
      </c>
      <c r="I545" s="5">
        <v>25</v>
      </c>
      <c r="J545" s="5">
        <v>25</v>
      </c>
      <c r="K545" s="5">
        <v>26</v>
      </c>
      <c r="L545" s="5">
        <v>24</v>
      </c>
      <c r="M545" s="61"/>
      <c r="N545" s="17">
        <f>I545+J545+K545+L545</f>
        <v>100</v>
      </c>
      <c r="O545" s="18">
        <f>L545</f>
        <v>24</v>
      </c>
      <c r="P545" s="18">
        <f>L545</f>
        <v>24</v>
      </c>
      <c r="Q545" s="5"/>
      <c r="R545" s="5">
        <f t="shared" ref="R545" si="290">N545-O545+Q545</f>
        <v>76</v>
      </c>
      <c r="S545" s="17">
        <f>K545</f>
        <v>26</v>
      </c>
      <c r="T545" s="5"/>
      <c r="U545" s="72">
        <v>1</v>
      </c>
      <c r="V545" s="5">
        <f t="shared" ref="V545" si="291">(R545*U545*12+4*T545-S545*4*U545)/12</f>
        <v>67.333333333333329</v>
      </c>
      <c r="W545" s="85">
        <f t="shared" si="288"/>
        <v>67</v>
      </c>
      <c r="X545" s="71">
        <f t="shared" si="272"/>
        <v>67</v>
      </c>
      <c r="Y545" s="71">
        <f t="shared" si="273"/>
        <v>67</v>
      </c>
    </row>
    <row r="546" spans="1:25" ht="45" customHeight="1">
      <c r="B546" s="7" t="s">
        <v>124</v>
      </c>
      <c r="C546" s="5" t="s">
        <v>13</v>
      </c>
      <c r="D546" s="4" t="s">
        <v>33</v>
      </c>
      <c r="E546" s="6" t="s">
        <v>34</v>
      </c>
      <c r="F546" s="18" t="s">
        <v>16</v>
      </c>
      <c r="G546" s="6" t="s">
        <v>17</v>
      </c>
      <c r="H546" s="4" t="s">
        <v>18</v>
      </c>
      <c r="I546" s="5">
        <v>5</v>
      </c>
      <c r="J546" s="5">
        <v>26</v>
      </c>
      <c r="K546" s="5">
        <v>5</v>
      </c>
      <c r="L546" s="61">
        <v>0</v>
      </c>
      <c r="M546" s="63"/>
      <c r="N546" s="17">
        <f>I546+J546+K546</f>
        <v>36</v>
      </c>
      <c r="O546" s="18">
        <f>K546</f>
        <v>5</v>
      </c>
      <c r="P546" s="18">
        <f>K546</f>
        <v>5</v>
      </c>
      <c r="Q546" s="5"/>
      <c r="R546" s="5">
        <f t="shared" si="287"/>
        <v>31</v>
      </c>
      <c r="S546" s="17">
        <f>J546</f>
        <v>26</v>
      </c>
      <c r="T546" s="5"/>
      <c r="U546" s="72">
        <v>1</v>
      </c>
      <c r="V546" s="5">
        <f t="shared" si="289"/>
        <v>22.333333333333332</v>
      </c>
      <c r="W546" s="85">
        <f t="shared" si="288"/>
        <v>22</v>
      </c>
      <c r="X546" s="71">
        <f t="shared" si="272"/>
        <v>22</v>
      </c>
      <c r="Y546" s="71">
        <f t="shared" si="273"/>
        <v>22</v>
      </c>
    </row>
    <row r="547" spans="1:25" s="21" customFormat="1" ht="45" customHeight="1">
      <c r="B547" s="22" t="s">
        <v>124</v>
      </c>
      <c r="C547" s="17" t="s">
        <v>13</v>
      </c>
      <c r="D547" s="18" t="s">
        <v>52</v>
      </c>
      <c r="E547" s="19" t="s">
        <v>35</v>
      </c>
      <c r="F547" s="18" t="s">
        <v>16</v>
      </c>
      <c r="G547" s="19" t="s">
        <v>17</v>
      </c>
      <c r="H547" s="18" t="s">
        <v>18</v>
      </c>
      <c r="I547" s="17">
        <v>34</v>
      </c>
      <c r="J547" s="17">
        <v>44</v>
      </c>
      <c r="K547" s="17">
        <v>35</v>
      </c>
      <c r="L547" s="17">
        <v>27</v>
      </c>
      <c r="M547" s="61"/>
      <c r="N547" s="17">
        <f t="shared" ref="N547:N548" si="292">I547+J547+K547+L547</f>
        <v>140</v>
      </c>
      <c r="O547" s="18">
        <f t="shared" ref="O547:O548" si="293">L547</f>
        <v>27</v>
      </c>
      <c r="P547" s="18">
        <f t="shared" ref="P547:P548" si="294">L547</f>
        <v>27</v>
      </c>
      <c r="Q547" s="17"/>
      <c r="R547" s="17">
        <f t="shared" si="287"/>
        <v>113</v>
      </c>
      <c r="S547" s="17">
        <f t="shared" ref="S547:S548" si="295">K547</f>
        <v>35</v>
      </c>
      <c r="T547" s="17"/>
      <c r="U547" s="72">
        <v>1</v>
      </c>
      <c r="V547" s="17">
        <f t="shared" si="289"/>
        <v>101.33333333333333</v>
      </c>
      <c r="W547" s="85">
        <f t="shared" si="288"/>
        <v>101</v>
      </c>
      <c r="X547" s="71">
        <f t="shared" si="272"/>
        <v>101</v>
      </c>
      <c r="Y547" s="71">
        <f t="shared" si="273"/>
        <v>101</v>
      </c>
    </row>
    <row r="548" spans="1:25" s="21" customFormat="1" ht="45" customHeight="1">
      <c r="B548" s="22" t="s">
        <v>124</v>
      </c>
      <c r="C548" s="17" t="s">
        <v>13</v>
      </c>
      <c r="D548" s="18" t="s">
        <v>52</v>
      </c>
      <c r="E548" s="19" t="s">
        <v>35</v>
      </c>
      <c r="F548" s="18" t="s">
        <v>16</v>
      </c>
      <c r="G548" s="19" t="s">
        <v>19</v>
      </c>
      <c r="H548" s="18" t="s">
        <v>18</v>
      </c>
      <c r="I548" s="17">
        <v>5</v>
      </c>
      <c r="J548" s="17">
        <v>3</v>
      </c>
      <c r="K548" s="17">
        <v>3</v>
      </c>
      <c r="L548" s="17">
        <v>1</v>
      </c>
      <c r="M548" s="61"/>
      <c r="N548" s="17">
        <f t="shared" si="292"/>
        <v>12</v>
      </c>
      <c r="O548" s="18">
        <f t="shared" si="293"/>
        <v>1</v>
      </c>
      <c r="P548" s="18">
        <f t="shared" si="294"/>
        <v>1</v>
      </c>
      <c r="Q548" s="17"/>
      <c r="R548" s="17">
        <f t="shared" si="287"/>
        <v>11</v>
      </c>
      <c r="S548" s="17">
        <f t="shared" si="295"/>
        <v>3</v>
      </c>
      <c r="T548" s="17"/>
      <c r="U548" s="72">
        <v>1</v>
      </c>
      <c r="V548" s="17">
        <f t="shared" si="289"/>
        <v>10</v>
      </c>
      <c r="W548" s="85">
        <f t="shared" si="288"/>
        <v>10</v>
      </c>
      <c r="X548" s="71">
        <f t="shared" si="272"/>
        <v>10</v>
      </c>
      <c r="Y548" s="71">
        <f t="shared" si="273"/>
        <v>10</v>
      </c>
    </row>
    <row r="549" spans="1:25" s="21" customFormat="1" ht="45" customHeight="1">
      <c r="B549" s="22" t="s">
        <v>124</v>
      </c>
      <c r="C549" s="17" t="s">
        <v>13</v>
      </c>
      <c r="D549" s="18" t="s">
        <v>33</v>
      </c>
      <c r="E549" s="19" t="s">
        <v>35</v>
      </c>
      <c r="F549" s="18" t="s">
        <v>16</v>
      </c>
      <c r="G549" s="19" t="s">
        <v>17</v>
      </c>
      <c r="H549" s="18" t="s">
        <v>18</v>
      </c>
      <c r="I549" s="17">
        <v>0</v>
      </c>
      <c r="J549" s="17">
        <v>8</v>
      </c>
      <c r="K549" s="17">
        <v>1</v>
      </c>
      <c r="L549" s="61">
        <v>0</v>
      </c>
      <c r="M549" s="63"/>
      <c r="N549" s="17">
        <f>I549+J549+K549</f>
        <v>9</v>
      </c>
      <c r="O549" s="18">
        <f>K549</f>
        <v>1</v>
      </c>
      <c r="P549" s="18">
        <f>K549</f>
        <v>1</v>
      </c>
      <c r="Q549" s="17"/>
      <c r="R549" s="17">
        <f t="shared" si="287"/>
        <v>8</v>
      </c>
      <c r="S549" s="17">
        <f>J549</f>
        <v>8</v>
      </c>
      <c r="T549" s="17"/>
      <c r="U549" s="72">
        <v>1</v>
      </c>
      <c r="V549" s="17">
        <f t="shared" si="289"/>
        <v>5.333333333333333</v>
      </c>
      <c r="W549" s="85">
        <f t="shared" si="288"/>
        <v>5</v>
      </c>
      <c r="X549" s="71">
        <f t="shared" si="272"/>
        <v>5</v>
      </c>
      <c r="Y549" s="71">
        <f t="shared" si="273"/>
        <v>5</v>
      </c>
    </row>
    <row r="550" spans="1:25" s="21" customFormat="1" ht="45" customHeight="1">
      <c r="B550" s="22" t="s">
        <v>124</v>
      </c>
      <c r="C550" s="17" t="s">
        <v>13</v>
      </c>
      <c r="D550" s="18" t="s">
        <v>52</v>
      </c>
      <c r="E550" s="19" t="s">
        <v>127</v>
      </c>
      <c r="F550" s="18" t="s">
        <v>16</v>
      </c>
      <c r="G550" s="19" t="s">
        <v>17</v>
      </c>
      <c r="H550" s="18" t="s">
        <v>18</v>
      </c>
      <c r="I550" s="17">
        <v>0</v>
      </c>
      <c r="J550" s="17">
        <v>12</v>
      </c>
      <c r="K550" s="17">
        <v>15</v>
      </c>
      <c r="L550" s="17">
        <v>11</v>
      </c>
      <c r="M550" s="61"/>
      <c r="N550" s="17">
        <f>I550+J550+K550+L550</f>
        <v>38</v>
      </c>
      <c r="O550" s="18">
        <f>L550</f>
        <v>11</v>
      </c>
      <c r="P550" s="18">
        <f>L550</f>
        <v>11</v>
      </c>
      <c r="Q550" s="17"/>
      <c r="R550" s="17">
        <f t="shared" si="287"/>
        <v>27</v>
      </c>
      <c r="S550" s="17">
        <f>K550</f>
        <v>15</v>
      </c>
      <c r="T550" s="17"/>
      <c r="U550" s="72">
        <v>1</v>
      </c>
      <c r="V550" s="17">
        <f t="shared" si="289"/>
        <v>22</v>
      </c>
      <c r="W550" s="85">
        <f t="shared" si="288"/>
        <v>22</v>
      </c>
      <c r="X550" s="71">
        <f t="shared" si="272"/>
        <v>22</v>
      </c>
      <c r="Y550" s="71">
        <f t="shared" si="273"/>
        <v>22</v>
      </c>
    </row>
    <row r="551" spans="1:25" s="21" customFormat="1" ht="45" customHeight="1">
      <c r="B551" s="22" t="s">
        <v>124</v>
      </c>
      <c r="C551" s="17" t="s">
        <v>13</v>
      </c>
      <c r="D551" s="18" t="s">
        <v>33</v>
      </c>
      <c r="E551" s="19" t="s">
        <v>127</v>
      </c>
      <c r="F551" s="18" t="s">
        <v>16</v>
      </c>
      <c r="G551" s="19" t="s">
        <v>17</v>
      </c>
      <c r="H551" s="18" t="s">
        <v>18</v>
      </c>
      <c r="I551" s="17">
        <v>0</v>
      </c>
      <c r="J551" s="17">
        <v>5</v>
      </c>
      <c r="K551" s="17">
        <v>0</v>
      </c>
      <c r="L551" s="61">
        <v>0</v>
      </c>
      <c r="M551" s="63"/>
      <c r="N551" s="17">
        <f>I551+J551+K551</f>
        <v>5</v>
      </c>
      <c r="O551" s="18">
        <f>K551</f>
        <v>0</v>
      </c>
      <c r="P551" s="18">
        <f>K551</f>
        <v>0</v>
      </c>
      <c r="Q551" s="17"/>
      <c r="R551" s="17">
        <f t="shared" ref="R551" si="296">N551-O551+Q551</f>
        <v>5</v>
      </c>
      <c r="S551" s="17">
        <f>J551</f>
        <v>5</v>
      </c>
      <c r="T551" s="17"/>
      <c r="U551" s="72">
        <v>1</v>
      </c>
      <c r="V551" s="17">
        <f t="shared" ref="V551" si="297">(R551*U551*12+4*T551-S551*4*U551)/12</f>
        <v>3.3333333333333335</v>
      </c>
      <c r="W551" s="85">
        <f t="shared" si="288"/>
        <v>3</v>
      </c>
      <c r="X551" s="71">
        <f t="shared" si="272"/>
        <v>3</v>
      </c>
      <c r="Y551" s="71">
        <f t="shared" si="273"/>
        <v>3</v>
      </c>
    </row>
    <row r="552" spans="1:25" s="21" customFormat="1" ht="45" customHeight="1">
      <c r="B552" s="22" t="s">
        <v>124</v>
      </c>
      <c r="C552" s="17" t="s">
        <v>13</v>
      </c>
      <c r="D552" s="18" t="s">
        <v>52</v>
      </c>
      <c r="E552" s="19" t="s">
        <v>127</v>
      </c>
      <c r="F552" s="18" t="s">
        <v>16</v>
      </c>
      <c r="G552" s="19" t="s">
        <v>19</v>
      </c>
      <c r="H552" s="18" t="s">
        <v>18</v>
      </c>
      <c r="I552" s="17">
        <v>0</v>
      </c>
      <c r="J552" s="17">
        <v>1</v>
      </c>
      <c r="K552" s="17">
        <v>2</v>
      </c>
      <c r="L552" s="17">
        <v>0</v>
      </c>
      <c r="M552" s="61"/>
      <c r="N552" s="17">
        <f t="shared" ref="N552:N553" si="298">I552+J552+K552+L552</f>
        <v>3</v>
      </c>
      <c r="O552" s="18">
        <f t="shared" ref="O552:O553" si="299">L552</f>
        <v>0</v>
      </c>
      <c r="P552" s="18">
        <f t="shared" ref="P552:P553" si="300">L552</f>
        <v>0</v>
      </c>
      <c r="Q552" s="17"/>
      <c r="R552" s="17">
        <f t="shared" si="287"/>
        <v>3</v>
      </c>
      <c r="S552" s="17">
        <f t="shared" ref="S552:S553" si="301">K552</f>
        <v>2</v>
      </c>
      <c r="T552" s="17"/>
      <c r="U552" s="72">
        <v>1</v>
      </c>
      <c r="V552" s="17">
        <f t="shared" si="289"/>
        <v>2.3333333333333335</v>
      </c>
      <c r="W552" s="85">
        <f t="shared" si="288"/>
        <v>2</v>
      </c>
      <c r="X552" s="71">
        <f t="shared" si="272"/>
        <v>2</v>
      </c>
      <c r="Y552" s="71">
        <f t="shared" si="273"/>
        <v>2</v>
      </c>
    </row>
    <row r="553" spans="1:25" s="21" customFormat="1" ht="45" customHeight="1">
      <c r="B553" s="22" t="s">
        <v>124</v>
      </c>
      <c r="C553" s="17" t="s">
        <v>13</v>
      </c>
      <c r="D553" s="18" t="s">
        <v>52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61"/>
      <c r="N553" s="17">
        <f t="shared" si="298"/>
        <v>0</v>
      </c>
      <c r="O553" s="18">
        <f t="shared" si="299"/>
        <v>0</v>
      </c>
      <c r="P553" s="18">
        <f t="shared" si="300"/>
        <v>0</v>
      </c>
      <c r="Q553" s="56"/>
      <c r="R553" s="17">
        <f t="shared" si="287"/>
        <v>0</v>
      </c>
      <c r="S553" s="17">
        <f t="shared" si="301"/>
        <v>0</v>
      </c>
      <c r="T553" s="56"/>
      <c r="U553" s="72">
        <v>1</v>
      </c>
      <c r="V553" s="17">
        <f t="shared" si="289"/>
        <v>0</v>
      </c>
      <c r="W553" s="85">
        <f t="shared" si="288"/>
        <v>0</v>
      </c>
      <c r="X553" s="71">
        <f t="shared" si="272"/>
        <v>0</v>
      </c>
      <c r="Y553" s="71">
        <f t="shared" si="273"/>
        <v>0</v>
      </c>
    </row>
    <row r="554" spans="1:25" s="21" customFormat="1" ht="45" customHeight="1">
      <c r="B554" s="22" t="s">
        <v>124</v>
      </c>
      <c r="C554" s="17" t="s">
        <v>13</v>
      </c>
      <c r="D554" s="18" t="s">
        <v>169</v>
      </c>
      <c r="E554" s="19" t="s">
        <v>34</v>
      </c>
      <c r="F554" s="18" t="s">
        <v>16</v>
      </c>
      <c r="G554" s="19" t="s">
        <v>17</v>
      </c>
      <c r="H554" s="18" t="s">
        <v>18</v>
      </c>
      <c r="I554" s="17"/>
      <c r="J554" s="17"/>
      <c r="K554" s="17"/>
      <c r="L554" s="17"/>
      <c r="M554" s="61"/>
      <c r="N554" s="17">
        <f>I554+J554+K554+L554</f>
        <v>0</v>
      </c>
      <c r="O554" s="18">
        <f>L554</f>
        <v>0</v>
      </c>
      <c r="P554" s="18">
        <f>L554</f>
        <v>0</v>
      </c>
      <c r="Q554" s="17">
        <v>100</v>
      </c>
      <c r="R554" s="17">
        <f t="shared" si="287"/>
        <v>100</v>
      </c>
      <c r="S554" s="17">
        <f>K554</f>
        <v>0</v>
      </c>
      <c r="T554" s="17">
        <v>100</v>
      </c>
      <c r="U554" s="72">
        <v>1</v>
      </c>
      <c r="V554" s="17">
        <f t="shared" si="289"/>
        <v>133.33333333333334</v>
      </c>
      <c r="W554" s="85">
        <f>ROUND(V554,0)</f>
        <v>133</v>
      </c>
      <c r="X554" s="71">
        <f t="shared" si="272"/>
        <v>133</v>
      </c>
      <c r="Y554" s="71">
        <f t="shared" si="273"/>
        <v>133</v>
      </c>
    </row>
    <row r="555" spans="1:25" s="21" customFormat="1" ht="45" customHeight="1">
      <c r="B555" s="22" t="s">
        <v>124</v>
      </c>
      <c r="C555" s="17" t="s">
        <v>13</v>
      </c>
      <c r="D555" s="18" t="s">
        <v>169</v>
      </c>
      <c r="E555" s="19" t="s">
        <v>34</v>
      </c>
      <c r="F555" s="18" t="s">
        <v>20</v>
      </c>
      <c r="G555" s="19" t="s">
        <v>17</v>
      </c>
      <c r="H555" s="18" t="s">
        <v>18</v>
      </c>
      <c r="I555" s="17"/>
      <c r="J555" s="17"/>
      <c r="K555" s="17"/>
      <c r="L555" s="17"/>
      <c r="M555" s="61"/>
      <c r="N555" s="17">
        <f>I555+J555+K555+L555</f>
        <v>0</v>
      </c>
      <c r="O555" s="18">
        <f>L555</f>
        <v>0</v>
      </c>
      <c r="P555" s="18">
        <f>L555</f>
        <v>0</v>
      </c>
      <c r="Q555" s="17">
        <v>25</v>
      </c>
      <c r="R555" s="17">
        <f t="shared" ref="R555:R556" si="302">N555-O555+Q555</f>
        <v>25</v>
      </c>
      <c r="S555" s="17">
        <f>K555</f>
        <v>0</v>
      </c>
      <c r="T555" s="17">
        <v>25</v>
      </c>
      <c r="U555" s="72">
        <v>1</v>
      </c>
      <c r="V555" s="17">
        <f t="shared" ref="V555:V556" si="303">(R555*U555*12+4*T555-S555*4*U555)/12</f>
        <v>33.333333333333336</v>
      </c>
      <c r="W555" s="85">
        <f>ROUND(V555,0)</f>
        <v>33</v>
      </c>
      <c r="X555" s="71">
        <f t="shared" si="272"/>
        <v>33</v>
      </c>
      <c r="Y555" s="71">
        <f t="shared" si="273"/>
        <v>33</v>
      </c>
    </row>
    <row r="556" spans="1:25" s="21" customFormat="1" ht="45" customHeight="1">
      <c r="B556" s="22" t="s">
        <v>124</v>
      </c>
      <c r="C556" s="17" t="s">
        <v>13</v>
      </c>
      <c r="D556" s="18" t="s">
        <v>169</v>
      </c>
      <c r="E556" s="19" t="s">
        <v>35</v>
      </c>
      <c r="F556" s="18" t="s">
        <v>16</v>
      </c>
      <c r="G556" s="19" t="s">
        <v>17</v>
      </c>
      <c r="H556" s="18" t="s">
        <v>18</v>
      </c>
      <c r="I556" s="17"/>
      <c r="J556" s="17"/>
      <c r="K556" s="17"/>
      <c r="L556" s="61"/>
      <c r="M556" s="63"/>
      <c r="N556" s="17">
        <f>I556+J556+K556</f>
        <v>0</v>
      </c>
      <c r="O556" s="18">
        <f>K556</f>
        <v>0</v>
      </c>
      <c r="P556" s="18">
        <f>K556</f>
        <v>0</v>
      </c>
      <c r="Q556" s="17">
        <v>35</v>
      </c>
      <c r="R556" s="17">
        <f t="shared" si="302"/>
        <v>35</v>
      </c>
      <c r="S556" s="17">
        <f>J556</f>
        <v>0</v>
      </c>
      <c r="T556" s="17">
        <v>35</v>
      </c>
      <c r="U556" s="72">
        <v>1</v>
      </c>
      <c r="V556" s="17">
        <f t="shared" si="303"/>
        <v>46.666666666666664</v>
      </c>
      <c r="W556" s="85">
        <f t="shared" si="288"/>
        <v>47</v>
      </c>
      <c r="X556" s="71">
        <f t="shared" si="272"/>
        <v>47</v>
      </c>
      <c r="Y556" s="71">
        <f t="shared" si="273"/>
        <v>47</v>
      </c>
    </row>
    <row r="557" spans="1:25" ht="45" customHeight="1">
      <c r="B557" s="7" t="s">
        <v>124</v>
      </c>
      <c r="C557" s="5" t="s">
        <v>13</v>
      </c>
      <c r="D557" s="4" t="s">
        <v>33</v>
      </c>
      <c r="E557" s="6" t="s">
        <v>29</v>
      </c>
      <c r="F557" s="4" t="s">
        <v>20</v>
      </c>
      <c r="G557" s="6" t="s">
        <v>17</v>
      </c>
      <c r="H557" s="4" t="s">
        <v>18</v>
      </c>
      <c r="I557" s="5"/>
      <c r="J557" s="5"/>
      <c r="K557" s="5"/>
      <c r="L557" s="61"/>
      <c r="M557" s="63"/>
      <c r="N557" s="17">
        <f>I557+J557+K557</f>
        <v>0</v>
      </c>
      <c r="O557" s="18">
        <f>K557</f>
        <v>0</v>
      </c>
      <c r="P557" s="18">
        <f>K557</f>
        <v>0</v>
      </c>
      <c r="Q557" s="56"/>
      <c r="R557" s="5">
        <f t="shared" si="287"/>
        <v>0</v>
      </c>
      <c r="S557" s="17">
        <f>J557</f>
        <v>0</v>
      </c>
      <c r="T557" s="56"/>
      <c r="U557" s="72">
        <v>1</v>
      </c>
      <c r="V557" s="5">
        <f t="shared" si="289"/>
        <v>0</v>
      </c>
      <c r="W557" s="85">
        <f t="shared" si="288"/>
        <v>0</v>
      </c>
      <c r="X557" s="71">
        <f t="shared" si="272"/>
        <v>0</v>
      </c>
      <c r="Y557" s="71">
        <f t="shared" si="273"/>
        <v>0</v>
      </c>
    </row>
    <row r="558" spans="1:25" s="21" customFormat="1" ht="45" customHeight="1">
      <c r="B558" s="22" t="s">
        <v>124</v>
      </c>
      <c r="C558" s="17" t="s">
        <v>13</v>
      </c>
      <c r="D558" s="18" t="s">
        <v>52</v>
      </c>
      <c r="E558" s="19" t="s">
        <v>67</v>
      </c>
      <c r="F558" s="18" t="s">
        <v>16</v>
      </c>
      <c r="G558" s="19" t="s">
        <v>17</v>
      </c>
      <c r="H558" s="18" t="s">
        <v>18</v>
      </c>
      <c r="I558" s="17"/>
      <c r="J558" s="17"/>
      <c r="K558" s="17"/>
      <c r="L558" s="17"/>
      <c r="M558" s="61"/>
      <c r="N558" s="17">
        <f>I558+J558+K558+L558</f>
        <v>0</v>
      </c>
      <c r="O558" s="18">
        <f>L558</f>
        <v>0</v>
      </c>
      <c r="P558" s="18">
        <f>L558</f>
        <v>0</v>
      </c>
      <c r="Q558" s="56"/>
      <c r="R558" s="17">
        <f t="shared" si="287"/>
        <v>0</v>
      </c>
      <c r="S558" s="17">
        <f>K558</f>
        <v>0</v>
      </c>
      <c r="T558" s="56"/>
      <c r="U558" s="72">
        <v>1</v>
      </c>
      <c r="V558" s="17">
        <f t="shared" si="289"/>
        <v>0</v>
      </c>
      <c r="W558" s="85">
        <f t="shared" si="288"/>
        <v>0</v>
      </c>
      <c r="X558" s="71">
        <f t="shared" si="272"/>
        <v>0</v>
      </c>
      <c r="Y558" s="71">
        <f t="shared" si="273"/>
        <v>0</v>
      </c>
    </row>
    <row r="559" spans="1:25" s="21" customFormat="1" ht="45" customHeight="1">
      <c r="A559" s="21" t="s">
        <v>146</v>
      </c>
      <c r="B559" s="22" t="s">
        <v>128</v>
      </c>
      <c r="C559" s="17" t="s">
        <v>92</v>
      </c>
      <c r="D559" s="18" t="s">
        <v>14</v>
      </c>
      <c r="E559" s="19" t="s">
        <v>15</v>
      </c>
      <c r="F559" s="18" t="s">
        <v>16</v>
      </c>
      <c r="G559" s="19" t="s">
        <v>17</v>
      </c>
      <c r="H559" s="18" t="s">
        <v>18</v>
      </c>
      <c r="I559" s="17">
        <v>5</v>
      </c>
      <c r="J559" s="17">
        <v>10</v>
      </c>
      <c r="K559" s="17">
        <v>8</v>
      </c>
      <c r="L559" s="17">
        <v>5</v>
      </c>
      <c r="M559" s="17"/>
      <c r="N559" s="17">
        <f t="shared" ref="N559:N593" si="304">I559+J559+K559+L559+M559</f>
        <v>28</v>
      </c>
      <c r="O559" s="18">
        <v>5</v>
      </c>
      <c r="P559" s="18">
        <f t="shared" ref="P559:P560" si="305">L559</f>
        <v>5</v>
      </c>
      <c r="Q559" s="17"/>
      <c r="R559" s="17">
        <f t="shared" si="287"/>
        <v>23</v>
      </c>
      <c r="S559" s="17">
        <v>8</v>
      </c>
      <c r="T559" s="17"/>
      <c r="U559" s="20">
        <v>1</v>
      </c>
      <c r="V559" s="21">
        <f t="shared" si="289"/>
        <v>20.333333333333332</v>
      </c>
      <c r="X559" s="71">
        <f t="shared" si="272"/>
        <v>0</v>
      </c>
      <c r="Y559" s="71">
        <f t="shared" si="273"/>
        <v>0</v>
      </c>
    </row>
    <row r="560" spans="1:25" s="21" customFormat="1" ht="45" customHeight="1">
      <c r="A560" s="21" t="s">
        <v>149</v>
      </c>
      <c r="B560" s="22" t="s">
        <v>128</v>
      </c>
      <c r="C560" s="17" t="s">
        <v>92</v>
      </c>
      <c r="D560" s="18" t="s">
        <v>14</v>
      </c>
      <c r="E560" s="19" t="s">
        <v>21</v>
      </c>
      <c r="F560" s="18" t="s">
        <v>16</v>
      </c>
      <c r="G560" s="19" t="s">
        <v>17</v>
      </c>
      <c r="H560" s="18" t="s">
        <v>18</v>
      </c>
      <c r="I560" s="17">
        <v>5</v>
      </c>
      <c r="J560" s="17">
        <v>10</v>
      </c>
      <c r="K560" s="17">
        <v>0</v>
      </c>
      <c r="L560" s="17">
        <v>0</v>
      </c>
      <c r="M560" s="17"/>
      <c r="N560" s="17">
        <f t="shared" si="304"/>
        <v>15</v>
      </c>
      <c r="O560" s="18" t="s">
        <v>53</v>
      </c>
      <c r="P560" s="18">
        <f t="shared" si="305"/>
        <v>0</v>
      </c>
      <c r="Q560" s="17"/>
      <c r="R560" s="17" t="e">
        <f t="shared" si="287"/>
        <v>#VALUE!</v>
      </c>
      <c r="S560" s="17" t="s">
        <v>53</v>
      </c>
      <c r="T560" s="17"/>
      <c r="U560" s="20">
        <v>1</v>
      </c>
      <c r="V560" s="21" t="e">
        <f t="shared" si="289"/>
        <v>#VALUE!</v>
      </c>
      <c r="X560" s="71">
        <f t="shared" si="272"/>
        <v>0</v>
      </c>
      <c r="Y560" s="71">
        <f t="shared" si="273"/>
        <v>0</v>
      </c>
    </row>
    <row r="561" spans="1:25" ht="45" customHeight="1">
      <c r="A561" t="s">
        <v>148</v>
      </c>
      <c r="B561" s="7" t="s">
        <v>128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17</v>
      </c>
      <c r="H561" s="4" t="s">
        <v>18</v>
      </c>
      <c r="I561" s="5">
        <v>5</v>
      </c>
      <c r="J561" s="5">
        <v>10</v>
      </c>
      <c r="K561" s="5">
        <v>18</v>
      </c>
      <c r="L561" s="5">
        <v>15</v>
      </c>
      <c r="M561" s="5"/>
      <c r="N561" s="5">
        <f t="shared" si="304"/>
        <v>48</v>
      </c>
      <c r="O561" s="4" t="s">
        <v>53</v>
      </c>
      <c r="P561" s="4">
        <f t="shared" ref="P561:P563" si="306">M561</f>
        <v>0</v>
      </c>
      <c r="Q561" s="5"/>
      <c r="R561" s="5" t="e">
        <f t="shared" si="287"/>
        <v>#VALUE!</v>
      </c>
      <c r="S561" s="5">
        <v>15</v>
      </c>
      <c r="T561" s="5"/>
      <c r="U561" s="15">
        <v>1</v>
      </c>
      <c r="V561" t="e">
        <f t="shared" si="289"/>
        <v>#VALUE!</v>
      </c>
      <c r="X561" s="71">
        <f t="shared" si="272"/>
        <v>0</v>
      </c>
      <c r="Y561" s="71">
        <f t="shared" si="273"/>
        <v>0</v>
      </c>
    </row>
    <row r="562" spans="1:25" ht="45" customHeight="1">
      <c r="A562" t="s">
        <v>151</v>
      </c>
      <c r="B562" s="7" t="s">
        <v>128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6</v>
      </c>
      <c r="K562" s="5">
        <v>0</v>
      </c>
      <c r="L562" s="5">
        <v>5</v>
      </c>
      <c r="M562" s="5"/>
      <c r="N562" s="5">
        <f t="shared" si="304"/>
        <v>16</v>
      </c>
      <c r="O562" s="4" t="s">
        <v>53</v>
      </c>
      <c r="P562" s="4">
        <f t="shared" si="306"/>
        <v>0</v>
      </c>
      <c r="Q562" s="5"/>
      <c r="R562" s="5" t="e">
        <f t="shared" si="287"/>
        <v>#VALUE!</v>
      </c>
      <c r="S562" s="5">
        <v>5</v>
      </c>
      <c r="T562" s="5"/>
      <c r="U562" s="15">
        <v>1</v>
      </c>
      <c r="V562" t="e">
        <f t="shared" si="289"/>
        <v>#VALUE!</v>
      </c>
      <c r="X562" s="71">
        <f t="shared" si="272"/>
        <v>0</v>
      </c>
      <c r="Y562" s="71">
        <f t="shared" si="273"/>
        <v>0</v>
      </c>
    </row>
    <row r="563" spans="1:25" ht="45" customHeight="1">
      <c r="A563" t="s">
        <v>152</v>
      </c>
      <c r="B563" s="7" t="s">
        <v>128</v>
      </c>
      <c r="C563" s="5" t="s">
        <v>92</v>
      </c>
      <c r="D563" s="4" t="s">
        <v>14</v>
      </c>
      <c r="E563" s="6" t="s">
        <v>21</v>
      </c>
      <c r="F563" s="4" t="s">
        <v>20</v>
      </c>
      <c r="G563" s="6" t="s">
        <v>19</v>
      </c>
      <c r="H563" s="4" t="s">
        <v>18</v>
      </c>
      <c r="I563" s="5">
        <v>0</v>
      </c>
      <c r="J563" s="5">
        <v>1</v>
      </c>
      <c r="K563" s="5">
        <v>0</v>
      </c>
      <c r="L563" s="5">
        <v>0</v>
      </c>
      <c r="M563" s="5"/>
      <c r="N563" s="5">
        <f t="shared" si="304"/>
        <v>1</v>
      </c>
      <c r="O563" s="4" t="s">
        <v>53</v>
      </c>
      <c r="P563" s="4">
        <f t="shared" si="306"/>
        <v>0</v>
      </c>
      <c r="Q563" s="5"/>
      <c r="R563" s="5" t="e">
        <f t="shared" si="287"/>
        <v>#VALUE!</v>
      </c>
      <c r="S563" s="5" t="s">
        <v>53</v>
      </c>
      <c r="T563" s="5"/>
      <c r="U563" s="15">
        <v>1</v>
      </c>
      <c r="V563" t="e">
        <f t="shared" si="289"/>
        <v>#VALUE!</v>
      </c>
      <c r="X563" s="71">
        <f t="shared" si="272"/>
        <v>0</v>
      </c>
      <c r="Y563" s="71">
        <f t="shared" si="273"/>
        <v>0</v>
      </c>
    </row>
    <row r="564" spans="1:25" s="21" customFormat="1" ht="45" customHeight="1">
      <c r="B564" s="22" t="s">
        <v>128</v>
      </c>
      <c r="C564" s="17" t="s">
        <v>92</v>
      </c>
      <c r="D564" s="18" t="s">
        <v>52</v>
      </c>
      <c r="E564" s="19" t="s">
        <v>34</v>
      </c>
      <c r="F564" s="18" t="s">
        <v>16</v>
      </c>
      <c r="G564" s="19" t="s">
        <v>17</v>
      </c>
      <c r="H564" s="18" t="s">
        <v>18</v>
      </c>
      <c r="I564" s="17">
        <v>75</v>
      </c>
      <c r="J564" s="17">
        <v>75</v>
      </c>
      <c r="K564" s="17">
        <v>77</v>
      </c>
      <c r="L564" s="17">
        <v>71</v>
      </c>
      <c r="M564" s="17"/>
      <c r="N564" s="17">
        <f t="shared" si="304"/>
        <v>298</v>
      </c>
      <c r="O564" s="18">
        <v>71</v>
      </c>
      <c r="P564" s="18"/>
      <c r="Q564" s="17">
        <v>75</v>
      </c>
      <c r="R564" s="17">
        <f t="shared" si="287"/>
        <v>302</v>
      </c>
      <c r="S564" s="17">
        <v>77</v>
      </c>
      <c r="T564" s="17"/>
      <c r="U564" s="20">
        <v>1</v>
      </c>
      <c r="V564" s="21">
        <f t="shared" si="289"/>
        <v>276.33333333333331</v>
      </c>
      <c r="X564" s="71">
        <f t="shared" si="272"/>
        <v>0</v>
      </c>
      <c r="Y564" s="71">
        <f t="shared" si="273"/>
        <v>0</v>
      </c>
    </row>
    <row r="565" spans="1:25" s="21" customFormat="1" ht="45" customHeight="1">
      <c r="B565" s="22" t="s">
        <v>128</v>
      </c>
      <c r="C565" s="17" t="s">
        <v>92</v>
      </c>
      <c r="D565" s="18" t="s">
        <v>52</v>
      </c>
      <c r="E565" s="19" t="s">
        <v>34</v>
      </c>
      <c r="F565" s="18" t="s">
        <v>16</v>
      </c>
      <c r="G565" s="19" t="s">
        <v>19</v>
      </c>
      <c r="H565" s="18" t="s">
        <v>18</v>
      </c>
      <c r="I565" s="17">
        <v>0</v>
      </c>
      <c r="J565" s="17">
        <v>0</v>
      </c>
      <c r="K565" s="17">
        <v>0</v>
      </c>
      <c r="L565" s="17">
        <v>1</v>
      </c>
      <c r="M565" s="17"/>
      <c r="N565" s="17">
        <f t="shared" si="304"/>
        <v>1</v>
      </c>
      <c r="O565" s="18">
        <v>1</v>
      </c>
      <c r="P565" s="18"/>
      <c r="Q565" s="17"/>
      <c r="R565" s="17">
        <f t="shared" si="287"/>
        <v>0</v>
      </c>
      <c r="S565" s="17" t="s">
        <v>53</v>
      </c>
      <c r="T565" s="17"/>
      <c r="U565" s="20">
        <v>1</v>
      </c>
      <c r="V565" s="21" t="e">
        <f t="shared" si="289"/>
        <v>#VALUE!</v>
      </c>
      <c r="X565" s="71">
        <f t="shared" si="272"/>
        <v>0</v>
      </c>
      <c r="Y565" s="71">
        <f t="shared" si="273"/>
        <v>0</v>
      </c>
    </row>
    <row r="566" spans="1:25" s="21" customFormat="1" ht="45" customHeight="1">
      <c r="B566" s="22" t="s">
        <v>128</v>
      </c>
      <c r="C566" s="17" t="s">
        <v>92</v>
      </c>
      <c r="D566" s="18" t="s">
        <v>33</v>
      </c>
      <c r="E566" s="19" t="s">
        <v>34</v>
      </c>
      <c r="F566" s="18" t="s">
        <v>16</v>
      </c>
      <c r="G566" s="19" t="s">
        <v>17</v>
      </c>
      <c r="H566" s="18" t="s">
        <v>18</v>
      </c>
      <c r="I566" s="17">
        <v>5</v>
      </c>
      <c r="J566" s="17">
        <v>5</v>
      </c>
      <c r="K566" s="17">
        <v>3</v>
      </c>
      <c r="L566" s="17">
        <v>0</v>
      </c>
      <c r="M566" s="17"/>
      <c r="N566" s="17">
        <f t="shared" si="304"/>
        <v>13</v>
      </c>
      <c r="O566" s="18">
        <v>3</v>
      </c>
      <c r="P566" s="18"/>
      <c r="Q566" s="17">
        <v>5</v>
      </c>
      <c r="R566" s="17">
        <f t="shared" si="287"/>
        <v>15</v>
      </c>
      <c r="S566" s="17">
        <v>5</v>
      </c>
      <c r="T566" s="17"/>
      <c r="U566" s="20">
        <v>1</v>
      </c>
      <c r="V566" s="21">
        <f t="shared" si="289"/>
        <v>13.333333333333334</v>
      </c>
      <c r="X566" s="71">
        <f t="shared" si="272"/>
        <v>0</v>
      </c>
      <c r="Y566" s="71">
        <f t="shared" si="273"/>
        <v>0</v>
      </c>
    </row>
    <row r="567" spans="1:25" s="21" customFormat="1" ht="45" customHeight="1">
      <c r="B567" s="22" t="s">
        <v>128</v>
      </c>
      <c r="C567" s="17" t="s">
        <v>92</v>
      </c>
      <c r="D567" s="18" t="s">
        <v>52</v>
      </c>
      <c r="E567" s="19" t="s">
        <v>35</v>
      </c>
      <c r="F567" s="18" t="s">
        <v>16</v>
      </c>
      <c r="G567" s="19" t="s">
        <v>17</v>
      </c>
      <c r="H567" s="18" t="s">
        <v>18</v>
      </c>
      <c r="I567" s="17">
        <v>19</v>
      </c>
      <c r="J567" s="17">
        <v>20</v>
      </c>
      <c r="K567" s="17">
        <v>16</v>
      </c>
      <c r="L567" s="17">
        <v>13</v>
      </c>
      <c r="M567" s="17"/>
      <c r="N567" s="17">
        <f t="shared" si="304"/>
        <v>68</v>
      </c>
      <c r="O567" s="18">
        <v>13</v>
      </c>
      <c r="P567" s="18"/>
      <c r="Q567" s="17">
        <v>20</v>
      </c>
      <c r="R567" s="17">
        <f t="shared" si="287"/>
        <v>75</v>
      </c>
      <c r="S567" s="17">
        <v>16</v>
      </c>
      <c r="T567" s="17"/>
      <c r="U567" s="20">
        <v>1</v>
      </c>
      <c r="V567" s="21">
        <f t="shared" si="289"/>
        <v>69.666666666666671</v>
      </c>
      <c r="X567" s="71">
        <f t="shared" si="272"/>
        <v>0</v>
      </c>
      <c r="Y567" s="71">
        <f t="shared" si="273"/>
        <v>0</v>
      </c>
    </row>
    <row r="568" spans="1:25" s="21" customFormat="1" ht="45" customHeight="1">
      <c r="B568" s="22" t="s">
        <v>128</v>
      </c>
      <c r="C568" s="17" t="s">
        <v>92</v>
      </c>
      <c r="D568" s="18" t="s">
        <v>52</v>
      </c>
      <c r="E568" s="19" t="s">
        <v>35</v>
      </c>
      <c r="F568" s="18" t="s">
        <v>16</v>
      </c>
      <c r="G568" s="19" t="s">
        <v>19</v>
      </c>
      <c r="H568" s="18" t="s">
        <v>18</v>
      </c>
      <c r="I568" s="17">
        <v>1</v>
      </c>
      <c r="J568" s="17">
        <v>1</v>
      </c>
      <c r="K568" s="17">
        <v>0</v>
      </c>
      <c r="L568" s="17">
        <v>1</v>
      </c>
      <c r="M568" s="17"/>
      <c r="N568" s="17">
        <f t="shared" si="304"/>
        <v>3</v>
      </c>
      <c r="O568" s="18">
        <v>1</v>
      </c>
      <c r="P568" s="18"/>
      <c r="Q568" s="17"/>
      <c r="R568" s="17">
        <f t="shared" si="287"/>
        <v>2</v>
      </c>
      <c r="S568" s="17" t="s">
        <v>53</v>
      </c>
      <c r="T568" s="17"/>
      <c r="U568" s="20">
        <v>1</v>
      </c>
      <c r="V568" s="21" t="e">
        <f t="shared" si="289"/>
        <v>#VALUE!</v>
      </c>
      <c r="X568" s="71">
        <f t="shared" si="272"/>
        <v>0</v>
      </c>
      <c r="Y568" s="71">
        <f t="shared" si="273"/>
        <v>0</v>
      </c>
    </row>
    <row r="569" spans="1:25" s="21" customFormat="1" ht="45" customHeight="1">
      <c r="B569" s="22" t="s">
        <v>128</v>
      </c>
      <c r="C569" s="17" t="s">
        <v>92</v>
      </c>
      <c r="D569" s="18" t="s">
        <v>33</v>
      </c>
      <c r="E569" s="19" t="s">
        <v>35</v>
      </c>
      <c r="F569" s="18" t="s">
        <v>16</v>
      </c>
      <c r="G569" s="19" t="s">
        <v>17</v>
      </c>
      <c r="H569" s="18" t="s">
        <v>18</v>
      </c>
      <c r="I569" s="17">
        <v>0</v>
      </c>
      <c r="J569" s="17">
        <v>0</v>
      </c>
      <c r="K569" s="17">
        <v>3</v>
      </c>
      <c r="L569" s="17">
        <v>0</v>
      </c>
      <c r="M569" s="17"/>
      <c r="N569" s="17">
        <f t="shared" si="304"/>
        <v>3</v>
      </c>
      <c r="O569" s="18">
        <v>3</v>
      </c>
      <c r="P569" s="18"/>
      <c r="Q569" s="17"/>
      <c r="R569" s="17">
        <f t="shared" si="287"/>
        <v>0</v>
      </c>
      <c r="S569" s="17" t="s">
        <v>53</v>
      </c>
      <c r="T569" s="17"/>
      <c r="U569" s="20">
        <v>1</v>
      </c>
      <c r="V569" s="21" t="e">
        <f t="shared" si="289"/>
        <v>#VALUE!</v>
      </c>
      <c r="X569" s="71">
        <f t="shared" si="272"/>
        <v>0</v>
      </c>
      <c r="Y569" s="71">
        <f t="shared" si="273"/>
        <v>0</v>
      </c>
    </row>
    <row r="570" spans="1:25" ht="45" customHeight="1">
      <c r="B570" s="7" t="s">
        <v>128</v>
      </c>
      <c r="C570" s="5" t="s">
        <v>92</v>
      </c>
      <c r="D570" s="4" t="s">
        <v>33</v>
      </c>
      <c r="E570" s="6" t="s">
        <v>34</v>
      </c>
      <c r="F570" s="4" t="s">
        <v>20</v>
      </c>
      <c r="G570" s="6" t="s">
        <v>17</v>
      </c>
      <c r="H570" s="4" t="s">
        <v>18</v>
      </c>
      <c r="I570" s="5">
        <v>15</v>
      </c>
      <c r="J570" s="5">
        <v>15</v>
      </c>
      <c r="K570" s="5">
        <v>15</v>
      </c>
      <c r="L570" s="5">
        <v>16</v>
      </c>
      <c r="M570" s="5"/>
      <c r="N570" s="5">
        <f t="shared" si="304"/>
        <v>61</v>
      </c>
      <c r="O570" s="4">
        <v>16</v>
      </c>
      <c r="P570" s="4"/>
      <c r="Q570" s="5">
        <v>15</v>
      </c>
      <c r="R570" s="5">
        <f t="shared" si="287"/>
        <v>60</v>
      </c>
      <c r="S570" s="5">
        <v>15</v>
      </c>
      <c r="T570" s="5"/>
      <c r="U570" s="15">
        <v>1</v>
      </c>
      <c r="V570">
        <f t="shared" si="289"/>
        <v>55</v>
      </c>
      <c r="X570" s="71">
        <f t="shared" si="272"/>
        <v>0</v>
      </c>
      <c r="Y570" s="71">
        <f t="shared" si="273"/>
        <v>0</v>
      </c>
    </row>
    <row r="571" spans="1:25" s="21" customFormat="1" ht="45" customHeight="1">
      <c r="A571" s="21" t="s">
        <v>155</v>
      </c>
      <c r="B571" s="22" t="s">
        <v>128</v>
      </c>
      <c r="C571" s="17" t="s">
        <v>92</v>
      </c>
      <c r="D571" s="18" t="s">
        <v>14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304"/>
        <v>0</v>
      </c>
      <c r="O571" s="18">
        <v>0</v>
      </c>
      <c r="P571" s="18">
        <f>L571</f>
        <v>0</v>
      </c>
      <c r="Q571" s="56">
        <v>10</v>
      </c>
      <c r="R571" s="17">
        <f t="shared" si="287"/>
        <v>10</v>
      </c>
      <c r="S571" s="17">
        <v>0</v>
      </c>
      <c r="T571" s="56">
        <v>10</v>
      </c>
      <c r="U571" s="20">
        <v>1</v>
      </c>
      <c r="V571" s="21">
        <f t="shared" si="289"/>
        <v>13.333333333333334</v>
      </c>
      <c r="X571" s="71">
        <f t="shared" si="272"/>
        <v>0</v>
      </c>
      <c r="Y571" s="71">
        <f t="shared" si="273"/>
        <v>0</v>
      </c>
    </row>
    <row r="572" spans="1:25" ht="45" customHeight="1">
      <c r="A572" t="s">
        <v>156</v>
      </c>
      <c r="B572" s="7" t="s">
        <v>128</v>
      </c>
      <c r="C572" s="5" t="s">
        <v>92</v>
      </c>
      <c r="D572" s="4" t="s">
        <v>14</v>
      </c>
      <c r="E572" s="6" t="s">
        <v>29</v>
      </c>
      <c r="F572" s="4" t="s">
        <v>20</v>
      </c>
      <c r="G572" s="6" t="s">
        <v>17</v>
      </c>
      <c r="H572" s="4" t="s">
        <v>18</v>
      </c>
      <c r="I572" s="5"/>
      <c r="J572" s="5"/>
      <c r="K572" s="5"/>
      <c r="L572" s="5"/>
      <c r="M572" s="5"/>
      <c r="N572" s="5">
        <f t="shared" si="304"/>
        <v>0</v>
      </c>
      <c r="O572" s="4">
        <v>0</v>
      </c>
      <c r="P572" s="4">
        <f>M572</f>
        <v>0</v>
      </c>
      <c r="Q572" s="56">
        <v>10</v>
      </c>
      <c r="R572" s="5">
        <f t="shared" si="287"/>
        <v>10</v>
      </c>
      <c r="S572" s="5">
        <v>0</v>
      </c>
      <c r="T572" s="56">
        <v>10</v>
      </c>
      <c r="U572" s="15">
        <v>1</v>
      </c>
      <c r="V572">
        <f t="shared" si="289"/>
        <v>13.333333333333334</v>
      </c>
      <c r="X572" s="71">
        <f t="shared" si="272"/>
        <v>0</v>
      </c>
      <c r="Y572" s="71">
        <f t="shared" si="273"/>
        <v>0</v>
      </c>
    </row>
    <row r="573" spans="1:25" s="21" customFormat="1" ht="45" customHeight="1">
      <c r="B573" s="22" t="s">
        <v>128</v>
      </c>
      <c r="C573" s="17" t="s">
        <v>92</v>
      </c>
      <c r="D573" s="18" t="s">
        <v>52</v>
      </c>
      <c r="E573" s="19" t="s">
        <v>29</v>
      </c>
      <c r="F573" s="18" t="s">
        <v>16</v>
      </c>
      <c r="G573" s="19" t="s">
        <v>17</v>
      </c>
      <c r="H573" s="18" t="s">
        <v>18</v>
      </c>
      <c r="I573" s="17"/>
      <c r="J573" s="17"/>
      <c r="K573" s="17"/>
      <c r="L573" s="17"/>
      <c r="M573" s="17"/>
      <c r="N573" s="17">
        <f t="shared" si="304"/>
        <v>0</v>
      </c>
      <c r="O573" s="18" t="s">
        <v>53</v>
      </c>
      <c r="P573" s="18"/>
      <c r="Q573" s="56"/>
      <c r="R573" s="17" t="e">
        <f t="shared" si="287"/>
        <v>#VALUE!</v>
      </c>
      <c r="S573" s="17" t="s">
        <v>53</v>
      </c>
      <c r="T573" s="56">
        <v>90</v>
      </c>
      <c r="U573" s="20">
        <v>1</v>
      </c>
      <c r="V573" s="21" t="e">
        <f t="shared" si="289"/>
        <v>#VALUE!</v>
      </c>
      <c r="X573" s="71">
        <f t="shared" si="272"/>
        <v>0</v>
      </c>
      <c r="Y573" s="71">
        <f t="shared" si="273"/>
        <v>0</v>
      </c>
    </row>
    <row r="574" spans="1:25" s="21" customFormat="1" ht="45" customHeight="1">
      <c r="B574" s="22" t="s">
        <v>128</v>
      </c>
      <c r="C574" s="17" t="s">
        <v>92</v>
      </c>
      <c r="D574" s="18" t="s">
        <v>33</v>
      </c>
      <c r="E574" s="19" t="s">
        <v>29</v>
      </c>
      <c r="F574" s="18" t="s">
        <v>16</v>
      </c>
      <c r="G574" s="19" t="s">
        <v>17</v>
      </c>
      <c r="H574" s="18" t="s">
        <v>18</v>
      </c>
      <c r="I574" s="17"/>
      <c r="J574" s="17"/>
      <c r="K574" s="17"/>
      <c r="L574" s="17"/>
      <c r="M574" s="17"/>
      <c r="N574" s="17">
        <f t="shared" si="304"/>
        <v>0</v>
      </c>
      <c r="O574" s="18" t="s">
        <v>53</v>
      </c>
      <c r="P574" s="18"/>
      <c r="Q574" s="56"/>
      <c r="R574" s="17" t="e">
        <f t="shared" si="287"/>
        <v>#VALUE!</v>
      </c>
      <c r="S574" s="17" t="s">
        <v>53</v>
      </c>
      <c r="T574" s="56">
        <v>10</v>
      </c>
      <c r="U574" s="20">
        <v>1</v>
      </c>
      <c r="V574" s="21" t="e">
        <f t="shared" si="289"/>
        <v>#VALUE!</v>
      </c>
      <c r="X574" s="71">
        <f t="shared" si="272"/>
        <v>0</v>
      </c>
      <c r="Y574" s="71">
        <f t="shared" si="273"/>
        <v>0</v>
      </c>
    </row>
    <row r="575" spans="1:25" ht="45" customHeight="1">
      <c r="B575" s="7" t="s">
        <v>128</v>
      </c>
      <c r="C575" s="5" t="s">
        <v>92</v>
      </c>
      <c r="D575" s="4" t="s">
        <v>33</v>
      </c>
      <c r="E575" s="6" t="s">
        <v>29</v>
      </c>
      <c r="F575" s="4" t="s">
        <v>20</v>
      </c>
      <c r="G575" s="6" t="s">
        <v>17</v>
      </c>
      <c r="H575" s="4" t="s">
        <v>18</v>
      </c>
      <c r="I575" s="5"/>
      <c r="J575" s="5"/>
      <c r="K575" s="5"/>
      <c r="L575" s="5"/>
      <c r="M575" s="5"/>
      <c r="N575" s="5">
        <f t="shared" si="304"/>
        <v>0</v>
      </c>
      <c r="O575" s="4" t="s">
        <v>53</v>
      </c>
      <c r="P575" s="4"/>
      <c r="Q575" s="56"/>
      <c r="R575" s="5" t="e">
        <f t="shared" si="287"/>
        <v>#VALUE!</v>
      </c>
      <c r="S575" s="5" t="s">
        <v>53</v>
      </c>
      <c r="T575" s="56">
        <v>15</v>
      </c>
      <c r="U575" s="15">
        <v>1</v>
      </c>
      <c r="V575" t="e">
        <f t="shared" si="289"/>
        <v>#VALUE!</v>
      </c>
      <c r="X575" s="71">
        <f t="shared" si="272"/>
        <v>0</v>
      </c>
      <c r="Y575" s="71">
        <f t="shared" si="273"/>
        <v>0</v>
      </c>
    </row>
    <row r="576" spans="1:25" s="21" customFormat="1" ht="45" customHeight="1">
      <c r="A576" s="21" t="s">
        <v>146</v>
      </c>
      <c r="B576" s="22" t="s">
        <v>129</v>
      </c>
      <c r="C576" s="17" t="s">
        <v>92</v>
      </c>
      <c r="D576" s="18" t="s">
        <v>14</v>
      </c>
      <c r="E576" s="19" t="s">
        <v>15</v>
      </c>
      <c r="F576" s="18" t="s">
        <v>16</v>
      </c>
      <c r="G576" s="19" t="s">
        <v>17</v>
      </c>
      <c r="H576" s="18" t="s">
        <v>18</v>
      </c>
      <c r="I576" s="17">
        <v>5</v>
      </c>
      <c r="J576" s="17">
        <v>10</v>
      </c>
      <c r="K576" s="17">
        <v>6</v>
      </c>
      <c r="L576" s="17">
        <v>5</v>
      </c>
      <c r="M576" s="17"/>
      <c r="N576" s="17">
        <f t="shared" si="304"/>
        <v>26</v>
      </c>
      <c r="O576" s="18">
        <v>5</v>
      </c>
      <c r="P576" s="18">
        <f t="shared" ref="P576:P577" si="307">L576</f>
        <v>5</v>
      </c>
      <c r="Q576" s="17"/>
      <c r="R576" s="17">
        <f t="shared" si="287"/>
        <v>21</v>
      </c>
      <c r="S576" s="17">
        <v>6</v>
      </c>
      <c r="T576" s="17"/>
      <c r="U576" s="17">
        <v>1</v>
      </c>
      <c r="V576" s="38">
        <f t="shared" si="289"/>
        <v>19</v>
      </c>
      <c r="W576" s="89"/>
      <c r="X576" s="71">
        <f t="shared" si="272"/>
        <v>0</v>
      </c>
      <c r="Y576" s="71">
        <f t="shared" si="273"/>
        <v>0</v>
      </c>
    </row>
    <row r="577" spans="1:25" s="21" customFormat="1" ht="45" customHeight="1">
      <c r="A577" s="21" t="s">
        <v>147</v>
      </c>
      <c r="B577" s="22" t="s">
        <v>129</v>
      </c>
      <c r="C577" s="17" t="s">
        <v>92</v>
      </c>
      <c r="D577" s="18" t="s">
        <v>14</v>
      </c>
      <c r="E577" s="19" t="s">
        <v>15</v>
      </c>
      <c r="F577" s="18" t="s">
        <v>16</v>
      </c>
      <c r="G577" s="19" t="s">
        <v>19</v>
      </c>
      <c r="H577" s="18" t="s">
        <v>18</v>
      </c>
      <c r="I577" s="17">
        <v>0</v>
      </c>
      <c r="J577" s="17">
        <v>0</v>
      </c>
      <c r="K577" s="17">
        <v>1</v>
      </c>
      <c r="L577" s="17">
        <v>0</v>
      </c>
      <c r="M577" s="17"/>
      <c r="N577" s="17">
        <f t="shared" si="304"/>
        <v>1</v>
      </c>
      <c r="O577" s="18">
        <v>0</v>
      </c>
      <c r="P577" s="18">
        <f t="shared" si="307"/>
        <v>0</v>
      </c>
      <c r="Q577" s="17"/>
      <c r="R577" s="17">
        <f t="shared" si="287"/>
        <v>1</v>
      </c>
      <c r="S577" s="17">
        <v>1</v>
      </c>
      <c r="T577" s="17"/>
      <c r="U577" s="17">
        <v>1</v>
      </c>
      <c r="V577" s="38">
        <f t="shared" si="289"/>
        <v>0.66666666666666663</v>
      </c>
      <c r="W577" s="89"/>
      <c r="X577" s="71">
        <f t="shared" si="272"/>
        <v>0</v>
      </c>
      <c r="Y577" s="71">
        <f t="shared" si="273"/>
        <v>0</v>
      </c>
    </row>
    <row r="578" spans="1:25" ht="45" customHeight="1">
      <c r="A578" t="s">
        <v>148</v>
      </c>
      <c r="B578" s="7" t="s">
        <v>129</v>
      </c>
      <c r="C578" s="5" t="s">
        <v>92</v>
      </c>
      <c r="D578" s="4" t="s">
        <v>14</v>
      </c>
      <c r="E578" s="6" t="s">
        <v>15</v>
      </c>
      <c r="F578" s="4" t="s">
        <v>20</v>
      </c>
      <c r="G578" s="6" t="s">
        <v>17</v>
      </c>
      <c r="H578" s="4" t="s">
        <v>18</v>
      </c>
      <c r="I578" s="5">
        <v>8</v>
      </c>
      <c r="J578" s="5">
        <v>5</v>
      </c>
      <c r="K578" s="5">
        <v>12</v>
      </c>
      <c r="L578" s="5">
        <v>14</v>
      </c>
      <c r="M578" s="5">
        <v>0</v>
      </c>
      <c r="N578" s="5">
        <f t="shared" si="304"/>
        <v>39</v>
      </c>
      <c r="O578" s="4">
        <v>0</v>
      </c>
      <c r="P578" s="4">
        <f t="shared" ref="P578:P579" si="308">M578</f>
        <v>0</v>
      </c>
      <c r="Q578" s="5"/>
      <c r="R578" s="5">
        <f t="shared" si="287"/>
        <v>39</v>
      </c>
      <c r="S578" s="5">
        <v>14</v>
      </c>
      <c r="T578" s="5"/>
      <c r="U578" s="5">
        <v>1</v>
      </c>
      <c r="V578" s="39">
        <f t="shared" si="289"/>
        <v>34.333333333333336</v>
      </c>
      <c r="W578" s="91"/>
      <c r="X578" s="71">
        <f t="shared" si="272"/>
        <v>0</v>
      </c>
      <c r="Y578" s="71">
        <f t="shared" si="273"/>
        <v>0</v>
      </c>
    </row>
    <row r="579" spans="1:25" ht="45" customHeight="1">
      <c r="B579" s="7" t="s">
        <v>129</v>
      </c>
      <c r="C579" s="5" t="s">
        <v>92</v>
      </c>
      <c r="D579" s="4" t="s">
        <v>14</v>
      </c>
      <c r="E579" s="6" t="s">
        <v>15</v>
      </c>
      <c r="F579" s="4" t="s">
        <v>20</v>
      </c>
      <c r="G579" s="6" t="s">
        <v>19</v>
      </c>
      <c r="H579" s="4" t="s">
        <v>18</v>
      </c>
      <c r="I579" s="5">
        <v>2</v>
      </c>
      <c r="J579" s="5">
        <v>1</v>
      </c>
      <c r="K579" s="5">
        <v>5</v>
      </c>
      <c r="L579" s="5">
        <v>1</v>
      </c>
      <c r="M579" s="5">
        <v>0</v>
      </c>
      <c r="N579" s="5">
        <f t="shared" si="304"/>
        <v>9</v>
      </c>
      <c r="O579" s="4">
        <v>0</v>
      </c>
      <c r="P579" s="4">
        <f t="shared" si="308"/>
        <v>0</v>
      </c>
      <c r="Q579" s="5"/>
      <c r="R579" s="5">
        <f t="shared" si="287"/>
        <v>9</v>
      </c>
      <c r="S579" s="5">
        <v>1</v>
      </c>
      <c r="T579" s="5"/>
      <c r="U579" s="5">
        <v>1</v>
      </c>
      <c r="V579" s="39">
        <f t="shared" si="289"/>
        <v>8.6666666666666661</v>
      </c>
      <c r="W579" s="91"/>
      <c r="X579" s="71">
        <f t="shared" ref="X579:X636" si="309">W579</f>
        <v>0</v>
      </c>
      <c r="Y579" s="71">
        <f t="shared" ref="Y579:Y636" si="310">W579</f>
        <v>0</v>
      </c>
    </row>
    <row r="580" spans="1:25" s="21" customFormat="1" ht="45" customHeight="1">
      <c r="A580" s="21" t="s">
        <v>149</v>
      </c>
      <c r="B580" s="22" t="s">
        <v>129</v>
      </c>
      <c r="C580" s="17" t="s">
        <v>92</v>
      </c>
      <c r="D580" s="18" t="s">
        <v>14</v>
      </c>
      <c r="E580" s="19" t="s">
        <v>21</v>
      </c>
      <c r="F580" s="18" t="s">
        <v>16</v>
      </c>
      <c r="G580" s="19" t="s">
        <v>17</v>
      </c>
      <c r="H580" s="18" t="s">
        <v>18</v>
      </c>
      <c r="I580" s="17">
        <v>3</v>
      </c>
      <c r="J580" s="17">
        <v>9</v>
      </c>
      <c r="K580" s="17">
        <v>0</v>
      </c>
      <c r="L580" s="17">
        <v>0</v>
      </c>
      <c r="M580" s="17"/>
      <c r="N580" s="17">
        <f t="shared" si="304"/>
        <v>12</v>
      </c>
      <c r="O580" s="18">
        <v>0</v>
      </c>
      <c r="P580" s="18">
        <f t="shared" ref="P580:P581" si="311">L580</f>
        <v>0</v>
      </c>
      <c r="Q580" s="17"/>
      <c r="R580" s="17">
        <f t="shared" si="287"/>
        <v>12</v>
      </c>
      <c r="S580" s="17">
        <v>0</v>
      </c>
      <c r="T580" s="17"/>
      <c r="U580" s="17">
        <v>1</v>
      </c>
      <c r="V580" s="38">
        <f t="shared" si="289"/>
        <v>12</v>
      </c>
      <c r="W580" s="89"/>
      <c r="X580" s="71">
        <f t="shared" si="309"/>
        <v>0</v>
      </c>
      <c r="Y580" s="71">
        <f t="shared" si="310"/>
        <v>0</v>
      </c>
    </row>
    <row r="581" spans="1:25" s="21" customFormat="1" ht="45" customHeight="1">
      <c r="A581" s="21" t="s">
        <v>150</v>
      </c>
      <c r="B581" s="22" t="s">
        <v>129</v>
      </c>
      <c r="C581" s="17" t="s">
        <v>92</v>
      </c>
      <c r="D581" s="18" t="s">
        <v>14</v>
      </c>
      <c r="E581" s="19" t="s">
        <v>21</v>
      </c>
      <c r="F581" s="18" t="s">
        <v>16</v>
      </c>
      <c r="G581" s="19" t="s">
        <v>19</v>
      </c>
      <c r="H581" s="18" t="s">
        <v>18</v>
      </c>
      <c r="I581" s="17">
        <v>2</v>
      </c>
      <c r="J581" s="17">
        <v>1</v>
      </c>
      <c r="K581" s="17">
        <v>0</v>
      </c>
      <c r="L581" s="17">
        <v>0</v>
      </c>
      <c r="M581" s="17"/>
      <c r="N581" s="17">
        <f t="shared" si="304"/>
        <v>3</v>
      </c>
      <c r="O581" s="18">
        <v>0</v>
      </c>
      <c r="P581" s="18">
        <f t="shared" si="311"/>
        <v>0</v>
      </c>
      <c r="Q581" s="17">
        <v>0</v>
      </c>
      <c r="R581" s="17">
        <f t="shared" si="287"/>
        <v>3</v>
      </c>
      <c r="S581" s="17">
        <v>0</v>
      </c>
      <c r="T581" s="17"/>
      <c r="U581" s="17">
        <v>1</v>
      </c>
      <c r="V581" s="38">
        <f t="shared" si="289"/>
        <v>3</v>
      </c>
      <c r="W581" s="89"/>
      <c r="X581" s="71">
        <f t="shared" si="309"/>
        <v>0</v>
      </c>
      <c r="Y581" s="71">
        <f t="shared" si="310"/>
        <v>0</v>
      </c>
    </row>
    <row r="582" spans="1:25" ht="45" customHeight="1">
      <c r="A582" t="s">
        <v>151</v>
      </c>
      <c r="B582" s="7" t="s">
        <v>129</v>
      </c>
      <c r="C582" s="5" t="s">
        <v>92</v>
      </c>
      <c r="D582" s="4" t="s">
        <v>14</v>
      </c>
      <c r="E582" s="6" t="s">
        <v>21</v>
      </c>
      <c r="F582" s="4" t="s">
        <v>20</v>
      </c>
      <c r="G582" s="6" t="s">
        <v>17</v>
      </c>
      <c r="H582" s="4" t="s">
        <v>18</v>
      </c>
      <c r="I582" s="5">
        <v>0</v>
      </c>
      <c r="J582" s="5">
        <v>4</v>
      </c>
      <c r="K582" s="5">
        <v>0</v>
      </c>
      <c r="L582" s="5">
        <v>0</v>
      </c>
      <c r="M582" s="5">
        <v>0</v>
      </c>
      <c r="N582" s="5">
        <f t="shared" si="304"/>
        <v>4</v>
      </c>
      <c r="O582" s="4">
        <v>0</v>
      </c>
      <c r="P582" s="4">
        <f t="shared" ref="P582:P583" si="312">M582</f>
        <v>0</v>
      </c>
      <c r="Q582" s="5"/>
      <c r="R582" s="5">
        <f t="shared" si="287"/>
        <v>4</v>
      </c>
      <c r="S582" s="5">
        <v>0</v>
      </c>
      <c r="T582" s="5"/>
      <c r="U582" s="5">
        <v>1</v>
      </c>
      <c r="V582" s="39">
        <f t="shared" si="289"/>
        <v>4</v>
      </c>
      <c r="W582" s="91"/>
      <c r="X582" s="71">
        <f t="shared" si="309"/>
        <v>0</v>
      </c>
      <c r="Y582" s="71">
        <f t="shared" si="310"/>
        <v>0</v>
      </c>
    </row>
    <row r="583" spans="1:25" ht="45" customHeight="1">
      <c r="A583" t="s">
        <v>152</v>
      </c>
      <c r="B583" s="7" t="s">
        <v>129</v>
      </c>
      <c r="C583" s="5" t="s">
        <v>92</v>
      </c>
      <c r="D583" s="4" t="s">
        <v>14</v>
      </c>
      <c r="E583" s="6" t="s">
        <v>21</v>
      </c>
      <c r="F583" s="4" t="s">
        <v>20</v>
      </c>
      <c r="G583" s="6" t="s">
        <v>19</v>
      </c>
      <c r="H583" s="4" t="s">
        <v>18</v>
      </c>
      <c r="I583" s="5">
        <v>0</v>
      </c>
      <c r="J583" s="5">
        <v>1</v>
      </c>
      <c r="K583" s="5">
        <v>0</v>
      </c>
      <c r="L583" s="5">
        <v>0</v>
      </c>
      <c r="M583" s="5">
        <v>0</v>
      </c>
      <c r="N583" s="5">
        <f t="shared" si="304"/>
        <v>1</v>
      </c>
      <c r="O583" s="4">
        <v>0</v>
      </c>
      <c r="P583" s="4">
        <f t="shared" si="312"/>
        <v>0</v>
      </c>
      <c r="Q583" s="5"/>
      <c r="R583" s="5">
        <f t="shared" si="287"/>
        <v>1</v>
      </c>
      <c r="S583" s="5">
        <v>0</v>
      </c>
      <c r="T583" s="5"/>
      <c r="U583" s="5">
        <v>1</v>
      </c>
      <c r="V583" s="39">
        <f t="shared" si="289"/>
        <v>1</v>
      </c>
      <c r="W583" s="91"/>
      <c r="X583" s="71">
        <f t="shared" si="309"/>
        <v>0</v>
      </c>
      <c r="Y583" s="71">
        <f t="shared" si="310"/>
        <v>0</v>
      </c>
    </row>
    <row r="584" spans="1:25" s="21" customFormat="1" ht="45" customHeight="1">
      <c r="A584" s="21" t="s">
        <v>155</v>
      </c>
      <c r="B584" s="22" t="s">
        <v>129</v>
      </c>
      <c r="C584" s="17" t="s">
        <v>92</v>
      </c>
      <c r="D584" s="18" t="s">
        <v>14</v>
      </c>
      <c r="E584" s="19" t="s">
        <v>29</v>
      </c>
      <c r="F584" s="18" t="s">
        <v>16</v>
      </c>
      <c r="G584" s="19" t="s">
        <v>17</v>
      </c>
      <c r="H584" s="18" t="s">
        <v>18</v>
      </c>
      <c r="I584" s="17"/>
      <c r="J584" s="17"/>
      <c r="K584" s="17"/>
      <c r="L584" s="17"/>
      <c r="M584" s="17"/>
      <c r="N584" s="17">
        <f t="shared" si="304"/>
        <v>0</v>
      </c>
      <c r="O584" s="18"/>
      <c r="P584" s="18">
        <f>L584</f>
        <v>0</v>
      </c>
      <c r="Q584" s="56">
        <v>10</v>
      </c>
      <c r="R584" s="17">
        <f t="shared" si="287"/>
        <v>10</v>
      </c>
      <c r="S584" s="17"/>
      <c r="T584" s="56">
        <v>10</v>
      </c>
      <c r="U584" s="17">
        <v>1</v>
      </c>
      <c r="V584" s="38">
        <f t="shared" si="289"/>
        <v>13.333333333333334</v>
      </c>
      <c r="W584" s="89"/>
      <c r="X584" s="71">
        <f t="shared" si="309"/>
        <v>0</v>
      </c>
      <c r="Y584" s="71">
        <f t="shared" si="310"/>
        <v>0</v>
      </c>
    </row>
    <row r="585" spans="1:25" s="21" customFormat="1" ht="45" customHeight="1">
      <c r="B585" s="22" t="s">
        <v>129</v>
      </c>
      <c r="C585" s="17" t="s">
        <v>92</v>
      </c>
      <c r="D585" s="18" t="s">
        <v>24</v>
      </c>
      <c r="E585" s="19" t="s">
        <v>27</v>
      </c>
      <c r="F585" s="18" t="s">
        <v>16</v>
      </c>
      <c r="G585" s="19" t="s">
        <v>17</v>
      </c>
      <c r="H585" s="18" t="s">
        <v>18</v>
      </c>
      <c r="I585" s="17"/>
      <c r="J585" s="17"/>
      <c r="K585" s="61"/>
      <c r="L585" s="17"/>
      <c r="M585" s="17"/>
      <c r="N585" s="17">
        <f t="shared" ref="N585:N586" si="313">I585+J585</f>
        <v>0</v>
      </c>
      <c r="O585" s="18">
        <f t="shared" ref="O585:O586" si="314">J585</f>
        <v>0</v>
      </c>
      <c r="P585" s="18">
        <f t="shared" ref="P585:P586" si="315">J585</f>
        <v>0</v>
      </c>
      <c r="Q585" s="17"/>
      <c r="R585" s="17">
        <f t="shared" si="287"/>
        <v>0</v>
      </c>
      <c r="S585" s="17">
        <v>0</v>
      </c>
      <c r="T585" s="17"/>
      <c r="U585" s="17">
        <v>1</v>
      </c>
      <c r="V585" s="17">
        <f t="shared" si="289"/>
        <v>0</v>
      </c>
      <c r="W585" s="33">
        <f t="shared" ref="W585:W586" si="316">ROUND(V585, 0)</f>
        <v>0</v>
      </c>
      <c r="X585" s="71">
        <f t="shared" si="309"/>
        <v>0</v>
      </c>
      <c r="Y585" s="71">
        <f t="shared" si="310"/>
        <v>0</v>
      </c>
    </row>
    <row r="586" spans="1:25" s="21" customFormat="1" ht="45" customHeight="1">
      <c r="A586" s="21" t="s">
        <v>160</v>
      </c>
      <c r="B586" s="22" t="s">
        <v>129</v>
      </c>
      <c r="C586" s="17" t="s">
        <v>92</v>
      </c>
      <c r="D586" s="18" t="s">
        <v>24</v>
      </c>
      <c r="E586" s="19" t="s">
        <v>29</v>
      </c>
      <c r="F586" s="18" t="s">
        <v>16</v>
      </c>
      <c r="G586" s="19" t="s">
        <v>17</v>
      </c>
      <c r="H586" s="18" t="s">
        <v>18</v>
      </c>
      <c r="I586" s="17"/>
      <c r="J586" s="17"/>
      <c r="K586" s="61"/>
      <c r="L586" s="17"/>
      <c r="M586" s="17"/>
      <c r="N586" s="17">
        <f t="shared" si="313"/>
        <v>0</v>
      </c>
      <c r="O586" s="18">
        <f t="shared" si="314"/>
        <v>0</v>
      </c>
      <c r="P586" s="18">
        <f t="shared" si="315"/>
        <v>0</v>
      </c>
      <c r="Q586" s="56"/>
      <c r="R586" s="17"/>
      <c r="S586" s="17"/>
      <c r="T586" s="56"/>
      <c r="U586" s="17">
        <v>1</v>
      </c>
      <c r="V586" s="17">
        <f t="shared" si="289"/>
        <v>0</v>
      </c>
      <c r="W586" s="33">
        <f t="shared" si="316"/>
        <v>0</v>
      </c>
      <c r="X586" s="71">
        <f t="shared" si="309"/>
        <v>0</v>
      </c>
      <c r="Y586" s="71">
        <f t="shared" si="310"/>
        <v>0</v>
      </c>
    </row>
    <row r="587" spans="1:25" s="21" customFormat="1" ht="45" customHeight="1">
      <c r="A587" s="21" t="s">
        <v>146</v>
      </c>
      <c r="B587" s="22" t="s">
        <v>130</v>
      </c>
      <c r="C587" s="17" t="s">
        <v>92</v>
      </c>
      <c r="D587" s="18" t="s">
        <v>14</v>
      </c>
      <c r="E587" s="19" t="s">
        <v>15</v>
      </c>
      <c r="F587" s="18" t="s">
        <v>16</v>
      </c>
      <c r="G587" s="19" t="s">
        <v>17</v>
      </c>
      <c r="H587" s="18" t="s">
        <v>18</v>
      </c>
      <c r="I587" s="17">
        <v>6</v>
      </c>
      <c r="J587" s="17">
        <v>2</v>
      </c>
      <c r="K587" s="17">
        <v>1</v>
      </c>
      <c r="L587" s="17">
        <v>1</v>
      </c>
      <c r="M587" s="17"/>
      <c r="N587" s="17">
        <f t="shared" si="304"/>
        <v>10</v>
      </c>
      <c r="O587" s="18">
        <v>1</v>
      </c>
      <c r="P587" s="18">
        <f t="shared" ref="P587:P590" si="317">L587</f>
        <v>1</v>
      </c>
      <c r="Q587" s="17"/>
      <c r="R587" s="17">
        <f t="shared" si="287"/>
        <v>9</v>
      </c>
      <c r="S587" s="17">
        <v>1</v>
      </c>
      <c r="T587" s="17"/>
      <c r="U587" s="20">
        <v>1</v>
      </c>
      <c r="V587" s="21">
        <f t="shared" si="289"/>
        <v>8.6666666666666661</v>
      </c>
      <c r="X587" s="71">
        <f t="shared" si="309"/>
        <v>0</v>
      </c>
      <c r="Y587" s="71">
        <f t="shared" si="310"/>
        <v>0</v>
      </c>
    </row>
    <row r="588" spans="1:25" s="21" customFormat="1" ht="45" customHeight="1">
      <c r="A588" s="21" t="s">
        <v>147</v>
      </c>
      <c r="B588" s="22" t="s">
        <v>130</v>
      </c>
      <c r="C588" s="17" t="s">
        <v>92</v>
      </c>
      <c r="D588" s="18" t="s">
        <v>14</v>
      </c>
      <c r="E588" s="19" t="s">
        <v>15</v>
      </c>
      <c r="F588" s="18" t="s">
        <v>16</v>
      </c>
      <c r="G588" s="19" t="s">
        <v>19</v>
      </c>
      <c r="H588" s="18" t="s">
        <v>18</v>
      </c>
      <c r="I588" s="17"/>
      <c r="J588" s="17"/>
      <c r="K588" s="17">
        <v>1</v>
      </c>
      <c r="L588" s="17"/>
      <c r="M588" s="17"/>
      <c r="N588" s="17">
        <f t="shared" si="304"/>
        <v>1</v>
      </c>
      <c r="O588" s="18">
        <v>0</v>
      </c>
      <c r="P588" s="18">
        <f t="shared" si="317"/>
        <v>0</v>
      </c>
      <c r="Q588" s="17"/>
      <c r="R588" s="17">
        <f t="shared" si="287"/>
        <v>1</v>
      </c>
      <c r="S588" s="17">
        <v>1</v>
      </c>
      <c r="T588" s="17"/>
      <c r="U588" s="20">
        <v>1</v>
      </c>
      <c r="V588" s="21">
        <f t="shared" si="289"/>
        <v>0.66666666666666663</v>
      </c>
      <c r="X588" s="71">
        <f t="shared" si="309"/>
        <v>0</v>
      </c>
      <c r="Y588" s="71">
        <f t="shared" si="310"/>
        <v>0</v>
      </c>
    </row>
    <row r="589" spans="1:25" s="21" customFormat="1" ht="45" customHeight="1">
      <c r="A589" s="21" t="s">
        <v>149</v>
      </c>
      <c r="B589" s="22" t="s">
        <v>130</v>
      </c>
      <c r="C589" s="17" t="s">
        <v>92</v>
      </c>
      <c r="D589" s="18" t="s">
        <v>14</v>
      </c>
      <c r="E589" s="19" t="s">
        <v>21</v>
      </c>
      <c r="F589" s="18" t="s">
        <v>16</v>
      </c>
      <c r="G589" s="19" t="s">
        <v>17</v>
      </c>
      <c r="H589" s="18" t="s">
        <v>18</v>
      </c>
      <c r="I589" s="17">
        <v>5</v>
      </c>
      <c r="J589" s="17">
        <v>4</v>
      </c>
      <c r="K589" s="17">
        <v>0</v>
      </c>
      <c r="L589" s="17">
        <v>0</v>
      </c>
      <c r="M589" s="17"/>
      <c r="N589" s="17">
        <f t="shared" si="304"/>
        <v>9</v>
      </c>
      <c r="O589" s="18">
        <v>0</v>
      </c>
      <c r="P589" s="18">
        <f t="shared" si="317"/>
        <v>0</v>
      </c>
      <c r="Q589" s="17"/>
      <c r="R589" s="17">
        <f t="shared" si="287"/>
        <v>9</v>
      </c>
      <c r="S589" s="17">
        <v>0</v>
      </c>
      <c r="T589" s="17"/>
      <c r="U589" s="20">
        <v>1</v>
      </c>
      <c r="V589" s="21">
        <f t="shared" si="289"/>
        <v>9</v>
      </c>
      <c r="X589" s="71">
        <f t="shared" si="309"/>
        <v>0</v>
      </c>
      <c r="Y589" s="71">
        <f t="shared" si="310"/>
        <v>0</v>
      </c>
    </row>
    <row r="590" spans="1:25" s="21" customFormat="1" ht="45" customHeight="1">
      <c r="A590" s="21" t="s">
        <v>150</v>
      </c>
      <c r="B590" s="22" t="s">
        <v>130</v>
      </c>
      <c r="C590" s="17" t="s">
        <v>92</v>
      </c>
      <c r="D590" s="18" t="s">
        <v>14</v>
      </c>
      <c r="E590" s="19" t="s">
        <v>21</v>
      </c>
      <c r="F590" s="18" t="s">
        <v>16</v>
      </c>
      <c r="G590" s="19" t="s">
        <v>19</v>
      </c>
      <c r="H590" s="18" t="s">
        <v>18</v>
      </c>
      <c r="I590" s="17"/>
      <c r="J590" s="17">
        <v>1</v>
      </c>
      <c r="K590" s="17"/>
      <c r="L590" s="17"/>
      <c r="M590" s="17"/>
      <c r="N590" s="17">
        <f t="shared" si="304"/>
        <v>1</v>
      </c>
      <c r="O590" s="18">
        <v>0</v>
      </c>
      <c r="P590" s="18">
        <f t="shared" si="317"/>
        <v>0</v>
      </c>
      <c r="Q590" s="17"/>
      <c r="R590" s="17">
        <f t="shared" si="287"/>
        <v>1</v>
      </c>
      <c r="S590" s="17">
        <v>0</v>
      </c>
      <c r="T590" s="17"/>
      <c r="U590" s="20">
        <v>1</v>
      </c>
      <c r="V590" s="21">
        <f t="shared" si="289"/>
        <v>1</v>
      </c>
      <c r="X590" s="71">
        <f t="shared" si="309"/>
        <v>0</v>
      </c>
      <c r="Y590" s="71">
        <f t="shared" si="310"/>
        <v>0</v>
      </c>
    </row>
    <row r="591" spans="1:25" ht="45" customHeight="1">
      <c r="A591" t="s">
        <v>148</v>
      </c>
      <c r="B591" s="7" t="s">
        <v>130</v>
      </c>
      <c r="C591" s="5" t="s">
        <v>92</v>
      </c>
      <c r="D591" s="4" t="s">
        <v>14</v>
      </c>
      <c r="E591" s="6" t="s">
        <v>15</v>
      </c>
      <c r="F591" s="4" t="s">
        <v>20</v>
      </c>
      <c r="G591" s="6" t="s">
        <v>17</v>
      </c>
      <c r="H591" s="4" t="s">
        <v>18</v>
      </c>
      <c r="I591" s="5">
        <v>4</v>
      </c>
      <c r="J591" s="5">
        <v>4</v>
      </c>
      <c r="K591" s="5">
        <v>0</v>
      </c>
      <c r="L591" s="5">
        <v>0</v>
      </c>
      <c r="M591" s="5">
        <v>1</v>
      </c>
      <c r="N591" s="5">
        <f t="shared" si="304"/>
        <v>9</v>
      </c>
      <c r="O591" s="4">
        <v>1</v>
      </c>
      <c r="P591" s="4">
        <f t="shared" ref="P591:P593" si="318">M591</f>
        <v>1</v>
      </c>
      <c r="Q591" s="5"/>
      <c r="R591" s="5">
        <f t="shared" si="287"/>
        <v>8</v>
      </c>
      <c r="S591" s="5">
        <v>0</v>
      </c>
      <c r="T591" s="5"/>
      <c r="U591" s="15">
        <v>1</v>
      </c>
      <c r="V591">
        <f t="shared" si="289"/>
        <v>8</v>
      </c>
      <c r="X591" s="71">
        <f t="shared" si="309"/>
        <v>0</v>
      </c>
      <c r="Y591" s="71">
        <f t="shared" si="310"/>
        <v>0</v>
      </c>
    </row>
    <row r="592" spans="1:25" ht="45" customHeight="1">
      <c r="B592" s="7" t="s">
        <v>130</v>
      </c>
      <c r="C592" s="5" t="s">
        <v>92</v>
      </c>
      <c r="D592" s="4" t="s">
        <v>14</v>
      </c>
      <c r="E592" s="6" t="s">
        <v>15</v>
      </c>
      <c r="F592" s="4" t="s">
        <v>20</v>
      </c>
      <c r="G592" s="6" t="s">
        <v>19</v>
      </c>
      <c r="H592" s="4" t="s">
        <v>18</v>
      </c>
      <c r="I592" s="5">
        <v>1</v>
      </c>
      <c r="J592" s="5">
        <v>1</v>
      </c>
      <c r="K592" s="5"/>
      <c r="L592" s="5"/>
      <c r="M592" s="5"/>
      <c r="N592" s="5">
        <f t="shared" si="304"/>
        <v>2</v>
      </c>
      <c r="O592" s="4">
        <v>0</v>
      </c>
      <c r="P592" s="4">
        <f t="shared" si="318"/>
        <v>0</v>
      </c>
      <c r="Q592" s="5"/>
      <c r="R592" s="5">
        <f t="shared" si="287"/>
        <v>2</v>
      </c>
      <c r="S592" s="5">
        <v>0</v>
      </c>
      <c r="T592" s="5"/>
      <c r="U592" s="15">
        <v>1</v>
      </c>
      <c r="V592">
        <f t="shared" si="289"/>
        <v>2</v>
      </c>
      <c r="X592" s="71">
        <f t="shared" si="309"/>
        <v>0</v>
      </c>
      <c r="Y592" s="71">
        <f t="shared" si="310"/>
        <v>0</v>
      </c>
    </row>
    <row r="593" spans="1:25" ht="45" customHeight="1">
      <c r="A593" t="s">
        <v>151</v>
      </c>
      <c r="B593" s="7" t="s">
        <v>130</v>
      </c>
      <c r="C593" s="5" t="s">
        <v>92</v>
      </c>
      <c r="D593" s="4" t="s">
        <v>14</v>
      </c>
      <c r="E593" s="6" t="s">
        <v>21</v>
      </c>
      <c r="F593" s="4" t="s">
        <v>20</v>
      </c>
      <c r="G593" s="6" t="s">
        <v>17</v>
      </c>
      <c r="H593" s="4" t="s">
        <v>18</v>
      </c>
      <c r="I593" s="5">
        <v>5</v>
      </c>
      <c r="J593" s="5">
        <v>5</v>
      </c>
      <c r="K593" s="5"/>
      <c r="L593" s="5"/>
      <c r="M593" s="5"/>
      <c r="N593" s="5">
        <f t="shared" si="304"/>
        <v>10</v>
      </c>
      <c r="O593" s="4">
        <v>0</v>
      </c>
      <c r="P593" s="4">
        <f t="shared" si="318"/>
        <v>0</v>
      </c>
      <c r="Q593" s="5"/>
      <c r="R593" s="5">
        <f t="shared" si="287"/>
        <v>10</v>
      </c>
      <c r="S593" s="5">
        <v>0</v>
      </c>
      <c r="T593" s="5"/>
      <c r="U593" s="15">
        <v>1</v>
      </c>
      <c r="V593">
        <f t="shared" si="289"/>
        <v>10</v>
      </c>
      <c r="X593" s="71">
        <f t="shared" si="309"/>
        <v>0</v>
      </c>
      <c r="Y593" s="71">
        <f t="shared" si="310"/>
        <v>0</v>
      </c>
    </row>
    <row r="594" spans="1:25" s="21" customFormat="1" ht="45" customHeight="1">
      <c r="A594" s="21" t="s">
        <v>146</v>
      </c>
      <c r="B594" s="22" t="s">
        <v>131</v>
      </c>
      <c r="C594" s="17" t="s">
        <v>13</v>
      </c>
      <c r="D594" s="18" t="s">
        <v>14</v>
      </c>
      <c r="E594" s="19" t="s">
        <v>15</v>
      </c>
      <c r="F594" s="18" t="s">
        <v>16</v>
      </c>
      <c r="G594" s="19" t="s">
        <v>17</v>
      </c>
      <c r="H594" s="18" t="s">
        <v>18</v>
      </c>
      <c r="I594" s="17">
        <v>112</v>
      </c>
      <c r="J594" s="17">
        <v>88</v>
      </c>
      <c r="K594" s="17">
        <v>85</v>
      </c>
      <c r="L594" s="17">
        <v>83</v>
      </c>
      <c r="M594" s="61"/>
      <c r="N594" s="17">
        <f>I594+J594+K594+L594</f>
        <v>368</v>
      </c>
      <c r="O594" s="18">
        <f>L594</f>
        <v>83</v>
      </c>
      <c r="P594" s="18">
        <f>L594</f>
        <v>83</v>
      </c>
      <c r="Q594" s="17"/>
      <c r="R594" s="17">
        <f t="shared" si="287"/>
        <v>285</v>
      </c>
      <c r="S594" s="17">
        <f>K594</f>
        <v>85</v>
      </c>
      <c r="T594" s="17"/>
      <c r="U594" s="72">
        <v>1</v>
      </c>
      <c r="V594" s="17">
        <f t="shared" si="289"/>
        <v>256.66666666666669</v>
      </c>
      <c r="W594" s="85">
        <f>ROUND(V594, 0)</f>
        <v>257</v>
      </c>
      <c r="X594" s="71">
        <f t="shared" si="309"/>
        <v>257</v>
      </c>
      <c r="Y594" s="71">
        <f t="shared" si="310"/>
        <v>257</v>
      </c>
    </row>
    <row r="595" spans="1:25" s="21" customFormat="1" ht="45" customHeight="1">
      <c r="A595" s="21" t="s">
        <v>147</v>
      </c>
      <c r="B595" s="22" t="s">
        <v>131</v>
      </c>
      <c r="C595" s="17" t="s">
        <v>13</v>
      </c>
      <c r="D595" s="18" t="s">
        <v>14</v>
      </c>
      <c r="E595" s="19" t="s">
        <v>15</v>
      </c>
      <c r="F595" s="18" t="s">
        <v>16</v>
      </c>
      <c r="G595" s="19" t="s">
        <v>19</v>
      </c>
      <c r="H595" s="18" t="s">
        <v>18</v>
      </c>
      <c r="I595" s="17">
        <v>2</v>
      </c>
      <c r="J595" s="17">
        <v>1</v>
      </c>
      <c r="K595" s="17">
        <v>0</v>
      </c>
      <c r="L595" s="17">
        <v>0</v>
      </c>
      <c r="M595" s="61"/>
      <c r="N595" s="17">
        <f t="shared" ref="N595:N600" si="319">I595+J595+K595+L595</f>
        <v>3</v>
      </c>
      <c r="O595" s="18">
        <f t="shared" ref="O595:O600" si="320">L595</f>
        <v>0</v>
      </c>
      <c r="P595" s="18">
        <f t="shared" ref="P595:P600" si="321">L595</f>
        <v>0</v>
      </c>
      <c r="Q595" s="17"/>
      <c r="R595" s="17">
        <f t="shared" si="287"/>
        <v>3</v>
      </c>
      <c r="S595" s="17">
        <f t="shared" ref="S595:S600" si="322">K595</f>
        <v>0</v>
      </c>
      <c r="T595" s="17"/>
      <c r="U595" s="72">
        <v>1</v>
      </c>
      <c r="V595" s="17">
        <f t="shared" si="289"/>
        <v>3</v>
      </c>
      <c r="W595" s="85">
        <f t="shared" ref="W595:W600" si="323">ROUND(V595, 0)</f>
        <v>3</v>
      </c>
      <c r="X595" s="71">
        <f t="shared" si="309"/>
        <v>3</v>
      </c>
      <c r="Y595" s="71">
        <f t="shared" si="310"/>
        <v>3</v>
      </c>
    </row>
    <row r="596" spans="1:25" s="21" customFormat="1" ht="45" customHeight="1">
      <c r="A596" s="21" t="s">
        <v>149</v>
      </c>
      <c r="B596" s="22" t="s">
        <v>131</v>
      </c>
      <c r="C596" s="17" t="s">
        <v>13</v>
      </c>
      <c r="D596" s="18" t="s">
        <v>14</v>
      </c>
      <c r="E596" s="19" t="s">
        <v>21</v>
      </c>
      <c r="F596" s="18" t="s">
        <v>16</v>
      </c>
      <c r="G596" s="19" t="s">
        <v>17</v>
      </c>
      <c r="H596" s="18" t="s">
        <v>18</v>
      </c>
      <c r="I596" s="17">
        <v>16</v>
      </c>
      <c r="J596" s="17">
        <v>13</v>
      </c>
      <c r="K596" s="17">
        <v>11</v>
      </c>
      <c r="L596" s="17">
        <v>10</v>
      </c>
      <c r="M596" s="61"/>
      <c r="N596" s="17">
        <f t="shared" si="319"/>
        <v>50</v>
      </c>
      <c r="O596" s="18">
        <f t="shared" si="320"/>
        <v>10</v>
      </c>
      <c r="P596" s="18">
        <f t="shared" si="321"/>
        <v>10</v>
      </c>
      <c r="Q596" s="17"/>
      <c r="R596" s="17">
        <f t="shared" si="287"/>
        <v>40</v>
      </c>
      <c r="S596" s="17">
        <f t="shared" si="322"/>
        <v>11</v>
      </c>
      <c r="T596" s="17"/>
      <c r="U596" s="72">
        <v>1</v>
      </c>
      <c r="V596" s="17">
        <f t="shared" si="289"/>
        <v>36.333333333333336</v>
      </c>
      <c r="W596" s="85">
        <f t="shared" si="323"/>
        <v>36</v>
      </c>
      <c r="X596" s="71">
        <f t="shared" si="309"/>
        <v>36</v>
      </c>
      <c r="Y596" s="71">
        <f t="shared" si="310"/>
        <v>36</v>
      </c>
    </row>
    <row r="597" spans="1:25" s="21" customFormat="1" ht="45" customHeight="1">
      <c r="A597" s="21" t="s">
        <v>150</v>
      </c>
      <c r="B597" s="22" t="s">
        <v>131</v>
      </c>
      <c r="C597" s="17" t="s">
        <v>13</v>
      </c>
      <c r="D597" s="18" t="s">
        <v>14</v>
      </c>
      <c r="E597" s="19" t="s">
        <v>21</v>
      </c>
      <c r="F597" s="18" t="s">
        <v>16</v>
      </c>
      <c r="G597" s="19" t="s">
        <v>19</v>
      </c>
      <c r="H597" s="18" t="s">
        <v>18</v>
      </c>
      <c r="I597" s="17">
        <v>0</v>
      </c>
      <c r="J597" s="17">
        <v>1</v>
      </c>
      <c r="K597" s="17">
        <v>0</v>
      </c>
      <c r="L597" s="17">
        <v>0</v>
      </c>
      <c r="M597" s="61"/>
      <c r="N597" s="17">
        <f t="shared" si="319"/>
        <v>1</v>
      </c>
      <c r="O597" s="18">
        <f t="shared" si="320"/>
        <v>0</v>
      </c>
      <c r="P597" s="18">
        <f t="shared" si="321"/>
        <v>0</v>
      </c>
      <c r="Q597" s="17"/>
      <c r="R597" s="17">
        <f t="shared" si="287"/>
        <v>1</v>
      </c>
      <c r="S597" s="17">
        <f t="shared" si="322"/>
        <v>0</v>
      </c>
      <c r="T597" s="17"/>
      <c r="U597" s="72">
        <v>1</v>
      </c>
      <c r="V597" s="17">
        <f t="shared" si="289"/>
        <v>1</v>
      </c>
      <c r="W597" s="85">
        <f t="shared" si="323"/>
        <v>1</v>
      </c>
      <c r="X597" s="71">
        <f t="shared" si="309"/>
        <v>1</v>
      </c>
      <c r="Y597" s="71">
        <f t="shared" si="310"/>
        <v>1</v>
      </c>
    </row>
    <row r="598" spans="1:25" s="21" customFormat="1" ht="45" customHeight="1">
      <c r="B598" s="22" t="s">
        <v>131</v>
      </c>
      <c r="C598" s="17" t="s">
        <v>13</v>
      </c>
      <c r="D598" s="18" t="s">
        <v>14</v>
      </c>
      <c r="E598" s="19" t="s">
        <v>64</v>
      </c>
      <c r="F598" s="18" t="s">
        <v>16</v>
      </c>
      <c r="G598" s="19" t="s">
        <v>17</v>
      </c>
      <c r="H598" s="18" t="s">
        <v>18</v>
      </c>
      <c r="I598" s="17">
        <v>10</v>
      </c>
      <c r="J598" s="17">
        <v>7</v>
      </c>
      <c r="K598" s="17">
        <v>8</v>
      </c>
      <c r="L598" s="17">
        <v>0</v>
      </c>
      <c r="M598" s="61"/>
      <c r="N598" s="17">
        <f t="shared" si="319"/>
        <v>25</v>
      </c>
      <c r="O598" s="18">
        <f t="shared" si="320"/>
        <v>0</v>
      </c>
      <c r="P598" s="18">
        <f t="shared" si="321"/>
        <v>0</v>
      </c>
      <c r="Q598" s="17"/>
      <c r="R598" s="17">
        <f t="shared" si="287"/>
        <v>25</v>
      </c>
      <c r="S598" s="17">
        <f t="shared" si="322"/>
        <v>8</v>
      </c>
      <c r="T598" s="17"/>
      <c r="U598" s="72">
        <v>1</v>
      </c>
      <c r="V598" s="17">
        <f t="shared" si="289"/>
        <v>22.333333333333332</v>
      </c>
      <c r="W598" s="85">
        <f t="shared" si="323"/>
        <v>22</v>
      </c>
      <c r="X598" s="71">
        <f t="shared" si="309"/>
        <v>22</v>
      </c>
      <c r="Y598" s="71">
        <f t="shared" si="310"/>
        <v>22</v>
      </c>
    </row>
    <row r="599" spans="1:25" s="21" customFormat="1" ht="45" customHeight="1">
      <c r="A599" s="21" t="s">
        <v>155</v>
      </c>
      <c r="B599" s="22" t="s">
        <v>131</v>
      </c>
      <c r="C599" s="17" t="s">
        <v>13</v>
      </c>
      <c r="D599" s="18" t="s">
        <v>14</v>
      </c>
      <c r="E599" s="19" t="s">
        <v>29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61"/>
      <c r="N599" s="17">
        <f t="shared" si="319"/>
        <v>0</v>
      </c>
      <c r="O599" s="18">
        <f t="shared" si="320"/>
        <v>0</v>
      </c>
      <c r="P599" s="18">
        <f t="shared" si="321"/>
        <v>0</v>
      </c>
      <c r="Q599" s="56">
        <v>135</v>
      </c>
      <c r="R599" s="17">
        <f t="shared" si="287"/>
        <v>135</v>
      </c>
      <c r="S599" s="17">
        <f t="shared" si="322"/>
        <v>0</v>
      </c>
      <c r="T599" s="56">
        <v>142</v>
      </c>
      <c r="U599" s="72">
        <v>1</v>
      </c>
      <c r="V599" s="17">
        <f t="shared" si="289"/>
        <v>182.33333333333334</v>
      </c>
      <c r="W599" s="85">
        <f t="shared" si="323"/>
        <v>182</v>
      </c>
      <c r="X599" s="71">
        <f t="shared" si="309"/>
        <v>182</v>
      </c>
      <c r="Y599" s="71">
        <f t="shared" si="310"/>
        <v>182</v>
      </c>
    </row>
    <row r="600" spans="1:25" s="21" customFormat="1" ht="45" customHeight="1">
      <c r="B600" s="22" t="s">
        <v>131</v>
      </c>
      <c r="C600" s="17" t="s">
        <v>13</v>
      </c>
      <c r="D600" s="18" t="s">
        <v>14</v>
      </c>
      <c r="E600" s="19" t="s">
        <v>37</v>
      </c>
      <c r="F600" s="18" t="s">
        <v>16</v>
      </c>
      <c r="G600" s="19" t="s">
        <v>17</v>
      </c>
      <c r="H600" s="18" t="s">
        <v>18</v>
      </c>
      <c r="I600" s="17">
        <v>15</v>
      </c>
      <c r="J600" s="17">
        <v>0</v>
      </c>
      <c r="K600" s="17">
        <v>0</v>
      </c>
      <c r="L600" s="17">
        <v>0</v>
      </c>
      <c r="M600" s="61"/>
      <c r="N600" s="17">
        <f t="shared" si="319"/>
        <v>15</v>
      </c>
      <c r="O600" s="18">
        <f t="shared" si="320"/>
        <v>0</v>
      </c>
      <c r="P600" s="18">
        <f t="shared" si="321"/>
        <v>0</v>
      </c>
      <c r="Q600" s="17"/>
      <c r="R600" s="17">
        <f t="shared" si="287"/>
        <v>15</v>
      </c>
      <c r="S600" s="17">
        <f t="shared" si="322"/>
        <v>0</v>
      </c>
      <c r="T600" s="17"/>
      <c r="U600" s="72">
        <v>1</v>
      </c>
      <c r="V600" s="17">
        <f t="shared" si="289"/>
        <v>15</v>
      </c>
      <c r="W600" s="85">
        <f t="shared" si="323"/>
        <v>15</v>
      </c>
      <c r="X600" s="71">
        <f t="shared" si="309"/>
        <v>15</v>
      </c>
      <c r="Y600" s="71">
        <f t="shared" si="310"/>
        <v>15</v>
      </c>
    </row>
    <row r="601" spans="1:25" s="21" customFormat="1" ht="45" customHeight="1">
      <c r="B601" s="22" t="s">
        <v>131</v>
      </c>
      <c r="C601" s="17" t="s">
        <v>13</v>
      </c>
      <c r="D601" s="18" t="s">
        <v>24</v>
      </c>
      <c r="E601" s="19" t="s">
        <v>25</v>
      </c>
      <c r="F601" s="18" t="s">
        <v>16</v>
      </c>
      <c r="G601" s="19" t="s">
        <v>17</v>
      </c>
      <c r="H601" s="18" t="s">
        <v>18</v>
      </c>
      <c r="I601" s="17">
        <v>16</v>
      </c>
      <c r="J601" s="17">
        <v>14</v>
      </c>
      <c r="K601" s="61">
        <v>0</v>
      </c>
      <c r="L601" s="17"/>
      <c r="M601" s="17"/>
      <c r="N601" s="17">
        <f>I601+J601</f>
        <v>30</v>
      </c>
      <c r="O601" s="18">
        <f>J601</f>
        <v>14</v>
      </c>
      <c r="P601" s="18">
        <f>J601</f>
        <v>14</v>
      </c>
      <c r="Q601" s="17"/>
      <c r="R601" s="17">
        <f t="shared" si="287"/>
        <v>16</v>
      </c>
      <c r="S601" s="17">
        <f>I601</f>
        <v>16</v>
      </c>
      <c r="T601" s="17"/>
      <c r="U601" s="72">
        <v>1</v>
      </c>
      <c r="V601" s="17">
        <f t="shared" si="289"/>
        <v>10.666666666666666</v>
      </c>
      <c r="W601" s="85">
        <f>ROUND(V601,0)</f>
        <v>11</v>
      </c>
      <c r="X601" s="71">
        <f t="shared" si="309"/>
        <v>11</v>
      </c>
      <c r="Y601" s="71">
        <f t="shared" si="310"/>
        <v>11</v>
      </c>
    </row>
    <row r="602" spans="1:25" s="21" customFormat="1" ht="45" customHeight="1">
      <c r="A602" s="21" t="s">
        <v>160</v>
      </c>
      <c r="B602" s="22" t="s">
        <v>131</v>
      </c>
      <c r="C602" s="17" t="s">
        <v>13</v>
      </c>
      <c r="D602" s="18" t="s">
        <v>24</v>
      </c>
      <c r="E602" s="19" t="s">
        <v>29</v>
      </c>
      <c r="F602" s="18" t="s">
        <v>16</v>
      </c>
      <c r="G602" s="19" t="s">
        <v>17</v>
      </c>
      <c r="H602" s="18" t="s">
        <v>18</v>
      </c>
      <c r="I602" s="17"/>
      <c r="J602" s="17"/>
      <c r="K602" s="61"/>
      <c r="L602" s="17"/>
      <c r="M602" s="17"/>
      <c r="N602" s="17">
        <f>I602+J602</f>
        <v>0</v>
      </c>
      <c r="O602" s="18">
        <f>J602</f>
        <v>0</v>
      </c>
      <c r="P602" s="18">
        <f>J602</f>
        <v>0</v>
      </c>
      <c r="Q602" s="56">
        <v>15</v>
      </c>
      <c r="R602" s="17">
        <f t="shared" si="287"/>
        <v>15</v>
      </c>
      <c r="S602" s="17">
        <f>I602</f>
        <v>0</v>
      </c>
      <c r="T602" s="56">
        <v>13</v>
      </c>
      <c r="U602" s="72">
        <v>1</v>
      </c>
      <c r="V602" s="17">
        <f t="shared" si="289"/>
        <v>19.333333333333332</v>
      </c>
      <c r="W602" s="85">
        <f>ROUND(V602,0)</f>
        <v>19</v>
      </c>
      <c r="X602" s="71">
        <f t="shared" si="309"/>
        <v>19</v>
      </c>
      <c r="Y602" s="71">
        <f t="shared" si="310"/>
        <v>19</v>
      </c>
    </row>
    <row r="603" spans="1:25" s="21" customFormat="1" ht="45" customHeight="1">
      <c r="B603" s="22" t="s">
        <v>131</v>
      </c>
      <c r="C603" s="17" t="s">
        <v>13</v>
      </c>
      <c r="D603" s="18" t="s">
        <v>14</v>
      </c>
      <c r="E603" s="19" t="s">
        <v>31</v>
      </c>
      <c r="F603" s="18" t="s">
        <v>16</v>
      </c>
      <c r="G603" s="19" t="s">
        <v>17</v>
      </c>
      <c r="H603" s="18" t="s">
        <v>18</v>
      </c>
      <c r="I603" s="17"/>
      <c r="J603" s="17"/>
      <c r="K603" s="17"/>
      <c r="L603" s="17"/>
      <c r="M603" s="61"/>
      <c r="N603" s="17">
        <f t="shared" ref="N603:N611" si="324">I603+J603+K603+L603</f>
        <v>0</v>
      </c>
      <c r="O603" s="18">
        <f t="shared" ref="O603:O611" si="325">L603</f>
        <v>0</v>
      </c>
      <c r="P603" s="18">
        <f t="shared" ref="P603:P611" si="326">L603</f>
        <v>0</v>
      </c>
      <c r="Q603" s="56">
        <v>0</v>
      </c>
      <c r="R603" s="17"/>
      <c r="S603" s="17">
        <f t="shared" ref="S603:S611" si="327">K603</f>
        <v>0</v>
      </c>
      <c r="T603" s="56"/>
      <c r="U603" s="74">
        <v>1</v>
      </c>
      <c r="V603" s="50"/>
      <c r="W603" s="86">
        <f t="shared" ref="W603:W611" si="328">ROUND(V603, 0)</f>
        <v>0</v>
      </c>
      <c r="X603" s="71">
        <f t="shared" si="309"/>
        <v>0</v>
      </c>
      <c r="Y603" s="71">
        <f t="shared" si="310"/>
        <v>0</v>
      </c>
    </row>
    <row r="604" spans="1:25" s="21" customFormat="1" ht="45" customHeight="1">
      <c r="B604" s="22" t="s">
        <v>131</v>
      </c>
      <c r="C604" s="17" t="s">
        <v>13</v>
      </c>
      <c r="D604" s="18" t="s">
        <v>14</v>
      </c>
      <c r="E604" s="19" t="s">
        <v>31</v>
      </c>
      <c r="F604" s="18" t="s">
        <v>20</v>
      </c>
      <c r="G604" s="19" t="s">
        <v>17</v>
      </c>
      <c r="H604" s="18" t="s">
        <v>18</v>
      </c>
      <c r="I604" s="17"/>
      <c r="J604" s="17"/>
      <c r="K604" s="17"/>
      <c r="L604" s="17"/>
      <c r="M604" s="61"/>
      <c r="N604" s="17">
        <f t="shared" si="324"/>
        <v>0</v>
      </c>
      <c r="O604" s="18">
        <f t="shared" si="325"/>
        <v>0</v>
      </c>
      <c r="P604" s="18">
        <f t="shared" si="326"/>
        <v>0</v>
      </c>
      <c r="Q604" s="56">
        <v>0</v>
      </c>
      <c r="R604" s="17"/>
      <c r="S604" s="17">
        <f t="shared" si="327"/>
        <v>0</v>
      </c>
      <c r="T604" s="56"/>
      <c r="U604" s="72">
        <v>0.98520700000000005</v>
      </c>
      <c r="V604" s="17"/>
      <c r="W604" s="85">
        <f t="shared" si="328"/>
        <v>0</v>
      </c>
      <c r="X604" s="71">
        <f t="shared" si="309"/>
        <v>0</v>
      </c>
      <c r="Y604" s="71">
        <f t="shared" si="310"/>
        <v>0</v>
      </c>
    </row>
    <row r="605" spans="1:25" ht="45" customHeight="1">
      <c r="B605" s="7" t="s">
        <v>131</v>
      </c>
      <c r="C605" s="5" t="s">
        <v>13</v>
      </c>
      <c r="D605" s="4" t="s">
        <v>14</v>
      </c>
      <c r="E605" s="6" t="s">
        <v>37</v>
      </c>
      <c r="F605" s="4" t="s">
        <v>20</v>
      </c>
      <c r="G605" s="6" t="s">
        <v>17</v>
      </c>
      <c r="H605" s="4" t="s">
        <v>18</v>
      </c>
      <c r="I605" s="5">
        <v>15</v>
      </c>
      <c r="J605" s="5">
        <v>15</v>
      </c>
      <c r="K605" s="5">
        <v>0</v>
      </c>
      <c r="L605" s="5">
        <v>0</v>
      </c>
      <c r="M605" s="61">
        <v>0</v>
      </c>
      <c r="N605" s="17">
        <f t="shared" si="324"/>
        <v>30</v>
      </c>
      <c r="O605" s="18">
        <f t="shared" si="325"/>
        <v>0</v>
      </c>
      <c r="P605" s="18">
        <f t="shared" si="326"/>
        <v>0</v>
      </c>
      <c r="Q605" s="5"/>
      <c r="R605" s="5">
        <f t="shared" si="287"/>
        <v>30</v>
      </c>
      <c r="S605" s="17">
        <f t="shared" si="327"/>
        <v>0</v>
      </c>
      <c r="T605" s="5"/>
      <c r="U605" s="72">
        <v>0.98520700000000005</v>
      </c>
      <c r="V605" s="5">
        <f t="shared" si="289"/>
        <v>29.556210000000004</v>
      </c>
      <c r="W605" s="85">
        <f t="shared" si="328"/>
        <v>30</v>
      </c>
      <c r="X605" s="71">
        <f t="shared" si="309"/>
        <v>30</v>
      </c>
      <c r="Y605" s="71">
        <f t="shared" si="310"/>
        <v>30</v>
      </c>
    </row>
    <row r="606" spans="1:25" ht="45" customHeight="1">
      <c r="A606" t="s">
        <v>148</v>
      </c>
      <c r="B606" s="7" t="s">
        <v>131</v>
      </c>
      <c r="C606" s="5" t="s">
        <v>13</v>
      </c>
      <c r="D606" s="4" t="s">
        <v>14</v>
      </c>
      <c r="E606" s="6" t="s">
        <v>15</v>
      </c>
      <c r="F606" s="4" t="s">
        <v>20</v>
      </c>
      <c r="G606" s="6" t="s">
        <v>17</v>
      </c>
      <c r="H606" s="4" t="s">
        <v>18</v>
      </c>
      <c r="I606" s="5">
        <v>39</v>
      </c>
      <c r="J606" s="5">
        <v>45</v>
      </c>
      <c r="K606" s="5">
        <v>45</v>
      </c>
      <c r="L606" s="5">
        <v>49</v>
      </c>
      <c r="M606" s="61">
        <v>47</v>
      </c>
      <c r="N606" s="17">
        <f t="shared" si="324"/>
        <v>178</v>
      </c>
      <c r="O606" s="18">
        <f t="shared" si="325"/>
        <v>49</v>
      </c>
      <c r="P606" s="18">
        <f t="shared" si="326"/>
        <v>49</v>
      </c>
      <c r="Q606" s="5"/>
      <c r="R606" s="5">
        <f t="shared" si="287"/>
        <v>129</v>
      </c>
      <c r="S606" s="17">
        <f t="shared" si="327"/>
        <v>45</v>
      </c>
      <c r="T606" s="5"/>
      <c r="U606" s="72">
        <v>0.98520700000000005</v>
      </c>
      <c r="V606" s="5">
        <f t="shared" si="289"/>
        <v>112.31359800000001</v>
      </c>
      <c r="W606" s="85">
        <f t="shared" si="328"/>
        <v>112</v>
      </c>
      <c r="X606" s="71">
        <f t="shared" si="309"/>
        <v>112</v>
      </c>
      <c r="Y606" s="71">
        <f t="shared" si="310"/>
        <v>112</v>
      </c>
    </row>
    <row r="607" spans="1:25" ht="45" customHeight="1">
      <c r="B607" s="7" t="s">
        <v>131</v>
      </c>
      <c r="C607" s="5" t="s">
        <v>13</v>
      </c>
      <c r="D607" s="4" t="s">
        <v>14</v>
      </c>
      <c r="E607" s="6" t="s">
        <v>15</v>
      </c>
      <c r="F607" s="4" t="s">
        <v>20</v>
      </c>
      <c r="G607" s="6" t="s">
        <v>19</v>
      </c>
      <c r="H607" s="4" t="s">
        <v>18</v>
      </c>
      <c r="I607" s="5">
        <v>0</v>
      </c>
      <c r="J607" s="5">
        <v>1</v>
      </c>
      <c r="K607" s="5">
        <v>0</v>
      </c>
      <c r="L607" s="5">
        <v>1</v>
      </c>
      <c r="M607" s="61">
        <v>0</v>
      </c>
      <c r="N607" s="17">
        <f t="shared" si="324"/>
        <v>2</v>
      </c>
      <c r="O607" s="18">
        <f t="shared" si="325"/>
        <v>1</v>
      </c>
      <c r="P607" s="18">
        <f t="shared" si="326"/>
        <v>1</v>
      </c>
      <c r="Q607" s="5"/>
      <c r="R607" s="5">
        <f t="shared" si="287"/>
        <v>1</v>
      </c>
      <c r="S607" s="17">
        <f t="shared" si="327"/>
        <v>0</v>
      </c>
      <c r="T607" s="5"/>
      <c r="U607" s="72">
        <v>0.98520700000000005</v>
      </c>
      <c r="V607" s="5">
        <f t="shared" si="289"/>
        <v>0.98520700000000005</v>
      </c>
      <c r="W607" s="85">
        <f t="shared" si="328"/>
        <v>1</v>
      </c>
      <c r="X607" s="71">
        <f t="shared" si="309"/>
        <v>1</v>
      </c>
      <c r="Y607" s="71">
        <f t="shared" si="310"/>
        <v>1</v>
      </c>
    </row>
    <row r="608" spans="1:25" ht="45" customHeight="1">
      <c r="A608" t="s">
        <v>151</v>
      </c>
      <c r="B608" s="7" t="s">
        <v>131</v>
      </c>
      <c r="C608" s="5" t="s">
        <v>13</v>
      </c>
      <c r="D608" s="4" t="s">
        <v>14</v>
      </c>
      <c r="E608" s="6" t="s">
        <v>21</v>
      </c>
      <c r="F608" s="4" t="s">
        <v>20</v>
      </c>
      <c r="G608" s="6" t="s">
        <v>17</v>
      </c>
      <c r="H608" s="4" t="s">
        <v>18</v>
      </c>
      <c r="I608" s="5">
        <v>8</v>
      </c>
      <c r="J608" s="5">
        <v>8</v>
      </c>
      <c r="K608" s="5">
        <v>12</v>
      </c>
      <c r="L608" s="5">
        <v>15</v>
      </c>
      <c r="M608" s="61">
        <v>11</v>
      </c>
      <c r="N608" s="17">
        <f t="shared" si="324"/>
        <v>43</v>
      </c>
      <c r="O608" s="18">
        <f t="shared" si="325"/>
        <v>15</v>
      </c>
      <c r="P608" s="18">
        <f t="shared" si="326"/>
        <v>15</v>
      </c>
      <c r="Q608" s="5"/>
      <c r="R608" s="5">
        <f t="shared" si="287"/>
        <v>28</v>
      </c>
      <c r="S608" s="17">
        <f t="shared" si="327"/>
        <v>12</v>
      </c>
      <c r="T608" s="5"/>
      <c r="U608" s="72">
        <v>0.98520700000000005</v>
      </c>
      <c r="V608" s="5">
        <f t="shared" si="289"/>
        <v>23.644968000000002</v>
      </c>
      <c r="W608" s="85">
        <f t="shared" si="328"/>
        <v>24</v>
      </c>
      <c r="X608" s="71">
        <f t="shared" si="309"/>
        <v>24</v>
      </c>
      <c r="Y608" s="71">
        <f t="shared" si="310"/>
        <v>24</v>
      </c>
    </row>
    <row r="609" spans="1:25" ht="45" customHeight="1">
      <c r="A609" t="s">
        <v>152</v>
      </c>
      <c r="B609" s="7" t="s">
        <v>131</v>
      </c>
      <c r="C609" s="5" t="s">
        <v>13</v>
      </c>
      <c r="D609" s="4" t="s">
        <v>14</v>
      </c>
      <c r="E609" s="6" t="s">
        <v>21</v>
      </c>
      <c r="F609" s="4" t="s">
        <v>20</v>
      </c>
      <c r="G609" s="6" t="s">
        <v>19</v>
      </c>
      <c r="H609" s="4" t="s">
        <v>18</v>
      </c>
      <c r="I609" s="5">
        <v>1</v>
      </c>
      <c r="J609" s="5">
        <v>0</v>
      </c>
      <c r="K609" s="5">
        <v>4</v>
      </c>
      <c r="L609" s="5">
        <v>2</v>
      </c>
      <c r="M609" s="61">
        <v>0</v>
      </c>
      <c r="N609" s="17">
        <f t="shared" si="324"/>
        <v>7</v>
      </c>
      <c r="O609" s="18">
        <f t="shared" si="325"/>
        <v>2</v>
      </c>
      <c r="P609" s="18">
        <f t="shared" si="326"/>
        <v>2</v>
      </c>
      <c r="Q609" s="5"/>
      <c r="R609" s="5">
        <f t="shared" si="287"/>
        <v>5</v>
      </c>
      <c r="S609" s="17">
        <f t="shared" si="327"/>
        <v>4</v>
      </c>
      <c r="T609" s="5"/>
      <c r="U609" s="72">
        <v>0.98520700000000005</v>
      </c>
      <c r="V609" s="5">
        <f t="shared" si="289"/>
        <v>3.6124256666666672</v>
      </c>
      <c r="W609" s="85">
        <f t="shared" si="328"/>
        <v>4</v>
      </c>
      <c r="X609" s="71">
        <f t="shared" si="309"/>
        <v>4</v>
      </c>
      <c r="Y609" s="71">
        <f t="shared" si="310"/>
        <v>4</v>
      </c>
    </row>
    <row r="610" spans="1:25" ht="45" customHeight="1">
      <c r="B610" s="7" t="s">
        <v>131</v>
      </c>
      <c r="C610" s="5" t="s">
        <v>13</v>
      </c>
      <c r="D610" s="4" t="s">
        <v>14</v>
      </c>
      <c r="E610" s="6" t="s">
        <v>64</v>
      </c>
      <c r="F610" s="4" t="s">
        <v>20</v>
      </c>
      <c r="G610" s="6" t="s">
        <v>17</v>
      </c>
      <c r="H610" s="4" t="s">
        <v>18</v>
      </c>
      <c r="I610" s="5">
        <v>8</v>
      </c>
      <c r="J610" s="5">
        <v>7</v>
      </c>
      <c r="K610" s="5">
        <v>8</v>
      </c>
      <c r="L610" s="5">
        <v>0</v>
      </c>
      <c r="M610" s="61">
        <v>0</v>
      </c>
      <c r="N610" s="17">
        <f t="shared" si="324"/>
        <v>23</v>
      </c>
      <c r="O610" s="18">
        <f t="shared" si="325"/>
        <v>0</v>
      </c>
      <c r="P610" s="18">
        <f t="shared" si="326"/>
        <v>0</v>
      </c>
      <c r="Q610" s="5"/>
      <c r="R610" s="5">
        <f t="shared" si="287"/>
        <v>23</v>
      </c>
      <c r="S610" s="17">
        <f t="shared" si="327"/>
        <v>8</v>
      </c>
      <c r="T610" s="5"/>
      <c r="U610" s="72">
        <v>0.98520700000000005</v>
      </c>
      <c r="V610" s="5">
        <f t="shared" si="289"/>
        <v>20.032542333333332</v>
      </c>
      <c r="W610" s="85">
        <f t="shared" si="328"/>
        <v>20</v>
      </c>
      <c r="X610" s="71">
        <f t="shared" si="309"/>
        <v>20</v>
      </c>
      <c r="Y610" s="71">
        <f t="shared" si="310"/>
        <v>20</v>
      </c>
    </row>
    <row r="611" spans="1:25" ht="45" customHeight="1">
      <c r="A611" t="s">
        <v>156</v>
      </c>
      <c r="B611" s="7" t="s">
        <v>131</v>
      </c>
      <c r="C611" s="5" t="s">
        <v>13</v>
      </c>
      <c r="D611" s="4" t="s">
        <v>14</v>
      </c>
      <c r="E611" s="6" t="s">
        <v>29</v>
      </c>
      <c r="F611" s="4" t="s">
        <v>20</v>
      </c>
      <c r="G611" s="6" t="s">
        <v>17</v>
      </c>
      <c r="H611" s="4" t="s">
        <v>18</v>
      </c>
      <c r="I611" s="5"/>
      <c r="J611" s="5"/>
      <c r="K611" s="5"/>
      <c r="L611" s="5"/>
      <c r="M611" s="61"/>
      <c r="N611" s="17">
        <f t="shared" si="324"/>
        <v>0</v>
      </c>
      <c r="O611" s="18">
        <f t="shared" si="325"/>
        <v>0</v>
      </c>
      <c r="P611" s="18">
        <f t="shared" si="326"/>
        <v>0</v>
      </c>
      <c r="Q611" s="56">
        <v>55</v>
      </c>
      <c r="R611" s="5">
        <f t="shared" si="287"/>
        <v>55</v>
      </c>
      <c r="S611" s="17">
        <f t="shared" si="327"/>
        <v>0</v>
      </c>
      <c r="T611" s="56">
        <v>58</v>
      </c>
      <c r="U611" s="72">
        <v>0.98520700000000005</v>
      </c>
      <c r="V611" s="5">
        <f t="shared" si="289"/>
        <v>73.51971833333333</v>
      </c>
      <c r="W611" s="85">
        <f t="shared" si="328"/>
        <v>74</v>
      </c>
      <c r="X611" s="71">
        <f t="shared" si="309"/>
        <v>74</v>
      </c>
      <c r="Y611" s="71">
        <f t="shared" si="310"/>
        <v>74</v>
      </c>
    </row>
    <row r="612" spans="1:25" ht="45" customHeight="1">
      <c r="B612" s="7" t="s">
        <v>131</v>
      </c>
      <c r="C612" s="5" t="s">
        <v>13</v>
      </c>
      <c r="D612" s="4" t="s">
        <v>24</v>
      </c>
      <c r="E612" s="6" t="s">
        <v>25</v>
      </c>
      <c r="F612" s="4" t="s">
        <v>20</v>
      </c>
      <c r="G612" s="6" t="s">
        <v>17</v>
      </c>
      <c r="H612" s="4" t="s">
        <v>18</v>
      </c>
      <c r="I612" s="5">
        <v>15</v>
      </c>
      <c r="J612" s="5">
        <v>17</v>
      </c>
      <c r="K612" s="61">
        <v>14</v>
      </c>
      <c r="L612" s="5"/>
      <c r="M612" s="5"/>
      <c r="N612" s="17">
        <f t="shared" ref="N612:N614" si="329">I612+J612</f>
        <v>32</v>
      </c>
      <c r="O612" s="18">
        <f t="shared" ref="O612:O614" si="330">J612</f>
        <v>17</v>
      </c>
      <c r="P612" s="18">
        <f t="shared" ref="P612:P614" si="331">J612</f>
        <v>17</v>
      </c>
      <c r="Q612" s="5"/>
      <c r="R612" s="5">
        <f t="shared" si="287"/>
        <v>15</v>
      </c>
      <c r="S612" s="17">
        <f t="shared" ref="S612:S614" si="332">I612</f>
        <v>15</v>
      </c>
      <c r="T612" s="5"/>
      <c r="U612" s="76">
        <v>1</v>
      </c>
      <c r="V612" s="5">
        <f t="shared" si="289"/>
        <v>10</v>
      </c>
      <c r="W612" s="85">
        <f t="shared" ref="W612:W614" si="333">ROUND(V612,0)</f>
        <v>10</v>
      </c>
      <c r="X612" s="71">
        <f t="shared" si="309"/>
        <v>10</v>
      </c>
      <c r="Y612" s="71">
        <f t="shared" si="310"/>
        <v>10</v>
      </c>
    </row>
    <row r="613" spans="1:25" ht="45" customHeight="1">
      <c r="B613" s="7" t="s">
        <v>131</v>
      </c>
      <c r="C613" s="5" t="s">
        <v>13</v>
      </c>
      <c r="D613" s="4" t="s">
        <v>24</v>
      </c>
      <c r="E613" s="6" t="s">
        <v>25</v>
      </c>
      <c r="F613" s="4" t="s">
        <v>20</v>
      </c>
      <c r="G613" s="6" t="s">
        <v>19</v>
      </c>
      <c r="H613" s="4" t="s">
        <v>18</v>
      </c>
      <c r="I613" s="5"/>
      <c r="J613" s="5"/>
      <c r="K613" s="61">
        <v>1</v>
      </c>
      <c r="L613" s="5"/>
      <c r="M613" s="5"/>
      <c r="N613" s="17">
        <f t="shared" si="329"/>
        <v>0</v>
      </c>
      <c r="O613" s="18">
        <f t="shared" si="330"/>
        <v>0</v>
      </c>
      <c r="P613" s="18">
        <f t="shared" si="331"/>
        <v>0</v>
      </c>
      <c r="Q613" s="5"/>
      <c r="R613" s="5">
        <f t="shared" si="287"/>
        <v>0</v>
      </c>
      <c r="S613" s="17">
        <f t="shared" si="332"/>
        <v>0</v>
      </c>
      <c r="T613" s="5"/>
      <c r="U613" s="76">
        <v>1</v>
      </c>
      <c r="V613" s="5">
        <f t="shared" si="289"/>
        <v>0</v>
      </c>
      <c r="W613" s="85">
        <f t="shared" si="333"/>
        <v>0</v>
      </c>
      <c r="X613" s="71">
        <f t="shared" si="309"/>
        <v>0</v>
      </c>
      <c r="Y613" s="71">
        <f t="shared" si="310"/>
        <v>0</v>
      </c>
    </row>
    <row r="614" spans="1:25" ht="45" customHeight="1">
      <c r="B614" s="7" t="s">
        <v>131</v>
      </c>
      <c r="C614" s="5" t="s">
        <v>13</v>
      </c>
      <c r="D614" s="4" t="s">
        <v>24</v>
      </c>
      <c r="E614" s="6" t="s">
        <v>29</v>
      </c>
      <c r="F614" s="4" t="s">
        <v>20</v>
      </c>
      <c r="G614" s="6" t="s">
        <v>17</v>
      </c>
      <c r="H614" s="4" t="s">
        <v>18</v>
      </c>
      <c r="I614" s="5"/>
      <c r="J614" s="5"/>
      <c r="K614" s="61"/>
      <c r="L614" s="5"/>
      <c r="M614" s="5"/>
      <c r="N614" s="17">
        <f t="shared" si="329"/>
        <v>0</v>
      </c>
      <c r="O614" s="18">
        <f t="shared" si="330"/>
        <v>0</v>
      </c>
      <c r="P614" s="18">
        <f t="shared" si="331"/>
        <v>0</v>
      </c>
      <c r="Q614" s="56">
        <v>15</v>
      </c>
      <c r="R614" s="5">
        <f t="shared" ref="R614:R636" si="334">N614-O614+Q614</f>
        <v>15</v>
      </c>
      <c r="S614" s="17">
        <f t="shared" si="332"/>
        <v>0</v>
      </c>
      <c r="T614" s="56">
        <v>16</v>
      </c>
      <c r="U614" s="76">
        <v>1</v>
      </c>
      <c r="V614" s="5">
        <f t="shared" si="289"/>
        <v>20.333333333333332</v>
      </c>
      <c r="W614" s="85">
        <f t="shared" si="333"/>
        <v>20</v>
      </c>
      <c r="X614" s="71">
        <f t="shared" si="309"/>
        <v>20</v>
      </c>
      <c r="Y614" s="71">
        <f t="shared" si="310"/>
        <v>20</v>
      </c>
    </row>
    <row r="615" spans="1:25" s="21" customFormat="1" ht="45" customHeight="1">
      <c r="B615" s="22" t="s">
        <v>131</v>
      </c>
      <c r="C615" s="17" t="s">
        <v>13</v>
      </c>
      <c r="D615" s="18" t="s">
        <v>28</v>
      </c>
      <c r="E615" s="19" t="s">
        <v>71</v>
      </c>
      <c r="F615" s="18" t="s">
        <v>16</v>
      </c>
      <c r="G615" s="19" t="s">
        <v>17</v>
      </c>
      <c r="H615" s="18" t="s">
        <v>18</v>
      </c>
      <c r="I615" s="17">
        <v>2</v>
      </c>
      <c r="J615" s="17">
        <v>2</v>
      </c>
      <c r="K615" s="17">
        <v>1</v>
      </c>
      <c r="L615" s="61"/>
      <c r="M615" s="17"/>
      <c r="N615" s="17">
        <f t="shared" ref="N615:N629" si="335">I615+J615+K615+L615+M615</f>
        <v>5</v>
      </c>
      <c r="O615" s="18">
        <f>K615</f>
        <v>1</v>
      </c>
      <c r="P615" s="18">
        <f>K615</f>
        <v>1</v>
      </c>
      <c r="Q615" s="17"/>
      <c r="R615" s="17">
        <f t="shared" si="334"/>
        <v>4</v>
      </c>
      <c r="S615" s="17">
        <f>J615</f>
        <v>2</v>
      </c>
      <c r="T615" s="17"/>
      <c r="U615" s="72">
        <v>1</v>
      </c>
      <c r="V615" s="17">
        <f t="shared" ref="V615:V636" si="336">(R615*U615*12+4*T615-S615*4*U615)/12</f>
        <v>3.3333333333333335</v>
      </c>
      <c r="W615" s="85">
        <f>ROUNDUP(V615, 0)</f>
        <v>4</v>
      </c>
      <c r="X615" s="71">
        <f t="shared" si="309"/>
        <v>4</v>
      </c>
      <c r="Y615" s="71">
        <f t="shared" si="310"/>
        <v>4</v>
      </c>
    </row>
    <row r="616" spans="1:25" s="21" customFormat="1" ht="45" customHeight="1">
      <c r="B616" s="22" t="s">
        <v>131</v>
      </c>
      <c r="C616" s="17" t="s">
        <v>13</v>
      </c>
      <c r="D616" s="18" t="s">
        <v>28</v>
      </c>
      <c r="E616" s="19" t="s">
        <v>29</v>
      </c>
      <c r="F616" s="18" t="s">
        <v>16</v>
      </c>
      <c r="G616" s="19" t="s">
        <v>17</v>
      </c>
      <c r="H616" s="18" t="s">
        <v>18</v>
      </c>
      <c r="I616" s="17"/>
      <c r="J616" s="17"/>
      <c r="K616" s="17"/>
      <c r="L616" s="61"/>
      <c r="M616" s="17"/>
      <c r="N616" s="17">
        <f t="shared" si="335"/>
        <v>0</v>
      </c>
      <c r="O616" s="18">
        <f>K616</f>
        <v>0</v>
      </c>
      <c r="P616" s="18">
        <f>K616</f>
        <v>0</v>
      </c>
      <c r="Q616" s="56">
        <v>2</v>
      </c>
      <c r="R616" s="17">
        <f t="shared" si="334"/>
        <v>2</v>
      </c>
      <c r="S616" s="17">
        <f>J616</f>
        <v>0</v>
      </c>
      <c r="T616" s="56">
        <v>2</v>
      </c>
      <c r="U616" s="77">
        <v>1</v>
      </c>
      <c r="V616" s="37">
        <f t="shared" si="336"/>
        <v>2.6666666666666665</v>
      </c>
      <c r="W616" s="88">
        <f>ROUNDUP(V616, 0)</f>
        <v>3</v>
      </c>
      <c r="X616" s="71">
        <f t="shared" si="309"/>
        <v>3</v>
      </c>
      <c r="Y616" s="71">
        <f t="shared" si="310"/>
        <v>3</v>
      </c>
    </row>
    <row r="617" spans="1:25" s="21" customFormat="1" ht="45" customHeight="1">
      <c r="A617" s="21" t="s">
        <v>146</v>
      </c>
      <c r="B617" s="22" t="s">
        <v>132</v>
      </c>
      <c r="C617" s="17" t="s">
        <v>13</v>
      </c>
      <c r="D617" s="18" t="s">
        <v>14</v>
      </c>
      <c r="E617" s="19" t="s">
        <v>15</v>
      </c>
      <c r="F617" s="18" t="s">
        <v>16</v>
      </c>
      <c r="G617" s="19" t="s">
        <v>17</v>
      </c>
      <c r="H617" s="18" t="s">
        <v>18</v>
      </c>
      <c r="I617" s="17">
        <v>65</v>
      </c>
      <c r="J617" s="17">
        <v>65</v>
      </c>
      <c r="K617" s="17">
        <v>60</v>
      </c>
      <c r="L617" s="17">
        <v>60</v>
      </c>
      <c r="M617" s="61"/>
      <c r="N617" s="17">
        <f>I617+J617+K617+L617</f>
        <v>250</v>
      </c>
      <c r="O617" s="18">
        <f>L617</f>
        <v>60</v>
      </c>
      <c r="P617" s="18">
        <f>L617</f>
        <v>60</v>
      </c>
      <c r="Q617" s="17"/>
      <c r="R617" s="17">
        <f t="shared" si="334"/>
        <v>190</v>
      </c>
      <c r="S617" s="17">
        <f>K617</f>
        <v>60</v>
      </c>
      <c r="T617" s="17"/>
      <c r="U617" s="72">
        <v>0.98776200000000003</v>
      </c>
      <c r="V617" s="17">
        <f t="shared" si="336"/>
        <v>167.91953999999998</v>
      </c>
      <c r="W617" s="85">
        <f>ROUND(V617,0)</f>
        <v>168</v>
      </c>
      <c r="X617" s="71">
        <f t="shared" si="309"/>
        <v>168</v>
      </c>
      <c r="Y617" s="71">
        <f t="shared" si="310"/>
        <v>168</v>
      </c>
    </row>
    <row r="618" spans="1:25" ht="45" customHeight="1">
      <c r="A618" t="s">
        <v>148</v>
      </c>
      <c r="B618" s="7" t="s">
        <v>132</v>
      </c>
      <c r="C618" s="5" t="s">
        <v>13</v>
      </c>
      <c r="D618" s="4" t="s">
        <v>14</v>
      </c>
      <c r="E618" s="6" t="s">
        <v>15</v>
      </c>
      <c r="F618" s="4" t="s">
        <v>20</v>
      </c>
      <c r="G618" s="6" t="s">
        <v>17</v>
      </c>
      <c r="H618" s="4" t="s">
        <v>18</v>
      </c>
      <c r="I618" s="5">
        <v>35</v>
      </c>
      <c r="J618" s="5">
        <v>35</v>
      </c>
      <c r="K618" s="5">
        <v>35</v>
      </c>
      <c r="L618" s="5">
        <v>35</v>
      </c>
      <c r="M618" s="61">
        <v>34</v>
      </c>
      <c r="N618" s="17">
        <f t="shared" ref="N618:N623" si="337">I618+J618+K618+L618</f>
        <v>140</v>
      </c>
      <c r="O618" s="18">
        <f t="shared" ref="O618:O623" si="338">L618</f>
        <v>35</v>
      </c>
      <c r="P618" s="18">
        <f t="shared" ref="P618:P623" si="339">L618</f>
        <v>35</v>
      </c>
      <c r="Q618" s="5"/>
      <c r="R618" s="5">
        <f t="shared" si="334"/>
        <v>105</v>
      </c>
      <c r="S618" s="17">
        <f t="shared" ref="S618:S623" si="340">K618</f>
        <v>35</v>
      </c>
      <c r="T618" s="5"/>
      <c r="U618" s="76">
        <v>1</v>
      </c>
      <c r="V618" s="17">
        <f t="shared" si="336"/>
        <v>93.333333333333329</v>
      </c>
      <c r="W618" s="85">
        <f t="shared" ref="W618:W623" si="341">ROUND(V618,0)</f>
        <v>93</v>
      </c>
      <c r="X618" s="71">
        <f t="shared" si="309"/>
        <v>93</v>
      </c>
      <c r="Y618" s="71">
        <f t="shared" si="310"/>
        <v>93</v>
      </c>
    </row>
    <row r="619" spans="1:25" ht="45" customHeight="1">
      <c r="B619" s="22" t="s">
        <v>132</v>
      </c>
      <c r="C619" s="17" t="s">
        <v>13</v>
      </c>
      <c r="D619" s="18" t="s">
        <v>14</v>
      </c>
      <c r="E619" s="19" t="s">
        <v>64</v>
      </c>
      <c r="F619" s="18" t="s">
        <v>16</v>
      </c>
      <c r="G619" s="19" t="s">
        <v>19</v>
      </c>
      <c r="H619" s="18" t="s">
        <v>18</v>
      </c>
      <c r="I619" s="17">
        <v>1</v>
      </c>
      <c r="J619" s="17">
        <v>0</v>
      </c>
      <c r="K619" s="17">
        <v>0</v>
      </c>
      <c r="L619" s="17">
        <v>0</v>
      </c>
      <c r="M619" s="61"/>
      <c r="N619" s="17">
        <f t="shared" si="337"/>
        <v>1</v>
      </c>
      <c r="O619" s="18">
        <f t="shared" si="338"/>
        <v>0</v>
      </c>
      <c r="P619" s="18">
        <f t="shared" si="339"/>
        <v>0</v>
      </c>
      <c r="Q619" s="17"/>
      <c r="R619" s="17">
        <f t="shared" ref="R619" si="342">N619-O619+Q619</f>
        <v>1</v>
      </c>
      <c r="S619" s="17">
        <f t="shared" si="340"/>
        <v>0</v>
      </c>
      <c r="T619" s="17"/>
      <c r="U619" s="72">
        <v>0.98776200000000003</v>
      </c>
      <c r="V619" s="17">
        <f t="shared" si="336"/>
        <v>0.98776200000000003</v>
      </c>
      <c r="W619" s="85">
        <f t="shared" si="341"/>
        <v>1</v>
      </c>
      <c r="X619" s="71">
        <f t="shared" si="309"/>
        <v>1</v>
      </c>
      <c r="Y619" s="71">
        <f t="shared" si="310"/>
        <v>1</v>
      </c>
    </row>
    <row r="620" spans="1:25" s="21" customFormat="1" ht="45" customHeight="1">
      <c r="B620" s="22" t="s">
        <v>132</v>
      </c>
      <c r="C620" s="17" t="s">
        <v>13</v>
      </c>
      <c r="D620" s="18" t="s">
        <v>14</v>
      </c>
      <c r="E620" s="19" t="s">
        <v>64</v>
      </c>
      <c r="F620" s="18" t="s">
        <v>16</v>
      </c>
      <c r="G620" s="19" t="s">
        <v>17</v>
      </c>
      <c r="H620" s="18" t="s">
        <v>18</v>
      </c>
      <c r="I620" s="17">
        <v>15</v>
      </c>
      <c r="J620" s="17">
        <v>15</v>
      </c>
      <c r="K620" s="17">
        <v>12</v>
      </c>
      <c r="L620" s="17">
        <v>9</v>
      </c>
      <c r="M620" s="61"/>
      <c r="N620" s="17">
        <f t="shared" si="337"/>
        <v>51</v>
      </c>
      <c r="O620" s="18">
        <f t="shared" si="338"/>
        <v>9</v>
      </c>
      <c r="P620" s="18">
        <f t="shared" si="339"/>
        <v>9</v>
      </c>
      <c r="Q620" s="17"/>
      <c r="R620" s="17">
        <f t="shared" si="334"/>
        <v>42</v>
      </c>
      <c r="S620" s="17">
        <f t="shared" si="340"/>
        <v>12</v>
      </c>
      <c r="T620" s="17"/>
      <c r="U620" s="72">
        <v>0.98776200000000003</v>
      </c>
      <c r="V620" s="17">
        <f t="shared" si="336"/>
        <v>37.534956000000001</v>
      </c>
      <c r="W620" s="85">
        <f t="shared" si="341"/>
        <v>38</v>
      </c>
      <c r="X620" s="71">
        <f t="shared" si="309"/>
        <v>38</v>
      </c>
      <c r="Y620" s="71">
        <f t="shared" si="310"/>
        <v>38</v>
      </c>
    </row>
    <row r="621" spans="1:25" ht="45" customHeight="1">
      <c r="B621" s="7" t="s">
        <v>132</v>
      </c>
      <c r="C621" s="5" t="s">
        <v>13</v>
      </c>
      <c r="D621" s="4" t="s">
        <v>14</v>
      </c>
      <c r="E621" s="6" t="s">
        <v>64</v>
      </c>
      <c r="F621" s="4" t="s">
        <v>20</v>
      </c>
      <c r="G621" s="6" t="s">
        <v>17</v>
      </c>
      <c r="H621" s="4" t="s">
        <v>18</v>
      </c>
      <c r="I621" s="5">
        <v>5</v>
      </c>
      <c r="J621" s="5">
        <v>6</v>
      </c>
      <c r="K621" s="60">
        <v>7</v>
      </c>
      <c r="L621" s="5">
        <v>0</v>
      </c>
      <c r="M621" s="61"/>
      <c r="N621" s="17">
        <f t="shared" si="337"/>
        <v>18</v>
      </c>
      <c r="O621" s="18">
        <f t="shared" si="338"/>
        <v>0</v>
      </c>
      <c r="P621" s="18">
        <f t="shared" si="339"/>
        <v>0</v>
      </c>
      <c r="Q621" s="5"/>
      <c r="R621" s="5">
        <f t="shared" si="334"/>
        <v>18</v>
      </c>
      <c r="S621" s="17">
        <f t="shared" si="340"/>
        <v>7</v>
      </c>
      <c r="T621" s="5"/>
      <c r="U621" s="76">
        <v>1</v>
      </c>
      <c r="V621" s="17">
        <f t="shared" si="336"/>
        <v>15.666666666666666</v>
      </c>
      <c r="W621" s="85">
        <f t="shared" si="341"/>
        <v>16</v>
      </c>
      <c r="X621" s="71">
        <f t="shared" si="309"/>
        <v>16</v>
      </c>
      <c r="Y621" s="71">
        <f t="shared" si="310"/>
        <v>16</v>
      </c>
    </row>
    <row r="622" spans="1:25" ht="45" customHeight="1">
      <c r="B622" s="7" t="s">
        <v>132</v>
      </c>
      <c r="C622" s="5" t="s">
        <v>13</v>
      </c>
      <c r="D622" s="4" t="s">
        <v>14</v>
      </c>
      <c r="E622" s="6" t="s">
        <v>23</v>
      </c>
      <c r="F622" s="4" t="s">
        <v>20</v>
      </c>
      <c r="G622" s="6" t="s">
        <v>17</v>
      </c>
      <c r="H622" s="4" t="s">
        <v>18</v>
      </c>
      <c r="I622" s="5"/>
      <c r="J622" s="5"/>
      <c r="K622" s="5"/>
      <c r="L622" s="5"/>
      <c r="M622" s="61"/>
      <c r="N622" s="17">
        <f t="shared" si="337"/>
        <v>0</v>
      </c>
      <c r="O622" s="18">
        <f t="shared" si="338"/>
        <v>0</v>
      </c>
      <c r="P622" s="18">
        <f t="shared" si="339"/>
        <v>0</v>
      </c>
      <c r="Q622" s="5"/>
      <c r="R622" s="5">
        <f t="shared" si="334"/>
        <v>0</v>
      </c>
      <c r="S622" s="17">
        <f t="shared" si="340"/>
        <v>0</v>
      </c>
      <c r="T622" s="5"/>
      <c r="U622" s="76">
        <v>1</v>
      </c>
      <c r="V622" s="17">
        <f t="shared" si="336"/>
        <v>0</v>
      </c>
      <c r="W622" s="85">
        <f t="shared" si="341"/>
        <v>0</v>
      </c>
      <c r="X622" s="71">
        <f t="shared" si="309"/>
        <v>0</v>
      </c>
      <c r="Y622" s="71">
        <f t="shared" si="310"/>
        <v>0</v>
      </c>
    </row>
    <row r="623" spans="1:25" ht="45" customHeight="1">
      <c r="B623" s="7" t="s">
        <v>132</v>
      </c>
      <c r="C623" s="5" t="s">
        <v>13</v>
      </c>
      <c r="D623" s="4" t="s">
        <v>14</v>
      </c>
      <c r="E623" s="6" t="s">
        <v>37</v>
      </c>
      <c r="F623" s="4" t="s">
        <v>20</v>
      </c>
      <c r="G623" s="6" t="s">
        <v>17</v>
      </c>
      <c r="H623" s="4" t="s">
        <v>18</v>
      </c>
      <c r="I623" s="5"/>
      <c r="J623" s="5"/>
      <c r="K623" s="5"/>
      <c r="L623" s="5"/>
      <c r="M623" s="61"/>
      <c r="N623" s="17">
        <f t="shared" si="337"/>
        <v>0</v>
      </c>
      <c r="O623" s="18">
        <f t="shared" si="338"/>
        <v>0</v>
      </c>
      <c r="P623" s="18">
        <f t="shared" si="339"/>
        <v>0</v>
      </c>
      <c r="Q623" s="5"/>
      <c r="R623" s="5">
        <f t="shared" si="334"/>
        <v>0</v>
      </c>
      <c r="S623" s="17">
        <f t="shared" si="340"/>
        <v>0</v>
      </c>
      <c r="T623" s="5"/>
      <c r="U623" s="76">
        <v>1</v>
      </c>
      <c r="V623" s="17">
        <f t="shared" si="336"/>
        <v>0</v>
      </c>
      <c r="W623" s="85">
        <f t="shared" si="341"/>
        <v>0</v>
      </c>
      <c r="X623" s="71">
        <f t="shared" si="309"/>
        <v>0</v>
      </c>
      <c r="Y623" s="71">
        <f t="shared" si="310"/>
        <v>0</v>
      </c>
    </row>
    <row r="624" spans="1:25" s="21" customFormat="1" ht="45" customHeight="1">
      <c r="B624" s="22" t="s">
        <v>132</v>
      </c>
      <c r="C624" s="17" t="s">
        <v>13</v>
      </c>
      <c r="D624" s="18" t="s">
        <v>24</v>
      </c>
      <c r="E624" s="19" t="s">
        <v>25</v>
      </c>
      <c r="F624" s="18" t="s">
        <v>16</v>
      </c>
      <c r="G624" s="19" t="s">
        <v>17</v>
      </c>
      <c r="H624" s="18" t="s">
        <v>18</v>
      </c>
      <c r="I624" s="17">
        <v>10</v>
      </c>
      <c r="J624" s="17">
        <v>10</v>
      </c>
      <c r="K624" s="61"/>
      <c r="L624" s="17"/>
      <c r="M624" s="17"/>
      <c r="N624" s="17">
        <f>I624+J624</f>
        <v>20</v>
      </c>
      <c r="O624" s="18">
        <f>J624</f>
        <v>10</v>
      </c>
      <c r="P624" s="18">
        <f>J624</f>
        <v>10</v>
      </c>
      <c r="Q624" s="17"/>
      <c r="R624" s="17">
        <f t="shared" si="334"/>
        <v>10</v>
      </c>
      <c r="S624" s="17">
        <f>I624</f>
        <v>10</v>
      </c>
      <c r="T624" s="17"/>
      <c r="U624" s="72">
        <v>1</v>
      </c>
      <c r="V624" s="17">
        <f t="shared" si="336"/>
        <v>6.666666666666667</v>
      </c>
      <c r="W624" s="85">
        <f>ROUND(V624, 0)</f>
        <v>7</v>
      </c>
      <c r="X624" s="71">
        <f t="shared" si="309"/>
        <v>7</v>
      </c>
      <c r="Y624" s="71">
        <f t="shared" si="310"/>
        <v>7</v>
      </c>
    </row>
    <row r="625" spans="1:25" ht="45" customHeight="1">
      <c r="B625" s="7" t="s">
        <v>132</v>
      </c>
      <c r="C625" s="5" t="s">
        <v>13</v>
      </c>
      <c r="D625" s="4" t="s">
        <v>24</v>
      </c>
      <c r="E625" s="6" t="s">
        <v>25</v>
      </c>
      <c r="F625" s="4" t="s">
        <v>20</v>
      </c>
      <c r="G625" s="6" t="s">
        <v>17</v>
      </c>
      <c r="H625" s="4" t="s">
        <v>18</v>
      </c>
      <c r="I625" s="5">
        <v>10</v>
      </c>
      <c r="J625" s="5">
        <v>10</v>
      </c>
      <c r="K625" s="61"/>
      <c r="L625" s="5"/>
      <c r="M625" s="5"/>
      <c r="N625" s="17">
        <f>I625+J625</f>
        <v>20</v>
      </c>
      <c r="O625" s="18">
        <f>J625</f>
        <v>10</v>
      </c>
      <c r="P625" s="18">
        <f>J625</f>
        <v>10</v>
      </c>
      <c r="Q625" s="5"/>
      <c r="R625" s="5">
        <f t="shared" si="334"/>
        <v>10</v>
      </c>
      <c r="S625" s="17">
        <f>I625</f>
        <v>10</v>
      </c>
      <c r="T625" s="5"/>
      <c r="U625" s="76">
        <v>1</v>
      </c>
      <c r="V625" s="5">
        <f t="shared" si="336"/>
        <v>6.666666666666667</v>
      </c>
      <c r="W625" s="85">
        <f>ROUND(V625, 0)</f>
        <v>7</v>
      </c>
      <c r="X625" s="71">
        <f t="shared" si="309"/>
        <v>7</v>
      </c>
      <c r="Y625" s="71">
        <f t="shared" si="310"/>
        <v>7</v>
      </c>
    </row>
    <row r="626" spans="1:25" ht="45" customHeight="1">
      <c r="B626" s="7" t="s">
        <v>132</v>
      </c>
      <c r="C626" s="5" t="s">
        <v>13</v>
      </c>
      <c r="D626" s="4" t="s">
        <v>14</v>
      </c>
      <c r="E626" s="6" t="s">
        <v>144</v>
      </c>
      <c r="F626" s="4" t="s">
        <v>20</v>
      </c>
      <c r="G626" s="6" t="s">
        <v>17</v>
      </c>
      <c r="H626" s="4" t="s">
        <v>18</v>
      </c>
      <c r="I626" s="5"/>
      <c r="J626" s="5"/>
      <c r="K626" s="5"/>
      <c r="L626" s="5"/>
      <c r="M626" s="61"/>
      <c r="N626" s="17">
        <f t="shared" ref="N626:N628" si="343">I626+J626+K626+L626</f>
        <v>0</v>
      </c>
      <c r="O626" s="18">
        <f t="shared" ref="O626:O628" si="344">L626</f>
        <v>0</v>
      </c>
      <c r="P626" s="18">
        <f t="shared" ref="P626:P628" si="345">L626</f>
        <v>0</v>
      </c>
      <c r="Q626" s="5">
        <v>10</v>
      </c>
      <c r="R626" s="5">
        <f t="shared" si="334"/>
        <v>10</v>
      </c>
      <c r="S626" s="17">
        <f t="shared" ref="S626:S628" si="346">K626</f>
        <v>0</v>
      </c>
      <c r="T626" s="5">
        <v>0</v>
      </c>
      <c r="U626" s="76">
        <v>1</v>
      </c>
      <c r="V626" s="17">
        <f t="shared" si="336"/>
        <v>10</v>
      </c>
      <c r="W626" s="85">
        <f t="shared" ref="W626:W628" si="347">ROUND(V626,0)</f>
        <v>10</v>
      </c>
      <c r="X626" s="71">
        <f t="shared" si="309"/>
        <v>10</v>
      </c>
      <c r="Y626" s="71">
        <f t="shared" si="310"/>
        <v>10</v>
      </c>
    </row>
    <row r="627" spans="1:25" ht="45" customHeight="1">
      <c r="B627" s="7" t="s">
        <v>132</v>
      </c>
      <c r="C627" s="5" t="s">
        <v>13</v>
      </c>
      <c r="D627" s="4" t="s">
        <v>14</v>
      </c>
      <c r="E627" s="6" t="s">
        <v>95</v>
      </c>
      <c r="F627" s="4" t="s">
        <v>20</v>
      </c>
      <c r="G627" s="6" t="s">
        <v>17</v>
      </c>
      <c r="H627" s="4" t="s">
        <v>18</v>
      </c>
      <c r="I627" s="5"/>
      <c r="J627" s="5"/>
      <c r="K627" s="5"/>
      <c r="L627" s="5"/>
      <c r="M627" s="61"/>
      <c r="N627" s="17">
        <f t="shared" si="343"/>
        <v>0</v>
      </c>
      <c r="O627" s="18">
        <f t="shared" si="344"/>
        <v>0</v>
      </c>
      <c r="P627" s="18">
        <f t="shared" si="345"/>
        <v>0</v>
      </c>
      <c r="Q627" s="5"/>
      <c r="R627" s="5">
        <f t="shared" si="334"/>
        <v>0</v>
      </c>
      <c r="S627" s="17">
        <f t="shared" si="346"/>
        <v>0</v>
      </c>
      <c r="T627" s="5"/>
      <c r="U627" s="76">
        <v>1</v>
      </c>
      <c r="V627" s="17">
        <f t="shared" si="336"/>
        <v>0</v>
      </c>
      <c r="W627" s="85">
        <f t="shared" si="347"/>
        <v>0</v>
      </c>
      <c r="X627" s="71">
        <f t="shared" si="309"/>
        <v>0</v>
      </c>
      <c r="Y627" s="71">
        <f t="shared" si="310"/>
        <v>0</v>
      </c>
    </row>
    <row r="628" spans="1:25" s="21" customFormat="1" ht="45" customHeight="1">
      <c r="B628" s="22" t="s">
        <v>132</v>
      </c>
      <c r="C628" s="17" t="s">
        <v>13</v>
      </c>
      <c r="D628" s="35" t="s">
        <v>14</v>
      </c>
      <c r="E628" s="36" t="s">
        <v>95</v>
      </c>
      <c r="F628" s="35" t="s">
        <v>16</v>
      </c>
      <c r="G628" s="36" t="s">
        <v>17</v>
      </c>
      <c r="H628" s="35" t="s">
        <v>18</v>
      </c>
      <c r="I628" s="37"/>
      <c r="J628" s="37"/>
      <c r="K628" s="37"/>
      <c r="L628" s="37"/>
      <c r="M628" s="69"/>
      <c r="N628" s="17">
        <f t="shared" si="343"/>
        <v>0</v>
      </c>
      <c r="O628" s="18">
        <f t="shared" si="344"/>
        <v>0</v>
      </c>
      <c r="P628" s="18">
        <f t="shared" si="345"/>
        <v>0</v>
      </c>
      <c r="Q628" s="37"/>
      <c r="R628" s="37">
        <f t="shared" si="334"/>
        <v>0</v>
      </c>
      <c r="S628" s="17">
        <f t="shared" si="346"/>
        <v>0</v>
      </c>
      <c r="T628" s="37"/>
      <c r="U628" s="72">
        <v>0.98776200000000003</v>
      </c>
      <c r="V628" s="17">
        <f t="shared" si="336"/>
        <v>0</v>
      </c>
      <c r="W628" s="85">
        <f t="shared" si="347"/>
        <v>0</v>
      </c>
      <c r="X628" s="71">
        <f t="shared" si="309"/>
        <v>0</v>
      </c>
      <c r="Y628" s="71">
        <f t="shared" si="310"/>
        <v>0</v>
      </c>
    </row>
    <row r="629" spans="1:25" s="21" customFormat="1" ht="45" customHeight="1">
      <c r="B629" s="22" t="s">
        <v>132</v>
      </c>
      <c r="C629" s="33" t="s">
        <v>13</v>
      </c>
      <c r="D629" s="18" t="s">
        <v>50</v>
      </c>
      <c r="E629" s="19" t="s">
        <v>34</v>
      </c>
      <c r="F629" s="18" t="s">
        <v>16</v>
      </c>
      <c r="G629" s="19" t="s">
        <v>17</v>
      </c>
      <c r="H629" s="18" t="s">
        <v>18</v>
      </c>
      <c r="I629" s="17"/>
      <c r="J629" s="17"/>
      <c r="K629" s="17"/>
      <c r="L629" s="17"/>
      <c r="M629" s="17"/>
      <c r="N629" s="17">
        <f t="shared" si="335"/>
        <v>0</v>
      </c>
      <c r="O629" s="18"/>
      <c r="P629" s="18"/>
      <c r="Q629" s="17">
        <v>20</v>
      </c>
      <c r="R629" s="17">
        <f t="shared" si="334"/>
        <v>20</v>
      </c>
      <c r="S629" s="17"/>
      <c r="T629" s="17">
        <v>20</v>
      </c>
      <c r="U629" s="83">
        <v>1</v>
      </c>
      <c r="V629" s="20">
        <f t="shared" si="336"/>
        <v>26.666666666666668</v>
      </c>
      <c r="W629" s="75">
        <f>ROUND(V629, 0)</f>
        <v>27</v>
      </c>
      <c r="X629" s="71">
        <f t="shared" si="309"/>
        <v>27</v>
      </c>
      <c r="Y629" s="71">
        <f t="shared" si="310"/>
        <v>27</v>
      </c>
    </row>
    <row r="630" spans="1:25" s="21" customFormat="1" ht="45" customHeight="1">
      <c r="A630" s="21" t="s">
        <v>155</v>
      </c>
      <c r="B630" s="22" t="s">
        <v>132</v>
      </c>
      <c r="C630" s="33" t="s">
        <v>13</v>
      </c>
      <c r="D630" s="18" t="s">
        <v>14</v>
      </c>
      <c r="E630" s="19" t="s">
        <v>29</v>
      </c>
      <c r="F630" s="18" t="s">
        <v>16</v>
      </c>
      <c r="G630" s="19" t="s">
        <v>17</v>
      </c>
      <c r="H630" s="18" t="s">
        <v>18</v>
      </c>
      <c r="I630" s="17"/>
      <c r="J630" s="17"/>
      <c r="K630" s="17"/>
      <c r="L630" s="17"/>
      <c r="M630" s="61"/>
      <c r="N630" s="17">
        <f t="shared" ref="N630:N633" si="348">I630+J630+K630+L630</f>
        <v>0</v>
      </c>
      <c r="O630" s="18">
        <f t="shared" ref="O630:O633" si="349">L630</f>
        <v>0</v>
      </c>
      <c r="P630" s="18">
        <f t="shared" ref="P630:P633" si="350">L630</f>
        <v>0</v>
      </c>
      <c r="Q630" s="56">
        <v>80</v>
      </c>
      <c r="R630" s="17">
        <f t="shared" si="334"/>
        <v>80</v>
      </c>
      <c r="S630" s="17">
        <f t="shared" ref="S630:S633" si="351">K630</f>
        <v>0</v>
      </c>
      <c r="T630" s="56">
        <v>80</v>
      </c>
      <c r="U630" s="72">
        <v>0.98776200000000003</v>
      </c>
      <c r="V630" s="17">
        <f t="shared" si="336"/>
        <v>105.68762666666667</v>
      </c>
      <c r="W630" s="85">
        <f t="shared" ref="W630:W633" si="352">ROUND(V630,0)</f>
        <v>106</v>
      </c>
      <c r="X630" s="71">
        <f t="shared" si="309"/>
        <v>106</v>
      </c>
      <c r="Y630" s="71">
        <f t="shared" si="310"/>
        <v>106</v>
      </c>
    </row>
    <row r="631" spans="1:25" ht="45" customHeight="1">
      <c r="A631" t="s">
        <v>156</v>
      </c>
      <c r="B631" s="7" t="s">
        <v>132</v>
      </c>
      <c r="C631" s="34" t="s">
        <v>13</v>
      </c>
      <c r="D631" s="4" t="s">
        <v>14</v>
      </c>
      <c r="E631" s="6" t="s">
        <v>29</v>
      </c>
      <c r="F631" s="4" t="s">
        <v>20</v>
      </c>
      <c r="G631" s="6" t="s">
        <v>17</v>
      </c>
      <c r="H631" s="4" t="s">
        <v>18</v>
      </c>
      <c r="I631" s="5"/>
      <c r="J631" s="5"/>
      <c r="K631" s="5"/>
      <c r="L631" s="5"/>
      <c r="M631" s="61"/>
      <c r="N631" s="17">
        <f t="shared" si="348"/>
        <v>0</v>
      </c>
      <c r="O631" s="18">
        <f t="shared" si="349"/>
        <v>0</v>
      </c>
      <c r="P631" s="18">
        <f t="shared" si="350"/>
        <v>0</v>
      </c>
      <c r="Q631" s="56">
        <v>40</v>
      </c>
      <c r="R631" s="5">
        <f t="shared" si="334"/>
        <v>40</v>
      </c>
      <c r="S631" s="17">
        <f t="shared" si="351"/>
        <v>0</v>
      </c>
      <c r="T631" s="56">
        <v>40</v>
      </c>
      <c r="U631" s="76">
        <v>1</v>
      </c>
      <c r="V631" s="17">
        <f t="shared" si="336"/>
        <v>53.333333333333336</v>
      </c>
      <c r="W631" s="85">
        <f t="shared" si="352"/>
        <v>53</v>
      </c>
      <c r="X631" s="71">
        <f t="shared" si="309"/>
        <v>53</v>
      </c>
      <c r="Y631" s="71">
        <f t="shared" si="310"/>
        <v>53</v>
      </c>
    </row>
    <row r="632" spans="1:25" s="21" customFormat="1" ht="45" customHeight="1">
      <c r="B632" s="22" t="s">
        <v>132</v>
      </c>
      <c r="C632" s="33" t="s">
        <v>13</v>
      </c>
      <c r="D632" s="18" t="s">
        <v>14</v>
      </c>
      <c r="E632" s="19" t="s">
        <v>31</v>
      </c>
      <c r="F632" s="18" t="s">
        <v>16</v>
      </c>
      <c r="G632" s="19" t="s">
        <v>17</v>
      </c>
      <c r="H632" s="18" t="s">
        <v>18</v>
      </c>
      <c r="I632" s="17"/>
      <c r="J632" s="17"/>
      <c r="K632" s="17"/>
      <c r="L632" s="17"/>
      <c r="M632" s="61"/>
      <c r="N632" s="17">
        <f t="shared" si="348"/>
        <v>0</v>
      </c>
      <c r="O632" s="18">
        <f t="shared" si="349"/>
        <v>0</v>
      </c>
      <c r="P632" s="18">
        <f t="shared" si="350"/>
        <v>0</v>
      </c>
      <c r="Q632" s="56">
        <v>11</v>
      </c>
      <c r="R632" s="17">
        <f>N632-O632+Q632</f>
        <v>11</v>
      </c>
      <c r="S632" s="17">
        <f t="shared" si="351"/>
        <v>0</v>
      </c>
      <c r="T632" s="56">
        <v>10</v>
      </c>
      <c r="U632" s="72">
        <v>0.98776200000000003</v>
      </c>
      <c r="V632" s="17">
        <f t="shared" si="336"/>
        <v>14.198715333333334</v>
      </c>
      <c r="W632" s="85">
        <f t="shared" si="352"/>
        <v>14</v>
      </c>
      <c r="X632" s="71">
        <f t="shared" si="309"/>
        <v>14</v>
      </c>
      <c r="Y632" s="71">
        <f t="shared" si="310"/>
        <v>14</v>
      </c>
    </row>
    <row r="633" spans="1:25" ht="45" customHeight="1">
      <c r="B633" s="7" t="s">
        <v>132</v>
      </c>
      <c r="C633" s="34" t="s">
        <v>13</v>
      </c>
      <c r="D633" s="4" t="s">
        <v>14</v>
      </c>
      <c r="E633" s="6" t="s">
        <v>31</v>
      </c>
      <c r="F633" s="4" t="s">
        <v>20</v>
      </c>
      <c r="G633" s="6" t="s">
        <v>17</v>
      </c>
      <c r="H633" s="4" t="s">
        <v>18</v>
      </c>
      <c r="I633" s="5"/>
      <c r="J633" s="5"/>
      <c r="K633" s="5"/>
      <c r="L633" s="5"/>
      <c r="M633" s="61"/>
      <c r="N633" s="17">
        <f t="shared" si="348"/>
        <v>0</v>
      </c>
      <c r="O633" s="18">
        <f t="shared" si="349"/>
        <v>0</v>
      </c>
      <c r="P633" s="18">
        <f t="shared" si="350"/>
        <v>0</v>
      </c>
      <c r="Q633" s="56">
        <v>17</v>
      </c>
      <c r="R633" s="5">
        <f>N633-O633+Q633</f>
        <v>17</v>
      </c>
      <c r="S633" s="17">
        <f t="shared" si="351"/>
        <v>0</v>
      </c>
      <c r="T633" s="56">
        <v>18</v>
      </c>
      <c r="U633" s="76">
        <v>1</v>
      </c>
      <c r="V633" s="17">
        <f t="shared" si="336"/>
        <v>23</v>
      </c>
      <c r="W633" s="85">
        <f t="shared" si="352"/>
        <v>23</v>
      </c>
      <c r="X633" s="71">
        <f t="shared" si="309"/>
        <v>23</v>
      </c>
      <c r="Y633" s="71">
        <f t="shared" si="310"/>
        <v>23</v>
      </c>
    </row>
    <row r="634" spans="1:25" s="21" customFormat="1" ht="45" customHeight="1">
      <c r="A634" s="21" t="s">
        <v>160</v>
      </c>
      <c r="B634" s="22" t="s">
        <v>132</v>
      </c>
      <c r="C634" s="33" t="s">
        <v>13</v>
      </c>
      <c r="D634" s="18" t="s">
        <v>24</v>
      </c>
      <c r="E634" s="19" t="s">
        <v>29</v>
      </c>
      <c r="F634" s="18" t="s">
        <v>16</v>
      </c>
      <c r="G634" s="19" t="s">
        <v>17</v>
      </c>
      <c r="H634" s="18" t="s">
        <v>18</v>
      </c>
      <c r="I634" s="17"/>
      <c r="J634" s="17"/>
      <c r="K634" s="61"/>
      <c r="L634" s="17"/>
      <c r="M634" s="17"/>
      <c r="N634" s="17">
        <f t="shared" ref="N634:N635" si="353">I634+J634</f>
        <v>0</v>
      </c>
      <c r="O634" s="18">
        <f t="shared" ref="O634:O635" si="354">J634</f>
        <v>0</v>
      </c>
      <c r="P634" s="18">
        <f t="shared" ref="P634:P635" si="355">J634</f>
        <v>0</v>
      </c>
      <c r="Q634" s="56">
        <v>10</v>
      </c>
      <c r="R634" s="17">
        <f>N634-O634+Q634</f>
        <v>10</v>
      </c>
      <c r="S634" s="17">
        <f t="shared" ref="S634:S635" si="356">I634</f>
        <v>0</v>
      </c>
      <c r="T634" s="56">
        <v>7</v>
      </c>
      <c r="U634" s="72">
        <v>1</v>
      </c>
      <c r="V634" s="17">
        <f t="shared" si="336"/>
        <v>12.333333333333334</v>
      </c>
      <c r="W634" s="85">
        <f t="shared" ref="W634:W635" si="357">ROUND(V634, 0)</f>
        <v>12</v>
      </c>
      <c r="X634" s="71">
        <f t="shared" si="309"/>
        <v>12</v>
      </c>
      <c r="Y634" s="71">
        <f t="shared" si="310"/>
        <v>12</v>
      </c>
    </row>
    <row r="635" spans="1:25" ht="45" customHeight="1">
      <c r="B635" s="7" t="s">
        <v>132</v>
      </c>
      <c r="C635" s="34" t="s">
        <v>13</v>
      </c>
      <c r="D635" s="4" t="s">
        <v>24</v>
      </c>
      <c r="E635" s="6" t="s">
        <v>29</v>
      </c>
      <c r="F635" s="4" t="s">
        <v>20</v>
      </c>
      <c r="G635" s="6" t="s">
        <v>17</v>
      </c>
      <c r="H635" s="4" t="s">
        <v>18</v>
      </c>
      <c r="I635" s="5"/>
      <c r="J635" s="5"/>
      <c r="K635" s="61"/>
      <c r="L635" s="5"/>
      <c r="M635" s="5"/>
      <c r="N635" s="17">
        <f t="shared" si="353"/>
        <v>0</v>
      </c>
      <c r="O635" s="18">
        <f t="shared" si="354"/>
        <v>0</v>
      </c>
      <c r="P635" s="18">
        <f t="shared" si="355"/>
        <v>0</v>
      </c>
      <c r="Q635" s="56">
        <v>10</v>
      </c>
      <c r="R635" s="5">
        <f>N635-O635+Q635</f>
        <v>10</v>
      </c>
      <c r="S635" s="17">
        <f t="shared" si="356"/>
        <v>0</v>
      </c>
      <c r="T635" s="56">
        <v>10</v>
      </c>
      <c r="U635" s="76">
        <v>1</v>
      </c>
      <c r="V635" s="5">
        <f t="shared" si="336"/>
        <v>13.333333333333334</v>
      </c>
      <c r="W635" s="85">
        <f t="shared" si="357"/>
        <v>13</v>
      </c>
      <c r="X635" s="71">
        <f t="shared" si="309"/>
        <v>13</v>
      </c>
      <c r="Y635" s="71">
        <f t="shared" si="310"/>
        <v>13</v>
      </c>
    </row>
    <row r="636" spans="1:25" s="21" customFormat="1" ht="45" customHeight="1">
      <c r="A636" s="21" t="s">
        <v>147</v>
      </c>
      <c r="B636" s="22" t="s">
        <v>132</v>
      </c>
      <c r="C636" s="33" t="s">
        <v>13</v>
      </c>
      <c r="D636" s="18" t="s">
        <v>14</v>
      </c>
      <c r="E636" s="19" t="s">
        <v>15</v>
      </c>
      <c r="F636" s="18" t="s">
        <v>16</v>
      </c>
      <c r="G636" s="19" t="s">
        <v>19</v>
      </c>
      <c r="H636" s="18" t="s">
        <v>18</v>
      </c>
      <c r="I636" s="17">
        <v>2</v>
      </c>
      <c r="J636" s="17">
        <v>1</v>
      </c>
      <c r="K636" s="17">
        <v>1</v>
      </c>
      <c r="L636" s="17"/>
      <c r="M636" s="61"/>
      <c r="N636" s="17">
        <f>I636+J636+K636+L636</f>
        <v>4</v>
      </c>
      <c r="O636" s="18">
        <f>L636</f>
        <v>0</v>
      </c>
      <c r="P636" s="18">
        <f>L636</f>
        <v>0</v>
      </c>
      <c r="Q636" s="17"/>
      <c r="R636" s="17">
        <f t="shared" si="334"/>
        <v>4</v>
      </c>
      <c r="S636" s="17">
        <f>K636</f>
        <v>1</v>
      </c>
      <c r="T636" s="17"/>
      <c r="U636" s="72">
        <v>0.98776200000000003</v>
      </c>
      <c r="V636" s="17">
        <f t="shared" si="336"/>
        <v>3.621794</v>
      </c>
      <c r="W636" s="85">
        <f t="shared" ref="W636" si="358">ROUND(V636,0)</f>
        <v>4</v>
      </c>
      <c r="X636" s="71">
        <f t="shared" si="309"/>
        <v>4</v>
      </c>
      <c r="Y636" s="71">
        <f t="shared" si="310"/>
        <v>4</v>
      </c>
    </row>
    <row r="638" spans="1:25">
      <c r="V638" s="59" t="e">
        <f>SUBTOTAL(9,V2:V636)</f>
        <v>#VALUE!</v>
      </c>
      <c r="W638" s="59">
        <f>SUBTOTAL(9,W2:W636)</f>
        <v>25255</v>
      </c>
    </row>
  </sheetData>
  <autoFilter ref="A1:W636">
    <filterColumn colId="1"/>
    <filterColumn colId="5"/>
  </autoFilter>
  <pageMargins left="0.70866141732283472" right="0.70866141732283472" top="0.74803149606299213" bottom="0.74803149606299213" header="0.31496062992125984" footer="0.31496062992125984"/>
  <pageSetup paperSize="9" scale="32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Исходный объем 29 мая </vt:lpstr>
      <vt:lpstr>Расчеты 30 мая</vt:lpstr>
      <vt:lpstr>Расчеты Денис</vt:lpstr>
      <vt:lpstr>ГЗ 2020-2022 по ВУЗам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2019-06-24T05:33:24Z</dcterms:modified>
</cp:coreProperties>
</file>