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7012" documentId="13_ncr:1_{3DA77A14-45DE-4D22-8724-5379E33DEA1D}" xr6:coauthVersionLast="45" xr6:coauthVersionMax="45" xr10:uidLastSave="{ABADA9C2-3821-491C-8BDA-E5A79DC07457}"/>
  <bookViews>
    <workbookView xWindow="3660" yWindow="0" windowWidth="17445" windowHeight="16200" firstSheet="2" activeTab="3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1" i="6" l="1"/>
  <c r="B461" i="6"/>
  <c r="B463" i="6" s="1"/>
  <c r="A461" i="6"/>
  <c r="B462" i="6" s="1"/>
  <c r="H460" i="6"/>
  <c r="I460" i="6" s="1"/>
  <c r="G460" i="6"/>
  <c r="G463" i="6" s="1"/>
  <c r="E458" i="6"/>
  <c r="E457" i="6"/>
  <c r="B451" i="6"/>
  <c r="E450" i="6"/>
  <c r="B450" i="6"/>
  <c r="B452" i="6" s="1"/>
  <c r="A450" i="6"/>
  <c r="G449" i="6"/>
  <c r="H449" i="6" s="1"/>
  <c r="E447" i="6"/>
  <c r="E446" i="6"/>
  <c r="E439" i="6"/>
  <c r="B439" i="6"/>
  <c r="B441" i="6" s="1"/>
  <c r="A439" i="6"/>
  <c r="B440" i="6" s="1"/>
  <c r="G438" i="6"/>
  <c r="H438" i="6" s="1"/>
  <c r="E436" i="6"/>
  <c r="E435" i="6"/>
  <c r="E428" i="6"/>
  <c r="B428" i="6"/>
  <c r="B430" i="6" s="1"/>
  <c r="A428" i="6"/>
  <c r="B429" i="6" s="1"/>
  <c r="G427" i="6"/>
  <c r="H427" i="6" s="1"/>
  <c r="E425" i="6"/>
  <c r="E424" i="6"/>
  <c r="E417" i="6"/>
  <c r="B417" i="6"/>
  <c r="B419" i="6" s="1"/>
  <c r="A417" i="6"/>
  <c r="B418" i="6" s="1"/>
  <c r="G416" i="6"/>
  <c r="H416" i="6" s="1"/>
  <c r="E414" i="6"/>
  <c r="E413" i="6"/>
  <c r="E406" i="6"/>
  <c r="B406" i="6"/>
  <c r="B408" i="6" s="1"/>
  <c r="A406" i="6"/>
  <c r="B407" i="6" s="1"/>
  <c r="G405" i="6"/>
  <c r="G408" i="6" s="1"/>
  <c r="E403" i="6"/>
  <c r="E402" i="6"/>
  <c r="E395" i="6"/>
  <c r="B395" i="6"/>
  <c r="B397" i="6" s="1"/>
  <c r="A395" i="6"/>
  <c r="B396" i="6" s="1"/>
  <c r="G394" i="6"/>
  <c r="H394" i="6" s="1"/>
  <c r="E392" i="6"/>
  <c r="E391" i="6"/>
  <c r="E384" i="6"/>
  <c r="B384" i="6"/>
  <c r="B386" i="6" s="1"/>
  <c r="A384" i="6"/>
  <c r="B385" i="6" s="1"/>
  <c r="G383" i="6"/>
  <c r="G386" i="6" s="1"/>
  <c r="E381" i="6"/>
  <c r="E380" i="6"/>
  <c r="B375" i="6"/>
  <c r="E373" i="6"/>
  <c r="B373" i="6"/>
  <c r="A373" i="6"/>
  <c r="B374" i="6" s="1"/>
  <c r="G372" i="6"/>
  <c r="H372" i="6" s="1"/>
  <c r="E370" i="6"/>
  <c r="E369" i="6"/>
  <c r="B364" i="6"/>
  <c r="E362" i="6"/>
  <c r="B362" i="6"/>
  <c r="A362" i="6"/>
  <c r="B363" i="6" s="1"/>
  <c r="G361" i="6"/>
  <c r="G364" i="6" s="1"/>
  <c r="E359" i="6"/>
  <c r="E358" i="6"/>
  <c r="E351" i="6"/>
  <c r="B351" i="6"/>
  <c r="B353" i="6" s="1"/>
  <c r="A351" i="6"/>
  <c r="B352" i="6" s="1"/>
  <c r="G350" i="6"/>
  <c r="H350" i="6" s="1"/>
  <c r="E348" i="6"/>
  <c r="E347" i="6"/>
  <c r="E340" i="6"/>
  <c r="B340" i="6"/>
  <c r="B342" i="6" s="1"/>
  <c r="A340" i="6"/>
  <c r="B341" i="6" s="1"/>
  <c r="G339" i="6"/>
  <c r="H339" i="6" s="1"/>
  <c r="E337" i="6"/>
  <c r="E336" i="6"/>
  <c r="H452" i="6" l="1"/>
  <c r="I449" i="6"/>
  <c r="I463" i="6"/>
  <c r="J460" i="6"/>
  <c r="G452" i="6"/>
  <c r="H463" i="6"/>
  <c r="H430" i="6"/>
  <c r="I427" i="6"/>
  <c r="I438" i="6"/>
  <c r="H441" i="6"/>
  <c r="G430" i="6"/>
  <c r="G441" i="6"/>
  <c r="I416" i="6"/>
  <c r="H419" i="6"/>
  <c r="H405" i="6"/>
  <c r="G419" i="6"/>
  <c r="I394" i="6"/>
  <c r="H397" i="6"/>
  <c r="H383" i="6"/>
  <c r="G397" i="6"/>
  <c r="H375" i="6"/>
  <c r="I372" i="6"/>
  <c r="H361" i="6"/>
  <c r="G375" i="6"/>
  <c r="I350" i="6"/>
  <c r="H353" i="6"/>
  <c r="G353" i="6"/>
  <c r="H342" i="6"/>
  <c r="I339" i="6"/>
  <c r="G342" i="6"/>
  <c r="J75" i="6"/>
  <c r="N64" i="6"/>
  <c r="F301" i="6"/>
  <c r="E329" i="6"/>
  <c r="B329" i="6"/>
  <c r="B331" i="6" s="1"/>
  <c r="A329" i="6"/>
  <c r="B330" i="6" s="1"/>
  <c r="G328" i="6"/>
  <c r="G331" i="6" s="1"/>
  <c r="E326" i="6"/>
  <c r="E325" i="6"/>
  <c r="E318" i="6"/>
  <c r="B318" i="6"/>
  <c r="B320" i="6" s="1"/>
  <c r="A318" i="6"/>
  <c r="B319" i="6" s="1"/>
  <c r="G317" i="6"/>
  <c r="H317" i="6" s="1"/>
  <c r="E315" i="6"/>
  <c r="E314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G287" i="6" s="1"/>
  <c r="E282" i="6"/>
  <c r="E281" i="6"/>
  <c r="E274" i="6"/>
  <c r="B274" i="6"/>
  <c r="B276" i="6" s="1"/>
  <c r="A274" i="6"/>
  <c r="B275" i="6" s="1"/>
  <c r="G273" i="6"/>
  <c r="G276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G221" i="6" s="1"/>
  <c r="E216" i="6"/>
  <c r="E215" i="6"/>
  <c r="E208" i="6"/>
  <c r="B208" i="6"/>
  <c r="B210" i="6" s="1"/>
  <c r="A208" i="6"/>
  <c r="B209" i="6" s="1"/>
  <c r="G207" i="6"/>
  <c r="H207" i="6" s="1"/>
  <c r="E205" i="6"/>
  <c r="E204" i="6"/>
  <c r="J463" i="6" l="1"/>
  <c r="K460" i="6"/>
  <c r="J449" i="6"/>
  <c r="I452" i="6"/>
  <c r="I441" i="6"/>
  <c r="J438" i="6"/>
  <c r="J427" i="6"/>
  <c r="I430" i="6"/>
  <c r="I419" i="6"/>
  <c r="J416" i="6"/>
  <c r="I405" i="6"/>
  <c r="H408" i="6"/>
  <c r="I383" i="6"/>
  <c r="H386" i="6"/>
  <c r="I397" i="6"/>
  <c r="J394" i="6"/>
  <c r="I361" i="6"/>
  <c r="H364" i="6"/>
  <c r="I375" i="6"/>
  <c r="J372" i="6"/>
  <c r="I353" i="6"/>
  <c r="J350" i="6"/>
  <c r="J339" i="6"/>
  <c r="I342" i="6"/>
  <c r="H328" i="6"/>
  <c r="I328" i="6" s="1"/>
  <c r="I331" i="6" s="1"/>
  <c r="H273" i="6"/>
  <c r="I273" i="6" s="1"/>
  <c r="J273" i="6" s="1"/>
  <c r="H295" i="6"/>
  <c r="H298" i="6" s="1"/>
  <c r="I317" i="6"/>
  <c r="H320" i="6"/>
  <c r="G320" i="6"/>
  <c r="I306" i="6"/>
  <c r="H309" i="6"/>
  <c r="G309" i="6"/>
  <c r="H284" i="6"/>
  <c r="H229" i="6"/>
  <c r="I229" i="6" s="1"/>
  <c r="J229" i="6" s="1"/>
  <c r="H218" i="6"/>
  <c r="H221" i="6" s="1"/>
  <c r="H254" i="6"/>
  <c r="I251" i="6"/>
  <c r="I262" i="6"/>
  <c r="H265" i="6"/>
  <c r="H243" i="6"/>
  <c r="I240" i="6"/>
  <c r="G265" i="6"/>
  <c r="G254" i="6"/>
  <c r="G243" i="6"/>
  <c r="H210" i="6"/>
  <c r="I207" i="6"/>
  <c r="G210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G122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K449" i="6" l="1"/>
  <c r="J452" i="6"/>
  <c r="K463" i="6"/>
  <c r="L460" i="6"/>
  <c r="K427" i="6"/>
  <c r="J430" i="6"/>
  <c r="J441" i="6"/>
  <c r="K438" i="6"/>
  <c r="J405" i="6"/>
  <c r="I408" i="6"/>
  <c r="K416" i="6"/>
  <c r="J419" i="6"/>
  <c r="K394" i="6"/>
  <c r="J397" i="6"/>
  <c r="J383" i="6"/>
  <c r="I386" i="6"/>
  <c r="J375" i="6"/>
  <c r="K372" i="6"/>
  <c r="J361" i="6"/>
  <c r="I364" i="6"/>
  <c r="K350" i="6"/>
  <c r="J353" i="6"/>
  <c r="K339" i="6"/>
  <c r="J342" i="6"/>
  <c r="H331" i="6"/>
  <c r="J328" i="6"/>
  <c r="J331" i="6" s="1"/>
  <c r="I276" i="6"/>
  <c r="I218" i="6"/>
  <c r="J218" i="6" s="1"/>
  <c r="H276" i="6"/>
  <c r="I232" i="6"/>
  <c r="H232" i="6"/>
  <c r="I295" i="6"/>
  <c r="I298" i="6" s="1"/>
  <c r="J317" i="6"/>
  <c r="I320" i="6"/>
  <c r="I309" i="6"/>
  <c r="J306" i="6"/>
  <c r="I284" i="6"/>
  <c r="H287" i="6"/>
  <c r="J240" i="6"/>
  <c r="I243" i="6"/>
  <c r="J262" i="6"/>
  <c r="I265" i="6"/>
  <c r="J251" i="6"/>
  <c r="I254" i="6"/>
  <c r="J276" i="6"/>
  <c r="K273" i="6"/>
  <c r="K229" i="6"/>
  <c r="J232" i="6"/>
  <c r="J207" i="6"/>
  <c r="I210" i="6"/>
  <c r="H174" i="6"/>
  <c r="I174" i="6" s="1"/>
  <c r="J174" i="6" s="1"/>
  <c r="H185" i="6"/>
  <c r="I185" i="6" s="1"/>
  <c r="I188" i="6" s="1"/>
  <c r="I196" i="6"/>
  <c r="H199" i="6"/>
  <c r="G199" i="6"/>
  <c r="I163" i="6"/>
  <c r="H166" i="6"/>
  <c r="I152" i="6"/>
  <c r="H155" i="6"/>
  <c r="H144" i="6"/>
  <c r="I141" i="6"/>
  <c r="G166" i="6"/>
  <c r="G155" i="6"/>
  <c r="G144" i="6"/>
  <c r="I130" i="6"/>
  <c r="H133" i="6"/>
  <c r="H119" i="6"/>
  <c r="G133" i="6"/>
  <c r="I108" i="6"/>
  <c r="H111" i="6"/>
  <c r="I97" i="6"/>
  <c r="H100" i="6"/>
  <c r="G100" i="6"/>
  <c r="G111" i="6"/>
  <c r="I86" i="6"/>
  <c r="H89" i="6"/>
  <c r="G89" i="6"/>
  <c r="I75" i="6"/>
  <c r="H78" i="6"/>
  <c r="G78" i="6"/>
  <c r="I64" i="6"/>
  <c r="H67" i="6"/>
  <c r="G67" i="6"/>
  <c r="H53" i="6"/>
  <c r="I53" i="6" s="1"/>
  <c r="J53" i="6" s="1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K328" i="6" l="1"/>
  <c r="M460" i="6"/>
  <c r="L463" i="6"/>
  <c r="L449" i="6"/>
  <c r="K452" i="6"/>
  <c r="L427" i="6"/>
  <c r="K430" i="6"/>
  <c r="K441" i="6"/>
  <c r="L438" i="6"/>
  <c r="K405" i="6"/>
  <c r="J408" i="6"/>
  <c r="K419" i="6"/>
  <c r="L416" i="6"/>
  <c r="K383" i="6"/>
  <c r="J386" i="6"/>
  <c r="L394" i="6"/>
  <c r="K397" i="6"/>
  <c r="K361" i="6"/>
  <c r="J364" i="6"/>
  <c r="L372" i="6"/>
  <c r="K375" i="6"/>
  <c r="L350" i="6"/>
  <c r="K353" i="6"/>
  <c r="L339" i="6"/>
  <c r="K342" i="6"/>
  <c r="I221" i="6"/>
  <c r="J295" i="6"/>
  <c r="K295" i="6" s="1"/>
  <c r="K317" i="6"/>
  <c r="J320" i="6"/>
  <c r="L328" i="6"/>
  <c r="K331" i="6"/>
  <c r="K306" i="6"/>
  <c r="J309" i="6"/>
  <c r="I287" i="6"/>
  <c r="J284" i="6"/>
  <c r="L273" i="6"/>
  <c r="K276" i="6"/>
  <c r="K251" i="6"/>
  <c r="J254" i="6"/>
  <c r="K262" i="6"/>
  <c r="J265" i="6"/>
  <c r="K240" i="6"/>
  <c r="J243" i="6"/>
  <c r="L229" i="6"/>
  <c r="K232" i="6"/>
  <c r="K218" i="6"/>
  <c r="J221" i="6"/>
  <c r="K207" i="6"/>
  <c r="J210" i="6"/>
  <c r="I177" i="6"/>
  <c r="I56" i="6"/>
  <c r="H188" i="6"/>
  <c r="H177" i="6"/>
  <c r="J185" i="6"/>
  <c r="K185" i="6" s="1"/>
  <c r="I199" i="6"/>
  <c r="J196" i="6"/>
  <c r="H56" i="6"/>
  <c r="I144" i="6"/>
  <c r="J141" i="6"/>
  <c r="J152" i="6"/>
  <c r="I155" i="6"/>
  <c r="J163" i="6"/>
  <c r="I166" i="6"/>
  <c r="K174" i="6"/>
  <c r="J177" i="6"/>
  <c r="I119" i="6"/>
  <c r="H122" i="6"/>
  <c r="I133" i="6"/>
  <c r="J130" i="6"/>
  <c r="I111" i="6"/>
  <c r="J108" i="6"/>
  <c r="J97" i="6"/>
  <c r="I100" i="6"/>
  <c r="I89" i="6"/>
  <c r="I78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L452" i="6" l="1"/>
  <c r="M449" i="6"/>
  <c r="N460" i="6"/>
  <c r="M463" i="6"/>
  <c r="M427" i="6"/>
  <c r="L430" i="6"/>
  <c r="M438" i="6"/>
  <c r="L441" i="6"/>
  <c r="L405" i="6"/>
  <c r="K408" i="6"/>
  <c r="M416" i="6"/>
  <c r="L419" i="6"/>
  <c r="L397" i="6"/>
  <c r="M394" i="6"/>
  <c r="L383" i="6"/>
  <c r="K386" i="6"/>
  <c r="L361" i="6"/>
  <c r="K364" i="6"/>
  <c r="M372" i="6"/>
  <c r="L375" i="6"/>
  <c r="M350" i="6"/>
  <c r="L353" i="6"/>
  <c r="M339" i="6"/>
  <c r="L342" i="6"/>
  <c r="J298" i="6"/>
  <c r="L331" i="6"/>
  <c r="M328" i="6"/>
  <c r="L317" i="6"/>
  <c r="K320" i="6"/>
  <c r="L295" i="6"/>
  <c r="K298" i="6"/>
  <c r="K309" i="6"/>
  <c r="L306" i="6"/>
  <c r="K284" i="6"/>
  <c r="J287" i="6"/>
  <c r="L240" i="6"/>
  <c r="K243" i="6"/>
  <c r="M273" i="6"/>
  <c r="L276" i="6"/>
  <c r="K265" i="6"/>
  <c r="L262" i="6"/>
  <c r="K254" i="6"/>
  <c r="L251" i="6"/>
  <c r="L218" i="6"/>
  <c r="K221" i="6"/>
  <c r="M229" i="6"/>
  <c r="L232" i="6"/>
  <c r="L207" i="6"/>
  <c r="K210" i="6"/>
  <c r="J188" i="6"/>
  <c r="K196" i="6"/>
  <c r="J199" i="6"/>
  <c r="L185" i="6"/>
  <c r="K188" i="6"/>
  <c r="J166" i="6"/>
  <c r="K163" i="6"/>
  <c r="K141" i="6"/>
  <c r="J144" i="6"/>
  <c r="L174" i="6"/>
  <c r="K177" i="6"/>
  <c r="K152" i="6"/>
  <c r="J155" i="6"/>
  <c r="K130" i="6"/>
  <c r="J133" i="6"/>
  <c r="J119" i="6"/>
  <c r="I122" i="6"/>
  <c r="K97" i="6"/>
  <c r="J100" i="6"/>
  <c r="K108" i="6"/>
  <c r="J111" i="6"/>
  <c r="K86" i="6"/>
  <c r="J89" i="6"/>
  <c r="K75" i="6"/>
  <c r="J78" i="6"/>
  <c r="J67" i="6"/>
  <c r="K64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O460" i="6" l="1"/>
  <c r="N463" i="6"/>
  <c r="N449" i="6"/>
  <c r="M452" i="6"/>
  <c r="N438" i="6"/>
  <c r="M441" i="6"/>
  <c r="N427" i="6"/>
  <c r="M430" i="6"/>
  <c r="M405" i="6"/>
  <c r="L408" i="6"/>
  <c r="N416" i="6"/>
  <c r="M419" i="6"/>
  <c r="N394" i="6"/>
  <c r="M397" i="6"/>
  <c r="M383" i="6"/>
  <c r="L386" i="6"/>
  <c r="N372" i="6"/>
  <c r="M375" i="6"/>
  <c r="M361" i="6"/>
  <c r="L364" i="6"/>
  <c r="N350" i="6"/>
  <c r="M353" i="6"/>
  <c r="N339" i="6"/>
  <c r="M342" i="6"/>
  <c r="L320" i="6"/>
  <c r="M317" i="6"/>
  <c r="M331" i="6"/>
  <c r="N328" i="6"/>
  <c r="M306" i="6"/>
  <c r="L309" i="6"/>
  <c r="M295" i="6"/>
  <c r="L298" i="6"/>
  <c r="L284" i="6"/>
  <c r="K287" i="6"/>
  <c r="M251" i="6"/>
  <c r="L254" i="6"/>
  <c r="M240" i="6"/>
  <c r="L243" i="6"/>
  <c r="M262" i="6"/>
  <c r="L265" i="6"/>
  <c r="N273" i="6"/>
  <c r="M276" i="6"/>
  <c r="N229" i="6"/>
  <c r="M232" i="6"/>
  <c r="L221" i="6"/>
  <c r="M218" i="6"/>
  <c r="M207" i="6"/>
  <c r="L210" i="6"/>
  <c r="L196" i="6"/>
  <c r="K199" i="6"/>
  <c r="M185" i="6"/>
  <c r="L188" i="6"/>
  <c r="M174" i="6"/>
  <c r="L177" i="6"/>
  <c r="K144" i="6"/>
  <c r="L141" i="6"/>
  <c r="K155" i="6"/>
  <c r="L152" i="6"/>
  <c r="L163" i="6"/>
  <c r="K166" i="6"/>
  <c r="K119" i="6"/>
  <c r="J122" i="6"/>
  <c r="L130" i="6"/>
  <c r="K133" i="6"/>
  <c r="L108" i="6"/>
  <c r="K111" i="6"/>
  <c r="K100" i="6"/>
  <c r="L97" i="6"/>
  <c r="L86" i="6"/>
  <c r="K89" i="6"/>
  <c r="K78" i="6"/>
  <c r="L75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452" i="6" l="1"/>
  <c r="O449" i="6"/>
  <c r="P460" i="6"/>
  <c r="O463" i="6"/>
  <c r="O438" i="6"/>
  <c r="N441" i="6"/>
  <c r="N430" i="6"/>
  <c r="O427" i="6"/>
  <c r="O416" i="6"/>
  <c r="N419" i="6"/>
  <c r="N405" i="6"/>
  <c r="M408" i="6"/>
  <c r="N383" i="6"/>
  <c r="M386" i="6"/>
  <c r="O394" i="6"/>
  <c r="N397" i="6"/>
  <c r="M364" i="6"/>
  <c r="N361" i="6"/>
  <c r="N375" i="6"/>
  <c r="O372" i="6"/>
  <c r="O350" i="6"/>
  <c r="N353" i="6"/>
  <c r="O339" i="6"/>
  <c r="N342" i="6"/>
  <c r="O328" i="6"/>
  <c r="N331" i="6"/>
  <c r="N317" i="6"/>
  <c r="M320" i="6"/>
  <c r="N295" i="6"/>
  <c r="M298" i="6"/>
  <c r="N306" i="6"/>
  <c r="M309" i="6"/>
  <c r="M284" i="6"/>
  <c r="L287" i="6"/>
  <c r="O273" i="6"/>
  <c r="N276" i="6"/>
  <c r="N262" i="6"/>
  <c r="M265" i="6"/>
  <c r="N240" i="6"/>
  <c r="M243" i="6"/>
  <c r="N251" i="6"/>
  <c r="M254" i="6"/>
  <c r="O229" i="6"/>
  <c r="N232" i="6"/>
  <c r="N218" i="6"/>
  <c r="M221" i="6"/>
  <c r="N207" i="6"/>
  <c r="M210" i="6"/>
  <c r="N185" i="6"/>
  <c r="M188" i="6"/>
  <c r="L199" i="6"/>
  <c r="M196" i="6"/>
  <c r="M152" i="6"/>
  <c r="L155" i="6"/>
  <c r="M163" i="6"/>
  <c r="L166" i="6"/>
  <c r="M141" i="6"/>
  <c r="L144" i="6"/>
  <c r="M177" i="6"/>
  <c r="N174" i="6"/>
  <c r="K122" i="6"/>
  <c r="L119" i="6"/>
  <c r="M130" i="6"/>
  <c r="L133" i="6"/>
  <c r="M97" i="6"/>
  <c r="L100" i="6"/>
  <c r="L111" i="6"/>
  <c r="M108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Q460" i="6" l="1"/>
  <c r="P463" i="6"/>
  <c r="O452" i="6"/>
  <c r="P449" i="6"/>
  <c r="O430" i="6"/>
  <c r="P427" i="6"/>
  <c r="P438" i="6"/>
  <c r="O441" i="6"/>
  <c r="N408" i="6"/>
  <c r="O405" i="6"/>
  <c r="P416" i="6"/>
  <c r="O419" i="6"/>
  <c r="P394" i="6"/>
  <c r="O397" i="6"/>
  <c r="N386" i="6"/>
  <c r="O383" i="6"/>
  <c r="P372" i="6"/>
  <c r="O375" i="6"/>
  <c r="O361" i="6"/>
  <c r="N364" i="6"/>
  <c r="P350" i="6"/>
  <c r="O353" i="6"/>
  <c r="P339" i="6"/>
  <c r="O342" i="6"/>
  <c r="N320" i="6"/>
  <c r="O317" i="6"/>
  <c r="O331" i="6"/>
  <c r="P328" i="6"/>
  <c r="O306" i="6"/>
  <c r="N309" i="6"/>
  <c r="N298" i="6"/>
  <c r="O295" i="6"/>
  <c r="M287" i="6"/>
  <c r="N284" i="6"/>
  <c r="N265" i="6"/>
  <c r="O262" i="6"/>
  <c r="P273" i="6"/>
  <c r="O276" i="6"/>
  <c r="O251" i="6"/>
  <c r="N254" i="6"/>
  <c r="O240" i="6"/>
  <c r="N243" i="6"/>
  <c r="O232" i="6"/>
  <c r="P229" i="6"/>
  <c r="O218" i="6"/>
  <c r="N221" i="6"/>
  <c r="O207" i="6"/>
  <c r="N210" i="6"/>
  <c r="N196" i="6"/>
  <c r="M199" i="6"/>
  <c r="N188" i="6"/>
  <c r="O185" i="6"/>
  <c r="N141" i="6"/>
  <c r="M144" i="6"/>
  <c r="N152" i="6"/>
  <c r="M155" i="6"/>
  <c r="O174" i="6"/>
  <c r="N177" i="6"/>
  <c r="N163" i="6"/>
  <c r="M166" i="6"/>
  <c r="M119" i="6"/>
  <c r="L122" i="6"/>
  <c r="N130" i="6"/>
  <c r="M133" i="6"/>
  <c r="N108" i="6"/>
  <c r="M111" i="6"/>
  <c r="N97" i="6"/>
  <c r="M100" i="6"/>
  <c r="N86" i="6"/>
  <c r="M89" i="6"/>
  <c r="N75" i="6"/>
  <c r="M78" i="6"/>
  <c r="M67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452" i="6" l="1"/>
  <c r="Q449" i="6"/>
  <c r="Q463" i="6"/>
  <c r="R460" i="6"/>
  <c r="P430" i="6"/>
  <c r="Q427" i="6"/>
  <c r="Q438" i="6"/>
  <c r="P441" i="6"/>
  <c r="Q416" i="6"/>
  <c r="P419" i="6"/>
  <c r="P405" i="6"/>
  <c r="O408" i="6"/>
  <c r="P383" i="6"/>
  <c r="O386" i="6"/>
  <c r="Q394" i="6"/>
  <c r="P397" i="6"/>
  <c r="P361" i="6"/>
  <c r="O364" i="6"/>
  <c r="P375" i="6"/>
  <c r="Q372" i="6"/>
  <c r="Q350" i="6"/>
  <c r="P353" i="6"/>
  <c r="P342" i="6"/>
  <c r="Q339" i="6"/>
  <c r="P331" i="6"/>
  <c r="Q328" i="6"/>
  <c r="P317" i="6"/>
  <c r="O320" i="6"/>
  <c r="P295" i="6"/>
  <c r="O298" i="6"/>
  <c r="P306" i="6"/>
  <c r="O309" i="6"/>
  <c r="O284" i="6"/>
  <c r="N287" i="6"/>
  <c r="P262" i="6"/>
  <c r="O265" i="6"/>
  <c r="P240" i="6"/>
  <c r="O243" i="6"/>
  <c r="P251" i="6"/>
  <c r="O254" i="6"/>
  <c r="Q273" i="6"/>
  <c r="P276" i="6"/>
  <c r="Q229" i="6"/>
  <c r="P232" i="6"/>
  <c r="O221" i="6"/>
  <c r="P218" i="6"/>
  <c r="O210" i="6"/>
  <c r="P207" i="6"/>
  <c r="P185" i="6"/>
  <c r="O188" i="6"/>
  <c r="O196" i="6"/>
  <c r="N199" i="6"/>
  <c r="O141" i="6"/>
  <c r="N144" i="6"/>
  <c r="N166" i="6"/>
  <c r="O163" i="6"/>
  <c r="P174" i="6"/>
  <c r="O177" i="6"/>
  <c r="N155" i="6"/>
  <c r="O152" i="6"/>
  <c r="O130" i="6"/>
  <c r="N133" i="6"/>
  <c r="M122" i="6"/>
  <c r="N119" i="6"/>
  <c r="N100" i="6"/>
  <c r="O97" i="6"/>
  <c r="N111" i="6"/>
  <c r="O108" i="6"/>
  <c r="N89" i="6"/>
  <c r="O86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S460" i="6" l="1"/>
  <c r="R463" i="6"/>
  <c r="R449" i="6"/>
  <c r="Q452" i="6"/>
  <c r="Q441" i="6"/>
  <c r="R438" i="6"/>
  <c r="R427" i="6"/>
  <c r="Q430" i="6"/>
  <c r="P408" i="6"/>
  <c r="Q405" i="6"/>
  <c r="Q419" i="6"/>
  <c r="R416" i="6"/>
  <c r="Q397" i="6"/>
  <c r="R394" i="6"/>
  <c r="Q383" i="6"/>
  <c r="P386" i="6"/>
  <c r="Q361" i="6"/>
  <c r="P364" i="6"/>
  <c r="R372" i="6"/>
  <c r="Q375" i="6"/>
  <c r="Q353" i="6"/>
  <c r="R350" i="6"/>
  <c r="Q342" i="6"/>
  <c r="R339" i="6"/>
  <c r="Q317" i="6"/>
  <c r="P320" i="6"/>
  <c r="R328" i="6"/>
  <c r="Q331" i="6"/>
  <c r="Q306" i="6"/>
  <c r="P309" i="6"/>
  <c r="P298" i="6"/>
  <c r="Q295" i="6"/>
  <c r="P284" i="6"/>
  <c r="O287" i="6"/>
  <c r="Q276" i="6"/>
  <c r="R273" i="6"/>
  <c r="Q262" i="6"/>
  <c r="P265" i="6"/>
  <c r="Q251" i="6"/>
  <c r="P254" i="6"/>
  <c r="P243" i="6"/>
  <c r="Q240" i="6"/>
  <c r="Q218" i="6"/>
  <c r="P221" i="6"/>
  <c r="R229" i="6"/>
  <c r="Q232" i="6"/>
  <c r="P210" i="6"/>
  <c r="Q207" i="6"/>
  <c r="Q185" i="6"/>
  <c r="P188" i="6"/>
  <c r="P196" i="6"/>
  <c r="O199" i="6"/>
  <c r="O155" i="6"/>
  <c r="P152" i="6"/>
  <c r="P163" i="6"/>
  <c r="O166" i="6"/>
  <c r="Q174" i="6"/>
  <c r="P177" i="6"/>
  <c r="P141" i="6"/>
  <c r="O144" i="6"/>
  <c r="O133" i="6"/>
  <c r="P130" i="6"/>
  <c r="N122" i="6"/>
  <c r="O119" i="6"/>
  <c r="P108" i="6"/>
  <c r="O111" i="6"/>
  <c r="O100" i="6"/>
  <c r="P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S449" i="6" l="1"/>
  <c r="R452" i="6"/>
  <c r="S463" i="6"/>
  <c r="T460" i="6"/>
  <c r="S427" i="6"/>
  <c r="R430" i="6"/>
  <c r="S438" i="6"/>
  <c r="R441" i="6"/>
  <c r="S416" i="6"/>
  <c r="R419" i="6"/>
  <c r="R405" i="6"/>
  <c r="Q408" i="6"/>
  <c r="S394" i="6"/>
  <c r="R397" i="6"/>
  <c r="R383" i="6"/>
  <c r="Q386" i="6"/>
  <c r="R375" i="6"/>
  <c r="S372" i="6"/>
  <c r="R361" i="6"/>
  <c r="Q364" i="6"/>
  <c r="S350" i="6"/>
  <c r="R353" i="6"/>
  <c r="S339" i="6"/>
  <c r="R342" i="6"/>
  <c r="R317" i="6"/>
  <c r="Q320" i="6"/>
  <c r="S328" i="6"/>
  <c r="R331" i="6"/>
  <c r="R295" i="6"/>
  <c r="Q298" i="6"/>
  <c r="Q309" i="6"/>
  <c r="R306" i="6"/>
  <c r="Q284" i="6"/>
  <c r="P287" i="6"/>
  <c r="Q243" i="6"/>
  <c r="R240" i="6"/>
  <c r="R251" i="6"/>
  <c r="Q254" i="6"/>
  <c r="R262" i="6"/>
  <c r="Q265" i="6"/>
  <c r="R276" i="6"/>
  <c r="S273" i="6"/>
  <c r="Q221" i="6"/>
  <c r="R218" i="6"/>
  <c r="S229" i="6"/>
  <c r="R232" i="6"/>
  <c r="Q210" i="6"/>
  <c r="R207" i="6"/>
  <c r="Q196" i="6"/>
  <c r="P199" i="6"/>
  <c r="R185" i="6"/>
  <c r="Q188" i="6"/>
  <c r="Q152" i="6"/>
  <c r="P155" i="6"/>
  <c r="P144" i="6"/>
  <c r="Q141" i="6"/>
  <c r="Q177" i="6"/>
  <c r="R174" i="6"/>
  <c r="Q163" i="6"/>
  <c r="P166" i="6"/>
  <c r="P119" i="6"/>
  <c r="O122" i="6"/>
  <c r="Q130" i="6"/>
  <c r="P133" i="6"/>
  <c r="Q97" i="6"/>
  <c r="P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U460" i="6" l="1"/>
  <c r="T463" i="6"/>
  <c r="T449" i="6"/>
  <c r="S452" i="6"/>
  <c r="T427" i="6"/>
  <c r="S430" i="6"/>
  <c r="S441" i="6"/>
  <c r="T438" i="6"/>
  <c r="S405" i="6"/>
  <c r="R408" i="6"/>
  <c r="S419" i="6"/>
  <c r="T416" i="6"/>
  <c r="S383" i="6"/>
  <c r="R386" i="6"/>
  <c r="T394" i="6"/>
  <c r="S397" i="6"/>
  <c r="S361" i="6"/>
  <c r="R364" i="6"/>
  <c r="T372" i="6"/>
  <c r="S375" i="6"/>
  <c r="S353" i="6"/>
  <c r="T350" i="6"/>
  <c r="T339" i="6"/>
  <c r="S342" i="6"/>
  <c r="S317" i="6"/>
  <c r="R320" i="6"/>
  <c r="T328" i="6"/>
  <c r="S331" i="6"/>
  <c r="S306" i="6"/>
  <c r="R309" i="6"/>
  <c r="S295" i="6"/>
  <c r="R298" i="6"/>
  <c r="Q287" i="6"/>
  <c r="R284" i="6"/>
  <c r="T273" i="6"/>
  <c r="S276" i="6"/>
  <c r="R265" i="6"/>
  <c r="S262" i="6"/>
  <c r="S251" i="6"/>
  <c r="R254" i="6"/>
  <c r="S240" i="6"/>
  <c r="R243" i="6"/>
  <c r="S218" i="6"/>
  <c r="R221" i="6"/>
  <c r="T229" i="6"/>
  <c r="S232" i="6"/>
  <c r="S207" i="6"/>
  <c r="R210" i="6"/>
  <c r="S185" i="6"/>
  <c r="R188" i="6"/>
  <c r="Q199" i="6"/>
  <c r="R196" i="6"/>
  <c r="R163" i="6"/>
  <c r="Q166" i="6"/>
  <c r="S174" i="6"/>
  <c r="R177" i="6"/>
  <c r="Q144" i="6"/>
  <c r="R141" i="6"/>
  <c r="R152" i="6"/>
  <c r="Q155" i="6"/>
  <c r="Q133" i="6"/>
  <c r="R130" i="6"/>
  <c r="Q119" i="6"/>
  <c r="P122" i="6"/>
  <c r="R97" i="6"/>
  <c r="Q100" i="6"/>
  <c r="Q111" i="6"/>
  <c r="R108" i="6"/>
  <c r="R86" i="6"/>
  <c r="Q89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V460" i="6" l="1"/>
  <c r="U463" i="6"/>
  <c r="T452" i="6"/>
  <c r="U449" i="6"/>
  <c r="U427" i="6"/>
  <c r="T430" i="6"/>
  <c r="U438" i="6"/>
  <c r="T441" i="6"/>
  <c r="U416" i="6"/>
  <c r="T419" i="6"/>
  <c r="T405" i="6"/>
  <c r="S408" i="6"/>
  <c r="T397" i="6"/>
  <c r="U394" i="6"/>
  <c r="T383" i="6"/>
  <c r="S386" i="6"/>
  <c r="S364" i="6"/>
  <c r="T361" i="6"/>
  <c r="U372" i="6"/>
  <c r="T375" i="6"/>
  <c r="U350" i="6"/>
  <c r="T353" i="6"/>
  <c r="U339" i="6"/>
  <c r="T342" i="6"/>
  <c r="T317" i="6"/>
  <c r="S320" i="6"/>
  <c r="U328" i="6"/>
  <c r="T331" i="6"/>
  <c r="T295" i="6"/>
  <c r="S298" i="6"/>
  <c r="S309" i="6"/>
  <c r="T306" i="6"/>
  <c r="S284" i="6"/>
  <c r="R287" i="6"/>
  <c r="T240" i="6"/>
  <c r="S243" i="6"/>
  <c r="T262" i="6"/>
  <c r="S265" i="6"/>
  <c r="S254" i="6"/>
  <c r="T251" i="6"/>
  <c r="U273" i="6"/>
  <c r="T276" i="6"/>
  <c r="T218" i="6"/>
  <c r="S221" i="6"/>
  <c r="T232" i="6"/>
  <c r="U229" i="6"/>
  <c r="T207" i="6"/>
  <c r="S210" i="6"/>
  <c r="S196" i="6"/>
  <c r="R199" i="6"/>
  <c r="T185" i="6"/>
  <c r="S188" i="6"/>
  <c r="S152" i="6"/>
  <c r="R155" i="6"/>
  <c r="S141" i="6"/>
  <c r="R144" i="6"/>
  <c r="T174" i="6"/>
  <c r="S177" i="6"/>
  <c r="R166" i="6"/>
  <c r="S163" i="6"/>
  <c r="R119" i="6"/>
  <c r="Q122" i="6"/>
  <c r="R133" i="6"/>
  <c r="S130" i="6"/>
  <c r="R100" i="6"/>
  <c r="S97" i="6"/>
  <c r="S108" i="6"/>
  <c r="R111" i="6"/>
  <c r="S86" i="6"/>
  <c r="R89" i="6"/>
  <c r="S75" i="6"/>
  <c r="R78" i="6"/>
  <c r="S64" i="6"/>
  <c r="R67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V449" i="6" l="1"/>
  <c r="U452" i="6"/>
  <c r="W460" i="6"/>
  <c r="V463" i="6"/>
  <c r="V438" i="6"/>
  <c r="U441" i="6"/>
  <c r="V427" i="6"/>
  <c r="U430" i="6"/>
  <c r="V416" i="6"/>
  <c r="U419" i="6"/>
  <c r="U405" i="6"/>
  <c r="T408" i="6"/>
  <c r="U383" i="6"/>
  <c r="T386" i="6"/>
  <c r="V394" i="6"/>
  <c r="U397" i="6"/>
  <c r="V372" i="6"/>
  <c r="U375" i="6"/>
  <c r="U361" i="6"/>
  <c r="T364" i="6"/>
  <c r="V350" i="6"/>
  <c r="U353" i="6"/>
  <c r="V339" i="6"/>
  <c r="U342" i="6"/>
  <c r="T320" i="6"/>
  <c r="U317" i="6"/>
  <c r="U331" i="6"/>
  <c r="V328" i="6"/>
  <c r="U306" i="6"/>
  <c r="T309" i="6"/>
  <c r="U295" i="6"/>
  <c r="T298" i="6"/>
  <c r="T284" i="6"/>
  <c r="S287" i="6"/>
  <c r="U262" i="6"/>
  <c r="T265" i="6"/>
  <c r="T243" i="6"/>
  <c r="U240" i="6"/>
  <c r="U276" i="6"/>
  <c r="V273" i="6"/>
  <c r="U251" i="6"/>
  <c r="T254" i="6"/>
  <c r="U232" i="6"/>
  <c r="V229" i="6"/>
  <c r="U218" i="6"/>
  <c r="T221" i="6"/>
  <c r="U207" i="6"/>
  <c r="T210" i="6"/>
  <c r="U185" i="6"/>
  <c r="T188" i="6"/>
  <c r="T196" i="6"/>
  <c r="S199" i="6"/>
  <c r="T163" i="6"/>
  <c r="S166" i="6"/>
  <c r="S155" i="6"/>
  <c r="T152" i="6"/>
  <c r="U174" i="6"/>
  <c r="T177" i="6"/>
  <c r="S144" i="6"/>
  <c r="T141" i="6"/>
  <c r="T130" i="6"/>
  <c r="S133" i="6"/>
  <c r="S119" i="6"/>
  <c r="R122" i="6"/>
  <c r="S100" i="6"/>
  <c r="T97" i="6"/>
  <c r="T108" i="6"/>
  <c r="S111" i="6"/>
  <c r="T86" i="6"/>
  <c r="S89" i="6"/>
  <c r="S78" i="6"/>
  <c r="T75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V452" i="6" l="1"/>
  <c r="W449" i="6"/>
  <c r="X460" i="6"/>
  <c r="W463" i="6"/>
  <c r="V430" i="6"/>
  <c r="W427" i="6"/>
  <c r="W438" i="6"/>
  <c r="V441" i="6"/>
  <c r="V405" i="6"/>
  <c r="U408" i="6"/>
  <c r="W416" i="6"/>
  <c r="V419" i="6"/>
  <c r="W394" i="6"/>
  <c r="V397" i="6"/>
  <c r="V383" i="6"/>
  <c r="U386" i="6"/>
  <c r="U364" i="6"/>
  <c r="V361" i="6"/>
  <c r="W372" i="6"/>
  <c r="V375" i="6"/>
  <c r="W350" i="6"/>
  <c r="V353" i="6"/>
  <c r="W339" i="6"/>
  <c r="V342" i="6"/>
  <c r="W328" i="6"/>
  <c r="V331" i="6"/>
  <c r="V317" i="6"/>
  <c r="U320" i="6"/>
  <c r="V295" i="6"/>
  <c r="U298" i="6"/>
  <c r="V306" i="6"/>
  <c r="U309" i="6"/>
  <c r="U284" i="6"/>
  <c r="T287" i="6"/>
  <c r="W273" i="6"/>
  <c r="V276" i="6"/>
  <c r="V240" i="6"/>
  <c r="U243" i="6"/>
  <c r="V251" i="6"/>
  <c r="U254" i="6"/>
  <c r="V262" i="6"/>
  <c r="U265" i="6"/>
  <c r="W229" i="6"/>
  <c r="V232" i="6"/>
  <c r="V218" i="6"/>
  <c r="U221" i="6"/>
  <c r="V207" i="6"/>
  <c r="U210" i="6"/>
  <c r="U196" i="6"/>
  <c r="T199" i="6"/>
  <c r="V185" i="6"/>
  <c r="U188" i="6"/>
  <c r="U152" i="6"/>
  <c r="T155" i="6"/>
  <c r="U163" i="6"/>
  <c r="T166" i="6"/>
  <c r="T144" i="6"/>
  <c r="U141" i="6"/>
  <c r="U177" i="6"/>
  <c r="V174" i="6"/>
  <c r="S122" i="6"/>
  <c r="T119" i="6"/>
  <c r="U130" i="6"/>
  <c r="T133" i="6"/>
  <c r="U97" i="6"/>
  <c r="T100" i="6"/>
  <c r="U108" i="6"/>
  <c r="T111" i="6"/>
  <c r="T89" i="6"/>
  <c r="U86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X449" i="6" l="1"/>
  <c r="W452" i="6"/>
  <c r="Y460" i="6"/>
  <c r="X463" i="6"/>
  <c r="X438" i="6"/>
  <c r="W441" i="6"/>
  <c r="X427" i="6"/>
  <c r="W430" i="6"/>
  <c r="V408" i="6"/>
  <c r="W405" i="6"/>
  <c r="X416" i="6"/>
  <c r="W419" i="6"/>
  <c r="V386" i="6"/>
  <c r="W383" i="6"/>
  <c r="X394" i="6"/>
  <c r="W397" i="6"/>
  <c r="X372" i="6"/>
  <c r="W375" i="6"/>
  <c r="W361" i="6"/>
  <c r="V364" i="6"/>
  <c r="X350" i="6"/>
  <c r="W353" i="6"/>
  <c r="X339" i="6"/>
  <c r="W342" i="6"/>
  <c r="W317" i="6"/>
  <c r="V320" i="6"/>
  <c r="W331" i="6"/>
  <c r="X328" i="6"/>
  <c r="W306" i="6"/>
  <c r="V309" i="6"/>
  <c r="V298" i="6"/>
  <c r="W295" i="6"/>
  <c r="U287" i="6"/>
  <c r="V284" i="6"/>
  <c r="V265" i="6"/>
  <c r="W262" i="6"/>
  <c r="W251" i="6"/>
  <c r="V254" i="6"/>
  <c r="W240" i="6"/>
  <c r="V243" i="6"/>
  <c r="X273" i="6"/>
  <c r="W276" i="6"/>
  <c r="W218" i="6"/>
  <c r="V221" i="6"/>
  <c r="X229" i="6"/>
  <c r="W232" i="6"/>
  <c r="W207" i="6"/>
  <c r="V210" i="6"/>
  <c r="V188" i="6"/>
  <c r="W185" i="6"/>
  <c r="V196" i="6"/>
  <c r="U199" i="6"/>
  <c r="W174" i="6"/>
  <c r="V177" i="6"/>
  <c r="V141" i="6"/>
  <c r="U144" i="6"/>
  <c r="V163" i="6"/>
  <c r="U166" i="6"/>
  <c r="V152" i="6"/>
  <c r="U155" i="6"/>
  <c r="V130" i="6"/>
  <c r="U133" i="6"/>
  <c r="T122" i="6"/>
  <c r="U119" i="6"/>
  <c r="V97" i="6"/>
  <c r="U100" i="6"/>
  <c r="V108" i="6"/>
  <c r="U111" i="6"/>
  <c r="V86" i="6"/>
  <c r="U89" i="6"/>
  <c r="V75" i="6"/>
  <c r="U78" i="6"/>
  <c r="U67" i="6"/>
  <c r="V64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Y463" i="6" l="1"/>
  <c r="Z460" i="6"/>
  <c r="X452" i="6"/>
  <c r="Y449" i="6"/>
  <c r="Y438" i="6"/>
  <c r="X441" i="6"/>
  <c r="Y427" i="6"/>
  <c r="X430" i="6"/>
  <c r="Y416" i="6"/>
  <c r="X419" i="6"/>
  <c r="X405" i="6"/>
  <c r="W408" i="6"/>
  <c r="Y394" i="6"/>
  <c r="X397" i="6"/>
  <c r="W386" i="6"/>
  <c r="X383" i="6"/>
  <c r="W364" i="6"/>
  <c r="X361" i="6"/>
  <c r="X375" i="6"/>
  <c r="Y372" i="6"/>
  <c r="Y350" i="6"/>
  <c r="X353" i="6"/>
  <c r="X342" i="6"/>
  <c r="Y339" i="6"/>
  <c r="X331" i="6"/>
  <c r="Y328" i="6"/>
  <c r="X317" i="6"/>
  <c r="W320" i="6"/>
  <c r="W298" i="6"/>
  <c r="X295" i="6"/>
  <c r="X306" i="6"/>
  <c r="W309" i="6"/>
  <c r="W284" i="6"/>
  <c r="V287" i="6"/>
  <c r="Y273" i="6"/>
  <c r="X276" i="6"/>
  <c r="X240" i="6"/>
  <c r="W243" i="6"/>
  <c r="X251" i="6"/>
  <c r="W254" i="6"/>
  <c r="W265" i="6"/>
  <c r="X262" i="6"/>
  <c r="X218" i="6"/>
  <c r="W221" i="6"/>
  <c r="Y229" i="6"/>
  <c r="X232" i="6"/>
  <c r="X207" i="6"/>
  <c r="W210" i="6"/>
  <c r="W196" i="6"/>
  <c r="V199" i="6"/>
  <c r="W188" i="6"/>
  <c r="X185" i="6"/>
  <c r="V155" i="6"/>
  <c r="W152" i="6"/>
  <c r="V166" i="6"/>
  <c r="W163" i="6"/>
  <c r="W141" i="6"/>
  <c r="V144" i="6"/>
  <c r="X174" i="6"/>
  <c r="W177" i="6"/>
  <c r="U122" i="6"/>
  <c r="V119" i="6"/>
  <c r="W130" i="6"/>
  <c r="V133" i="6"/>
  <c r="V100" i="6"/>
  <c r="W97" i="6"/>
  <c r="W108" i="6"/>
  <c r="V111" i="6"/>
  <c r="V89" i="6"/>
  <c r="W86" i="6"/>
  <c r="W75" i="6"/>
  <c r="V78" i="6"/>
  <c r="W64" i="6"/>
  <c r="V67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Z449" i="6" l="1"/>
  <c r="Y452" i="6"/>
  <c r="AA460" i="6"/>
  <c r="Z463" i="6"/>
  <c r="Z427" i="6"/>
  <c r="Y430" i="6"/>
  <c r="Y441" i="6"/>
  <c r="Z438" i="6"/>
  <c r="X408" i="6"/>
  <c r="Y405" i="6"/>
  <c r="Y419" i="6"/>
  <c r="Z416" i="6"/>
  <c r="Y383" i="6"/>
  <c r="X386" i="6"/>
  <c r="Y397" i="6"/>
  <c r="Z394" i="6"/>
  <c r="Y375" i="6"/>
  <c r="Z372" i="6"/>
  <c r="Y361" i="6"/>
  <c r="X364" i="6"/>
  <c r="Y353" i="6"/>
  <c r="Z350" i="6"/>
  <c r="Z339" i="6"/>
  <c r="Y342" i="6"/>
  <c r="Y317" i="6"/>
  <c r="X320" i="6"/>
  <c r="Z328" i="6"/>
  <c r="Y331" i="6"/>
  <c r="Y306" i="6"/>
  <c r="X309" i="6"/>
  <c r="X298" i="6"/>
  <c r="Y295" i="6"/>
  <c r="W287" i="6"/>
  <c r="X284" i="6"/>
  <c r="Y262" i="6"/>
  <c r="X265" i="6"/>
  <c r="X243" i="6"/>
  <c r="Y240" i="6"/>
  <c r="Y251" i="6"/>
  <c r="X254" i="6"/>
  <c r="Y276" i="6"/>
  <c r="Z273" i="6"/>
  <c r="X221" i="6"/>
  <c r="Y218" i="6"/>
  <c r="Z229" i="6"/>
  <c r="Y232" i="6"/>
  <c r="Y207" i="6"/>
  <c r="X210" i="6"/>
  <c r="X188" i="6"/>
  <c r="Y185" i="6"/>
  <c r="X196" i="6"/>
  <c r="W199" i="6"/>
  <c r="X141" i="6"/>
  <c r="W144" i="6"/>
  <c r="X163" i="6"/>
  <c r="W166" i="6"/>
  <c r="Y174" i="6"/>
  <c r="X177" i="6"/>
  <c r="X152" i="6"/>
  <c r="W155" i="6"/>
  <c r="W133" i="6"/>
  <c r="X130" i="6"/>
  <c r="V122" i="6"/>
  <c r="W119" i="6"/>
  <c r="X108" i="6"/>
  <c r="W111" i="6"/>
  <c r="X97" i="6"/>
  <c r="W100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B460" i="6" l="1"/>
  <c r="AA463" i="6"/>
  <c r="AA449" i="6"/>
  <c r="Z452" i="6"/>
  <c r="AA438" i="6"/>
  <c r="Z441" i="6"/>
  <c r="AA427" i="6"/>
  <c r="Z430" i="6"/>
  <c r="Z419" i="6"/>
  <c r="AA416" i="6"/>
  <c r="Z405" i="6"/>
  <c r="Y408" i="6"/>
  <c r="Z397" i="6"/>
  <c r="AA394" i="6"/>
  <c r="Y386" i="6"/>
  <c r="Z383" i="6"/>
  <c r="Z361" i="6"/>
  <c r="Y364" i="6"/>
  <c r="Z375" i="6"/>
  <c r="AA372" i="6"/>
  <c r="AA350" i="6"/>
  <c r="Z353" i="6"/>
  <c r="AA339" i="6"/>
  <c r="Z342" i="6"/>
  <c r="AA328" i="6"/>
  <c r="Z331" i="6"/>
  <c r="Y320" i="6"/>
  <c r="Z317" i="6"/>
  <c r="Z295" i="6"/>
  <c r="Y298" i="6"/>
  <c r="Y309" i="6"/>
  <c r="Z306" i="6"/>
  <c r="Y284" i="6"/>
  <c r="X287" i="6"/>
  <c r="AA273" i="6"/>
  <c r="Z276" i="6"/>
  <c r="Z251" i="6"/>
  <c r="Y254" i="6"/>
  <c r="Y243" i="6"/>
  <c r="Z240" i="6"/>
  <c r="Z262" i="6"/>
  <c r="Y265" i="6"/>
  <c r="Z218" i="6"/>
  <c r="Y221" i="6"/>
  <c r="AA229" i="6"/>
  <c r="Z232" i="6"/>
  <c r="Z207" i="6"/>
  <c r="Y210" i="6"/>
  <c r="Y196" i="6"/>
  <c r="X199" i="6"/>
  <c r="Y188" i="6"/>
  <c r="Z185" i="6"/>
  <c r="Y152" i="6"/>
  <c r="X155" i="6"/>
  <c r="Y177" i="6"/>
  <c r="Z174" i="6"/>
  <c r="Y163" i="6"/>
  <c r="X166" i="6"/>
  <c r="X144" i="6"/>
  <c r="Y141" i="6"/>
  <c r="W122" i="6"/>
  <c r="X119" i="6"/>
  <c r="Y130" i="6"/>
  <c r="X133" i="6"/>
  <c r="Y108" i="6"/>
  <c r="X111" i="6"/>
  <c r="Y97" i="6"/>
  <c r="X100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B449" i="6" l="1"/>
  <c r="AA452" i="6"/>
  <c r="AC460" i="6"/>
  <c r="AB463" i="6"/>
  <c r="AB427" i="6"/>
  <c r="AA430" i="6"/>
  <c r="AA441" i="6"/>
  <c r="AB438" i="6"/>
  <c r="AA405" i="6"/>
  <c r="Z408" i="6"/>
  <c r="AA419" i="6"/>
  <c r="AB416" i="6"/>
  <c r="AA383" i="6"/>
  <c r="Z386" i="6"/>
  <c r="AB394" i="6"/>
  <c r="AA397" i="6"/>
  <c r="AB372" i="6"/>
  <c r="AA375" i="6"/>
  <c r="AA361" i="6"/>
  <c r="Z364" i="6"/>
  <c r="AB350" i="6"/>
  <c r="AA353" i="6"/>
  <c r="AB339" i="6"/>
  <c r="AA342" i="6"/>
  <c r="AA317" i="6"/>
  <c r="Z320" i="6"/>
  <c r="AB328" i="6"/>
  <c r="AA331" i="6"/>
  <c r="AA306" i="6"/>
  <c r="Z309" i="6"/>
  <c r="AA295" i="6"/>
  <c r="Z298" i="6"/>
  <c r="Y287" i="6"/>
  <c r="Z284" i="6"/>
  <c r="AB273" i="6"/>
  <c r="AA276" i="6"/>
  <c r="AA262" i="6"/>
  <c r="Z265" i="6"/>
  <c r="AA240" i="6"/>
  <c r="Z243" i="6"/>
  <c r="AA251" i="6"/>
  <c r="Z254" i="6"/>
  <c r="AA218" i="6"/>
  <c r="Z221" i="6"/>
  <c r="AB229" i="6"/>
  <c r="AA232" i="6"/>
  <c r="AA207" i="6"/>
  <c r="Z210" i="6"/>
  <c r="Y199" i="6"/>
  <c r="Z196" i="6"/>
  <c r="AA185" i="6"/>
  <c r="Z188" i="6"/>
  <c r="AA174" i="6"/>
  <c r="Z177" i="6"/>
  <c r="Z141" i="6"/>
  <c r="Y144" i="6"/>
  <c r="Z163" i="6"/>
  <c r="Y166" i="6"/>
  <c r="Z152" i="6"/>
  <c r="Y155" i="6"/>
  <c r="Y133" i="6"/>
  <c r="Z130" i="6"/>
  <c r="Y119" i="6"/>
  <c r="X122" i="6"/>
  <c r="Y100" i="6"/>
  <c r="Z97" i="6"/>
  <c r="Y111" i="6"/>
  <c r="Z108" i="6"/>
  <c r="Z86" i="6"/>
  <c r="Y89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D460" i="6" l="1"/>
  <c r="AC463" i="6"/>
  <c r="AB452" i="6"/>
  <c r="AC449" i="6"/>
  <c r="AC438" i="6"/>
  <c r="AB441" i="6"/>
  <c r="AC427" i="6"/>
  <c r="AB430" i="6"/>
  <c r="AC416" i="6"/>
  <c r="AB419" i="6"/>
  <c r="AB405" i="6"/>
  <c r="AA408" i="6"/>
  <c r="AB397" i="6"/>
  <c r="AC394" i="6"/>
  <c r="AB383" i="6"/>
  <c r="AA386" i="6"/>
  <c r="AC372" i="6"/>
  <c r="AB375" i="6"/>
  <c r="AB361" i="6"/>
  <c r="AA364" i="6"/>
  <c r="AC350" i="6"/>
  <c r="AB353" i="6"/>
  <c r="AC339" i="6"/>
  <c r="AB342" i="6"/>
  <c r="AC328" i="6"/>
  <c r="AB331" i="6"/>
  <c r="AB317" i="6"/>
  <c r="AA320" i="6"/>
  <c r="AB295" i="6"/>
  <c r="AA298" i="6"/>
  <c r="AA309" i="6"/>
  <c r="AB306" i="6"/>
  <c r="Z287" i="6"/>
  <c r="AA284" i="6"/>
  <c r="AB240" i="6"/>
  <c r="AA243" i="6"/>
  <c r="AA254" i="6"/>
  <c r="AB251" i="6"/>
  <c r="AA265" i="6"/>
  <c r="AB262" i="6"/>
  <c r="AC273" i="6"/>
  <c r="AB276" i="6"/>
  <c r="AB218" i="6"/>
  <c r="AA221" i="6"/>
  <c r="AB232" i="6"/>
  <c r="AC229" i="6"/>
  <c r="AB207" i="6"/>
  <c r="AA210" i="6"/>
  <c r="AB185" i="6"/>
  <c r="AA188" i="6"/>
  <c r="AA196" i="6"/>
  <c r="Z199" i="6"/>
  <c r="AB174" i="6"/>
  <c r="AA177" i="6"/>
  <c r="AA152" i="6"/>
  <c r="Z155" i="6"/>
  <c r="Z166" i="6"/>
  <c r="AA163" i="6"/>
  <c r="AA141" i="6"/>
  <c r="Z144" i="6"/>
  <c r="Z119" i="6"/>
  <c r="Y122" i="6"/>
  <c r="Z133" i="6"/>
  <c r="AA130" i="6"/>
  <c r="Z111" i="6"/>
  <c r="AA108" i="6"/>
  <c r="AA97" i="6"/>
  <c r="Z100" i="6"/>
  <c r="AA86" i="6"/>
  <c r="Z89" i="6"/>
  <c r="AA75" i="6"/>
  <c r="Z78" i="6"/>
  <c r="AA64" i="6"/>
  <c r="Z67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D449" i="6" l="1"/>
  <c r="AC452" i="6"/>
  <c r="AE460" i="6"/>
  <c r="AD463" i="6"/>
  <c r="AD438" i="6"/>
  <c r="AC441" i="6"/>
  <c r="AD427" i="6"/>
  <c r="AC430" i="6"/>
  <c r="AC405" i="6"/>
  <c r="AB408" i="6"/>
  <c r="AD416" i="6"/>
  <c r="AC419" i="6"/>
  <c r="AC383" i="6"/>
  <c r="AB386" i="6"/>
  <c r="AD394" i="6"/>
  <c r="AC397" i="6"/>
  <c r="AD372" i="6"/>
  <c r="AC375" i="6"/>
  <c r="AC361" i="6"/>
  <c r="AB364" i="6"/>
  <c r="AD350" i="6"/>
  <c r="AC353" i="6"/>
  <c r="AD339" i="6"/>
  <c r="AC342" i="6"/>
  <c r="AB320" i="6"/>
  <c r="AC317" i="6"/>
  <c r="AD328" i="6"/>
  <c r="AC331" i="6"/>
  <c r="AC306" i="6"/>
  <c r="AB309" i="6"/>
  <c r="AC295" i="6"/>
  <c r="AB298" i="6"/>
  <c r="AA287" i="6"/>
  <c r="AB284" i="6"/>
  <c r="AC240" i="6"/>
  <c r="AB243" i="6"/>
  <c r="AC262" i="6"/>
  <c r="AB265" i="6"/>
  <c r="AD273" i="6"/>
  <c r="AC276" i="6"/>
  <c r="AC251" i="6"/>
  <c r="AB254" i="6"/>
  <c r="AC232" i="6"/>
  <c r="AD229" i="6"/>
  <c r="AC218" i="6"/>
  <c r="AB221" i="6"/>
  <c r="AC207" i="6"/>
  <c r="AB210" i="6"/>
  <c r="AC185" i="6"/>
  <c r="AB188" i="6"/>
  <c r="AA199" i="6"/>
  <c r="AB196" i="6"/>
  <c r="AB177" i="6"/>
  <c r="AC174" i="6"/>
  <c r="AB141" i="6"/>
  <c r="AA144" i="6"/>
  <c r="AB163" i="6"/>
  <c r="AA166" i="6"/>
  <c r="AA155" i="6"/>
  <c r="AB152" i="6"/>
  <c r="AA119" i="6"/>
  <c r="Z122" i="6"/>
  <c r="AB130" i="6"/>
  <c r="AA133" i="6"/>
  <c r="AA100" i="6"/>
  <c r="AB97" i="6"/>
  <c r="AB108" i="6"/>
  <c r="AA111" i="6"/>
  <c r="AB86" i="6"/>
  <c r="AA89" i="6"/>
  <c r="AA78" i="6"/>
  <c r="AB75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F460" i="6" l="1"/>
  <c r="AE463" i="6"/>
  <c r="AD452" i="6"/>
  <c r="AE449" i="6"/>
  <c r="AD430" i="6"/>
  <c r="AE427" i="6"/>
  <c r="AE438" i="6"/>
  <c r="AD441" i="6"/>
  <c r="AE416" i="6"/>
  <c r="AD419" i="6"/>
  <c r="AD405" i="6"/>
  <c r="AC408" i="6"/>
  <c r="AD383" i="6"/>
  <c r="AC386" i="6"/>
  <c r="AE394" i="6"/>
  <c r="AD397" i="6"/>
  <c r="AC364" i="6"/>
  <c r="AD361" i="6"/>
  <c r="AE372" i="6"/>
  <c r="AD375" i="6"/>
  <c r="AE350" i="6"/>
  <c r="AD353" i="6"/>
  <c r="AE339" i="6"/>
  <c r="AD342" i="6"/>
  <c r="AE328" i="6"/>
  <c r="AD331" i="6"/>
  <c r="AD317" i="6"/>
  <c r="AC320" i="6"/>
  <c r="AD295" i="6"/>
  <c r="AC298" i="6"/>
  <c r="AD306" i="6"/>
  <c r="AC309" i="6"/>
  <c r="AC284" i="6"/>
  <c r="AB287" i="6"/>
  <c r="AD262" i="6"/>
  <c r="AC265" i="6"/>
  <c r="AD251" i="6"/>
  <c r="AC254" i="6"/>
  <c r="AE273" i="6"/>
  <c r="AD276" i="6"/>
  <c r="AD240" i="6"/>
  <c r="AC243" i="6"/>
  <c r="AE229" i="6"/>
  <c r="AD232" i="6"/>
  <c r="AD218" i="6"/>
  <c r="AC221" i="6"/>
  <c r="AD207" i="6"/>
  <c r="AC210" i="6"/>
  <c r="AB199" i="6"/>
  <c r="AC196" i="6"/>
  <c r="AD185" i="6"/>
  <c r="AC188" i="6"/>
  <c r="AC152" i="6"/>
  <c r="AB155" i="6"/>
  <c r="AC163" i="6"/>
  <c r="AB166" i="6"/>
  <c r="AC141" i="6"/>
  <c r="AB144" i="6"/>
  <c r="AC177" i="6"/>
  <c r="AD174" i="6"/>
  <c r="AC130" i="6"/>
  <c r="AB133" i="6"/>
  <c r="AB119" i="6"/>
  <c r="AA122" i="6"/>
  <c r="AC97" i="6"/>
  <c r="AB100" i="6"/>
  <c r="AC108" i="6"/>
  <c r="AB111" i="6"/>
  <c r="AB89" i="6"/>
  <c r="AC86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F449" i="6" l="1"/>
  <c r="AE452" i="6"/>
  <c r="AG460" i="6"/>
  <c r="AF463" i="6"/>
  <c r="AF438" i="6"/>
  <c r="AE441" i="6"/>
  <c r="AF427" i="6"/>
  <c r="AE430" i="6"/>
  <c r="AD408" i="6"/>
  <c r="AE405" i="6"/>
  <c r="AF416" i="6"/>
  <c r="AE419" i="6"/>
  <c r="AF394" i="6"/>
  <c r="AE397" i="6"/>
  <c r="AD386" i="6"/>
  <c r="AE383" i="6"/>
  <c r="AF372" i="6"/>
  <c r="AE375" i="6"/>
  <c r="AE361" i="6"/>
  <c r="AD364" i="6"/>
  <c r="AF350" i="6"/>
  <c r="AE353" i="6"/>
  <c r="AF339" i="6"/>
  <c r="AE342" i="6"/>
  <c r="AE331" i="6"/>
  <c r="AF328" i="6"/>
  <c r="AE317" i="6"/>
  <c r="AD320" i="6"/>
  <c r="AD298" i="6"/>
  <c r="AE295" i="6"/>
  <c r="AE306" i="6"/>
  <c r="AD309" i="6"/>
  <c r="AC287" i="6"/>
  <c r="AD284" i="6"/>
  <c r="AD265" i="6"/>
  <c r="AE262" i="6"/>
  <c r="AE240" i="6"/>
  <c r="AD243" i="6"/>
  <c r="AE251" i="6"/>
  <c r="AD254" i="6"/>
  <c r="AF273" i="6"/>
  <c r="AE276" i="6"/>
  <c r="AE232" i="6"/>
  <c r="AF229" i="6"/>
  <c r="AE218" i="6"/>
  <c r="AD221" i="6"/>
  <c r="AE207" i="6"/>
  <c r="AD210" i="6"/>
  <c r="AD196" i="6"/>
  <c r="AC199" i="6"/>
  <c r="AD188" i="6"/>
  <c r="AE185" i="6"/>
  <c r="AD163" i="6"/>
  <c r="AC166" i="6"/>
  <c r="AE174" i="6"/>
  <c r="AD177" i="6"/>
  <c r="AD141" i="6"/>
  <c r="AC144" i="6"/>
  <c r="AD152" i="6"/>
  <c r="AC155" i="6"/>
  <c r="AD130" i="6"/>
  <c r="AC133" i="6"/>
  <c r="AC119" i="6"/>
  <c r="AB122" i="6"/>
  <c r="AD108" i="6"/>
  <c r="AC111" i="6"/>
  <c r="AD97" i="6"/>
  <c r="AC100" i="6"/>
  <c r="AC89" i="6"/>
  <c r="AD86" i="6"/>
  <c r="AD75" i="6"/>
  <c r="AC78" i="6"/>
  <c r="AC67" i="6"/>
  <c r="AD64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G463" i="6" l="1"/>
  <c r="AH460" i="6"/>
  <c r="AF452" i="6"/>
  <c r="AG449" i="6"/>
  <c r="AF430" i="6"/>
  <c r="AG427" i="6"/>
  <c r="AG438" i="6"/>
  <c r="AF441" i="6"/>
  <c r="AG416" i="6"/>
  <c r="AF419" i="6"/>
  <c r="AE408" i="6"/>
  <c r="AF405" i="6"/>
  <c r="AF383" i="6"/>
  <c r="AE386" i="6"/>
  <c r="AG394" i="6"/>
  <c r="AF397" i="6"/>
  <c r="AE364" i="6"/>
  <c r="AF361" i="6"/>
  <c r="AF375" i="6"/>
  <c r="AG372" i="6"/>
  <c r="AG350" i="6"/>
  <c r="AF353" i="6"/>
  <c r="AF342" i="6"/>
  <c r="AG339" i="6"/>
  <c r="AF331" i="6"/>
  <c r="AG328" i="6"/>
  <c r="AF317" i="6"/>
  <c r="AE320" i="6"/>
  <c r="AF306" i="6"/>
  <c r="AE309" i="6"/>
  <c r="AF295" i="6"/>
  <c r="AE298" i="6"/>
  <c r="AE284" i="6"/>
  <c r="AD287" i="6"/>
  <c r="AE254" i="6"/>
  <c r="AF251" i="6"/>
  <c r="AG273" i="6"/>
  <c r="AF276" i="6"/>
  <c r="AF240" i="6"/>
  <c r="AE243" i="6"/>
  <c r="AF262" i="6"/>
  <c r="AE265" i="6"/>
  <c r="AF218" i="6"/>
  <c r="AE221" i="6"/>
  <c r="AG229" i="6"/>
  <c r="AF232" i="6"/>
  <c r="AF207" i="6"/>
  <c r="AE210" i="6"/>
  <c r="AF185" i="6"/>
  <c r="AE188" i="6"/>
  <c r="AE196" i="6"/>
  <c r="AD199" i="6"/>
  <c r="AE152" i="6"/>
  <c r="AD155" i="6"/>
  <c r="AE141" i="6"/>
  <c r="AD144" i="6"/>
  <c r="AF174" i="6"/>
  <c r="AE177" i="6"/>
  <c r="AD166" i="6"/>
  <c r="AE163" i="6"/>
  <c r="AC122" i="6"/>
  <c r="AD119" i="6"/>
  <c r="AE130" i="6"/>
  <c r="AD133" i="6"/>
  <c r="AD100" i="6"/>
  <c r="AE97" i="6"/>
  <c r="AD111" i="6"/>
  <c r="AE108" i="6"/>
  <c r="AD89" i="6"/>
  <c r="AE86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H449" i="6" l="1"/>
  <c r="AG452" i="6"/>
  <c r="AI460" i="6"/>
  <c r="AH463" i="6"/>
  <c r="AG441" i="6"/>
  <c r="AH438" i="6"/>
  <c r="AH427" i="6"/>
  <c r="AG430" i="6"/>
  <c r="AF408" i="6"/>
  <c r="AG405" i="6"/>
  <c r="AG419" i="6"/>
  <c r="AH416" i="6"/>
  <c r="AG397" i="6"/>
  <c r="AH394" i="6"/>
  <c r="AG383" i="6"/>
  <c r="AF386" i="6"/>
  <c r="AG361" i="6"/>
  <c r="AF364" i="6"/>
  <c r="AH372" i="6"/>
  <c r="AG375" i="6"/>
  <c r="AG353" i="6"/>
  <c r="AH350" i="6"/>
  <c r="AG342" i="6"/>
  <c r="AH339" i="6"/>
  <c r="AG317" i="6"/>
  <c r="AF320" i="6"/>
  <c r="AH328" i="6"/>
  <c r="AG331" i="6"/>
  <c r="AG295" i="6"/>
  <c r="AF298" i="6"/>
  <c r="AG306" i="6"/>
  <c r="AF309" i="6"/>
  <c r="AE287" i="6"/>
  <c r="AF284" i="6"/>
  <c r="AF243" i="6"/>
  <c r="AG240" i="6"/>
  <c r="AG276" i="6"/>
  <c r="AH273" i="6"/>
  <c r="AG262" i="6"/>
  <c r="AF265" i="6"/>
  <c r="AG251" i="6"/>
  <c r="AF254" i="6"/>
  <c r="AH229" i="6"/>
  <c r="AG232" i="6"/>
  <c r="AG218" i="6"/>
  <c r="AF221" i="6"/>
  <c r="AF210" i="6"/>
  <c r="AG207" i="6"/>
  <c r="AF196" i="6"/>
  <c r="AE199" i="6"/>
  <c r="AF188" i="6"/>
  <c r="AG185" i="6"/>
  <c r="AF163" i="6"/>
  <c r="AE166" i="6"/>
  <c r="AG174" i="6"/>
  <c r="AF177" i="6"/>
  <c r="AF141" i="6"/>
  <c r="AE144" i="6"/>
  <c r="AF152" i="6"/>
  <c r="AE155" i="6"/>
  <c r="AD122" i="6"/>
  <c r="AE119" i="6"/>
  <c r="AE133" i="6"/>
  <c r="AF130" i="6"/>
  <c r="AF108" i="6"/>
  <c r="AE111" i="6"/>
  <c r="AE100" i="6"/>
  <c r="AF97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I463" i="6" l="1"/>
  <c r="AJ460" i="6"/>
  <c r="AI449" i="6"/>
  <c r="AH452" i="6"/>
  <c r="AH441" i="6"/>
  <c r="AI438" i="6"/>
  <c r="AI427" i="6"/>
  <c r="AH430" i="6"/>
  <c r="AI416" i="6"/>
  <c r="AH419" i="6"/>
  <c r="AH405" i="6"/>
  <c r="AG408" i="6"/>
  <c r="AH383" i="6"/>
  <c r="AG386" i="6"/>
  <c r="AI394" i="6"/>
  <c r="AH397" i="6"/>
  <c r="AH361" i="6"/>
  <c r="AG364" i="6"/>
  <c r="AI372" i="6"/>
  <c r="AH375" i="6"/>
  <c r="AI350" i="6"/>
  <c r="AH353" i="6"/>
  <c r="AI339" i="6"/>
  <c r="AH342" i="6"/>
  <c r="AI328" i="6"/>
  <c r="AH331" i="6"/>
  <c r="AH317" i="6"/>
  <c r="AG320" i="6"/>
  <c r="AG309" i="6"/>
  <c r="AH306" i="6"/>
  <c r="AH295" i="6"/>
  <c r="AG298" i="6"/>
  <c r="AG284" i="6"/>
  <c r="AF287" i="6"/>
  <c r="AH276" i="6"/>
  <c r="AI273" i="6"/>
  <c r="AH240" i="6"/>
  <c r="AG243" i="6"/>
  <c r="AH251" i="6"/>
  <c r="AG254" i="6"/>
  <c r="AH262" i="6"/>
  <c r="AG265" i="6"/>
  <c r="AH218" i="6"/>
  <c r="AG221" i="6"/>
  <c r="AI229" i="6"/>
  <c r="AH232" i="6"/>
  <c r="AH207" i="6"/>
  <c r="AG210" i="6"/>
  <c r="AG196" i="6"/>
  <c r="AF199" i="6"/>
  <c r="AH185" i="6"/>
  <c r="AG188" i="6"/>
  <c r="AF144" i="6"/>
  <c r="AG141" i="6"/>
  <c r="AG177" i="6"/>
  <c r="AH174" i="6"/>
  <c r="AG152" i="6"/>
  <c r="AF155" i="6"/>
  <c r="AG163" i="6"/>
  <c r="AF166" i="6"/>
  <c r="AG130" i="6"/>
  <c r="AF133" i="6"/>
  <c r="AF119" i="6"/>
  <c r="AE122" i="6"/>
  <c r="AG97" i="6"/>
  <c r="AF100" i="6"/>
  <c r="AG108" i="6"/>
  <c r="AF111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J449" i="6" l="1"/>
  <c r="AI452" i="6"/>
  <c r="AK460" i="6"/>
  <c r="AJ463" i="6"/>
  <c r="AJ427" i="6"/>
  <c r="AI430" i="6"/>
  <c r="AJ438" i="6"/>
  <c r="AI441" i="6"/>
  <c r="AI405" i="6"/>
  <c r="AH408" i="6"/>
  <c r="AI419" i="6"/>
  <c r="AJ416" i="6"/>
  <c r="AI397" i="6"/>
  <c r="AJ394" i="6"/>
  <c r="AI383" i="6"/>
  <c r="AH386" i="6"/>
  <c r="AI361" i="6"/>
  <c r="AH364" i="6"/>
  <c r="AJ372" i="6"/>
  <c r="AI375" i="6"/>
  <c r="AJ350" i="6"/>
  <c r="AI353" i="6"/>
  <c r="AJ339" i="6"/>
  <c r="AI342" i="6"/>
  <c r="AJ328" i="6"/>
  <c r="AI331" i="6"/>
  <c r="AI317" i="6"/>
  <c r="AH320" i="6"/>
  <c r="AI295" i="6"/>
  <c r="AH298" i="6"/>
  <c r="AH309" i="6"/>
  <c r="AI306" i="6"/>
  <c r="AG287" i="6"/>
  <c r="AH284" i="6"/>
  <c r="AJ273" i="6"/>
  <c r="AI276" i="6"/>
  <c r="AI262" i="6"/>
  <c r="AH265" i="6"/>
  <c r="AI251" i="6"/>
  <c r="AH254" i="6"/>
  <c r="AI240" i="6"/>
  <c r="AH243" i="6"/>
  <c r="AI232" i="6"/>
  <c r="AJ229" i="6"/>
  <c r="AI218" i="6"/>
  <c r="AH221" i="6"/>
  <c r="AI207" i="6"/>
  <c r="AH210" i="6"/>
  <c r="AG199" i="6"/>
  <c r="AH196" i="6"/>
  <c r="AI185" i="6"/>
  <c r="AH188" i="6"/>
  <c r="AG144" i="6"/>
  <c r="AH141" i="6"/>
  <c r="AG166" i="6"/>
  <c r="AH163" i="6"/>
  <c r="AH152" i="6"/>
  <c r="AG155" i="6"/>
  <c r="AI174" i="6"/>
  <c r="AH177" i="6"/>
  <c r="AG119" i="6"/>
  <c r="AF122" i="6"/>
  <c r="AG133" i="6"/>
  <c r="AH130" i="6"/>
  <c r="AH97" i="6"/>
  <c r="AG100" i="6"/>
  <c r="AG111" i="6"/>
  <c r="AH108" i="6"/>
  <c r="AH86" i="6"/>
  <c r="AG89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L460" i="6" l="1"/>
  <c r="AK463" i="6"/>
  <c r="AJ452" i="6"/>
  <c r="AK449" i="6"/>
  <c r="AK438" i="6"/>
  <c r="AJ441" i="6"/>
  <c r="AK427" i="6"/>
  <c r="AJ430" i="6"/>
  <c r="AJ405" i="6"/>
  <c r="AI408" i="6"/>
  <c r="AK416" i="6"/>
  <c r="AJ419" i="6"/>
  <c r="AJ397" i="6"/>
  <c r="AK394" i="6"/>
  <c r="AJ383" i="6"/>
  <c r="AI386" i="6"/>
  <c r="AK372" i="6"/>
  <c r="AJ375" i="6"/>
  <c r="AI364" i="6"/>
  <c r="AJ361" i="6"/>
  <c r="AK350" i="6"/>
  <c r="AJ353" i="6"/>
  <c r="AK339" i="6"/>
  <c r="AJ342" i="6"/>
  <c r="AK328" i="6"/>
  <c r="AJ331" i="6"/>
  <c r="AJ317" i="6"/>
  <c r="AI320" i="6"/>
  <c r="AJ306" i="6"/>
  <c r="AI309" i="6"/>
  <c r="AJ295" i="6"/>
  <c r="AI298" i="6"/>
  <c r="AI284" i="6"/>
  <c r="AH287" i="6"/>
  <c r="AK273" i="6"/>
  <c r="AJ276" i="6"/>
  <c r="AI254" i="6"/>
  <c r="AJ251" i="6"/>
  <c r="AJ240" i="6"/>
  <c r="AI243" i="6"/>
  <c r="AI265" i="6"/>
  <c r="AJ262" i="6"/>
  <c r="AJ218" i="6"/>
  <c r="AI221" i="6"/>
  <c r="AK229" i="6"/>
  <c r="AJ232" i="6"/>
  <c r="AJ207" i="6"/>
  <c r="AI210" i="6"/>
  <c r="AJ185" i="6"/>
  <c r="AI188" i="6"/>
  <c r="AI196" i="6"/>
  <c r="AH199" i="6"/>
  <c r="AI152" i="6"/>
  <c r="AH155" i="6"/>
  <c r="AH166" i="6"/>
  <c r="AI163" i="6"/>
  <c r="AJ174" i="6"/>
  <c r="AI177" i="6"/>
  <c r="AI141" i="6"/>
  <c r="AH144" i="6"/>
  <c r="AI130" i="6"/>
  <c r="AH133" i="6"/>
  <c r="AH119" i="6"/>
  <c r="AG122" i="6"/>
  <c r="AI97" i="6"/>
  <c r="AH100" i="6"/>
  <c r="AI108" i="6"/>
  <c r="AH111" i="6"/>
  <c r="AI86" i="6"/>
  <c r="AH89" i="6"/>
  <c r="AI75" i="6"/>
  <c r="AH78" i="6"/>
  <c r="AI64" i="6"/>
  <c r="AH67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L449" i="6" l="1"/>
  <c r="AK452" i="6"/>
  <c r="AM460" i="6"/>
  <c r="AL463" i="6"/>
  <c r="AL427" i="6"/>
  <c r="AK430" i="6"/>
  <c r="AL438" i="6"/>
  <c r="AK441" i="6"/>
  <c r="AK405" i="6"/>
  <c r="AJ408" i="6"/>
  <c r="AL416" i="6"/>
  <c r="AK419" i="6"/>
  <c r="AL394" i="6"/>
  <c r="AK397" i="6"/>
  <c r="AK383" i="6"/>
  <c r="AJ386" i="6"/>
  <c r="AK361" i="6"/>
  <c r="AJ364" i="6"/>
  <c r="AL372" i="6"/>
  <c r="AK375" i="6"/>
  <c r="AL350" i="6"/>
  <c r="AK353" i="6"/>
  <c r="AL339" i="6"/>
  <c r="AK342" i="6"/>
  <c r="AJ320" i="6"/>
  <c r="AK317" i="6"/>
  <c r="AK331" i="6"/>
  <c r="AL328" i="6"/>
  <c r="AK295" i="6"/>
  <c r="AJ298" i="6"/>
  <c r="AK306" i="6"/>
  <c r="AJ309" i="6"/>
  <c r="AI287" i="6"/>
  <c r="AJ284" i="6"/>
  <c r="AK262" i="6"/>
  <c r="AJ265" i="6"/>
  <c r="AK240" i="6"/>
  <c r="AJ243" i="6"/>
  <c r="AK251" i="6"/>
  <c r="AJ254" i="6"/>
  <c r="AK276" i="6"/>
  <c r="AL273" i="6"/>
  <c r="AL229" i="6"/>
  <c r="AK232" i="6"/>
  <c r="AK218" i="6"/>
  <c r="AJ221" i="6"/>
  <c r="AK207" i="6"/>
  <c r="AJ210" i="6"/>
  <c r="AJ196" i="6"/>
  <c r="AI199" i="6"/>
  <c r="AK185" i="6"/>
  <c r="AJ188" i="6"/>
  <c r="AI144" i="6"/>
  <c r="AJ141" i="6"/>
  <c r="AI155" i="6"/>
  <c r="AJ152" i="6"/>
  <c r="AJ177" i="6"/>
  <c r="AK174" i="6"/>
  <c r="AJ163" i="6"/>
  <c r="AI166" i="6"/>
  <c r="AI119" i="6"/>
  <c r="AH122" i="6"/>
  <c r="AJ130" i="6"/>
  <c r="AI133" i="6"/>
  <c r="AJ108" i="6"/>
  <c r="AI111" i="6"/>
  <c r="AI100" i="6"/>
  <c r="AJ97" i="6"/>
  <c r="AJ86" i="6"/>
  <c r="AI89" i="6"/>
  <c r="AI78" i="6"/>
  <c r="AJ75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N460" i="6" l="1"/>
  <c r="AM463" i="6"/>
  <c r="AL452" i="6"/>
  <c r="AM449" i="6"/>
  <c r="AM438" i="6"/>
  <c r="AL441" i="6"/>
  <c r="AL430" i="6"/>
  <c r="AM427" i="6"/>
  <c r="AL405" i="6"/>
  <c r="AK408" i="6"/>
  <c r="AM416" i="6"/>
  <c r="AL419" i="6"/>
  <c r="AL383" i="6"/>
  <c r="AK386" i="6"/>
  <c r="AM394" i="6"/>
  <c r="AL397" i="6"/>
  <c r="AL375" i="6"/>
  <c r="AM372" i="6"/>
  <c r="AK364" i="6"/>
  <c r="AL361" i="6"/>
  <c r="AM350" i="6"/>
  <c r="AL353" i="6"/>
  <c r="AM339" i="6"/>
  <c r="AL342" i="6"/>
  <c r="AM328" i="6"/>
  <c r="AL331" i="6"/>
  <c r="AK320" i="6"/>
  <c r="AL317" i="6"/>
  <c r="AL306" i="6"/>
  <c r="AK309" i="6"/>
  <c r="AL295" i="6"/>
  <c r="AK298" i="6"/>
  <c r="AJ287" i="6"/>
  <c r="AK284" i="6"/>
  <c r="AL262" i="6"/>
  <c r="AK265" i="6"/>
  <c r="AM273" i="6"/>
  <c r="AL276" i="6"/>
  <c r="AL251" i="6"/>
  <c r="AK254" i="6"/>
  <c r="AL240" i="6"/>
  <c r="AK243" i="6"/>
  <c r="AL218" i="6"/>
  <c r="AK221" i="6"/>
  <c r="AM229" i="6"/>
  <c r="AL232" i="6"/>
  <c r="AL207" i="6"/>
  <c r="AK210" i="6"/>
  <c r="AK196" i="6"/>
  <c r="AJ199" i="6"/>
  <c r="AL185" i="6"/>
  <c r="AK188" i="6"/>
  <c r="AK163" i="6"/>
  <c r="AJ166" i="6"/>
  <c r="AK177" i="6"/>
  <c r="AL174" i="6"/>
  <c r="AK152" i="6"/>
  <c r="AJ155" i="6"/>
  <c r="AJ144" i="6"/>
  <c r="AK141" i="6"/>
  <c r="AI122" i="6"/>
  <c r="AJ119" i="6"/>
  <c r="AK130" i="6"/>
  <c r="AJ133" i="6"/>
  <c r="AK97" i="6"/>
  <c r="AJ100" i="6"/>
  <c r="AJ111" i="6"/>
  <c r="AK108" i="6"/>
  <c r="AJ89" i="6"/>
  <c r="AK86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N449" i="6" l="1"/>
  <c r="AM452" i="6"/>
  <c r="AO460" i="6"/>
  <c r="AO463" i="6" s="1"/>
  <c r="AN463" i="6"/>
  <c r="AM430" i="6"/>
  <c r="AN427" i="6"/>
  <c r="AN438" i="6"/>
  <c r="AM441" i="6"/>
  <c r="AL408" i="6"/>
  <c r="AM405" i="6"/>
  <c r="AN416" i="6"/>
  <c r="AM419" i="6"/>
  <c r="AN394" i="6"/>
  <c r="AM397" i="6"/>
  <c r="AL386" i="6"/>
  <c r="AM383" i="6"/>
  <c r="AM361" i="6"/>
  <c r="AL364" i="6"/>
  <c r="AN372" i="6"/>
  <c r="AM375" i="6"/>
  <c r="AN350" i="6"/>
  <c r="AM353" i="6"/>
  <c r="AN339" i="6"/>
  <c r="AM342" i="6"/>
  <c r="AL320" i="6"/>
  <c r="AM317" i="6"/>
  <c r="AM331" i="6"/>
  <c r="AN328" i="6"/>
  <c r="AL298" i="6"/>
  <c r="AM295" i="6"/>
  <c r="AM306" i="6"/>
  <c r="AL309" i="6"/>
  <c r="AK287" i="6"/>
  <c r="AL284" i="6"/>
  <c r="AL265" i="6"/>
  <c r="AM262" i="6"/>
  <c r="AM240" i="6"/>
  <c r="AL243" i="6"/>
  <c r="AM251" i="6"/>
  <c r="AL254" i="6"/>
  <c r="AN273" i="6"/>
  <c r="AM276" i="6"/>
  <c r="AM232" i="6"/>
  <c r="AN229" i="6"/>
  <c r="AM218" i="6"/>
  <c r="AL221" i="6"/>
  <c r="AM207" i="6"/>
  <c r="AL210" i="6"/>
  <c r="AL188" i="6"/>
  <c r="AM185" i="6"/>
  <c r="AL196" i="6"/>
  <c r="AK199" i="6"/>
  <c r="AL141" i="6"/>
  <c r="AK144" i="6"/>
  <c r="AM174" i="6"/>
  <c r="AL177" i="6"/>
  <c r="AL152" i="6"/>
  <c r="AK155" i="6"/>
  <c r="AL163" i="6"/>
  <c r="AK166" i="6"/>
  <c r="AL130" i="6"/>
  <c r="AK133" i="6"/>
  <c r="AJ122" i="6"/>
  <c r="AK119" i="6"/>
  <c r="AL108" i="6"/>
  <c r="AK111" i="6"/>
  <c r="AL97" i="6"/>
  <c r="AK100" i="6"/>
  <c r="AL86" i="6"/>
  <c r="AK89" i="6"/>
  <c r="AL75" i="6"/>
  <c r="AK78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452" i="6" l="1"/>
  <c r="AO449" i="6"/>
  <c r="AO452" i="6" s="1"/>
  <c r="AO438" i="6"/>
  <c r="AO441" i="6" s="1"/>
  <c r="AN441" i="6"/>
  <c r="AN430" i="6"/>
  <c r="AO427" i="6"/>
  <c r="AO430" i="6" s="1"/>
  <c r="AO416" i="6"/>
  <c r="AO419" i="6" s="1"/>
  <c r="AN419" i="6"/>
  <c r="AN405" i="6"/>
  <c r="AM408" i="6"/>
  <c r="AN383" i="6"/>
  <c r="AM386" i="6"/>
  <c r="AO394" i="6"/>
  <c r="AO397" i="6" s="1"/>
  <c r="AN397" i="6"/>
  <c r="AN375" i="6"/>
  <c r="AO372" i="6"/>
  <c r="AO375" i="6" s="1"/>
  <c r="AM364" i="6"/>
  <c r="AN361" i="6"/>
  <c r="AO350" i="6"/>
  <c r="AO353" i="6" s="1"/>
  <c r="AN353" i="6"/>
  <c r="AN342" i="6"/>
  <c r="AO339" i="6"/>
  <c r="AO342" i="6" s="1"/>
  <c r="AN331" i="6"/>
  <c r="AO328" i="6"/>
  <c r="AO331" i="6" s="1"/>
  <c r="AN317" i="6"/>
  <c r="AM320" i="6"/>
  <c r="AN306" i="6"/>
  <c r="AM309" i="6"/>
  <c r="AN295" i="6"/>
  <c r="AM298" i="6"/>
  <c r="AM284" i="6"/>
  <c r="AL287" i="6"/>
  <c r="AN251" i="6"/>
  <c r="AM254" i="6"/>
  <c r="AN240" i="6"/>
  <c r="AM243" i="6"/>
  <c r="AO273" i="6"/>
  <c r="AO276" i="6" s="1"/>
  <c r="AN276" i="6"/>
  <c r="AM265" i="6"/>
  <c r="AN262" i="6"/>
  <c r="AN218" i="6"/>
  <c r="AM221" i="6"/>
  <c r="AN232" i="6"/>
  <c r="AO229" i="6"/>
  <c r="AO232" i="6" s="1"/>
  <c r="AM210" i="6"/>
  <c r="AN207" i="6"/>
  <c r="AN185" i="6"/>
  <c r="AM188" i="6"/>
  <c r="AM196" i="6"/>
  <c r="AL199" i="6"/>
  <c r="AL166" i="6"/>
  <c r="AM163" i="6"/>
  <c r="AM152" i="6"/>
  <c r="AL155" i="6"/>
  <c r="AN174" i="6"/>
  <c r="AM177" i="6"/>
  <c r="AM141" i="6"/>
  <c r="AL144" i="6"/>
  <c r="AL119" i="6"/>
  <c r="AK122" i="6"/>
  <c r="AM130" i="6"/>
  <c r="AL133" i="6"/>
  <c r="AL100" i="6"/>
  <c r="AM97" i="6"/>
  <c r="AL111" i="6"/>
  <c r="AM108" i="6"/>
  <c r="AL89" i="6"/>
  <c r="AM86" i="6"/>
  <c r="AM75" i="6"/>
  <c r="AL78" i="6"/>
  <c r="AM64" i="6"/>
  <c r="AL67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405" i="6" l="1"/>
  <c r="AO408" i="6" s="1"/>
  <c r="AN408" i="6"/>
  <c r="AO383" i="6"/>
  <c r="AO386" i="6" s="1"/>
  <c r="AN386" i="6"/>
  <c r="AO361" i="6"/>
  <c r="AO364" i="6" s="1"/>
  <c r="AN364" i="6"/>
  <c r="AO317" i="6"/>
  <c r="AO320" i="6" s="1"/>
  <c r="AN320" i="6"/>
  <c r="AO306" i="6"/>
  <c r="AO309" i="6" s="1"/>
  <c r="AN309" i="6"/>
  <c r="AN298" i="6"/>
  <c r="AO295" i="6"/>
  <c r="AO298" i="6" s="1"/>
  <c r="AN284" i="6"/>
  <c r="AM287" i="6"/>
  <c r="AO262" i="6"/>
  <c r="AO265" i="6" s="1"/>
  <c r="AN265" i="6"/>
  <c r="AN243" i="6"/>
  <c r="AO240" i="6"/>
  <c r="AO243" i="6" s="1"/>
  <c r="AO251" i="6"/>
  <c r="AO254" i="6" s="1"/>
  <c r="AN254" i="6"/>
  <c r="AO218" i="6"/>
  <c r="AO221" i="6" s="1"/>
  <c r="AN221" i="6"/>
  <c r="AN210" i="6"/>
  <c r="AO207" i="6"/>
  <c r="AO210" i="6" s="1"/>
  <c r="AO185" i="6"/>
  <c r="AO188" i="6" s="1"/>
  <c r="AN188" i="6"/>
  <c r="AN196" i="6"/>
  <c r="AM199" i="6"/>
  <c r="AN163" i="6"/>
  <c r="AM166" i="6"/>
  <c r="AN141" i="6"/>
  <c r="AM144" i="6"/>
  <c r="AO174" i="6"/>
  <c r="AO177" i="6" s="1"/>
  <c r="AN177" i="6"/>
  <c r="AN152" i="6"/>
  <c r="AM155" i="6"/>
  <c r="AM133" i="6"/>
  <c r="AN130" i="6"/>
  <c r="AL122" i="6"/>
  <c r="AM119" i="6"/>
  <c r="AN108" i="6"/>
  <c r="AM111" i="6"/>
  <c r="AN97" i="6"/>
  <c r="AM100" i="6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84" i="6" l="1"/>
  <c r="AO287" i="6" s="1"/>
  <c r="AN287" i="6"/>
  <c r="AO196" i="6"/>
  <c r="AO199" i="6" s="1"/>
  <c r="AN199" i="6"/>
  <c r="AO152" i="6"/>
  <c r="AO155" i="6" s="1"/>
  <c r="AN155" i="6"/>
  <c r="AN144" i="6"/>
  <c r="AO141" i="6"/>
  <c r="AO144" i="6" s="1"/>
  <c r="AO163" i="6"/>
  <c r="AO166" i="6" s="1"/>
  <c r="AN166" i="6"/>
  <c r="AO130" i="6"/>
  <c r="AO133" i="6" s="1"/>
  <c r="AN133" i="6"/>
  <c r="AM122" i="6"/>
  <c r="AN119" i="6"/>
  <c r="AO108" i="6"/>
  <c r="AO111" i="6" s="1"/>
  <c r="AN111" i="6"/>
  <c r="AO97" i="6"/>
  <c r="AO100" i="6" s="1"/>
  <c r="AN100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19" i="6" l="1"/>
  <c r="AO122" i="6" s="1"/>
  <c r="AN122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<sst xmlns="http://schemas.openxmlformats.org/spreadsheetml/2006/main" count="5794" uniqueCount="197">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</sst>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e26920bfc737752/Documents/investment%20and%20trading/stocks%20and%20equity/sandbox/WealthAndFreedom/module/mon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MUHIBAH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4"/>
  <sheetViews>
    <sheetView showGridLines="0" topLeftCell="A75" zoomScale="85" zoomScaleNormal="85" workbookViewId="0">
      <selection activeCell="D95" sqref="D95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199">
        <v>43831</v>
      </c>
      <c r="N1" s="199"/>
      <c r="O1" s="199"/>
      <c r="P1" s="199"/>
      <c r="Q1" s="199"/>
      <c r="R1" s="199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9">
        <v>43836</v>
      </c>
      <c r="B11" s="199"/>
      <c r="C11" s="199"/>
      <c r="D11" s="199"/>
      <c r="E11" s="199"/>
      <c r="F11" s="199"/>
      <c r="G11" s="199">
        <v>43837</v>
      </c>
      <c r="H11" s="199"/>
      <c r="I11" s="199"/>
      <c r="J11" s="199"/>
      <c r="K11" s="199"/>
      <c r="L11" s="199"/>
      <c r="M11" s="199">
        <v>43838</v>
      </c>
      <c r="N11" s="199"/>
      <c r="O11" s="199"/>
      <c r="P11" s="199"/>
      <c r="Q11" s="199"/>
      <c r="R11" s="199"/>
      <c r="S11" s="199">
        <v>43839</v>
      </c>
      <c r="T11" s="199"/>
      <c r="U11" s="199"/>
      <c r="V11" s="199"/>
      <c r="W11" s="199"/>
      <c r="X11" s="199"/>
      <c r="Y11" s="199">
        <v>43840</v>
      </c>
      <c r="Z11" s="199"/>
      <c r="AA11" s="199"/>
      <c r="AB11" s="199"/>
      <c r="AC11" s="199"/>
      <c r="AD11" s="199"/>
      <c r="AE11" s="199">
        <v>43841</v>
      </c>
      <c r="AF11" s="199"/>
      <c r="AG11" s="199"/>
      <c r="AH11" s="199"/>
      <c r="AI11" s="199"/>
      <c r="AJ11" s="199"/>
      <c r="AK11" s="199">
        <v>43842</v>
      </c>
      <c r="AL11" s="199"/>
      <c r="AM11" s="199"/>
      <c r="AN11" s="199"/>
      <c r="AO11" s="199"/>
      <c r="AP11" s="199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9">
        <v>43843</v>
      </c>
      <c r="B21" s="199"/>
      <c r="C21" s="199"/>
      <c r="D21" s="199"/>
      <c r="E21" s="199"/>
      <c r="F21" s="199"/>
      <c r="G21" s="199">
        <v>43844</v>
      </c>
      <c r="H21" s="199"/>
      <c r="I21" s="199"/>
      <c r="J21" s="199"/>
      <c r="K21" s="199"/>
      <c r="L21" s="199"/>
      <c r="M21" s="199">
        <v>43845</v>
      </c>
      <c r="N21" s="199"/>
      <c r="O21" s="199"/>
      <c r="P21" s="199"/>
      <c r="Q21" s="199"/>
      <c r="R21" s="199"/>
      <c r="S21" s="199">
        <v>43846</v>
      </c>
      <c r="T21" s="199"/>
      <c r="U21" s="199"/>
      <c r="V21" s="199"/>
      <c r="W21" s="199"/>
      <c r="X21" s="199"/>
      <c r="Y21" s="199">
        <v>43847</v>
      </c>
      <c r="Z21" s="199"/>
      <c r="AA21" s="199"/>
      <c r="AB21" s="199"/>
      <c r="AC21" s="199"/>
      <c r="AD21" s="199"/>
      <c r="AE21" s="199">
        <v>43848</v>
      </c>
      <c r="AF21" s="199"/>
      <c r="AG21" s="199"/>
      <c r="AH21" s="199"/>
      <c r="AI21" s="199"/>
      <c r="AJ21" s="199"/>
      <c r="AK21" s="199">
        <v>43849</v>
      </c>
      <c r="AL21" s="199"/>
      <c r="AM21" s="199"/>
      <c r="AN21" s="199"/>
      <c r="AO21" s="199"/>
      <c r="AP21" s="199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9">
        <v>43850</v>
      </c>
      <c r="B31" s="199"/>
      <c r="C31" s="199"/>
      <c r="D31" s="199"/>
      <c r="E31" s="199"/>
      <c r="F31" s="199"/>
      <c r="G31" s="199">
        <v>43851</v>
      </c>
      <c r="H31" s="199"/>
      <c r="I31" s="199"/>
      <c r="J31" s="199"/>
      <c r="K31" s="199"/>
      <c r="L31" s="199"/>
      <c r="M31" s="199">
        <v>43852</v>
      </c>
      <c r="N31" s="199"/>
      <c r="O31" s="199"/>
      <c r="P31" s="199"/>
      <c r="Q31" s="199"/>
      <c r="R31" s="199"/>
      <c r="S31" s="199">
        <v>43853</v>
      </c>
      <c r="T31" s="199"/>
      <c r="U31" s="199"/>
      <c r="V31" s="199"/>
      <c r="W31" s="199"/>
      <c r="X31" s="199"/>
      <c r="Y31" s="199">
        <v>43854</v>
      </c>
      <c r="Z31" s="199"/>
      <c r="AA31" s="199"/>
      <c r="AB31" s="199"/>
      <c r="AC31" s="199"/>
      <c r="AD31" s="199"/>
      <c r="AE31" s="199">
        <v>43855</v>
      </c>
      <c r="AF31" s="199"/>
      <c r="AG31" s="199"/>
      <c r="AH31" s="199"/>
      <c r="AI31" s="199"/>
      <c r="AJ31" s="199"/>
      <c r="AK31" s="199">
        <v>43856</v>
      </c>
      <c r="AL31" s="199"/>
      <c r="AM31" s="199"/>
      <c r="AN31" s="199"/>
      <c r="AO31" s="199"/>
      <c r="AP31" s="199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9">
        <v>43857</v>
      </c>
      <c r="B41" s="199"/>
      <c r="C41" s="199"/>
      <c r="D41" s="199"/>
      <c r="E41" s="199"/>
      <c r="F41" s="199"/>
      <c r="G41" s="199">
        <v>43858</v>
      </c>
      <c r="H41" s="199"/>
      <c r="I41" s="199"/>
      <c r="J41" s="199"/>
      <c r="K41" s="199"/>
      <c r="L41" s="199"/>
      <c r="M41" s="199">
        <v>43859</v>
      </c>
      <c r="N41" s="199"/>
      <c r="O41" s="199"/>
      <c r="P41" s="199"/>
      <c r="Q41" s="199"/>
      <c r="R41" s="199"/>
      <c r="S41" s="199">
        <v>43860</v>
      </c>
      <c r="T41" s="199"/>
      <c r="U41" s="199"/>
      <c r="V41" s="199"/>
      <c r="W41" s="199"/>
      <c r="X41" s="199"/>
      <c r="Y41" s="199">
        <v>43861</v>
      </c>
      <c r="Z41" s="199"/>
      <c r="AA41" s="199"/>
      <c r="AB41" s="199"/>
      <c r="AC41" s="199"/>
      <c r="AD41" s="199"/>
      <c r="AE41" s="199">
        <v>43862</v>
      </c>
      <c r="AF41" s="199"/>
      <c r="AG41" s="199"/>
      <c r="AH41" s="199"/>
      <c r="AI41" s="199"/>
      <c r="AJ41" s="199"/>
      <c r="AK41" s="199">
        <v>43863</v>
      </c>
      <c r="AL41" s="199"/>
      <c r="AM41" s="199"/>
      <c r="AN41" s="199"/>
      <c r="AO41" s="199"/>
      <c r="AP41" s="199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9">
        <v>43864</v>
      </c>
      <c r="B51" s="199"/>
      <c r="C51" s="199"/>
      <c r="D51" s="199"/>
      <c r="E51" s="199"/>
      <c r="F51" s="199"/>
      <c r="G51" s="199">
        <v>43865</v>
      </c>
      <c r="H51" s="199"/>
      <c r="I51" s="199"/>
      <c r="J51" s="199"/>
      <c r="K51" s="199"/>
      <c r="L51" s="199"/>
      <c r="M51" s="199">
        <v>43866</v>
      </c>
      <c r="N51" s="199"/>
      <c r="O51" s="199"/>
      <c r="P51" s="199"/>
      <c r="Q51" s="199"/>
      <c r="R51" s="199"/>
      <c r="S51" s="199">
        <v>43867</v>
      </c>
      <c r="T51" s="199"/>
      <c r="U51" s="199"/>
      <c r="V51" s="199"/>
      <c r="W51" s="199"/>
      <c r="X51" s="199"/>
      <c r="Y51" s="199">
        <v>43868</v>
      </c>
      <c r="Z51" s="199"/>
      <c r="AA51" s="199"/>
      <c r="AB51" s="199"/>
      <c r="AC51" s="199"/>
      <c r="AD51" s="199"/>
      <c r="AE51" s="199">
        <v>43869</v>
      </c>
      <c r="AF51" s="199"/>
      <c r="AG51" s="199"/>
      <c r="AH51" s="199"/>
      <c r="AI51" s="199"/>
      <c r="AJ51" s="199"/>
      <c r="AK51" s="199">
        <v>43870</v>
      </c>
      <c r="AL51" s="199"/>
      <c r="AM51" s="199"/>
      <c r="AN51" s="199"/>
      <c r="AO51" s="199"/>
      <c r="AP51" s="199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9">
        <v>43871</v>
      </c>
      <c r="B70" s="199"/>
      <c r="C70" s="199"/>
      <c r="D70" s="199"/>
      <c r="E70" s="199"/>
      <c r="F70" s="199"/>
      <c r="G70" s="199">
        <v>43872</v>
      </c>
      <c r="H70" s="199"/>
      <c r="I70" s="199"/>
      <c r="J70" s="199"/>
      <c r="K70" s="199"/>
      <c r="L70" s="199"/>
      <c r="M70" s="199">
        <v>43873</v>
      </c>
      <c r="N70" s="199"/>
      <c r="O70" s="199"/>
      <c r="P70" s="199"/>
      <c r="Q70" s="199"/>
      <c r="R70" s="199"/>
      <c r="S70" s="199">
        <v>43874</v>
      </c>
      <c r="T70" s="199"/>
      <c r="U70" s="199"/>
      <c r="V70" s="199"/>
      <c r="W70" s="199"/>
      <c r="X70" s="199"/>
      <c r="Y70" s="199">
        <v>43875</v>
      </c>
      <c r="Z70" s="199"/>
      <c r="AA70" s="199"/>
      <c r="AB70" s="199"/>
      <c r="AC70" s="199"/>
      <c r="AD70" s="199"/>
      <c r="AE70" s="199">
        <v>43876</v>
      </c>
      <c r="AF70" s="199"/>
      <c r="AG70" s="199"/>
      <c r="AH70" s="199"/>
      <c r="AI70" s="199"/>
      <c r="AJ70" s="199"/>
      <c r="AK70" s="199">
        <v>43877</v>
      </c>
      <c r="AL70" s="199"/>
      <c r="AM70" s="199"/>
      <c r="AN70" s="199"/>
      <c r="AO70" s="199"/>
      <c r="AP70" s="199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9">
        <v>43878</v>
      </c>
      <c r="B89" s="199"/>
      <c r="C89" s="199"/>
      <c r="D89" s="199"/>
      <c r="E89" s="199"/>
      <c r="F89" s="199"/>
      <c r="G89" s="199">
        <v>43879</v>
      </c>
      <c r="H89" s="199"/>
      <c r="I89" s="199"/>
      <c r="J89" s="199"/>
      <c r="K89" s="199"/>
      <c r="L89" s="199"/>
      <c r="M89" s="199">
        <v>43880</v>
      </c>
      <c r="N89" s="199"/>
      <c r="O89" s="199"/>
      <c r="P89" s="199"/>
      <c r="Q89" s="199"/>
      <c r="R89" s="199"/>
      <c r="S89" s="199">
        <v>43881</v>
      </c>
      <c r="T89" s="199"/>
      <c r="U89" s="199"/>
      <c r="V89" s="199"/>
      <c r="W89" s="199"/>
      <c r="X89" s="199"/>
      <c r="Y89" s="199">
        <v>43882</v>
      </c>
      <c r="Z89" s="199"/>
      <c r="AA89" s="199"/>
      <c r="AB89" s="199"/>
      <c r="AC89" s="199"/>
      <c r="AD89" s="199"/>
      <c r="AE89" s="199">
        <v>43883</v>
      </c>
      <c r="AF89" s="199"/>
      <c r="AG89" s="199"/>
      <c r="AH89" s="199"/>
      <c r="AI89" s="199"/>
      <c r="AJ89" s="199"/>
      <c r="AK89" s="199">
        <v>43884</v>
      </c>
      <c r="AL89" s="199"/>
      <c r="AM89" s="199"/>
      <c r="AN89" s="199"/>
      <c r="AO89" s="199"/>
      <c r="AP89" s="199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/>
      <c r="H91" s="146" t="s">
        <v>93</v>
      </c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/>
      <c r="O96" s="147"/>
      <c r="P96" s="147"/>
      <c r="Q96" s="147"/>
      <c r="R96" s="148"/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/>
      <c r="O97" s="147"/>
      <c r="P97" s="147"/>
      <c r="Q97" s="147"/>
      <c r="R97" s="148"/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/>
      <c r="O98" s="147"/>
      <c r="P98" s="147"/>
      <c r="Q98" s="147"/>
      <c r="R98" s="148"/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/>
      <c r="O99" s="147"/>
      <c r="P99" s="147"/>
      <c r="Q99" s="147"/>
      <c r="R99" s="148"/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 t="s">
        <v>168</v>
      </c>
      <c r="C100" s="147">
        <v>0.88500000000000001</v>
      </c>
      <c r="D100" s="147">
        <v>0.91</v>
      </c>
      <c r="E100" s="147">
        <v>0.93</v>
      </c>
      <c r="F100" s="148">
        <v>210000</v>
      </c>
      <c r="G100" s="149"/>
      <c r="H100" s="146"/>
      <c r="I100" s="147"/>
      <c r="J100" s="147"/>
      <c r="K100" s="147"/>
      <c r="L100" s="148"/>
      <c r="M100" s="149"/>
      <c r="N100" s="146"/>
      <c r="O100" s="147"/>
      <c r="P100" s="147"/>
      <c r="Q100" s="147"/>
      <c r="R100" s="148"/>
      <c r="S100" s="149"/>
      <c r="T100" s="150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51"/>
      <c r="C102" s="152"/>
      <c r="D102" s="152"/>
      <c r="E102" s="152"/>
      <c r="F102" s="153"/>
      <c r="G102" s="149"/>
      <c r="H102" s="151"/>
      <c r="I102" s="152"/>
      <c r="J102" s="152"/>
      <c r="K102" s="152"/>
      <c r="L102" s="153"/>
      <c r="M102" s="149"/>
      <c r="N102" s="151"/>
      <c r="O102" s="152"/>
      <c r="P102" s="152"/>
      <c r="Q102" s="152"/>
      <c r="R102" s="153"/>
      <c r="S102" s="149"/>
      <c r="T102" s="151"/>
      <c r="U102" s="152"/>
      <c r="V102" s="152"/>
      <c r="W102" s="152"/>
      <c r="X102" s="153"/>
      <c r="Y102" s="149"/>
      <c r="Z102" s="151"/>
      <c r="AA102" s="152"/>
      <c r="AB102" s="152"/>
      <c r="AC102" s="152"/>
      <c r="AD102" s="153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51"/>
      <c r="C103" s="152"/>
      <c r="D103" s="152"/>
      <c r="E103" s="152"/>
      <c r="F103" s="153"/>
      <c r="G103" s="149"/>
      <c r="H103" s="151"/>
      <c r="I103" s="152"/>
      <c r="J103" s="152"/>
      <c r="K103" s="152"/>
      <c r="L103" s="153"/>
      <c r="M103" s="149"/>
      <c r="N103" s="151"/>
      <c r="O103" s="152"/>
      <c r="P103" s="152"/>
      <c r="Q103" s="152"/>
      <c r="R103" s="153"/>
      <c r="S103" s="149"/>
      <c r="T103" s="151"/>
      <c r="U103" s="152"/>
      <c r="V103" s="152"/>
      <c r="W103" s="152"/>
      <c r="X103" s="153"/>
      <c r="Y103" s="149"/>
      <c r="Z103" s="151"/>
      <c r="AA103" s="152"/>
      <c r="AB103" s="152"/>
      <c r="AC103" s="152"/>
      <c r="AD103" s="153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51"/>
      <c r="C104" s="152"/>
      <c r="D104" s="152"/>
      <c r="E104" s="152"/>
      <c r="F104" s="153"/>
      <c r="G104" s="149"/>
      <c r="H104" s="151"/>
      <c r="I104" s="152"/>
      <c r="J104" s="152"/>
      <c r="K104" s="152"/>
      <c r="L104" s="153"/>
      <c r="M104" s="149"/>
      <c r="N104" s="151"/>
      <c r="O104" s="152"/>
      <c r="P104" s="152"/>
      <c r="Q104" s="152"/>
      <c r="R104" s="153"/>
      <c r="S104" s="149"/>
      <c r="T104" s="151"/>
      <c r="U104" s="152"/>
      <c r="V104" s="152"/>
      <c r="W104" s="152"/>
      <c r="X104" s="153"/>
      <c r="Y104" s="149"/>
      <c r="Z104" s="151"/>
      <c r="AA104" s="152"/>
      <c r="AB104" s="152"/>
      <c r="AC104" s="152"/>
      <c r="AD104" s="153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s="140" customFormat="1" x14ac:dyDescent="0.25">
      <c r="A105" s="199">
        <v>43885</v>
      </c>
      <c r="B105" s="199"/>
      <c r="C105" s="199"/>
      <c r="D105" s="199"/>
      <c r="E105" s="199"/>
      <c r="F105" s="199"/>
      <c r="G105" s="199">
        <v>43886</v>
      </c>
      <c r="H105" s="199"/>
      <c r="I105" s="199"/>
      <c r="J105" s="199"/>
      <c r="K105" s="199"/>
      <c r="L105" s="199"/>
      <c r="M105" s="199">
        <v>43887</v>
      </c>
      <c r="N105" s="199"/>
      <c r="O105" s="199"/>
      <c r="P105" s="199"/>
      <c r="Q105" s="199"/>
      <c r="R105" s="199"/>
      <c r="S105" s="199">
        <v>43888</v>
      </c>
      <c r="T105" s="199"/>
      <c r="U105" s="199"/>
      <c r="V105" s="199"/>
      <c r="W105" s="199"/>
      <c r="X105" s="199"/>
      <c r="Y105" s="199">
        <v>43889</v>
      </c>
      <c r="Z105" s="199"/>
      <c r="AA105" s="199"/>
      <c r="AB105" s="199"/>
      <c r="AC105" s="199"/>
      <c r="AD105" s="199"/>
      <c r="AE105" s="199">
        <v>43890</v>
      </c>
      <c r="AF105" s="199"/>
      <c r="AG105" s="199"/>
      <c r="AH105" s="199"/>
      <c r="AI105" s="199"/>
      <c r="AJ105" s="199"/>
      <c r="AK105" s="199">
        <v>43891</v>
      </c>
      <c r="AL105" s="199"/>
      <c r="AM105" s="199"/>
      <c r="AN105" s="199"/>
      <c r="AO105" s="199"/>
      <c r="AP105" s="199"/>
    </row>
    <row r="106" spans="1:42" x14ac:dyDescent="0.25">
      <c r="A106" s="141" t="s">
        <v>69</v>
      </c>
      <c r="B106" s="142" t="s">
        <v>70</v>
      </c>
      <c r="C106" s="143" t="s">
        <v>71</v>
      </c>
      <c r="D106" s="142" t="s">
        <v>72</v>
      </c>
      <c r="E106" s="142" t="s">
        <v>56</v>
      </c>
      <c r="F106" s="142" t="s">
        <v>73</v>
      </c>
      <c r="G106" s="141" t="s">
        <v>69</v>
      </c>
      <c r="H106" s="142" t="s">
        <v>70</v>
      </c>
      <c r="I106" s="143" t="s">
        <v>71</v>
      </c>
      <c r="J106" s="142" t="s">
        <v>72</v>
      </c>
      <c r="K106" s="142" t="s">
        <v>56</v>
      </c>
      <c r="L106" s="142" t="s">
        <v>73</v>
      </c>
      <c r="M106" s="141" t="s">
        <v>69</v>
      </c>
      <c r="N106" s="142" t="s">
        <v>70</v>
      </c>
      <c r="O106" s="143" t="s">
        <v>71</v>
      </c>
      <c r="P106" s="142" t="s">
        <v>72</v>
      </c>
      <c r="Q106" s="142" t="s">
        <v>56</v>
      </c>
      <c r="R106" s="142" t="s">
        <v>73</v>
      </c>
      <c r="S106" s="141" t="s">
        <v>69</v>
      </c>
      <c r="T106" s="142" t="s">
        <v>70</v>
      </c>
      <c r="U106" s="143" t="s">
        <v>71</v>
      </c>
      <c r="V106" s="142" t="s">
        <v>72</v>
      </c>
      <c r="W106" s="142" t="s">
        <v>56</v>
      </c>
      <c r="X106" s="142" t="s">
        <v>73</v>
      </c>
      <c r="Y106" s="141" t="s">
        <v>69</v>
      </c>
      <c r="Z106" s="142" t="s">
        <v>70</v>
      </c>
      <c r="AA106" s="143" t="s">
        <v>71</v>
      </c>
      <c r="AB106" s="142" t="s">
        <v>72</v>
      </c>
      <c r="AC106" s="142" t="s">
        <v>56</v>
      </c>
      <c r="AD106" s="142" t="s">
        <v>73</v>
      </c>
      <c r="AE106" s="157" t="s">
        <v>69</v>
      </c>
      <c r="AF106" s="161" t="s">
        <v>70</v>
      </c>
      <c r="AG106" s="162" t="s">
        <v>71</v>
      </c>
      <c r="AH106" s="161" t="s">
        <v>72</v>
      </c>
      <c r="AI106" s="161" t="s">
        <v>56</v>
      </c>
      <c r="AJ106" s="161" t="s">
        <v>73</v>
      </c>
      <c r="AK106" s="157" t="s">
        <v>69</v>
      </c>
      <c r="AL106" s="161" t="s">
        <v>70</v>
      </c>
      <c r="AM106" s="162" t="s">
        <v>71</v>
      </c>
      <c r="AN106" s="161" t="s">
        <v>72</v>
      </c>
      <c r="AO106" s="161" t="s">
        <v>56</v>
      </c>
      <c r="AP106" s="161" t="s">
        <v>73</v>
      </c>
    </row>
    <row r="107" spans="1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/>
      <c r="U107" s="147"/>
      <c r="V107" s="147"/>
      <c r="W107" s="147"/>
      <c r="X107" s="148"/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/>
      <c r="U108" s="147"/>
      <c r="V108" s="147"/>
      <c r="W108" s="147"/>
      <c r="X108" s="148"/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/>
      <c r="U109" s="147"/>
      <c r="V109" s="147"/>
      <c r="W109" s="147"/>
      <c r="X109" s="148"/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50"/>
      <c r="U110" s="147"/>
      <c r="V110" s="147"/>
      <c r="W110" s="147"/>
      <c r="X110" s="148"/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199">
        <v>43892</v>
      </c>
      <c r="B115" s="199"/>
      <c r="C115" s="199"/>
      <c r="D115" s="199"/>
      <c r="E115" s="199"/>
      <c r="F115" s="199"/>
      <c r="G115" s="199">
        <v>43893</v>
      </c>
      <c r="H115" s="199"/>
      <c r="I115" s="199"/>
      <c r="J115" s="199"/>
      <c r="K115" s="199"/>
      <c r="L115" s="199"/>
      <c r="M115" s="199">
        <v>43894</v>
      </c>
      <c r="N115" s="199"/>
      <c r="O115" s="199"/>
      <c r="P115" s="199"/>
      <c r="Q115" s="199"/>
      <c r="R115" s="199"/>
      <c r="S115" s="199">
        <v>43895</v>
      </c>
      <c r="T115" s="199"/>
      <c r="U115" s="199"/>
      <c r="V115" s="199"/>
      <c r="W115" s="199"/>
      <c r="X115" s="199"/>
      <c r="Y115" s="199">
        <v>43896</v>
      </c>
      <c r="Z115" s="199"/>
      <c r="AA115" s="199"/>
      <c r="AB115" s="199"/>
      <c r="AC115" s="199"/>
      <c r="AD115" s="199"/>
      <c r="AE115" s="199">
        <v>43897</v>
      </c>
      <c r="AF115" s="199"/>
      <c r="AG115" s="199"/>
      <c r="AH115" s="199"/>
      <c r="AI115" s="199"/>
      <c r="AJ115" s="199"/>
      <c r="AK115" s="199">
        <v>43898</v>
      </c>
      <c r="AL115" s="199"/>
      <c r="AM115" s="199"/>
      <c r="AN115" s="199"/>
      <c r="AO115" s="199"/>
      <c r="AP115" s="199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199">
        <v>43899</v>
      </c>
      <c r="B125" s="199"/>
      <c r="C125" s="199"/>
      <c r="D125" s="199"/>
      <c r="E125" s="199"/>
      <c r="F125" s="199"/>
      <c r="G125" s="199">
        <v>43900</v>
      </c>
      <c r="H125" s="199"/>
      <c r="I125" s="199"/>
      <c r="J125" s="199"/>
      <c r="K125" s="199"/>
      <c r="L125" s="199"/>
      <c r="M125" s="199">
        <v>43901</v>
      </c>
      <c r="N125" s="199"/>
      <c r="O125" s="199"/>
      <c r="P125" s="199"/>
      <c r="Q125" s="199"/>
      <c r="R125" s="199"/>
      <c r="S125" s="199">
        <v>43902</v>
      </c>
      <c r="T125" s="199"/>
      <c r="U125" s="199"/>
      <c r="V125" s="199"/>
      <c r="W125" s="199"/>
      <c r="X125" s="199"/>
      <c r="Y125" s="199">
        <v>43903</v>
      </c>
      <c r="Z125" s="199"/>
      <c r="AA125" s="199"/>
      <c r="AB125" s="199"/>
      <c r="AC125" s="199"/>
      <c r="AD125" s="199"/>
      <c r="AE125" s="199">
        <v>43904</v>
      </c>
      <c r="AF125" s="199"/>
      <c r="AG125" s="199"/>
      <c r="AH125" s="199"/>
      <c r="AI125" s="199"/>
      <c r="AJ125" s="199"/>
      <c r="AK125" s="199">
        <v>43905</v>
      </c>
      <c r="AL125" s="199"/>
      <c r="AM125" s="199"/>
      <c r="AN125" s="199"/>
      <c r="AO125" s="199"/>
      <c r="AP125" s="199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2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2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2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2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2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2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</sheetData>
  <mergeCells count="77">
    <mergeCell ref="AE125:AJ125"/>
    <mergeCell ref="AK125:AP125"/>
    <mergeCell ref="A125:F125"/>
    <mergeCell ref="G125:L125"/>
    <mergeCell ref="M125:R125"/>
    <mergeCell ref="S125:X125"/>
    <mergeCell ref="Y125:AD125"/>
    <mergeCell ref="AE105:AJ105"/>
    <mergeCell ref="AK105:AP105"/>
    <mergeCell ref="A115:F115"/>
    <mergeCell ref="G115:L115"/>
    <mergeCell ref="M115:R115"/>
    <mergeCell ref="S115:X115"/>
    <mergeCell ref="Y115:AD115"/>
    <mergeCell ref="AE115:AJ115"/>
    <mergeCell ref="AK115:AP115"/>
    <mergeCell ref="A105:F105"/>
    <mergeCell ref="G105:L105"/>
    <mergeCell ref="M105:R105"/>
    <mergeCell ref="S105:X105"/>
    <mergeCell ref="Y105:AD105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64"/>
  <sheetViews>
    <sheetView showGridLines="0" tabSelected="1" zoomScaleNormal="100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7109375" style="47" bestFit="1" customWidth="1"/>
    <col min="25" max="41" width="7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97</v>
      </c>
      <c r="T1" s="201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>
        <v>0.39500000000000002</v>
      </c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 t="e">
        <f>SUM((D17-B19)/B19)</f>
        <v>#DIV/0!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>
        <v>0.41</v>
      </c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/>
      <c r="E18" s="63" t="e">
        <f>SUM((D18-B19)/B19)</f>
        <v>#DIV/0!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>
        <v>0.39500000000000002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/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>
        <v>0.39500000000000002</v>
      </c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/>
      <c r="E21" s="79" t="e">
        <f>SUM((B19-D21)/(D21))</f>
        <v>#DIV/0!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>
        <v>659444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1" t="s">
        <v>6</v>
      </c>
      <c r="B25" s="172"/>
      <c r="C25" s="172"/>
      <c r="D25" s="172"/>
      <c r="E25" s="173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4" t="s">
        <v>8</v>
      </c>
      <c r="B26" s="175"/>
      <c r="C26" s="175"/>
      <c r="D26" s="176"/>
      <c r="E26" s="177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0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>
        <v>1.38</v>
      </c>
      <c r="P27" s="58">
        <v>1.38</v>
      </c>
      <c r="Q27" s="58">
        <v>1.38</v>
      </c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 t="e">
        <f>SUM((D28-B30)/B30)</f>
        <v>#DIV/0!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4">
        <v>1.41</v>
      </c>
      <c r="O28" s="65">
        <v>1.41</v>
      </c>
      <c r="P28" s="65">
        <v>1.4</v>
      </c>
      <c r="Q28" s="64">
        <v>1.43</v>
      </c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/>
      <c r="E29" s="63" t="e">
        <f>SUM((D29-B30)/B30)</f>
        <v>#DIV/0!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>
        <v>1.37</v>
      </c>
      <c r="P29" s="65">
        <v>1.37</v>
      </c>
      <c r="Q29" s="65">
        <v>1.38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/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>
        <v>1.37</v>
      </c>
      <c r="P30" s="58">
        <v>1.38</v>
      </c>
      <c r="Q30" s="58">
        <v>1.42</v>
      </c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/>
      <c r="E32" s="79" t="e">
        <f>SUM((B30-D32)/(D32))</f>
        <v>#DIV/0!</v>
      </c>
      <c r="F32" s="80" t="s">
        <v>53</v>
      </c>
      <c r="G32" s="81">
        <v>104049</v>
      </c>
      <c r="H32" s="82">
        <v>35347</v>
      </c>
      <c r="I32" s="82">
        <v>22219</v>
      </c>
      <c r="J32" s="81">
        <v>52133</v>
      </c>
      <c r="K32" s="82">
        <v>24149</v>
      </c>
      <c r="L32" s="82">
        <v>19039</v>
      </c>
      <c r="M32" s="82">
        <v>18846</v>
      </c>
      <c r="N32" s="81">
        <v>61369</v>
      </c>
      <c r="O32" s="82">
        <v>30132</v>
      </c>
      <c r="P32" s="82">
        <v>18207</v>
      </c>
      <c r="Q32" s="81">
        <v>52934</v>
      </c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1" t="s">
        <v>6</v>
      </c>
      <c r="B36" s="172"/>
      <c r="C36" s="172"/>
      <c r="D36" s="172"/>
      <c r="E36" s="173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4" t="s">
        <v>8</v>
      </c>
      <c r="B37" s="175"/>
      <c r="C37" s="175"/>
      <c r="D37" s="176"/>
      <c r="E37" s="177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>
        <v>2.4900000000000002</v>
      </c>
      <c r="P38" s="58">
        <v>2.5099999999999998</v>
      </c>
      <c r="Q38" s="58">
        <v>2.56</v>
      </c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 t="e">
        <f>SUM((D39-B41)/B41)</f>
        <v>#DIV/0!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4">
        <v>2.61</v>
      </c>
      <c r="P39" s="65">
        <v>2.59</v>
      </c>
      <c r="Q39" s="65">
        <v>2.57</v>
      </c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/>
      <c r="E40" s="63" t="e">
        <f>SUM((D40-B41)/B41)</f>
        <v>#DIV/0!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>
        <v>2.4900000000000002</v>
      </c>
      <c r="P40" s="65">
        <v>2.5099999999999998</v>
      </c>
      <c r="Q40" s="65">
        <v>2.4900000000000002</v>
      </c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/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>
        <v>2.5099999999999998</v>
      </c>
      <c r="P41" s="58">
        <v>2.5299999999999998</v>
      </c>
      <c r="Q41" s="58">
        <v>2.5</v>
      </c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169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/>
      <c r="E43" s="79" t="e">
        <f>SUM((B41-D43)/(D43))</f>
        <v>#DIV/0!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>
        <v>73376</v>
      </c>
      <c r="P43" s="82">
        <v>34534</v>
      </c>
      <c r="Q43" s="82">
        <v>30846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1" t="s">
        <v>6</v>
      </c>
      <c r="B47" s="172"/>
      <c r="C47" s="172"/>
      <c r="D47" s="172"/>
      <c r="E47" s="173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 t="s">
        <v>191</v>
      </c>
      <c r="R47" s="49" t="s">
        <v>192</v>
      </c>
      <c r="S47" s="49" t="s">
        <v>193</v>
      </c>
      <c r="T47" s="49" t="s">
        <v>194</v>
      </c>
      <c r="U47" s="49" t="s">
        <v>195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4" t="s">
        <v>8</v>
      </c>
      <c r="B48" s="175"/>
      <c r="C48" s="175"/>
      <c r="D48" s="176"/>
      <c r="E48" s="177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0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>
        <v>2</v>
      </c>
      <c r="P49" s="58">
        <v>1.99</v>
      </c>
      <c r="Q49" s="58">
        <v>1.97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 t="e">
        <f>SUM((D50-B52)/B52)</f>
        <v>#DIV/0!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>
        <v>2.02</v>
      </c>
      <c r="P50" s="65">
        <v>1.99</v>
      </c>
      <c r="Q50" s="64">
        <v>2.06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/>
      <c r="E51" s="63" t="e">
        <f>SUM((D51-B52)/B52)</f>
        <v>#DIV/0!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>
        <v>1.99</v>
      </c>
      <c r="P51" s="65">
        <v>1.97</v>
      </c>
      <c r="Q51" s="65">
        <v>1.97</v>
      </c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/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>
        <v>1.99</v>
      </c>
      <c r="P52" s="58">
        <v>1.97</v>
      </c>
      <c r="Q52" s="58">
        <v>2.06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169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/>
      <c r="E54" s="79" t="e">
        <f>SUM((B52-D54)/(D54))</f>
        <v>#DIV/0!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>
        <v>14589</v>
      </c>
      <c r="P54" s="82">
        <v>6914</v>
      </c>
      <c r="Q54" s="81">
        <v>36003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1" t="s">
        <v>6</v>
      </c>
      <c r="B58" s="172"/>
      <c r="C58" s="172"/>
      <c r="D58" s="172"/>
      <c r="E58" s="173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 t="s">
        <v>191</v>
      </c>
      <c r="R58" s="49" t="s">
        <v>192</v>
      </c>
      <c r="S58" s="49" t="s">
        <v>193</v>
      </c>
      <c r="T58" s="49" t="s">
        <v>194</v>
      </c>
      <c r="U58" s="49" t="s">
        <v>195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4" t="s">
        <v>8</v>
      </c>
      <c r="B59" s="175"/>
      <c r="C59" s="175"/>
      <c r="D59" s="176"/>
      <c r="E59" s="177"/>
      <c r="F59" s="166" t="s">
        <v>93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1.1599999999999999</v>
      </c>
      <c r="H60" s="58">
        <v>1.25</v>
      </c>
      <c r="I60" s="58">
        <v>1.24</v>
      </c>
      <c r="J60" s="58">
        <v>1.27</v>
      </c>
      <c r="K60" s="58">
        <v>1.27</v>
      </c>
      <c r="L60" s="58">
        <v>1.25</v>
      </c>
      <c r="M60" s="58">
        <v>1.25</v>
      </c>
      <c r="N60" s="58">
        <v>1.27</v>
      </c>
      <c r="O60" s="58">
        <v>1.34</v>
      </c>
      <c r="P60" s="58">
        <v>1.34</v>
      </c>
      <c r="Q60" s="58">
        <v>1.35</v>
      </c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 t="e">
        <f>SUM((D61-B63)/B63)</f>
        <v>#DIV/0!</v>
      </c>
      <c r="F61" s="57" t="s">
        <v>46</v>
      </c>
      <c r="G61" s="64">
        <v>1.26</v>
      </c>
      <c r="H61" s="64">
        <v>1.27</v>
      </c>
      <c r="I61" s="64">
        <v>1.29</v>
      </c>
      <c r="J61" s="65">
        <v>1.29</v>
      </c>
      <c r="K61" s="65">
        <v>1.27</v>
      </c>
      <c r="L61" s="65">
        <v>1.29</v>
      </c>
      <c r="M61" s="65">
        <v>1.29</v>
      </c>
      <c r="N61" s="64">
        <v>1.36</v>
      </c>
      <c r="O61" s="64">
        <v>1.38</v>
      </c>
      <c r="P61" s="65">
        <v>1.34</v>
      </c>
      <c r="Q61" s="65">
        <v>1.37</v>
      </c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/>
      <c r="E62" s="63" t="e">
        <f>SUM((D62-B63)/B63)</f>
        <v>#DIV/0!</v>
      </c>
      <c r="F62" s="57" t="s">
        <v>48</v>
      </c>
      <c r="G62" s="65">
        <v>1.1299999999999999</v>
      </c>
      <c r="H62" s="65">
        <v>1.2</v>
      </c>
      <c r="I62" s="65">
        <v>1.22</v>
      </c>
      <c r="J62" s="65">
        <v>1.26</v>
      </c>
      <c r="K62" s="65">
        <v>1.23</v>
      </c>
      <c r="L62" s="65">
        <v>1.23</v>
      </c>
      <c r="M62" s="65">
        <v>1.25</v>
      </c>
      <c r="N62" s="65">
        <v>1.27</v>
      </c>
      <c r="O62" s="65">
        <v>1.33</v>
      </c>
      <c r="P62" s="65">
        <v>1.31</v>
      </c>
      <c r="Q62" s="65">
        <v>1.32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/>
      <c r="C63" s="54"/>
      <c r="D63" s="54"/>
      <c r="E63" s="71"/>
      <c r="F63" s="57" t="s">
        <v>50</v>
      </c>
      <c r="G63" s="65">
        <v>1.24</v>
      </c>
      <c r="H63" s="58">
        <v>1.22</v>
      </c>
      <c r="I63" s="58">
        <v>1.24</v>
      </c>
      <c r="J63" s="58">
        <v>1.26</v>
      </c>
      <c r="K63" s="58">
        <v>1.26</v>
      </c>
      <c r="L63" s="58">
        <v>1.24</v>
      </c>
      <c r="M63" s="58">
        <v>1.26</v>
      </c>
      <c r="N63" s="58">
        <v>1.34</v>
      </c>
      <c r="O63" s="58">
        <v>1.33</v>
      </c>
      <c r="P63" s="58">
        <v>1.33</v>
      </c>
      <c r="Q63" s="58">
        <v>1.34</v>
      </c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1.2</v>
      </c>
      <c r="H64" s="75">
        <f t="shared" ref="H64" si="142">G64</f>
        <v>1.2</v>
      </c>
      <c r="I64" s="75">
        <f t="shared" ref="I64" si="143">H64</f>
        <v>1.2</v>
      </c>
      <c r="J64" s="75">
        <f t="shared" ref="J64" si="144">I64</f>
        <v>1.2</v>
      </c>
      <c r="K64" s="75">
        <f t="shared" ref="K64" si="145">J64</f>
        <v>1.2</v>
      </c>
      <c r="L64" s="75">
        <f t="shared" ref="L64" si="146">K64</f>
        <v>1.2</v>
      </c>
      <c r="M64" s="75">
        <f t="shared" ref="M64" si="147">L64</f>
        <v>1.2</v>
      </c>
      <c r="N64" s="169">
        <f>(N60+N63)/2</f>
        <v>1.3050000000000002</v>
      </c>
      <c r="O64" s="75">
        <f t="shared" ref="O64" si="148">N64</f>
        <v>1.3050000000000002</v>
      </c>
      <c r="P64" s="75">
        <f t="shared" ref="P64" si="149">O64</f>
        <v>1.3050000000000002</v>
      </c>
      <c r="Q64" s="75">
        <f t="shared" ref="Q64" si="150">P64</f>
        <v>1.3050000000000002</v>
      </c>
      <c r="R64" s="75">
        <f t="shared" ref="R64" si="151">Q64</f>
        <v>1.3050000000000002</v>
      </c>
      <c r="S64" s="75">
        <f t="shared" ref="S64" si="152">R64</f>
        <v>1.3050000000000002</v>
      </c>
      <c r="T64" s="75">
        <f t="shared" ref="T64" si="153">S64</f>
        <v>1.3050000000000002</v>
      </c>
      <c r="U64" s="75">
        <f t="shared" ref="U64" si="154">T64</f>
        <v>1.3050000000000002</v>
      </c>
      <c r="V64" s="75">
        <f t="shared" ref="V64" si="155">U64</f>
        <v>1.3050000000000002</v>
      </c>
      <c r="W64" s="75">
        <f t="shared" ref="W64" si="156">V64</f>
        <v>1.3050000000000002</v>
      </c>
      <c r="X64" s="75">
        <f t="shared" ref="X64" si="157">W64</f>
        <v>1.3050000000000002</v>
      </c>
      <c r="Y64" s="75">
        <f t="shared" ref="Y64" si="158">X64</f>
        <v>1.3050000000000002</v>
      </c>
      <c r="Z64" s="75">
        <f t="shared" ref="Z64" si="159">Y64</f>
        <v>1.3050000000000002</v>
      </c>
      <c r="AA64" s="75">
        <f t="shared" ref="AA64" si="160">Z64</f>
        <v>1.3050000000000002</v>
      </c>
      <c r="AB64" s="75">
        <f t="shared" ref="AB64" si="161">AA64</f>
        <v>1.3050000000000002</v>
      </c>
      <c r="AC64" s="75">
        <f t="shared" ref="AC64" si="162">AB64</f>
        <v>1.3050000000000002</v>
      </c>
      <c r="AD64" s="75">
        <f t="shared" ref="AD64" si="163">AC64</f>
        <v>1.3050000000000002</v>
      </c>
      <c r="AE64" s="75">
        <f t="shared" ref="AE64" si="164">AD64</f>
        <v>1.3050000000000002</v>
      </c>
      <c r="AF64" s="75">
        <f t="shared" ref="AF64" si="165">AE64</f>
        <v>1.3050000000000002</v>
      </c>
      <c r="AG64" s="75">
        <f t="shared" ref="AG64" si="166">AF64</f>
        <v>1.3050000000000002</v>
      </c>
      <c r="AH64" s="75">
        <f t="shared" ref="AH64" si="167">AG64</f>
        <v>1.3050000000000002</v>
      </c>
      <c r="AI64" s="75">
        <f t="shared" ref="AI64" si="168">AH64</f>
        <v>1.3050000000000002</v>
      </c>
      <c r="AJ64" s="75">
        <f t="shared" ref="AJ64" si="169">AI64</f>
        <v>1.3050000000000002</v>
      </c>
      <c r="AK64" s="75">
        <f t="shared" ref="AK64" si="170">AJ64</f>
        <v>1.3050000000000002</v>
      </c>
      <c r="AL64" s="75">
        <f t="shared" ref="AL64" si="171">AK64</f>
        <v>1.3050000000000002</v>
      </c>
      <c r="AM64" s="75">
        <f t="shared" ref="AM64" si="172">AL64</f>
        <v>1.3050000000000002</v>
      </c>
      <c r="AN64" s="75">
        <f t="shared" ref="AN64" si="173">AM64</f>
        <v>1.3050000000000002</v>
      </c>
      <c r="AO64" s="75">
        <f t="shared" ref="AO64" si="174">AN64</f>
        <v>1.3050000000000002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/>
      <c r="E65" s="79" t="e">
        <f>SUM((B63-D65)/(D65))</f>
        <v>#DIV/0!</v>
      </c>
      <c r="F65" s="80" t="s">
        <v>53</v>
      </c>
      <c r="G65" s="81">
        <v>192687</v>
      </c>
      <c r="H65" s="82">
        <v>78343</v>
      </c>
      <c r="I65" s="81">
        <v>120754</v>
      </c>
      <c r="J65" s="82">
        <v>82725</v>
      </c>
      <c r="K65" s="82">
        <v>52267</v>
      </c>
      <c r="L65" s="82">
        <v>51518</v>
      </c>
      <c r="M65" s="82">
        <v>60294</v>
      </c>
      <c r="N65" s="81">
        <v>243412</v>
      </c>
      <c r="O65" s="81">
        <v>123024</v>
      </c>
      <c r="P65" s="82">
        <v>43426</v>
      </c>
      <c r="Q65" s="81">
        <v>135000</v>
      </c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5">ROUNDDOWN(G64*105%,3)</f>
        <v>1.26</v>
      </c>
      <c r="H67" s="93">
        <f t="shared" si="175"/>
        <v>1.26</v>
      </c>
      <c r="I67" s="93">
        <f t="shared" si="175"/>
        <v>1.26</v>
      </c>
      <c r="J67" s="93">
        <f t="shared" si="175"/>
        <v>1.26</v>
      </c>
      <c r="K67" s="93">
        <f t="shared" si="175"/>
        <v>1.26</v>
      </c>
      <c r="L67" s="93">
        <f t="shared" si="175"/>
        <v>1.26</v>
      </c>
      <c r="M67" s="93">
        <f t="shared" si="175"/>
        <v>1.26</v>
      </c>
      <c r="N67" s="93">
        <f t="shared" si="175"/>
        <v>1.37</v>
      </c>
      <c r="O67" s="93">
        <f t="shared" si="175"/>
        <v>1.37</v>
      </c>
      <c r="P67" s="93">
        <f t="shared" si="175"/>
        <v>1.37</v>
      </c>
      <c r="Q67" s="93">
        <f t="shared" si="175"/>
        <v>1.37</v>
      </c>
      <c r="R67" s="93">
        <f t="shared" si="175"/>
        <v>1.37</v>
      </c>
      <c r="S67" s="93">
        <f t="shared" si="175"/>
        <v>1.37</v>
      </c>
      <c r="T67" s="93">
        <f t="shared" si="175"/>
        <v>1.37</v>
      </c>
      <c r="U67" s="93">
        <f t="shared" si="175"/>
        <v>1.37</v>
      </c>
      <c r="V67" s="93">
        <f t="shared" si="175"/>
        <v>1.37</v>
      </c>
      <c r="W67" s="93">
        <f t="shared" si="175"/>
        <v>1.37</v>
      </c>
      <c r="X67" s="93">
        <f t="shared" si="175"/>
        <v>1.37</v>
      </c>
      <c r="Y67" s="93">
        <f t="shared" si="175"/>
        <v>1.37</v>
      </c>
      <c r="Z67" s="93">
        <f t="shared" si="175"/>
        <v>1.37</v>
      </c>
      <c r="AA67" s="93">
        <f t="shared" si="175"/>
        <v>1.37</v>
      </c>
      <c r="AB67" s="93">
        <f t="shared" si="175"/>
        <v>1.37</v>
      </c>
      <c r="AC67" s="93">
        <f t="shared" si="175"/>
        <v>1.37</v>
      </c>
      <c r="AD67" s="93">
        <f t="shared" si="175"/>
        <v>1.37</v>
      </c>
      <c r="AE67" s="93">
        <f t="shared" si="175"/>
        <v>1.37</v>
      </c>
      <c r="AF67" s="93">
        <f t="shared" si="175"/>
        <v>1.37</v>
      </c>
      <c r="AG67" s="93">
        <f t="shared" si="175"/>
        <v>1.37</v>
      </c>
      <c r="AH67" s="93">
        <f t="shared" si="175"/>
        <v>1.37</v>
      </c>
      <c r="AI67" s="93">
        <f t="shared" si="175"/>
        <v>1.37</v>
      </c>
      <c r="AJ67" s="93">
        <f t="shared" si="175"/>
        <v>1.37</v>
      </c>
      <c r="AK67" s="93">
        <f t="shared" si="175"/>
        <v>1.37</v>
      </c>
      <c r="AL67" s="93">
        <f t="shared" si="175"/>
        <v>1.37</v>
      </c>
      <c r="AM67" s="93">
        <f t="shared" si="175"/>
        <v>1.37</v>
      </c>
      <c r="AN67" s="93">
        <f t="shared" si="175"/>
        <v>1.37</v>
      </c>
      <c r="AO67" s="93">
        <f t="shared" si="175"/>
        <v>1.37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1" t="s">
        <v>6</v>
      </c>
      <c r="B69" s="172"/>
      <c r="C69" s="172"/>
      <c r="D69" s="172"/>
      <c r="E69" s="173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 t="s">
        <v>191</v>
      </c>
      <c r="R69" s="49" t="s">
        <v>192</v>
      </c>
      <c r="S69" s="49" t="s">
        <v>193</v>
      </c>
      <c r="T69" s="49" t="s">
        <v>194</v>
      </c>
      <c r="U69" s="49" t="s">
        <v>195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4" t="s">
        <v>8</v>
      </c>
      <c r="B70" s="175"/>
      <c r="C70" s="175"/>
      <c r="D70" s="176"/>
      <c r="E70" s="177"/>
      <c r="F70" s="166" t="s">
        <v>77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0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0.56999999999999995</v>
      </c>
      <c r="H71" s="58">
        <v>0.66500000000000004</v>
      </c>
      <c r="I71" s="58">
        <v>0.67</v>
      </c>
      <c r="J71" s="58">
        <v>0.67</v>
      </c>
      <c r="K71" s="58">
        <v>0.72499999999999998</v>
      </c>
      <c r="L71" s="58">
        <v>0.71499999999999997</v>
      </c>
      <c r="M71" s="58">
        <v>0.72</v>
      </c>
      <c r="N71" s="58">
        <v>0.73499999999999999</v>
      </c>
      <c r="O71" s="58">
        <v>0.73499999999999999</v>
      </c>
      <c r="P71" s="58">
        <v>0.71</v>
      </c>
      <c r="Q71" s="58">
        <v>0.71</v>
      </c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 t="e">
        <f>SUM((D72-B74)/B74)</f>
        <v>#DIV/0!</v>
      </c>
      <c r="F72" s="57" t="s">
        <v>46</v>
      </c>
      <c r="G72" s="64">
        <v>0.66</v>
      </c>
      <c r="H72" s="64">
        <v>0.69499999999999995</v>
      </c>
      <c r="I72" s="65">
        <v>0.67500000000000004</v>
      </c>
      <c r="J72" s="64">
        <v>0.73499999999999999</v>
      </c>
      <c r="K72" s="64">
        <v>0.74</v>
      </c>
      <c r="L72" s="65">
        <v>0.74</v>
      </c>
      <c r="M72" s="64">
        <v>0.755</v>
      </c>
      <c r="N72" s="64">
        <v>0.76</v>
      </c>
      <c r="O72" s="65">
        <v>0.74</v>
      </c>
      <c r="P72" s="65">
        <v>0.72499999999999998</v>
      </c>
      <c r="Q72" s="65">
        <v>0.72499999999999998</v>
      </c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/>
      <c r="E73" s="63" t="e">
        <f>SUM((D73-B74)/B74)</f>
        <v>#DIV/0!</v>
      </c>
      <c r="F73" s="57" t="s">
        <v>48</v>
      </c>
      <c r="G73" s="65">
        <v>0.56499999999999995</v>
      </c>
      <c r="H73" s="65">
        <v>0.64</v>
      </c>
      <c r="I73" s="65">
        <v>0.65</v>
      </c>
      <c r="J73" s="65">
        <v>0.67</v>
      </c>
      <c r="K73" s="65">
        <v>0.7</v>
      </c>
      <c r="L73" s="65">
        <v>0.7</v>
      </c>
      <c r="M73" s="65">
        <v>0.71499999999999997</v>
      </c>
      <c r="N73" s="65">
        <v>0.72</v>
      </c>
      <c r="O73" s="65">
        <v>0.70499999999999996</v>
      </c>
      <c r="P73" s="65">
        <v>0.7</v>
      </c>
      <c r="Q73" s="65">
        <v>0.7</v>
      </c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/>
      <c r="C74" s="54"/>
      <c r="D74" s="54"/>
      <c r="E74" s="71"/>
      <c r="F74" s="57" t="s">
        <v>50</v>
      </c>
      <c r="G74" s="65">
        <v>0.65500000000000003</v>
      </c>
      <c r="H74" s="58">
        <v>0.65500000000000003</v>
      </c>
      <c r="I74" s="58">
        <v>0.66</v>
      </c>
      <c r="J74" s="58">
        <v>0.72499999999999998</v>
      </c>
      <c r="K74" s="58">
        <v>0.71499999999999997</v>
      </c>
      <c r="L74" s="58">
        <v>0.71</v>
      </c>
      <c r="M74" s="58">
        <v>0.73499999999999999</v>
      </c>
      <c r="N74" s="58">
        <v>0.73</v>
      </c>
      <c r="O74" s="58">
        <v>0.71</v>
      </c>
      <c r="P74" s="58">
        <v>0.71</v>
      </c>
      <c r="Q74" s="58">
        <v>0.70499999999999996</v>
      </c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0.61250000000000004</v>
      </c>
      <c r="H75" s="75">
        <f t="shared" ref="H75" si="176">G75</f>
        <v>0.61250000000000004</v>
      </c>
      <c r="I75" s="75">
        <f t="shared" ref="I75" si="177">H75</f>
        <v>0.61250000000000004</v>
      </c>
      <c r="J75" s="75">
        <f>(J71+J74)/2</f>
        <v>0.69750000000000001</v>
      </c>
      <c r="K75" s="75">
        <f t="shared" ref="K75" si="178">J75</f>
        <v>0.69750000000000001</v>
      </c>
      <c r="L75" s="75">
        <f t="shared" ref="L75" si="179">K75</f>
        <v>0.69750000000000001</v>
      </c>
      <c r="M75" s="75">
        <f t="shared" ref="M75" si="180">L75</f>
        <v>0.69750000000000001</v>
      </c>
      <c r="N75" s="75">
        <f t="shared" ref="N75" si="181">M75</f>
        <v>0.69750000000000001</v>
      </c>
      <c r="O75" s="75">
        <f t="shared" ref="O75" si="182">N75</f>
        <v>0.69750000000000001</v>
      </c>
      <c r="P75" s="75">
        <f t="shared" ref="P75" si="183">O75</f>
        <v>0.69750000000000001</v>
      </c>
      <c r="Q75" s="75">
        <f t="shared" ref="Q75" si="184">P75</f>
        <v>0.69750000000000001</v>
      </c>
      <c r="R75" s="75">
        <f t="shared" ref="R75" si="185">Q75</f>
        <v>0.69750000000000001</v>
      </c>
      <c r="S75" s="75">
        <f t="shared" ref="S75" si="186">R75</f>
        <v>0.69750000000000001</v>
      </c>
      <c r="T75" s="75">
        <f t="shared" ref="T75" si="187">S75</f>
        <v>0.69750000000000001</v>
      </c>
      <c r="U75" s="75">
        <f t="shared" ref="U75" si="188">T75</f>
        <v>0.69750000000000001</v>
      </c>
      <c r="V75" s="75">
        <f t="shared" ref="V75" si="189">U75</f>
        <v>0.69750000000000001</v>
      </c>
      <c r="W75" s="75">
        <f t="shared" ref="W75" si="190">V75</f>
        <v>0.69750000000000001</v>
      </c>
      <c r="X75" s="75">
        <f t="shared" ref="X75" si="191">W75</f>
        <v>0.69750000000000001</v>
      </c>
      <c r="Y75" s="75">
        <f t="shared" ref="Y75" si="192">X75</f>
        <v>0.69750000000000001</v>
      </c>
      <c r="Z75" s="75">
        <f t="shared" ref="Z75" si="193">Y75</f>
        <v>0.69750000000000001</v>
      </c>
      <c r="AA75" s="75">
        <f t="shared" ref="AA75" si="194">Z75</f>
        <v>0.69750000000000001</v>
      </c>
      <c r="AB75" s="75">
        <f t="shared" ref="AB75" si="195">AA75</f>
        <v>0.69750000000000001</v>
      </c>
      <c r="AC75" s="75">
        <f t="shared" ref="AC75" si="196">AB75</f>
        <v>0.69750000000000001</v>
      </c>
      <c r="AD75" s="75">
        <f t="shared" ref="AD75" si="197">AC75</f>
        <v>0.69750000000000001</v>
      </c>
      <c r="AE75" s="75">
        <f t="shared" ref="AE75" si="198">AD75</f>
        <v>0.69750000000000001</v>
      </c>
      <c r="AF75" s="75">
        <f t="shared" ref="AF75" si="199">AE75</f>
        <v>0.69750000000000001</v>
      </c>
      <c r="AG75" s="75">
        <f t="shared" ref="AG75" si="200">AF75</f>
        <v>0.69750000000000001</v>
      </c>
      <c r="AH75" s="75">
        <f t="shared" ref="AH75" si="201">AG75</f>
        <v>0.69750000000000001</v>
      </c>
      <c r="AI75" s="75">
        <f t="shared" ref="AI75" si="202">AH75</f>
        <v>0.69750000000000001</v>
      </c>
      <c r="AJ75" s="75">
        <f t="shared" ref="AJ75" si="203">AI75</f>
        <v>0.69750000000000001</v>
      </c>
      <c r="AK75" s="75">
        <f t="shared" ref="AK75" si="204">AJ75</f>
        <v>0.69750000000000001</v>
      </c>
      <c r="AL75" s="75">
        <f t="shared" ref="AL75" si="205">AK75</f>
        <v>0.69750000000000001</v>
      </c>
      <c r="AM75" s="75">
        <f t="shared" ref="AM75" si="206">AL75</f>
        <v>0.69750000000000001</v>
      </c>
      <c r="AN75" s="75">
        <f t="shared" ref="AN75" si="207">AM75</f>
        <v>0.69750000000000001</v>
      </c>
      <c r="AO75" s="75">
        <f t="shared" ref="AO75" si="208">AN75</f>
        <v>0.69750000000000001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/>
      <c r="E76" s="79" t="e">
        <f>SUM((B74-D76)/(D76))</f>
        <v>#DIV/0!</v>
      </c>
      <c r="F76" s="80" t="s">
        <v>53</v>
      </c>
      <c r="G76" s="81">
        <v>223041</v>
      </c>
      <c r="H76" s="81">
        <v>151728</v>
      </c>
      <c r="I76" s="82">
        <v>69290</v>
      </c>
      <c r="J76" s="81">
        <v>171769</v>
      </c>
      <c r="K76" s="82">
        <v>117682</v>
      </c>
      <c r="L76" s="82">
        <v>49756</v>
      </c>
      <c r="M76" s="81">
        <v>191069</v>
      </c>
      <c r="N76" s="82">
        <v>85409</v>
      </c>
      <c r="O76" s="82">
        <v>46854</v>
      </c>
      <c r="P76" s="82">
        <v>42740</v>
      </c>
      <c r="Q76" s="82">
        <v>42886</v>
      </c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0.64300000000000002</v>
      </c>
      <c r="H78" s="93">
        <f t="shared" si="209"/>
        <v>0.64300000000000002</v>
      </c>
      <c r="I78" s="93">
        <f t="shared" si="209"/>
        <v>0.64300000000000002</v>
      </c>
      <c r="J78" s="93">
        <f t="shared" si="209"/>
        <v>0.73199999999999998</v>
      </c>
      <c r="K78" s="93">
        <f t="shared" si="209"/>
        <v>0.73199999999999998</v>
      </c>
      <c r="L78" s="93">
        <f t="shared" si="209"/>
        <v>0.73199999999999998</v>
      </c>
      <c r="M78" s="93">
        <f t="shared" si="209"/>
        <v>0.73199999999999998</v>
      </c>
      <c r="N78" s="93">
        <f t="shared" si="209"/>
        <v>0.73199999999999998</v>
      </c>
      <c r="O78" s="93">
        <f t="shared" si="209"/>
        <v>0.73199999999999998</v>
      </c>
      <c r="P78" s="93">
        <f t="shared" si="209"/>
        <v>0.73199999999999998</v>
      </c>
      <c r="Q78" s="93">
        <f t="shared" si="209"/>
        <v>0.73199999999999998</v>
      </c>
      <c r="R78" s="93">
        <f t="shared" si="209"/>
        <v>0.73199999999999998</v>
      </c>
      <c r="S78" s="93">
        <f t="shared" si="209"/>
        <v>0.73199999999999998</v>
      </c>
      <c r="T78" s="93">
        <f t="shared" si="209"/>
        <v>0.73199999999999998</v>
      </c>
      <c r="U78" s="93">
        <f t="shared" si="209"/>
        <v>0.73199999999999998</v>
      </c>
      <c r="V78" s="93">
        <f t="shared" si="209"/>
        <v>0.73199999999999998</v>
      </c>
      <c r="W78" s="93">
        <f t="shared" si="209"/>
        <v>0.73199999999999998</v>
      </c>
      <c r="X78" s="93">
        <f t="shared" si="209"/>
        <v>0.73199999999999998</v>
      </c>
      <c r="Y78" s="93">
        <f t="shared" si="209"/>
        <v>0.73199999999999998</v>
      </c>
      <c r="Z78" s="93">
        <f t="shared" si="209"/>
        <v>0.73199999999999998</v>
      </c>
      <c r="AA78" s="93">
        <f t="shared" si="209"/>
        <v>0.73199999999999998</v>
      </c>
      <c r="AB78" s="93">
        <f t="shared" si="209"/>
        <v>0.73199999999999998</v>
      </c>
      <c r="AC78" s="93">
        <f t="shared" si="209"/>
        <v>0.73199999999999998</v>
      </c>
      <c r="AD78" s="93">
        <f t="shared" si="209"/>
        <v>0.73199999999999998</v>
      </c>
      <c r="AE78" s="93">
        <f t="shared" si="209"/>
        <v>0.73199999999999998</v>
      </c>
      <c r="AF78" s="93">
        <f t="shared" si="209"/>
        <v>0.73199999999999998</v>
      </c>
      <c r="AG78" s="93">
        <f t="shared" si="209"/>
        <v>0.73199999999999998</v>
      </c>
      <c r="AH78" s="93">
        <f t="shared" si="209"/>
        <v>0.73199999999999998</v>
      </c>
      <c r="AI78" s="93">
        <f t="shared" si="209"/>
        <v>0.73199999999999998</v>
      </c>
      <c r="AJ78" s="93">
        <f t="shared" si="209"/>
        <v>0.73199999999999998</v>
      </c>
      <c r="AK78" s="93">
        <f t="shared" si="209"/>
        <v>0.73199999999999998</v>
      </c>
      <c r="AL78" s="93">
        <f t="shared" si="209"/>
        <v>0.73199999999999998</v>
      </c>
      <c r="AM78" s="93">
        <f t="shared" si="209"/>
        <v>0.73199999999999998</v>
      </c>
      <c r="AN78" s="93">
        <f t="shared" si="209"/>
        <v>0.73199999999999998</v>
      </c>
      <c r="AO78" s="93">
        <f t="shared" si="209"/>
        <v>0.73199999999999998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1" t="s">
        <v>6</v>
      </c>
      <c r="B80" s="172"/>
      <c r="C80" s="172"/>
      <c r="D80" s="172"/>
      <c r="E80" s="173"/>
      <c r="F80" s="48" t="s">
        <v>7</v>
      </c>
      <c r="G80" s="49" t="s">
        <v>103</v>
      </c>
      <c r="H80" s="49" t="s">
        <v>104</v>
      </c>
      <c r="I80" s="49" t="s">
        <v>105</v>
      </c>
      <c r="J80" s="49" t="s">
        <v>106</v>
      </c>
      <c r="K80" s="49" t="s">
        <v>107</v>
      </c>
      <c r="L80" s="49" t="s">
        <v>170</v>
      </c>
      <c r="M80" s="49" t="s">
        <v>174</v>
      </c>
      <c r="N80" s="49" t="s">
        <v>175</v>
      </c>
      <c r="O80" s="49" t="s">
        <v>176</v>
      </c>
      <c r="P80" s="49" t="s">
        <v>191</v>
      </c>
      <c r="Q80" s="49" t="s">
        <v>192</v>
      </c>
      <c r="R80" s="49" t="s">
        <v>193</v>
      </c>
      <c r="S80" s="49" t="s">
        <v>194</v>
      </c>
      <c r="T80" s="49" t="s">
        <v>195</v>
      </c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4" t="s">
        <v>8</v>
      </c>
      <c r="B81" s="175"/>
      <c r="C81" s="175"/>
      <c r="D81" s="176"/>
      <c r="E81" s="177"/>
      <c r="F81" s="166" t="s">
        <v>75</v>
      </c>
      <c r="G81" s="50" t="s">
        <v>98</v>
      </c>
      <c r="H81" s="51" t="s">
        <v>9</v>
      </c>
      <c r="I81" s="51" t="s">
        <v>10</v>
      </c>
      <c r="J81" s="50" t="s">
        <v>11</v>
      </c>
      <c r="K81" s="51" t="s">
        <v>12</v>
      </c>
      <c r="L81" s="50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0.39500000000000002</v>
      </c>
      <c r="H82" s="58">
        <v>0.47</v>
      </c>
      <c r="I82" s="58">
        <v>0.47</v>
      </c>
      <c r="J82" s="58">
        <v>0.47</v>
      </c>
      <c r="K82" s="58">
        <v>0.53500000000000003</v>
      </c>
      <c r="L82" s="58">
        <v>0.55000000000000004</v>
      </c>
      <c r="M82" s="58">
        <v>0.57499999999999996</v>
      </c>
      <c r="N82" s="58">
        <v>0.56999999999999995</v>
      </c>
      <c r="O82" s="58">
        <v>0.55000000000000004</v>
      </c>
      <c r="P82" s="58">
        <v>0.56000000000000005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 t="e">
        <f>SUM((D83-B85)/B85)</f>
        <v>#DIV/0!</v>
      </c>
      <c r="F83" s="57" t="s">
        <v>46</v>
      </c>
      <c r="G83" s="64">
        <v>0.46500000000000002</v>
      </c>
      <c r="H83" s="64">
        <v>0.505</v>
      </c>
      <c r="I83" s="65">
        <v>0.48499999999999999</v>
      </c>
      <c r="J83" s="64">
        <v>0.56499999999999995</v>
      </c>
      <c r="K83" s="64">
        <v>0.57999999999999996</v>
      </c>
      <c r="L83" s="64">
        <v>0.58499999999999996</v>
      </c>
      <c r="M83" s="64">
        <v>0.6</v>
      </c>
      <c r="N83" s="65">
        <v>0.57999999999999996</v>
      </c>
      <c r="O83" s="65">
        <v>0.56499999999999995</v>
      </c>
      <c r="P83" s="65">
        <v>0.56000000000000005</v>
      </c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/>
      <c r="E84" s="63" t="e">
        <f>SUM((D84-B85)/B85)</f>
        <v>#DIV/0!</v>
      </c>
      <c r="F84" s="57" t="s">
        <v>48</v>
      </c>
      <c r="G84" s="65">
        <v>0.39500000000000002</v>
      </c>
      <c r="H84" s="65">
        <v>0.45</v>
      </c>
      <c r="I84" s="65">
        <v>0.45500000000000002</v>
      </c>
      <c r="J84" s="65">
        <v>0.46</v>
      </c>
      <c r="K84" s="65">
        <v>0.52500000000000002</v>
      </c>
      <c r="L84" s="65">
        <v>0.54</v>
      </c>
      <c r="M84" s="65">
        <v>0.55000000000000004</v>
      </c>
      <c r="N84" s="65">
        <v>0.54</v>
      </c>
      <c r="O84" s="65">
        <v>0.54500000000000004</v>
      </c>
      <c r="P84" s="65">
        <v>0.51500000000000001</v>
      </c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/>
      <c r="C85" s="54"/>
      <c r="D85" s="54"/>
      <c r="E85" s="71"/>
      <c r="F85" s="57" t="s">
        <v>50</v>
      </c>
      <c r="G85" s="65">
        <v>0.46500000000000002</v>
      </c>
      <c r="H85" s="58">
        <v>0.46500000000000002</v>
      </c>
      <c r="I85" s="58">
        <v>0.47499999999999998</v>
      </c>
      <c r="J85" s="58">
        <v>0.54</v>
      </c>
      <c r="K85" s="58">
        <v>0.54</v>
      </c>
      <c r="L85" s="58">
        <v>0.57499999999999996</v>
      </c>
      <c r="M85" s="58">
        <v>0.56499999999999995</v>
      </c>
      <c r="N85" s="58">
        <v>0.55000000000000004</v>
      </c>
      <c r="O85" s="58">
        <v>0.56000000000000005</v>
      </c>
      <c r="P85" s="58">
        <v>0.52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0.43000000000000005</v>
      </c>
      <c r="H86" s="75">
        <f t="shared" ref="H86" si="210">G86</f>
        <v>0.43000000000000005</v>
      </c>
      <c r="I86" s="75">
        <f t="shared" ref="I86" si="211">H86</f>
        <v>0.43000000000000005</v>
      </c>
      <c r="J86" s="169">
        <v>0.54</v>
      </c>
      <c r="K86" s="75">
        <f t="shared" ref="K86" si="212">J86</f>
        <v>0.54</v>
      </c>
      <c r="L86" s="75">
        <f t="shared" ref="L86" si="213">K86</f>
        <v>0.54</v>
      </c>
      <c r="M86" s="75">
        <f t="shared" ref="M86" si="214">L86</f>
        <v>0.54</v>
      </c>
      <c r="N86" s="75">
        <f t="shared" ref="N86" si="215">M86</f>
        <v>0.54</v>
      </c>
      <c r="O86" s="75">
        <f t="shared" ref="O86" si="216">N86</f>
        <v>0.54</v>
      </c>
      <c r="P86" s="75">
        <f t="shared" ref="P86" si="217">O86</f>
        <v>0.54</v>
      </c>
      <c r="Q86" s="75">
        <f t="shared" ref="Q86" si="218">P86</f>
        <v>0.54</v>
      </c>
      <c r="R86" s="75">
        <f t="shared" ref="R86" si="219">Q86</f>
        <v>0.54</v>
      </c>
      <c r="S86" s="75">
        <f t="shared" ref="S86" si="220">R86</f>
        <v>0.54</v>
      </c>
      <c r="T86" s="75">
        <f t="shared" ref="T86" si="221">S86</f>
        <v>0.54</v>
      </c>
      <c r="U86" s="75">
        <f t="shared" ref="U86" si="222">T86</f>
        <v>0.54</v>
      </c>
      <c r="V86" s="75">
        <f t="shared" ref="V86" si="223">U86</f>
        <v>0.54</v>
      </c>
      <c r="W86" s="75">
        <f t="shared" ref="W86" si="224">V86</f>
        <v>0.54</v>
      </c>
      <c r="X86" s="75">
        <f t="shared" ref="X86" si="225">W86</f>
        <v>0.54</v>
      </c>
      <c r="Y86" s="75">
        <f t="shared" ref="Y86" si="226">X86</f>
        <v>0.54</v>
      </c>
      <c r="Z86" s="75">
        <f t="shared" ref="Z86" si="227">Y86</f>
        <v>0.54</v>
      </c>
      <c r="AA86" s="75">
        <f t="shared" ref="AA86" si="228">Z86</f>
        <v>0.54</v>
      </c>
      <c r="AB86" s="75">
        <f t="shared" ref="AB86" si="229">AA86</f>
        <v>0.54</v>
      </c>
      <c r="AC86" s="75">
        <f t="shared" ref="AC86" si="230">AB86</f>
        <v>0.54</v>
      </c>
      <c r="AD86" s="75">
        <f t="shared" ref="AD86" si="231">AC86</f>
        <v>0.54</v>
      </c>
      <c r="AE86" s="75">
        <f t="shared" ref="AE86" si="232">AD86</f>
        <v>0.54</v>
      </c>
      <c r="AF86" s="75">
        <f t="shared" ref="AF86" si="233">AE86</f>
        <v>0.54</v>
      </c>
      <c r="AG86" s="75">
        <f t="shared" ref="AG86" si="234">AF86</f>
        <v>0.54</v>
      </c>
      <c r="AH86" s="75">
        <f t="shared" ref="AH86" si="235">AG86</f>
        <v>0.54</v>
      </c>
      <c r="AI86" s="75">
        <f t="shared" ref="AI86" si="236">AH86</f>
        <v>0.54</v>
      </c>
      <c r="AJ86" s="75">
        <f t="shared" ref="AJ86" si="237">AI86</f>
        <v>0.54</v>
      </c>
      <c r="AK86" s="75">
        <f t="shared" ref="AK86" si="238">AJ86</f>
        <v>0.54</v>
      </c>
      <c r="AL86" s="75">
        <f t="shared" ref="AL86" si="239">AK86</f>
        <v>0.54</v>
      </c>
      <c r="AM86" s="75">
        <f t="shared" ref="AM86" si="240">AL86</f>
        <v>0.54</v>
      </c>
      <c r="AN86" s="75">
        <f t="shared" ref="AN86" si="241">AM86</f>
        <v>0.54</v>
      </c>
      <c r="AO86" s="75">
        <f t="shared" ref="AO86" si="242">AN86</f>
        <v>0.54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/>
      <c r="E87" s="79" t="e">
        <f>SUM((B85-D87)/(D87))</f>
        <v>#DIV/0!</v>
      </c>
      <c r="F87" s="80" t="s">
        <v>53</v>
      </c>
      <c r="G87" s="81">
        <v>428207</v>
      </c>
      <c r="H87" s="82">
        <v>563114</v>
      </c>
      <c r="I87" s="82">
        <v>156779</v>
      </c>
      <c r="J87" s="81">
        <v>943599</v>
      </c>
      <c r="K87" s="82">
        <v>380838</v>
      </c>
      <c r="L87" s="81">
        <v>412458</v>
      </c>
      <c r="M87" s="81">
        <v>472964</v>
      </c>
      <c r="N87" s="82">
        <v>174161</v>
      </c>
      <c r="O87" s="82">
        <v>166468</v>
      </c>
      <c r="P87" s="82">
        <v>217970</v>
      </c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3">ROUNDDOWN(G86*105%,3)</f>
        <v>0.45100000000000001</v>
      </c>
      <c r="H89" s="93">
        <f t="shared" si="243"/>
        <v>0.45100000000000001</v>
      </c>
      <c r="I89" s="93">
        <f t="shared" si="243"/>
        <v>0.45100000000000001</v>
      </c>
      <c r="J89" s="93">
        <f t="shared" si="243"/>
        <v>0.56699999999999995</v>
      </c>
      <c r="K89" s="93">
        <f t="shared" si="243"/>
        <v>0.56699999999999995</v>
      </c>
      <c r="L89" s="93">
        <f t="shared" si="243"/>
        <v>0.56699999999999995</v>
      </c>
      <c r="M89" s="93">
        <f t="shared" si="243"/>
        <v>0.56699999999999995</v>
      </c>
      <c r="N89" s="93">
        <f t="shared" si="243"/>
        <v>0.56699999999999995</v>
      </c>
      <c r="O89" s="93">
        <f t="shared" si="243"/>
        <v>0.56699999999999995</v>
      </c>
      <c r="P89" s="93">
        <f t="shared" si="243"/>
        <v>0.56699999999999995</v>
      </c>
      <c r="Q89" s="93">
        <f t="shared" si="243"/>
        <v>0.56699999999999995</v>
      </c>
      <c r="R89" s="93">
        <f t="shared" si="243"/>
        <v>0.56699999999999995</v>
      </c>
      <c r="S89" s="93">
        <f t="shared" si="243"/>
        <v>0.56699999999999995</v>
      </c>
      <c r="T89" s="93">
        <f t="shared" si="243"/>
        <v>0.56699999999999995</v>
      </c>
      <c r="U89" s="93">
        <f t="shared" si="243"/>
        <v>0.56699999999999995</v>
      </c>
      <c r="V89" s="93">
        <f t="shared" si="243"/>
        <v>0.56699999999999995</v>
      </c>
      <c r="W89" s="93">
        <f t="shared" si="243"/>
        <v>0.56699999999999995</v>
      </c>
      <c r="X89" s="93">
        <f t="shared" si="243"/>
        <v>0.56699999999999995</v>
      </c>
      <c r="Y89" s="93">
        <f t="shared" si="243"/>
        <v>0.56699999999999995</v>
      </c>
      <c r="Z89" s="93">
        <f t="shared" si="243"/>
        <v>0.56699999999999995</v>
      </c>
      <c r="AA89" s="93">
        <f t="shared" si="243"/>
        <v>0.56699999999999995</v>
      </c>
      <c r="AB89" s="93">
        <f t="shared" si="243"/>
        <v>0.56699999999999995</v>
      </c>
      <c r="AC89" s="93">
        <f t="shared" si="243"/>
        <v>0.56699999999999995</v>
      </c>
      <c r="AD89" s="93">
        <f t="shared" si="243"/>
        <v>0.56699999999999995</v>
      </c>
      <c r="AE89" s="93">
        <f t="shared" si="243"/>
        <v>0.56699999999999995</v>
      </c>
      <c r="AF89" s="93">
        <f t="shared" si="243"/>
        <v>0.56699999999999995</v>
      </c>
      <c r="AG89" s="93">
        <f t="shared" si="243"/>
        <v>0.56699999999999995</v>
      </c>
      <c r="AH89" s="93">
        <f t="shared" si="243"/>
        <v>0.56699999999999995</v>
      </c>
      <c r="AI89" s="93">
        <f t="shared" si="243"/>
        <v>0.56699999999999995</v>
      </c>
      <c r="AJ89" s="93">
        <f t="shared" si="243"/>
        <v>0.56699999999999995</v>
      </c>
      <c r="AK89" s="93">
        <f t="shared" si="243"/>
        <v>0.56699999999999995</v>
      </c>
      <c r="AL89" s="93">
        <f t="shared" si="243"/>
        <v>0.56699999999999995</v>
      </c>
      <c r="AM89" s="93">
        <f t="shared" si="243"/>
        <v>0.56699999999999995</v>
      </c>
      <c r="AN89" s="93">
        <f t="shared" si="243"/>
        <v>0.56699999999999995</v>
      </c>
      <c r="AO89" s="93">
        <f t="shared" si="243"/>
        <v>0.56699999999999995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1" t="s">
        <v>6</v>
      </c>
      <c r="B91" s="172"/>
      <c r="C91" s="172"/>
      <c r="D91" s="172"/>
      <c r="E91" s="173"/>
      <c r="F91" s="48" t="s">
        <v>7</v>
      </c>
      <c r="G91" s="49" t="s">
        <v>104</v>
      </c>
      <c r="H91" s="49" t="s">
        <v>105</v>
      </c>
      <c r="I91" s="49" t="s">
        <v>106</v>
      </c>
      <c r="J91" s="49" t="s">
        <v>107</v>
      </c>
      <c r="K91" s="49" t="s">
        <v>170</v>
      </c>
      <c r="L91" s="49" t="s">
        <v>174</v>
      </c>
      <c r="M91" s="49" t="s">
        <v>175</v>
      </c>
      <c r="N91" s="49" t="s">
        <v>176</v>
      </c>
      <c r="O91" s="49" t="s">
        <v>191</v>
      </c>
      <c r="P91" s="49" t="s">
        <v>192</v>
      </c>
      <c r="Q91" s="49" t="s">
        <v>193</v>
      </c>
      <c r="R91" s="49" t="s">
        <v>194</v>
      </c>
      <c r="S91" s="49" t="s">
        <v>195</v>
      </c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4" t="s">
        <v>8</v>
      </c>
      <c r="B92" s="175"/>
      <c r="C92" s="175"/>
      <c r="D92" s="176"/>
      <c r="E92" s="177"/>
      <c r="F92" s="166" t="s">
        <v>76</v>
      </c>
      <c r="G92" s="50" t="s">
        <v>98</v>
      </c>
      <c r="H92" s="50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0.74</v>
      </c>
      <c r="H93" s="58">
        <v>0.83499999999999996</v>
      </c>
      <c r="I93" s="58">
        <v>0.86</v>
      </c>
      <c r="J93" s="58">
        <v>0.82</v>
      </c>
      <c r="K93" s="58">
        <v>0.8</v>
      </c>
      <c r="L93" s="58">
        <v>0.82499999999999996</v>
      </c>
      <c r="M93" s="58">
        <v>0.80500000000000005</v>
      </c>
      <c r="N93" s="58">
        <v>0.79</v>
      </c>
      <c r="O93" s="58">
        <v>0.81</v>
      </c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 t="e">
        <f>SUM((D94-B96)/B96)</f>
        <v>#DIV/0!</v>
      </c>
      <c r="F94" s="57" t="s">
        <v>46</v>
      </c>
      <c r="G94" s="64">
        <v>0.81</v>
      </c>
      <c r="H94" s="64">
        <v>0.85499999999999998</v>
      </c>
      <c r="I94" s="64">
        <v>0.86</v>
      </c>
      <c r="J94" s="65">
        <v>0.82499999999999996</v>
      </c>
      <c r="K94" s="65">
        <v>0.84</v>
      </c>
      <c r="L94" s="65">
        <v>0.83</v>
      </c>
      <c r="M94" s="65">
        <v>0.81499999999999995</v>
      </c>
      <c r="N94" s="65">
        <v>0.81499999999999995</v>
      </c>
      <c r="O94" s="65">
        <v>0.83499999999999996</v>
      </c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/>
      <c r="E95" s="63" t="e">
        <f>SUM((D95-B96)/B96)</f>
        <v>#DIV/0!</v>
      </c>
      <c r="F95" s="57" t="s">
        <v>48</v>
      </c>
      <c r="G95" s="65">
        <v>0.73499999999999999</v>
      </c>
      <c r="H95" s="65">
        <v>0.81499999999999995</v>
      </c>
      <c r="I95" s="65">
        <v>0.82</v>
      </c>
      <c r="J95" s="65">
        <v>0.79500000000000004</v>
      </c>
      <c r="K95" s="65">
        <v>0.8</v>
      </c>
      <c r="L95" s="65">
        <v>0.79</v>
      </c>
      <c r="M95" s="65">
        <v>0.79</v>
      </c>
      <c r="N95" s="65">
        <v>0.78500000000000003</v>
      </c>
      <c r="O95" s="65">
        <v>0.8</v>
      </c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/>
      <c r="C96" s="54"/>
      <c r="D96" s="54"/>
      <c r="E96" s="71"/>
      <c r="F96" s="57" t="s">
        <v>50</v>
      </c>
      <c r="G96" s="65">
        <v>0.81</v>
      </c>
      <c r="H96" s="58">
        <v>0.85</v>
      </c>
      <c r="I96" s="58">
        <v>0.82499999999999996</v>
      </c>
      <c r="J96" s="58">
        <v>0.8</v>
      </c>
      <c r="K96" s="58">
        <v>0.83</v>
      </c>
      <c r="L96" s="58">
        <v>0.8</v>
      </c>
      <c r="M96" s="58">
        <v>0.79</v>
      </c>
      <c r="N96" s="58">
        <v>0.80500000000000005</v>
      </c>
      <c r="O96" s="58">
        <v>0.81</v>
      </c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0.77500000000000002</v>
      </c>
      <c r="H97" s="75">
        <f t="shared" ref="H97" si="244">G97</f>
        <v>0.77500000000000002</v>
      </c>
      <c r="I97" s="75">
        <f t="shared" ref="I97" si="245">H97</f>
        <v>0.77500000000000002</v>
      </c>
      <c r="J97" s="75">
        <f t="shared" ref="J97" si="246">I97</f>
        <v>0.77500000000000002</v>
      </c>
      <c r="K97" s="75">
        <f t="shared" ref="K97" si="247">J97</f>
        <v>0.77500000000000002</v>
      </c>
      <c r="L97" s="75">
        <f t="shared" ref="L97" si="248">K97</f>
        <v>0.77500000000000002</v>
      </c>
      <c r="M97" s="75">
        <f t="shared" ref="M97" si="249">L97</f>
        <v>0.77500000000000002</v>
      </c>
      <c r="N97" s="75">
        <f t="shared" ref="N97" si="250">M97</f>
        <v>0.77500000000000002</v>
      </c>
      <c r="O97" s="75">
        <f t="shared" ref="O97" si="251">N97</f>
        <v>0.77500000000000002</v>
      </c>
      <c r="P97" s="75">
        <f t="shared" ref="P97" si="252">O97</f>
        <v>0.77500000000000002</v>
      </c>
      <c r="Q97" s="75">
        <f t="shared" ref="Q97" si="253">P97</f>
        <v>0.77500000000000002</v>
      </c>
      <c r="R97" s="75">
        <f t="shared" ref="R97" si="254">Q97</f>
        <v>0.77500000000000002</v>
      </c>
      <c r="S97" s="75">
        <f t="shared" ref="S97" si="255">R97</f>
        <v>0.77500000000000002</v>
      </c>
      <c r="T97" s="75">
        <f t="shared" ref="T97" si="256">S97</f>
        <v>0.77500000000000002</v>
      </c>
      <c r="U97" s="75">
        <f t="shared" ref="U97" si="257">T97</f>
        <v>0.77500000000000002</v>
      </c>
      <c r="V97" s="75">
        <f t="shared" ref="V97" si="258">U97</f>
        <v>0.77500000000000002</v>
      </c>
      <c r="W97" s="75">
        <f t="shared" ref="W97" si="259">V97</f>
        <v>0.77500000000000002</v>
      </c>
      <c r="X97" s="75">
        <f t="shared" ref="X97" si="260">W97</f>
        <v>0.77500000000000002</v>
      </c>
      <c r="Y97" s="75">
        <f t="shared" ref="Y97" si="261">X97</f>
        <v>0.77500000000000002</v>
      </c>
      <c r="Z97" s="75">
        <f t="shared" ref="Z97" si="262">Y97</f>
        <v>0.77500000000000002</v>
      </c>
      <c r="AA97" s="75">
        <f t="shared" ref="AA97" si="263">Z97</f>
        <v>0.77500000000000002</v>
      </c>
      <c r="AB97" s="75">
        <f t="shared" ref="AB97" si="264">AA97</f>
        <v>0.77500000000000002</v>
      </c>
      <c r="AC97" s="75">
        <f t="shared" ref="AC97" si="265">AB97</f>
        <v>0.77500000000000002</v>
      </c>
      <c r="AD97" s="75">
        <f t="shared" ref="AD97" si="266">AC97</f>
        <v>0.77500000000000002</v>
      </c>
      <c r="AE97" s="75">
        <f t="shared" ref="AE97" si="267">AD97</f>
        <v>0.77500000000000002</v>
      </c>
      <c r="AF97" s="75">
        <f t="shared" ref="AF97" si="268">AE97</f>
        <v>0.77500000000000002</v>
      </c>
      <c r="AG97" s="75">
        <f t="shared" ref="AG97" si="269">AF97</f>
        <v>0.77500000000000002</v>
      </c>
      <c r="AH97" s="75">
        <f t="shared" ref="AH97" si="270">AG97</f>
        <v>0.77500000000000002</v>
      </c>
      <c r="AI97" s="75">
        <f t="shared" ref="AI97" si="271">AH97</f>
        <v>0.77500000000000002</v>
      </c>
      <c r="AJ97" s="75">
        <f t="shared" ref="AJ97" si="272">AI97</f>
        <v>0.77500000000000002</v>
      </c>
      <c r="AK97" s="75">
        <f t="shared" ref="AK97" si="273">AJ97</f>
        <v>0.77500000000000002</v>
      </c>
      <c r="AL97" s="75">
        <f t="shared" ref="AL97" si="274">AK97</f>
        <v>0.77500000000000002</v>
      </c>
      <c r="AM97" s="75">
        <f t="shared" ref="AM97" si="275">AL97</f>
        <v>0.77500000000000002</v>
      </c>
      <c r="AN97" s="75">
        <f t="shared" ref="AN97" si="276">AM97</f>
        <v>0.77500000000000002</v>
      </c>
      <c r="AO97" s="75">
        <f t="shared" ref="AO97" si="277">AN97</f>
        <v>0.77500000000000002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/>
      <c r="E98" s="79" t="e">
        <f>SUM((B96-D98)/(D98))</f>
        <v>#DIV/0!</v>
      </c>
      <c r="F98" s="80" t="s">
        <v>53</v>
      </c>
      <c r="G98" s="81">
        <v>184841</v>
      </c>
      <c r="H98" s="81">
        <v>105847</v>
      </c>
      <c r="I98" s="82">
        <v>67634</v>
      </c>
      <c r="J98" s="82">
        <v>26916</v>
      </c>
      <c r="K98" s="82">
        <v>57599</v>
      </c>
      <c r="L98" s="82">
        <v>43726</v>
      </c>
      <c r="M98" s="82">
        <v>28653</v>
      </c>
      <c r="N98" s="82">
        <v>39295</v>
      </c>
      <c r="O98" s="82">
        <v>61308</v>
      </c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8">ROUNDDOWN(G97*105%,3)</f>
        <v>0.81299999999999994</v>
      </c>
      <c r="H100" s="93">
        <f t="shared" si="278"/>
        <v>0.81299999999999994</v>
      </c>
      <c r="I100" s="93">
        <f t="shared" si="278"/>
        <v>0.81299999999999994</v>
      </c>
      <c r="J100" s="93">
        <f t="shared" si="278"/>
        <v>0.81299999999999994</v>
      </c>
      <c r="K100" s="93">
        <f t="shared" si="278"/>
        <v>0.81299999999999994</v>
      </c>
      <c r="L100" s="93">
        <f t="shared" si="278"/>
        <v>0.81299999999999994</v>
      </c>
      <c r="M100" s="93">
        <f t="shared" si="278"/>
        <v>0.81299999999999994</v>
      </c>
      <c r="N100" s="93">
        <f t="shared" si="278"/>
        <v>0.81299999999999994</v>
      </c>
      <c r="O100" s="93">
        <f t="shared" si="278"/>
        <v>0.81299999999999994</v>
      </c>
      <c r="P100" s="93">
        <f t="shared" si="278"/>
        <v>0.81299999999999994</v>
      </c>
      <c r="Q100" s="93">
        <f t="shared" si="278"/>
        <v>0.81299999999999994</v>
      </c>
      <c r="R100" s="93">
        <f t="shared" si="278"/>
        <v>0.81299999999999994</v>
      </c>
      <c r="S100" s="93">
        <f t="shared" si="278"/>
        <v>0.81299999999999994</v>
      </c>
      <c r="T100" s="93">
        <f t="shared" si="278"/>
        <v>0.81299999999999994</v>
      </c>
      <c r="U100" s="93">
        <f t="shared" si="278"/>
        <v>0.81299999999999994</v>
      </c>
      <c r="V100" s="93">
        <f t="shared" si="278"/>
        <v>0.81299999999999994</v>
      </c>
      <c r="W100" s="93">
        <f t="shared" si="278"/>
        <v>0.81299999999999994</v>
      </c>
      <c r="X100" s="93">
        <f t="shared" si="278"/>
        <v>0.81299999999999994</v>
      </c>
      <c r="Y100" s="93">
        <f t="shared" si="278"/>
        <v>0.81299999999999994</v>
      </c>
      <c r="Z100" s="93">
        <f t="shared" si="278"/>
        <v>0.81299999999999994</v>
      </c>
      <c r="AA100" s="93">
        <f t="shared" si="278"/>
        <v>0.81299999999999994</v>
      </c>
      <c r="AB100" s="93">
        <f t="shared" si="278"/>
        <v>0.81299999999999994</v>
      </c>
      <c r="AC100" s="93">
        <f t="shared" si="278"/>
        <v>0.81299999999999994</v>
      </c>
      <c r="AD100" s="93">
        <f t="shared" si="278"/>
        <v>0.81299999999999994</v>
      </c>
      <c r="AE100" s="93">
        <f t="shared" si="278"/>
        <v>0.81299999999999994</v>
      </c>
      <c r="AF100" s="93">
        <f t="shared" si="278"/>
        <v>0.81299999999999994</v>
      </c>
      <c r="AG100" s="93">
        <f t="shared" si="278"/>
        <v>0.81299999999999994</v>
      </c>
      <c r="AH100" s="93">
        <f t="shared" si="278"/>
        <v>0.81299999999999994</v>
      </c>
      <c r="AI100" s="93">
        <f t="shared" si="278"/>
        <v>0.81299999999999994</v>
      </c>
      <c r="AJ100" s="93">
        <f t="shared" si="278"/>
        <v>0.81299999999999994</v>
      </c>
      <c r="AK100" s="93">
        <f t="shared" si="278"/>
        <v>0.81299999999999994</v>
      </c>
      <c r="AL100" s="93">
        <f t="shared" si="278"/>
        <v>0.81299999999999994</v>
      </c>
      <c r="AM100" s="93">
        <f t="shared" si="278"/>
        <v>0.81299999999999994</v>
      </c>
      <c r="AN100" s="93">
        <f t="shared" si="278"/>
        <v>0.81299999999999994</v>
      </c>
      <c r="AO100" s="93">
        <f t="shared" si="278"/>
        <v>0.81299999999999994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1" t="s">
        <v>6</v>
      </c>
      <c r="B102" s="172"/>
      <c r="C102" s="172"/>
      <c r="D102" s="172"/>
      <c r="E102" s="173"/>
      <c r="F102" s="48" t="s">
        <v>7</v>
      </c>
      <c r="G102" s="49" t="s">
        <v>104</v>
      </c>
      <c r="H102" s="49" t="s">
        <v>105</v>
      </c>
      <c r="I102" s="49" t="s">
        <v>106</v>
      </c>
      <c r="J102" s="49" t="s">
        <v>107</v>
      </c>
      <c r="K102" s="49" t="s">
        <v>170</v>
      </c>
      <c r="L102" s="49" t="s">
        <v>174</v>
      </c>
      <c r="M102" s="49" t="s">
        <v>175</v>
      </c>
      <c r="N102" s="49" t="s">
        <v>176</v>
      </c>
      <c r="O102" s="49" t="s">
        <v>191</v>
      </c>
      <c r="P102" s="49" t="s">
        <v>192</v>
      </c>
      <c r="Q102" s="49" t="s">
        <v>193</v>
      </c>
      <c r="R102" s="49" t="s">
        <v>194</v>
      </c>
      <c r="S102" s="49" t="s">
        <v>195</v>
      </c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4" t="s">
        <v>8</v>
      </c>
      <c r="B103" s="175"/>
      <c r="C103" s="175"/>
      <c r="D103" s="176"/>
      <c r="E103" s="177"/>
      <c r="F103" s="134" t="s">
        <v>81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0.755</v>
      </c>
      <c r="H104" s="58">
        <v>0.84</v>
      </c>
      <c r="I104" s="58">
        <v>0.82499999999999996</v>
      </c>
      <c r="J104" s="58">
        <v>0.79</v>
      </c>
      <c r="K104" s="58">
        <v>0.77</v>
      </c>
      <c r="L104" s="58">
        <v>0.76500000000000001</v>
      </c>
      <c r="M104" s="58">
        <v>0.77</v>
      </c>
      <c r="N104" s="58">
        <v>0.77</v>
      </c>
      <c r="O104" s="58">
        <v>0.81</v>
      </c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0.84</v>
      </c>
      <c r="H105" s="64">
        <v>0.86499999999999999</v>
      </c>
      <c r="I105" s="65">
        <v>0.83</v>
      </c>
      <c r="J105" s="65">
        <v>0.79</v>
      </c>
      <c r="K105" s="65">
        <v>0.78500000000000003</v>
      </c>
      <c r="L105" s="65">
        <v>0.77500000000000002</v>
      </c>
      <c r="M105" s="65">
        <v>0.78500000000000003</v>
      </c>
      <c r="N105" s="65">
        <v>0.82</v>
      </c>
      <c r="O105" s="65">
        <v>0.81</v>
      </c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/>
      <c r="E106" s="63" t="e">
        <f>SUM((D106-B107)/B107)</f>
        <v>#DIV/0!</v>
      </c>
      <c r="F106" s="57" t="s">
        <v>48</v>
      </c>
      <c r="G106" s="65">
        <v>0.73</v>
      </c>
      <c r="H106" s="65">
        <v>0.79500000000000004</v>
      </c>
      <c r="I106" s="65">
        <v>0.79500000000000004</v>
      </c>
      <c r="J106" s="65">
        <v>0.755</v>
      </c>
      <c r="K106" s="65">
        <v>0.75</v>
      </c>
      <c r="L106" s="65">
        <v>0.755</v>
      </c>
      <c r="M106" s="65">
        <v>0.76</v>
      </c>
      <c r="N106" s="65">
        <v>0.76500000000000001</v>
      </c>
      <c r="O106" s="65">
        <v>0.78</v>
      </c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0.82499999999999996</v>
      </c>
      <c r="H107" s="58">
        <v>0.83499999999999996</v>
      </c>
      <c r="I107" s="58">
        <v>0.79500000000000004</v>
      </c>
      <c r="J107" s="101">
        <v>0.76</v>
      </c>
      <c r="K107" s="101">
        <v>0.77500000000000002</v>
      </c>
      <c r="L107" s="58">
        <v>0.77500000000000002</v>
      </c>
      <c r="M107" s="58">
        <v>0.77</v>
      </c>
      <c r="N107" s="58">
        <v>0.81</v>
      </c>
      <c r="O107" s="58">
        <v>0.78</v>
      </c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0.79</v>
      </c>
      <c r="H108" s="75">
        <f t="shared" ref="H108" si="279">G108</f>
        <v>0.79</v>
      </c>
      <c r="I108" s="75">
        <f t="shared" ref="I108" si="280">H108</f>
        <v>0.79</v>
      </c>
      <c r="J108" s="75">
        <f t="shared" ref="J108" si="281">I108</f>
        <v>0.79</v>
      </c>
      <c r="K108" s="75">
        <f t="shared" ref="K108" si="282">J108</f>
        <v>0.79</v>
      </c>
      <c r="L108" s="75">
        <f t="shared" ref="L108" si="283">K108</f>
        <v>0.79</v>
      </c>
      <c r="M108" s="75">
        <f t="shared" ref="M108" si="284">L108</f>
        <v>0.79</v>
      </c>
      <c r="N108" s="75">
        <f t="shared" ref="N108" si="285">M108</f>
        <v>0.79</v>
      </c>
      <c r="O108" s="75">
        <f t="shared" ref="O108" si="286">N108</f>
        <v>0.79</v>
      </c>
      <c r="P108" s="75">
        <f t="shared" ref="P108" si="287">O108</f>
        <v>0.79</v>
      </c>
      <c r="Q108" s="75">
        <f t="shared" ref="Q108" si="288">P108</f>
        <v>0.79</v>
      </c>
      <c r="R108" s="75">
        <f t="shared" ref="R108" si="289">Q108</f>
        <v>0.79</v>
      </c>
      <c r="S108" s="75">
        <f t="shared" ref="S108" si="290">R108</f>
        <v>0.79</v>
      </c>
      <c r="T108" s="75">
        <f t="shared" ref="T108" si="291">S108</f>
        <v>0.79</v>
      </c>
      <c r="U108" s="75">
        <f t="shared" ref="U108" si="292">T108</f>
        <v>0.79</v>
      </c>
      <c r="V108" s="75">
        <f t="shared" ref="V108" si="293">U108</f>
        <v>0.79</v>
      </c>
      <c r="W108" s="75">
        <f t="shared" ref="W108" si="294">V108</f>
        <v>0.79</v>
      </c>
      <c r="X108" s="75">
        <f t="shared" ref="X108" si="295">W108</f>
        <v>0.79</v>
      </c>
      <c r="Y108" s="75">
        <f t="shared" ref="Y108" si="296">X108</f>
        <v>0.79</v>
      </c>
      <c r="Z108" s="75">
        <f t="shared" ref="Z108" si="297">Y108</f>
        <v>0.79</v>
      </c>
      <c r="AA108" s="75">
        <f t="shared" ref="AA108" si="298">Z108</f>
        <v>0.79</v>
      </c>
      <c r="AB108" s="75">
        <f t="shared" ref="AB108" si="299">AA108</f>
        <v>0.79</v>
      </c>
      <c r="AC108" s="75">
        <f t="shared" ref="AC108" si="300">AB108</f>
        <v>0.79</v>
      </c>
      <c r="AD108" s="75">
        <f t="shared" ref="AD108" si="301">AC108</f>
        <v>0.79</v>
      </c>
      <c r="AE108" s="75">
        <f t="shared" ref="AE108" si="302">AD108</f>
        <v>0.79</v>
      </c>
      <c r="AF108" s="75">
        <f t="shared" ref="AF108" si="303">AE108</f>
        <v>0.79</v>
      </c>
      <c r="AG108" s="75">
        <f t="shared" ref="AG108" si="304">AF108</f>
        <v>0.79</v>
      </c>
      <c r="AH108" s="75">
        <f t="shared" ref="AH108" si="305">AG108</f>
        <v>0.79</v>
      </c>
      <c r="AI108" s="75">
        <f t="shared" ref="AI108" si="306">AH108</f>
        <v>0.79</v>
      </c>
      <c r="AJ108" s="75">
        <f t="shared" ref="AJ108" si="307">AI108</f>
        <v>0.79</v>
      </c>
      <c r="AK108" s="75">
        <f t="shared" ref="AK108" si="308">AJ108</f>
        <v>0.79</v>
      </c>
      <c r="AL108" s="75">
        <f t="shared" ref="AL108" si="309">AK108</f>
        <v>0.79</v>
      </c>
      <c r="AM108" s="75">
        <f t="shared" ref="AM108" si="310">AL108</f>
        <v>0.79</v>
      </c>
      <c r="AN108" s="75">
        <f t="shared" ref="AN108" si="311">AM108</f>
        <v>0.79</v>
      </c>
      <c r="AO108" s="75">
        <f t="shared" ref="AO108" si="312">AN108</f>
        <v>0.79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48993</v>
      </c>
      <c r="H109" s="81">
        <v>52886</v>
      </c>
      <c r="I109" s="82">
        <v>5979</v>
      </c>
      <c r="J109" s="82">
        <v>3304</v>
      </c>
      <c r="K109" s="82">
        <v>10676</v>
      </c>
      <c r="L109" s="82">
        <v>2279</v>
      </c>
      <c r="M109" s="82">
        <v>3356</v>
      </c>
      <c r="N109" s="82">
        <v>16252</v>
      </c>
      <c r="O109" s="82">
        <v>9049</v>
      </c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3">ROUNDDOWN(G108*105%,3)</f>
        <v>0.82899999999999996</v>
      </c>
      <c r="H111" s="93">
        <f t="shared" si="313"/>
        <v>0.82899999999999996</v>
      </c>
      <c r="I111" s="93">
        <f t="shared" si="313"/>
        <v>0.82899999999999996</v>
      </c>
      <c r="J111" s="93">
        <f t="shared" si="313"/>
        <v>0.82899999999999996</v>
      </c>
      <c r="K111" s="93">
        <f t="shared" si="313"/>
        <v>0.82899999999999996</v>
      </c>
      <c r="L111" s="93">
        <f t="shared" si="313"/>
        <v>0.82899999999999996</v>
      </c>
      <c r="M111" s="93">
        <f t="shared" si="313"/>
        <v>0.82899999999999996</v>
      </c>
      <c r="N111" s="93">
        <f t="shared" si="313"/>
        <v>0.82899999999999996</v>
      </c>
      <c r="O111" s="93">
        <f t="shared" si="313"/>
        <v>0.82899999999999996</v>
      </c>
      <c r="P111" s="93">
        <f t="shared" si="313"/>
        <v>0.82899999999999996</v>
      </c>
      <c r="Q111" s="93">
        <f t="shared" si="313"/>
        <v>0.82899999999999996</v>
      </c>
      <c r="R111" s="93">
        <f t="shared" si="313"/>
        <v>0.82899999999999996</v>
      </c>
      <c r="S111" s="93">
        <f t="shared" si="313"/>
        <v>0.82899999999999996</v>
      </c>
      <c r="T111" s="93">
        <f t="shared" si="313"/>
        <v>0.82899999999999996</v>
      </c>
      <c r="U111" s="93">
        <f t="shared" si="313"/>
        <v>0.82899999999999996</v>
      </c>
      <c r="V111" s="93">
        <f t="shared" si="313"/>
        <v>0.82899999999999996</v>
      </c>
      <c r="W111" s="93">
        <f t="shared" si="313"/>
        <v>0.82899999999999996</v>
      </c>
      <c r="X111" s="93">
        <f t="shared" si="313"/>
        <v>0.82899999999999996</v>
      </c>
      <c r="Y111" s="93">
        <f t="shared" si="313"/>
        <v>0.82899999999999996</v>
      </c>
      <c r="Z111" s="93">
        <f t="shared" si="313"/>
        <v>0.82899999999999996</v>
      </c>
      <c r="AA111" s="93">
        <f t="shared" si="313"/>
        <v>0.82899999999999996</v>
      </c>
      <c r="AB111" s="93">
        <f t="shared" si="313"/>
        <v>0.82899999999999996</v>
      </c>
      <c r="AC111" s="93">
        <f t="shared" si="313"/>
        <v>0.82899999999999996</v>
      </c>
      <c r="AD111" s="93">
        <f t="shared" si="313"/>
        <v>0.82899999999999996</v>
      </c>
      <c r="AE111" s="93">
        <f t="shared" si="313"/>
        <v>0.82899999999999996</v>
      </c>
      <c r="AF111" s="93">
        <f t="shared" si="313"/>
        <v>0.82899999999999996</v>
      </c>
      <c r="AG111" s="93">
        <f t="shared" si="313"/>
        <v>0.82899999999999996</v>
      </c>
      <c r="AH111" s="93">
        <f t="shared" si="313"/>
        <v>0.82899999999999996</v>
      </c>
      <c r="AI111" s="93">
        <f t="shared" si="313"/>
        <v>0.82899999999999996</v>
      </c>
      <c r="AJ111" s="93">
        <f t="shared" si="313"/>
        <v>0.82899999999999996</v>
      </c>
      <c r="AK111" s="93">
        <f t="shared" si="313"/>
        <v>0.82899999999999996</v>
      </c>
      <c r="AL111" s="93">
        <f t="shared" si="313"/>
        <v>0.82899999999999996</v>
      </c>
      <c r="AM111" s="93">
        <f t="shared" si="313"/>
        <v>0.82899999999999996</v>
      </c>
      <c r="AN111" s="93">
        <f t="shared" si="313"/>
        <v>0.82899999999999996</v>
      </c>
      <c r="AO111" s="93">
        <f t="shared" si="313"/>
        <v>0.82899999999999996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1" t="s">
        <v>6</v>
      </c>
      <c r="B113" s="172"/>
      <c r="C113" s="172"/>
      <c r="D113" s="172"/>
      <c r="E113" s="173"/>
      <c r="F113" s="48" t="s">
        <v>7</v>
      </c>
      <c r="G113" s="49" t="s">
        <v>105</v>
      </c>
      <c r="H113" s="49" t="s">
        <v>106</v>
      </c>
      <c r="I113" s="49" t="s">
        <v>107</v>
      </c>
      <c r="J113" s="49" t="s">
        <v>170</v>
      </c>
      <c r="K113" s="49" t="s">
        <v>174</v>
      </c>
      <c r="L113" s="49" t="s">
        <v>175</v>
      </c>
      <c r="M113" s="49" t="s">
        <v>176</v>
      </c>
      <c r="N113" s="49" t="s">
        <v>191</v>
      </c>
      <c r="O113" s="49" t="s">
        <v>192</v>
      </c>
      <c r="P113" s="49" t="s">
        <v>193</v>
      </c>
      <c r="Q113" s="49" t="s">
        <v>194</v>
      </c>
      <c r="R113" s="49" t="s">
        <v>195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4" t="s">
        <v>8</v>
      </c>
      <c r="B114" s="175"/>
      <c r="C114" s="175"/>
      <c r="D114" s="176"/>
      <c r="E114" s="177"/>
      <c r="F114" s="166" t="s">
        <v>82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0.47499999999999998</v>
      </c>
      <c r="H115" s="58">
        <v>0.52500000000000002</v>
      </c>
      <c r="I115" s="58">
        <v>0.51500000000000001</v>
      </c>
      <c r="J115" s="58">
        <v>0.5</v>
      </c>
      <c r="K115" s="58">
        <v>0.505</v>
      </c>
      <c r="L115" s="58">
        <v>0.54500000000000004</v>
      </c>
      <c r="M115" s="58">
        <v>0.53500000000000003</v>
      </c>
      <c r="N115" s="58">
        <v>0.54500000000000004</v>
      </c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0.52</v>
      </c>
      <c r="H116" s="64">
        <v>0.53500000000000003</v>
      </c>
      <c r="I116" s="65">
        <v>0.52</v>
      </c>
      <c r="J116" s="65">
        <v>0.51500000000000001</v>
      </c>
      <c r="K116" s="64">
        <v>0.54500000000000004</v>
      </c>
      <c r="L116" s="64">
        <v>0.56499999999999995</v>
      </c>
      <c r="M116" s="65">
        <v>0.54500000000000004</v>
      </c>
      <c r="N116" s="65">
        <v>0.55500000000000005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0.47499999999999998</v>
      </c>
      <c r="H117" s="65">
        <v>0.51</v>
      </c>
      <c r="I117" s="65">
        <v>0.5</v>
      </c>
      <c r="J117" s="65">
        <v>0.495</v>
      </c>
      <c r="K117" s="65">
        <v>0.505</v>
      </c>
      <c r="L117" s="65">
        <v>0.53</v>
      </c>
      <c r="M117" s="65">
        <v>0.53</v>
      </c>
      <c r="N117" s="65">
        <v>0.52</v>
      </c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0.52</v>
      </c>
      <c r="H118" s="58">
        <v>0.52</v>
      </c>
      <c r="I118" s="58">
        <v>0.5</v>
      </c>
      <c r="J118" s="58">
        <v>0.505</v>
      </c>
      <c r="K118" s="58">
        <v>0.54</v>
      </c>
      <c r="L118" s="58">
        <v>0.53500000000000003</v>
      </c>
      <c r="M118" s="58">
        <v>0.54</v>
      </c>
      <c r="N118" s="58">
        <v>0.52500000000000002</v>
      </c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0.4975</v>
      </c>
      <c r="H119" s="75">
        <f t="shared" ref="H119" si="314">G119</f>
        <v>0.4975</v>
      </c>
      <c r="I119" s="75">
        <f t="shared" ref="I119" si="315">H119</f>
        <v>0.4975</v>
      </c>
      <c r="J119" s="75">
        <f t="shared" ref="J119" si="316">I119</f>
        <v>0.4975</v>
      </c>
      <c r="K119" s="75">
        <f t="shared" ref="K119" si="317">J119</f>
        <v>0.4975</v>
      </c>
      <c r="L119" s="75">
        <f t="shared" ref="L119" si="318">K119</f>
        <v>0.4975</v>
      </c>
      <c r="M119" s="75">
        <f t="shared" ref="M119" si="319">L119</f>
        <v>0.4975</v>
      </c>
      <c r="N119" s="75">
        <f t="shared" ref="N119" si="320">M119</f>
        <v>0.4975</v>
      </c>
      <c r="O119" s="75">
        <f t="shared" ref="O119" si="321">N119</f>
        <v>0.4975</v>
      </c>
      <c r="P119" s="75">
        <f t="shared" ref="P119" si="322">O119</f>
        <v>0.4975</v>
      </c>
      <c r="Q119" s="75">
        <f t="shared" ref="Q119" si="323">P119</f>
        <v>0.4975</v>
      </c>
      <c r="R119" s="75">
        <f t="shared" ref="R119" si="324">Q119</f>
        <v>0.4975</v>
      </c>
      <c r="S119" s="75">
        <f t="shared" ref="S119" si="325">R119</f>
        <v>0.4975</v>
      </c>
      <c r="T119" s="75">
        <f t="shared" ref="T119" si="326">S119</f>
        <v>0.4975</v>
      </c>
      <c r="U119" s="75">
        <f t="shared" ref="U119" si="327">T119</f>
        <v>0.4975</v>
      </c>
      <c r="V119" s="75">
        <f t="shared" ref="V119" si="328">U119</f>
        <v>0.4975</v>
      </c>
      <c r="W119" s="75">
        <f t="shared" ref="W119" si="329">V119</f>
        <v>0.4975</v>
      </c>
      <c r="X119" s="75">
        <f t="shared" ref="X119" si="330">W119</f>
        <v>0.4975</v>
      </c>
      <c r="Y119" s="75">
        <f t="shared" ref="Y119" si="331">X119</f>
        <v>0.4975</v>
      </c>
      <c r="Z119" s="75">
        <f t="shared" ref="Z119" si="332">Y119</f>
        <v>0.4975</v>
      </c>
      <c r="AA119" s="75">
        <f t="shared" ref="AA119" si="333">Z119</f>
        <v>0.4975</v>
      </c>
      <c r="AB119" s="75">
        <f t="shared" ref="AB119" si="334">AA119</f>
        <v>0.4975</v>
      </c>
      <c r="AC119" s="75">
        <f t="shared" ref="AC119" si="335">AB119</f>
        <v>0.4975</v>
      </c>
      <c r="AD119" s="75">
        <f t="shared" ref="AD119" si="336">AC119</f>
        <v>0.4975</v>
      </c>
      <c r="AE119" s="75">
        <f t="shared" ref="AE119" si="337">AD119</f>
        <v>0.4975</v>
      </c>
      <c r="AF119" s="75">
        <f t="shared" ref="AF119" si="338">AE119</f>
        <v>0.4975</v>
      </c>
      <c r="AG119" s="75">
        <f t="shared" ref="AG119" si="339">AF119</f>
        <v>0.4975</v>
      </c>
      <c r="AH119" s="75">
        <f t="shared" ref="AH119" si="340">AG119</f>
        <v>0.4975</v>
      </c>
      <c r="AI119" s="75">
        <f t="shared" ref="AI119" si="341">AH119</f>
        <v>0.4975</v>
      </c>
      <c r="AJ119" s="75">
        <f t="shared" ref="AJ119" si="342">AI119</f>
        <v>0.4975</v>
      </c>
      <c r="AK119" s="75">
        <f t="shared" ref="AK119" si="343">AJ119</f>
        <v>0.4975</v>
      </c>
      <c r="AL119" s="75">
        <f t="shared" ref="AL119" si="344">AK119</f>
        <v>0.4975</v>
      </c>
      <c r="AM119" s="75">
        <f t="shared" ref="AM119" si="345">AL119</f>
        <v>0.4975</v>
      </c>
      <c r="AN119" s="75">
        <f t="shared" ref="AN119" si="346">AM119</f>
        <v>0.4975</v>
      </c>
      <c r="AO119" s="75">
        <f t="shared" ref="AO119" si="347">AN119</f>
        <v>0.4975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55893</v>
      </c>
      <c r="H120" s="82">
        <v>39457</v>
      </c>
      <c r="I120" s="82">
        <v>12744</v>
      </c>
      <c r="J120" s="82">
        <v>16417</v>
      </c>
      <c r="K120" s="81">
        <v>174198</v>
      </c>
      <c r="L120" s="81">
        <v>229106</v>
      </c>
      <c r="M120" s="82">
        <v>34452</v>
      </c>
      <c r="N120" s="82">
        <v>52794</v>
      </c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8">ROUNDDOWN(G119*105%,3)</f>
        <v>0.52200000000000002</v>
      </c>
      <c r="H122" s="93">
        <f t="shared" si="348"/>
        <v>0.52200000000000002</v>
      </c>
      <c r="I122" s="93">
        <f t="shared" si="348"/>
        <v>0.52200000000000002</v>
      </c>
      <c r="J122" s="93">
        <f t="shared" si="348"/>
        <v>0.52200000000000002</v>
      </c>
      <c r="K122" s="93">
        <f t="shared" si="348"/>
        <v>0.52200000000000002</v>
      </c>
      <c r="L122" s="93">
        <f t="shared" si="348"/>
        <v>0.52200000000000002</v>
      </c>
      <c r="M122" s="93">
        <f t="shared" si="348"/>
        <v>0.52200000000000002</v>
      </c>
      <c r="N122" s="93">
        <f t="shared" si="348"/>
        <v>0.52200000000000002</v>
      </c>
      <c r="O122" s="93">
        <f t="shared" si="348"/>
        <v>0.52200000000000002</v>
      </c>
      <c r="P122" s="93">
        <f t="shared" si="348"/>
        <v>0.52200000000000002</v>
      </c>
      <c r="Q122" s="93">
        <f t="shared" si="348"/>
        <v>0.52200000000000002</v>
      </c>
      <c r="R122" s="93">
        <f t="shared" si="348"/>
        <v>0.52200000000000002</v>
      </c>
      <c r="S122" s="93">
        <f t="shared" si="348"/>
        <v>0.52200000000000002</v>
      </c>
      <c r="T122" s="93">
        <f t="shared" si="348"/>
        <v>0.52200000000000002</v>
      </c>
      <c r="U122" s="93">
        <f t="shared" si="348"/>
        <v>0.52200000000000002</v>
      </c>
      <c r="V122" s="93">
        <f t="shared" si="348"/>
        <v>0.52200000000000002</v>
      </c>
      <c r="W122" s="93">
        <f t="shared" si="348"/>
        <v>0.52200000000000002</v>
      </c>
      <c r="X122" s="93">
        <f t="shared" si="348"/>
        <v>0.52200000000000002</v>
      </c>
      <c r="Y122" s="93">
        <f t="shared" si="348"/>
        <v>0.52200000000000002</v>
      </c>
      <c r="Z122" s="93">
        <f t="shared" si="348"/>
        <v>0.52200000000000002</v>
      </c>
      <c r="AA122" s="93">
        <f t="shared" si="348"/>
        <v>0.52200000000000002</v>
      </c>
      <c r="AB122" s="93">
        <f t="shared" si="348"/>
        <v>0.52200000000000002</v>
      </c>
      <c r="AC122" s="93">
        <f t="shared" si="348"/>
        <v>0.52200000000000002</v>
      </c>
      <c r="AD122" s="93">
        <f t="shared" si="348"/>
        <v>0.52200000000000002</v>
      </c>
      <c r="AE122" s="93">
        <f t="shared" si="348"/>
        <v>0.52200000000000002</v>
      </c>
      <c r="AF122" s="93">
        <f t="shared" si="348"/>
        <v>0.52200000000000002</v>
      </c>
      <c r="AG122" s="93">
        <f t="shared" si="348"/>
        <v>0.52200000000000002</v>
      </c>
      <c r="AH122" s="93">
        <f t="shared" si="348"/>
        <v>0.52200000000000002</v>
      </c>
      <c r="AI122" s="93">
        <f t="shared" si="348"/>
        <v>0.52200000000000002</v>
      </c>
      <c r="AJ122" s="93">
        <f t="shared" si="348"/>
        <v>0.52200000000000002</v>
      </c>
      <c r="AK122" s="93">
        <f t="shared" si="348"/>
        <v>0.52200000000000002</v>
      </c>
      <c r="AL122" s="93">
        <f t="shared" si="348"/>
        <v>0.52200000000000002</v>
      </c>
      <c r="AM122" s="93">
        <f t="shared" si="348"/>
        <v>0.52200000000000002</v>
      </c>
      <c r="AN122" s="93">
        <f t="shared" si="348"/>
        <v>0.52200000000000002</v>
      </c>
      <c r="AO122" s="93">
        <f t="shared" si="348"/>
        <v>0.52200000000000002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1" t="s">
        <v>6</v>
      </c>
      <c r="B124" s="172"/>
      <c r="C124" s="172"/>
      <c r="D124" s="172"/>
      <c r="E124" s="173"/>
      <c r="F124" s="48" t="s">
        <v>7</v>
      </c>
      <c r="G124" s="49" t="s">
        <v>105</v>
      </c>
      <c r="H124" s="49" t="s">
        <v>106</v>
      </c>
      <c r="I124" s="49" t="s">
        <v>107</v>
      </c>
      <c r="J124" s="49" t="s">
        <v>170</v>
      </c>
      <c r="K124" s="49" t="s">
        <v>174</v>
      </c>
      <c r="L124" s="49" t="s">
        <v>175</v>
      </c>
      <c r="M124" s="49" t="s">
        <v>176</v>
      </c>
      <c r="N124" s="49" t="s">
        <v>191</v>
      </c>
      <c r="O124" s="49" t="s">
        <v>192</v>
      </c>
      <c r="P124" s="49" t="s">
        <v>193</v>
      </c>
      <c r="Q124" s="49" t="s">
        <v>194</v>
      </c>
      <c r="R124" s="49" t="s">
        <v>195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4" t="s">
        <v>8</v>
      </c>
      <c r="B125" s="175"/>
      <c r="C125" s="175"/>
      <c r="D125" s="176"/>
      <c r="E125" s="177"/>
      <c r="F125" s="166" t="s">
        <v>85</v>
      </c>
      <c r="G125" s="50" t="s">
        <v>98</v>
      </c>
      <c r="H125" s="50" t="s">
        <v>9</v>
      </c>
      <c r="I125" s="50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0.88500000000000001</v>
      </c>
      <c r="H126" s="58">
        <v>0.94</v>
      </c>
      <c r="I126" s="58">
        <v>0.96</v>
      </c>
      <c r="J126" s="58">
        <v>1</v>
      </c>
      <c r="K126" s="58">
        <v>0.99</v>
      </c>
      <c r="L126" s="58">
        <v>0.98</v>
      </c>
      <c r="M126" s="58">
        <v>0.97</v>
      </c>
      <c r="N126" s="58">
        <v>0.95499999999999996</v>
      </c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0.93</v>
      </c>
      <c r="H127" s="64">
        <v>0.995</v>
      </c>
      <c r="I127" s="64">
        <v>1.02</v>
      </c>
      <c r="J127" s="65">
        <v>1</v>
      </c>
      <c r="K127" s="64">
        <v>1.03</v>
      </c>
      <c r="L127" s="65">
        <v>0.995</v>
      </c>
      <c r="M127" s="65">
        <v>0.99</v>
      </c>
      <c r="N127" s="65">
        <v>0.97499999999999998</v>
      </c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0.88</v>
      </c>
      <c r="H128" s="65">
        <v>0.92500000000000004</v>
      </c>
      <c r="I128" s="65">
        <v>0.95499999999999996</v>
      </c>
      <c r="J128" s="65">
        <v>0.96499999999999997</v>
      </c>
      <c r="K128" s="65">
        <v>0.95499999999999996</v>
      </c>
      <c r="L128" s="65">
        <v>0.96</v>
      </c>
      <c r="M128" s="65">
        <v>0.94499999999999995</v>
      </c>
      <c r="N128" s="65">
        <v>0.87</v>
      </c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0.93</v>
      </c>
      <c r="H129" s="58">
        <v>0.97</v>
      </c>
      <c r="I129" s="58">
        <v>0.995</v>
      </c>
      <c r="J129" s="58">
        <v>0.99</v>
      </c>
      <c r="K129" s="58">
        <v>0.97499999999999998</v>
      </c>
      <c r="L129" s="58">
        <v>0.97499999999999998</v>
      </c>
      <c r="M129" s="58">
        <v>0.96</v>
      </c>
      <c r="N129" s="58">
        <v>0.89500000000000002</v>
      </c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0.90749999999999997</v>
      </c>
      <c r="H130" s="75">
        <f t="shared" ref="H130" si="349">G130</f>
        <v>0.90749999999999997</v>
      </c>
      <c r="I130" s="75">
        <f t="shared" ref="I130" si="350">H130</f>
        <v>0.90749999999999997</v>
      </c>
      <c r="J130" s="75">
        <f t="shared" ref="J130" si="351">I130</f>
        <v>0.90749999999999997</v>
      </c>
      <c r="K130" s="75">
        <f t="shared" ref="K130" si="352">J130</f>
        <v>0.90749999999999997</v>
      </c>
      <c r="L130" s="75">
        <f t="shared" ref="L130" si="353">K130</f>
        <v>0.90749999999999997</v>
      </c>
      <c r="M130" s="75">
        <f t="shared" ref="M130" si="354">L130</f>
        <v>0.90749999999999997</v>
      </c>
      <c r="N130" s="75">
        <f t="shared" ref="N130" si="355">M130</f>
        <v>0.90749999999999997</v>
      </c>
      <c r="O130" s="75">
        <f t="shared" ref="O130" si="356">N130</f>
        <v>0.90749999999999997</v>
      </c>
      <c r="P130" s="75">
        <f t="shared" ref="P130" si="357">O130</f>
        <v>0.90749999999999997</v>
      </c>
      <c r="Q130" s="75">
        <f t="shared" ref="Q130" si="358">P130</f>
        <v>0.90749999999999997</v>
      </c>
      <c r="R130" s="75">
        <f t="shared" ref="R130" si="359">Q130</f>
        <v>0.90749999999999997</v>
      </c>
      <c r="S130" s="75">
        <f t="shared" ref="S130" si="360">R130</f>
        <v>0.90749999999999997</v>
      </c>
      <c r="T130" s="75">
        <f t="shared" ref="T130" si="361">S130</f>
        <v>0.90749999999999997</v>
      </c>
      <c r="U130" s="75">
        <f t="shared" ref="U130" si="362">T130</f>
        <v>0.90749999999999997</v>
      </c>
      <c r="V130" s="75">
        <f t="shared" ref="V130" si="363">U130</f>
        <v>0.90749999999999997</v>
      </c>
      <c r="W130" s="75">
        <f t="shared" ref="W130" si="364">V130</f>
        <v>0.90749999999999997</v>
      </c>
      <c r="X130" s="75">
        <f t="shared" ref="X130" si="365">W130</f>
        <v>0.90749999999999997</v>
      </c>
      <c r="Y130" s="75">
        <f t="shared" ref="Y130" si="366">X130</f>
        <v>0.90749999999999997</v>
      </c>
      <c r="Z130" s="75">
        <f t="shared" ref="Z130" si="367">Y130</f>
        <v>0.90749999999999997</v>
      </c>
      <c r="AA130" s="75">
        <f t="shared" ref="AA130" si="368">Z130</f>
        <v>0.90749999999999997</v>
      </c>
      <c r="AB130" s="75">
        <f t="shared" ref="AB130" si="369">AA130</f>
        <v>0.90749999999999997</v>
      </c>
      <c r="AC130" s="75">
        <f t="shared" ref="AC130" si="370">AB130</f>
        <v>0.90749999999999997</v>
      </c>
      <c r="AD130" s="75">
        <f t="shared" ref="AD130" si="371">AC130</f>
        <v>0.90749999999999997</v>
      </c>
      <c r="AE130" s="75">
        <f t="shared" ref="AE130" si="372">AD130</f>
        <v>0.90749999999999997</v>
      </c>
      <c r="AF130" s="75">
        <f t="shared" ref="AF130" si="373">AE130</f>
        <v>0.90749999999999997</v>
      </c>
      <c r="AG130" s="75">
        <f t="shared" ref="AG130" si="374">AF130</f>
        <v>0.90749999999999997</v>
      </c>
      <c r="AH130" s="75">
        <f t="shared" ref="AH130" si="375">AG130</f>
        <v>0.90749999999999997</v>
      </c>
      <c r="AI130" s="75">
        <f t="shared" ref="AI130" si="376">AH130</f>
        <v>0.90749999999999997</v>
      </c>
      <c r="AJ130" s="75">
        <f t="shared" ref="AJ130" si="377">AI130</f>
        <v>0.90749999999999997</v>
      </c>
      <c r="AK130" s="75">
        <f t="shared" ref="AK130" si="378">AJ130</f>
        <v>0.90749999999999997</v>
      </c>
      <c r="AL130" s="75">
        <f t="shared" ref="AL130" si="379">AK130</f>
        <v>0.90749999999999997</v>
      </c>
      <c r="AM130" s="75">
        <f t="shared" ref="AM130" si="380">AL130</f>
        <v>0.90749999999999997</v>
      </c>
      <c r="AN130" s="75">
        <f t="shared" ref="AN130" si="381">AM130</f>
        <v>0.90749999999999997</v>
      </c>
      <c r="AO130" s="75">
        <f t="shared" ref="AO130" si="382">AN130</f>
        <v>0.90749999999999997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36131</v>
      </c>
      <c r="H131" s="81">
        <v>236476</v>
      </c>
      <c r="I131" s="81">
        <v>210504</v>
      </c>
      <c r="J131" s="82">
        <v>52690</v>
      </c>
      <c r="K131" s="82">
        <v>158557</v>
      </c>
      <c r="L131" s="82">
        <v>49210</v>
      </c>
      <c r="M131" s="82">
        <v>49760</v>
      </c>
      <c r="N131" s="81">
        <v>150304</v>
      </c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3">ROUNDDOWN(G130*105%,3)</f>
        <v>0.95199999999999996</v>
      </c>
      <c r="H133" s="93">
        <f t="shared" si="383"/>
        <v>0.95199999999999996</v>
      </c>
      <c r="I133" s="93">
        <f t="shared" si="383"/>
        <v>0.95199999999999996</v>
      </c>
      <c r="J133" s="93">
        <f t="shared" si="383"/>
        <v>0.95199999999999996</v>
      </c>
      <c r="K133" s="93">
        <f t="shared" si="383"/>
        <v>0.95199999999999996</v>
      </c>
      <c r="L133" s="93">
        <f t="shared" si="383"/>
        <v>0.95199999999999996</v>
      </c>
      <c r="M133" s="93">
        <f t="shared" si="383"/>
        <v>0.95199999999999996</v>
      </c>
      <c r="N133" s="93">
        <f t="shared" si="383"/>
        <v>0.95199999999999996</v>
      </c>
      <c r="O133" s="93">
        <f t="shared" si="383"/>
        <v>0.95199999999999996</v>
      </c>
      <c r="P133" s="93">
        <f t="shared" si="383"/>
        <v>0.95199999999999996</v>
      </c>
      <c r="Q133" s="93">
        <f t="shared" si="383"/>
        <v>0.95199999999999996</v>
      </c>
      <c r="R133" s="93">
        <f t="shared" si="383"/>
        <v>0.95199999999999996</v>
      </c>
      <c r="S133" s="93">
        <f t="shared" si="383"/>
        <v>0.95199999999999996</v>
      </c>
      <c r="T133" s="93">
        <f t="shared" si="383"/>
        <v>0.95199999999999996</v>
      </c>
      <c r="U133" s="93">
        <f t="shared" si="383"/>
        <v>0.95199999999999996</v>
      </c>
      <c r="V133" s="93">
        <f t="shared" si="383"/>
        <v>0.95199999999999996</v>
      </c>
      <c r="W133" s="93">
        <f t="shared" si="383"/>
        <v>0.95199999999999996</v>
      </c>
      <c r="X133" s="93">
        <f t="shared" si="383"/>
        <v>0.95199999999999996</v>
      </c>
      <c r="Y133" s="93">
        <f t="shared" si="383"/>
        <v>0.95199999999999996</v>
      </c>
      <c r="Z133" s="93">
        <f t="shared" si="383"/>
        <v>0.95199999999999996</v>
      </c>
      <c r="AA133" s="93">
        <f t="shared" si="383"/>
        <v>0.95199999999999996</v>
      </c>
      <c r="AB133" s="93">
        <f t="shared" si="383"/>
        <v>0.95199999999999996</v>
      </c>
      <c r="AC133" s="93">
        <f t="shared" si="383"/>
        <v>0.95199999999999996</v>
      </c>
      <c r="AD133" s="93">
        <f t="shared" si="383"/>
        <v>0.95199999999999996</v>
      </c>
      <c r="AE133" s="93">
        <f t="shared" si="383"/>
        <v>0.95199999999999996</v>
      </c>
      <c r="AF133" s="93">
        <f t="shared" si="383"/>
        <v>0.95199999999999996</v>
      </c>
      <c r="AG133" s="93">
        <f t="shared" si="383"/>
        <v>0.95199999999999996</v>
      </c>
      <c r="AH133" s="93">
        <f t="shared" si="383"/>
        <v>0.95199999999999996</v>
      </c>
      <c r="AI133" s="93">
        <f t="shared" si="383"/>
        <v>0.95199999999999996</v>
      </c>
      <c r="AJ133" s="93">
        <f t="shared" si="383"/>
        <v>0.95199999999999996</v>
      </c>
      <c r="AK133" s="93">
        <f t="shared" si="383"/>
        <v>0.95199999999999996</v>
      </c>
      <c r="AL133" s="93">
        <f t="shared" si="383"/>
        <v>0.95199999999999996</v>
      </c>
      <c r="AM133" s="93">
        <f t="shared" si="383"/>
        <v>0.95199999999999996</v>
      </c>
      <c r="AN133" s="93">
        <f t="shared" si="383"/>
        <v>0.95199999999999996</v>
      </c>
      <c r="AO133" s="93">
        <f t="shared" si="383"/>
        <v>0.95199999999999996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1" t="s">
        <v>6</v>
      </c>
      <c r="B135" s="172"/>
      <c r="C135" s="172"/>
      <c r="D135" s="172"/>
      <c r="E135" s="173"/>
      <c r="F135" s="48" t="s">
        <v>7</v>
      </c>
      <c r="G135" s="49" t="s">
        <v>105</v>
      </c>
      <c r="H135" s="49" t="s">
        <v>106</v>
      </c>
      <c r="I135" s="49" t="s">
        <v>107</v>
      </c>
      <c r="J135" s="49" t="s">
        <v>170</v>
      </c>
      <c r="K135" s="49" t="s">
        <v>174</v>
      </c>
      <c r="L135" s="49" t="s">
        <v>175</v>
      </c>
      <c r="M135" s="49" t="s">
        <v>176</v>
      </c>
      <c r="N135" s="49" t="s">
        <v>191</v>
      </c>
      <c r="O135" s="49" t="s">
        <v>192</v>
      </c>
      <c r="P135" s="49" t="s">
        <v>193</v>
      </c>
      <c r="Q135" s="49" t="s">
        <v>194</v>
      </c>
      <c r="R135" s="49" t="s">
        <v>195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4" t="s">
        <v>8</v>
      </c>
      <c r="B136" s="175"/>
      <c r="C136" s="175"/>
      <c r="D136" s="176"/>
      <c r="E136" s="177"/>
      <c r="F136" s="166" t="s">
        <v>91</v>
      </c>
      <c r="G136" s="50" t="s">
        <v>98</v>
      </c>
      <c r="H136" s="50" t="s">
        <v>9</v>
      </c>
      <c r="I136" s="50" t="s">
        <v>10</v>
      </c>
      <c r="J136" s="50" t="s">
        <v>11</v>
      </c>
      <c r="K136" s="51" t="s">
        <v>12</v>
      </c>
      <c r="L136" s="51" t="s">
        <v>13</v>
      </c>
      <c r="M136" s="50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0.84499999999999997</v>
      </c>
      <c r="H137" s="58">
        <v>0.995</v>
      </c>
      <c r="I137" s="58">
        <v>1.02</v>
      </c>
      <c r="J137" s="58">
        <v>1.1000000000000001</v>
      </c>
      <c r="K137" s="58">
        <v>1.1100000000000001</v>
      </c>
      <c r="L137" s="58">
        <v>1.1499999999999999</v>
      </c>
      <c r="M137" s="58">
        <v>1.1499999999999999</v>
      </c>
      <c r="N137" s="58">
        <v>1.3</v>
      </c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1.03</v>
      </c>
      <c r="H138" s="64">
        <v>1.06</v>
      </c>
      <c r="I138" s="64">
        <v>1.24</v>
      </c>
      <c r="J138" s="65">
        <v>1.19</v>
      </c>
      <c r="K138" s="65">
        <v>1.1499999999999999</v>
      </c>
      <c r="L138" s="65">
        <v>1.19</v>
      </c>
      <c r="M138" s="64">
        <v>1.33</v>
      </c>
      <c r="N138" s="65">
        <v>1.33</v>
      </c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0.84499999999999997</v>
      </c>
      <c r="H139" s="65">
        <v>0.98499999999999999</v>
      </c>
      <c r="I139" s="65">
        <v>1.01</v>
      </c>
      <c r="J139" s="65">
        <v>1.02</v>
      </c>
      <c r="K139" s="65">
        <v>1.08</v>
      </c>
      <c r="L139" s="65">
        <v>1.1200000000000001</v>
      </c>
      <c r="M139" s="65">
        <v>1.1299999999999999</v>
      </c>
      <c r="N139" s="65">
        <v>1.27</v>
      </c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1.01</v>
      </c>
      <c r="H140" s="58">
        <v>1.03</v>
      </c>
      <c r="I140" s="58">
        <v>1.1000000000000001</v>
      </c>
      <c r="J140" s="58">
        <v>1.1000000000000001</v>
      </c>
      <c r="K140" s="58">
        <v>1.1299999999999999</v>
      </c>
      <c r="L140" s="58">
        <v>1.1499999999999999</v>
      </c>
      <c r="M140" s="58">
        <v>1.29</v>
      </c>
      <c r="N140" s="58">
        <v>1.28</v>
      </c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0.92749999999999999</v>
      </c>
      <c r="H141" s="75">
        <f t="shared" ref="H141" si="384">G141</f>
        <v>0.92749999999999999</v>
      </c>
      <c r="I141" s="75">
        <f t="shared" ref="I141" si="385">H141</f>
        <v>0.92749999999999999</v>
      </c>
      <c r="J141" s="75">
        <f t="shared" ref="J141" si="386">I141</f>
        <v>0.92749999999999999</v>
      </c>
      <c r="K141" s="75">
        <f t="shared" ref="K141" si="387">J141</f>
        <v>0.92749999999999999</v>
      </c>
      <c r="L141" s="75">
        <f t="shared" ref="L141" si="388">K141</f>
        <v>0.92749999999999999</v>
      </c>
      <c r="M141" s="75">
        <f t="shared" ref="M141" si="389">L141</f>
        <v>0.92749999999999999</v>
      </c>
      <c r="N141" s="75">
        <f t="shared" ref="N141" si="390">M141</f>
        <v>0.92749999999999999</v>
      </c>
      <c r="O141" s="75">
        <f t="shared" ref="O141" si="391">N141</f>
        <v>0.92749999999999999</v>
      </c>
      <c r="P141" s="75">
        <f t="shared" ref="P141" si="392">O141</f>
        <v>0.92749999999999999</v>
      </c>
      <c r="Q141" s="75">
        <f t="shared" ref="Q141" si="393">P141</f>
        <v>0.92749999999999999</v>
      </c>
      <c r="R141" s="75">
        <f t="shared" ref="R141" si="394">Q141</f>
        <v>0.92749999999999999</v>
      </c>
      <c r="S141" s="75">
        <f t="shared" ref="S141" si="395">R141</f>
        <v>0.92749999999999999</v>
      </c>
      <c r="T141" s="75">
        <f t="shared" ref="T141" si="396">S141</f>
        <v>0.92749999999999999</v>
      </c>
      <c r="U141" s="75">
        <f t="shared" ref="U141" si="397">T141</f>
        <v>0.92749999999999999</v>
      </c>
      <c r="V141" s="75">
        <f t="shared" ref="V141" si="398">U141</f>
        <v>0.92749999999999999</v>
      </c>
      <c r="W141" s="75">
        <f t="shared" ref="W141" si="399">V141</f>
        <v>0.92749999999999999</v>
      </c>
      <c r="X141" s="75">
        <f t="shared" ref="X141" si="400">W141</f>
        <v>0.92749999999999999</v>
      </c>
      <c r="Y141" s="75">
        <f t="shared" ref="Y141" si="401">X141</f>
        <v>0.92749999999999999</v>
      </c>
      <c r="Z141" s="75">
        <f t="shared" ref="Z141" si="402">Y141</f>
        <v>0.92749999999999999</v>
      </c>
      <c r="AA141" s="75">
        <f t="shared" ref="AA141" si="403">Z141</f>
        <v>0.92749999999999999</v>
      </c>
      <c r="AB141" s="75">
        <f t="shared" ref="AB141" si="404">AA141</f>
        <v>0.92749999999999999</v>
      </c>
      <c r="AC141" s="75">
        <f t="shared" ref="AC141" si="405">AB141</f>
        <v>0.92749999999999999</v>
      </c>
      <c r="AD141" s="75">
        <f t="shared" ref="AD141" si="406">AC141</f>
        <v>0.92749999999999999</v>
      </c>
      <c r="AE141" s="75">
        <f t="shared" ref="AE141" si="407">AD141</f>
        <v>0.92749999999999999</v>
      </c>
      <c r="AF141" s="75">
        <f t="shared" ref="AF141" si="408">AE141</f>
        <v>0.92749999999999999</v>
      </c>
      <c r="AG141" s="75">
        <f t="shared" ref="AG141" si="409">AF141</f>
        <v>0.92749999999999999</v>
      </c>
      <c r="AH141" s="75">
        <f t="shared" ref="AH141" si="410">AG141</f>
        <v>0.92749999999999999</v>
      </c>
      <c r="AI141" s="75">
        <f t="shared" ref="AI141" si="411">AH141</f>
        <v>0.92749999999999999</v>
      </c>
      <c r="AJ141" s="75">
        <f t="shared" ref="AJ141" si="412">AI141</f>
        <v>0.92749999999999999</v>
      </c>
      <c r="AK141" s="75">
        <f t="shared" ref="AK141" si="413">AJ141</f>
        <v>0.92749999999999999</v>
      </c>
      <c r="AL141" s="75">
        <f t="shared" ref="AL141" si="414">AK141</f>
        <v>0.92749999999999999</v>
      </c>
      <c r="AM141" s="75">
        <f t="shared" ref="AM141" si="415">AL141</f>
        <v>0.92749999999999999</v>
      </c>
      <c r="AN141" s="75">
        <f t="shared" ref="AN141" si="416">AM141</f>
        <v>0.92749999999999999</v>
      </c>
      <c r="AO141" s="75">
        <f t="shared" ref="AO141" si="417">AN141</f>
        <v>0.92749999999999999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452463</v>
      </c>
      <c r="H142" s="81">
        <v>245978</v>
      </c>
      <c r="I142" s="81">
        <v>438393</v>
      </c>
      <c r="J142" s="81">
        <v>268788</v>
      </c>
      <c r="K142" s="82">
        <v>80463</v>
      </c>
      <c r="L142" s="82">
        <v>146573</v>
      </c>
      <c r="M142" s="81">
        <v>388994</v>
      </c>
      <c r="N142" s="82">
        <v>148260</v>
      </c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8">ROUNDDOWN(G141*105%,3)</f>
        <v>0.97299999999999998</v>
      </c>
      <c r="H144" s="93">
        <f t="shared" si="418"/>
        <v>0.97299999999999998</v>
      </c>
      <c r="I144" s="93">
        <f t="shared" si="418"/>
        <v>0.97299999999999998</v>
      </c>
      <c r="J144" s="93">
        <f t="shared" si="418"/>
        <v>0.97299999999999998</v>
      </c>
      <c r="K144" s="93">
        <f t="shared" si="418"/>
        <v>0.97299999999999998</v>
      </c>
      <c r="L144" s="93">
        <f t="shared" si="418"/>
        <v>0.97299999999999998</v>
      </c>
      <c r="M144" s="93">
        <f t="shared" si="418"/>
        <v>0.97299999999999998</v>
      </c>
      <c r="N144" s="93">
        <f t="shared" si="418"/>
        <v>0.97299999999999998</v>
      </c>
      <c r="O144" s="93">
        <f t="shared" si="418"/>
        <v>0.97299999999999998</v>
      </c>
      <c r="P144" s="93">
        <f t="shared" si="418"/>
        <v>0.97299999999999998</v>
      </c>
      <c r="Q144" s="93">
        <f t="shared" si="418"/>
        <v>0.97299999999999998</v>
      </c>
      <c r="R144" s="93">
        <f t="shared" si="418"/>
        <v>0.97299999999999998</v>
      </c>
      <c r="S144" s="93">
        <f t="shared" si="418"/>
        <v>0.97299999999999998</v>
      </c>
      <c r="T144" s="93">
        <f t="shared" si="418"/>
        <v>0.97299999999999998</v>
      </c>
      <c r="U144" s="93">
        <f t="shared" si="418"/>
        <v>0.97299999999999998</v>
      </c>
      <c r="V144" s="93">
        <f t="shared" si="418"/>
        <v>0.97299999999999998</v>
      </c>
      <c r="W144" s="93">
        <f t="shared" si="418"/>
        <v>0.97299999999999998</v>
      </c>
      <c r="X144" s="93">
        <f t="shared" si="418"/>
        <v>0.97299999999999998</v>
      </c>
      <c r="Y144" s="93">
        <f t="shared" si="418"/>
        <v>0.97299999999999998</v>
      </c>
      <c r="Z144" s="93">
        <f t="shared" si="418"/>
        <v>0.97299999999999998</v>
      </c>
      <c r="AA144" s="93">
        <f t="shared" si="418"/>
        <v>0.97299999999999998</v>
      </c>
      <c r="AB144" s="93">
        <f t="shared" si="418"/>
        <v>0.97299999999999998</v>
      </c>
      <c r="AC144" s="93">
        <f t="shared" si="418"/>
        <v>0.97299999999999998</v>
      </c>
      <c r="AD144" s="93">
        <f t="shared" si="418"/>
        <v>0.97299999999999998</v>
      </c>
      <c r="AE144" s="93">
        <f t="shared" si="418"/>
        <v>0.97299999999999998</v>
      </c>
      <c r="AF144" s="93">
        <f t="shared" si="418"/>
        <v>0.97299999999999998</v>
      </c>
      <c r="AG144" s="93">
        <f t="shared" si="418"/>
        <v>0.97299999999999998</v>
      </c>
      <c r="AH144" s="93">
        <f t="shared" si="418"/>
        <v>0.97299999999999998</v>
      </c>
      <c r="AI144" s="93">
        <f t="shared" si="418"/>
        <v>0.97299999999999998</v>
      </c>
      <c r="AJ144" s="93">
        <f t="shared" si="418"/>
        <v>0.97299999999999998</v>
      </c>
      <c r="AK144" s="93">
        <f t="shared" si="418"/>
        <v>0.97299999999999998</v>
      </c>
      <c r="AL144" s="93">
        <f t="shared" si="418"/>
        <v>0.97299999999999998</v>
      </c>
      <c r="AM144" s="93">
        <f t="shared" si="418"/>
        <v>0.97299999999999998</v>
      </c>
      <c r="AN144" s="93">
        <f t="shared" si="418"/>
        <v>0.97299999999999998</v>
      </c>
      <c r="AO144" s="93">
        <f t="shared" si="418"/>
        <v>0.97299999999999998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1" t="s">
        <v>6</v>
      </c>
      <c r="B146" s="172"/>
      <c r="C146" s="172"/>
      <c r="D146" s="172"/>
      <c r="E146" s="173"/>
      <c r="F146" s="48" t="s">
        <v>7</v>
      </c>
      <c r="G146" s="49" t="s">
        <v>106</v>
      </c>
      <c r="H146" s="49" t="s">
        <v>107</v>
      </c>
      <c r="I146" s="49" t="s">
        <v>170</v>
      </c>
      <c r="J146" s="49" t="s">
        <v>174</v>
      </c>
      <c r="K146" s="49" t="s">
        <v>175</v>
      </c>
      <c r="L146" s="49" t="s">
        <v>176</v>
      </c>
      <c r="M146" s="49" t="s">
        <v>191</v>
      </c>
      <c r="N146" s="49" t="s">
        <v>192</v>
      </c>
      <c r="O146" s="49" t="s">
        <v>193</v>
      </c>
      <c r="P146" s="49" t="s">
        <v>194</v>
      </c>
      <c r="Q146" s="49" t="s">
        <v>195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4" t="s">
        <v>8</v>
      </c>
      <c r="B147" s="175"/>
      <c r="C147" s="175"/>
      <c r="D147" s="176"/>
      <c r="E147" s="177"/>
      <c r="F147" s="166" t="s">
        <v>78</v>
      </c>
      <c r="G147" s="50" t="s">
        <v>98</v>
      </c>
      <c r="H147" s="50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0.5</v>
      </c>
      <c r="H148" s="58">
        <v>0.54</v>
      </c>
      <c r="I148" s="58">
        <v>0.56499999999999995</v>
      </c>
      <c r="J148" s="58">
        <v>0.56000000000000005</v>
      </c>
      <c r="K148" s="58">
        <v>0.58499999999999996</v>
      </c>
      <c r="L148" s="58">
        <v>0.55500000000000005</v>
      </c>
      <c r="M148" s="58">
        <v>0.56499999999999995</v>
      </c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0.56499999999999995</v>
      </c>
      <c r="H149" s="64">
        <v>0.59</v>
      </c>
      <c r="I149" s="65">
        <v>0.57499999999999996</v>
      </c>
      <c r="J149" s="65">
        <v>0.59</v>
      </c>
      <c r="K149" s="65">
        <v>0.58499999999999996</v>
      </c>
      <c r="L149" s="65">
        <v>0.57499999999999996</v>
      </c>
      <c r="M149" s="65">
        <v>0.56499999999999995</v>
      </c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0.495</v>
      </c>
      <c r="H150" s="65">
        <v>0.53500000000000003</v>
      </c>
      <c r="I150" s="65">
        <v>0.54500000000000004</v>
      </c>
      <c r="J150" s="65">
        <v>0.55000000000000004</v>
      </c>
      <c r="K150" s="65">
        <v>0.55000000000000004</v>
      </c>
      <c r="L150" s="65">
        <v>0.55000000000000004</v>
      </c>
      <c r="M150" s="65">
        <v>0.53500000000000003</v>
      </c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0.55000000000000004</v>
      </c>
      <c r="H151" s="58">
        <v>0.55500000000000005</v>
      </c>
      <c r="I151" s="58">
        <v>0.55500000000000005</v>
      </c>
      <c r="J151" s="58">
        <v>0.56999999999999995</v>
      </c>
      <c r="K151" s="58">
        <v>0.55500000000000005</v>
      </c>
      <c r="L151" s="58">
        <v>0.56000000000000005</v>
      </c>
      <c r="M151" s="58">
        <v>0.53500000000000003</v>
      </c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0.52500000000000002</v>
      </c>
      <c r="H152" s="75">
        <f t="shared" ref="H152" si="419">G152</f>
        <v>0.52500000000000002</v>
      </c>
      <c r="I152" s="75">
        <f t="shared" ref="I152" si="420">H152</f>
        <v>0.52500000000000002</v>
      </c>
      <c r="J152" s="75">
        <f t="shared" ref="J152" si="421">I152</f>
        <v>0.52500000000000002</v>
      </c>
      <c r="K152" s="75">
        <f t="shared" ref="K152" si="422">J152</f>
        <v>0.52500000000000002</v>
      </c>
      <c r="L152" s="75">
        <f t="shared" ref="L152" si="423">K152</f>
        <v>0.52500000000000002</v>
      </c>
      <c r="M152" s="75">
        <f t="shared" ref="M152" si="424">L152</f>
        <v>0.52500000000000002</v>
      </c>
      <c r="N152" s="75">
        <f t="shared" ref="N152" si="425">M152</f>
        <v>0.52500000000000002</v>
      </c>
      <c r="O152" s="75">
        <f t="shared" ref="O152" si="426">N152</f>
        <v>0.52500000000000002</v>
      </c>
      <c r="P152" s="75">
        <f t="shared" ref="P152" si="427">O152</f>
        <v>0.52500000000000002</v>
      </c>
      <c r="Q152" s="75">
        <f t="shared" ref="Q152" si="428">P152</f>
        <v>0.52500000000000002</v>
      </c>
      <c r="R152" s="75">
        <f t="shared" ref="R152" si="429">Q152</f>
        <v>0.52500000000000002</v>
      </c>
      <c r="S152" s="75">
        <f t="shared" ref="S152" si="430">R152</f>
        <v>0.52500000000000002</v>
      </c>
      <c r="T152" s="75">
        <f t="shared" ref="T152" si="431">S152</f>
        <v>0.52500000000000002</v>
      </c>
      <c r="U152" s="75">
        <f t="shared" ref="U152" si="432">T152</f>
        <v>0.52500000000000002</v>
      </c>
      <c r="V152" s="75">
        <f t="shared" ref="V152" si="433">U152</f>
        <v>0.52500000000000002</v>
      </c>
      <c r="W152" s="75">
        <f t="shared" ref="W152" si="434">V152</f>
        <v>0.52500000000000002</v>
      </c>
      <c r="X152" s="75">
        <f t="shared" ref="X152" si="435">W152</f>
        <v>0.52500000000000002</v>
      </c>
      <c r="Y152" s="75">
        <f t="shared" ref="Y152" si="436">X152</f>
        <v>0.52500000000000002</v>
      </c>
      <c r="Z152" s="75">
        <f t="shared" ref="Z152" si="437">Y152</f>
        <v>0.52500000000000002</v>
      </c>
      <c r="AA152" s="75">
        <f t="shared" ref="AA152" si="438">Z152</f>
        <v>0.52500000000000002</v>
      </c>
      <c r="AB152" s="75">
        <f t="shared" ref="AB152" si="439">AA152</f>
        <v>0.52500000000000002</v>
      </c>
      <c r="AC152" s="75">
        <f t="shared" ref="AC152" si="440">AB152</f>
        <v>0.52500000000000002</v>
      </c>
      <c r="AD152" s="75">
        <f t="shared" ref="AD152" si="441">AC152</f>
        <v>0.52500000000000002</v>
      </c>
      <c r="AE152" s="75">
        <f t="shared" ref="AE152" si="442">AD152</f>
        <v>0.52500000000000002</v>
      </c>
      <c r="AF152" s="75">
        <f t="shared" ref="AF152" si="443">AE152</f>
        <v>0.52500000000000002</v>
      </c>
      <c r="AG152" s="75">
        <f t="shared" ref="AG152" si="444">AF152</f>
        <v>0.52500000000000002</v>
      </c>
      <c r="AH152" s="75">
        <f t="shared" ref="AH152" si="445">AG152</f>
        <v>0.52500000000000002</v>
      </c>
      <c r="AI152" s="75">
        <f t="shared" ref="AI152" si="446">AH152</f>
        <v>0.52500000000000002</v>
      </c>
      <c r="AJ152" s="75">
        <f t="shared" ref="AJ152" si="447">AI152</f>
        <v>0.52500000000000002</v>
      </c>
      <c r="AK152" s="75">
        <f t="shared" ref="AK152" si="448">AJ152</f>
        <v>0.52500000000000002</v>
      </c>
      <c r="AL152" s="75">
        <f t="shared" ref="AL152" si="449">AK152</f>
        <v>0.52500000000000002</v>
      </c>
      <c r="AM152" s="75">
        <f t="shared" ref="AM152" si="450">AL152</f>
        <v>0.52500000000000002</v>
      </c>
      <c r="AN152" s="75">
        <f t="shared" ref="AN152" si="451">AM152</f>
        <v>0.52500000000000002</v>
      </c>
      <c r="AO152" s="75">
        <f t="shared" ref="AO152" si="452">AN152</f>
        <v>0.52500000000000002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261026</v>
      </c>
      <c r="H153" s="81">
        <v>235525</v>
      </c>
      <c r="I153" s="82">
        <v>55894</v>
      </c>
      <c r="J153" s="81">
        <v>151724</v>
      </c>
      <c r="K153" s="82">
        <v>68742</v>
      </c>
      <c r="L153" s="82">
        <v>36075</v>
      </c>
      <c r="M153" s="82">
        <v>45670</v>
      </c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3">ROUNDDOWN(G152*105%,3)</f>
        <v>0.55100000000000005</v>
      </c>
      <c r="H155" s="93">
        <f t="shared" si="453"/>
        <v>0.55100000000000005</v>
      </c>
      <c r="I155" s="93">
        <f t="shared" si="453"/>
        <v>0.55100000000000005</v>
      </c>
      <c r="J155" s="93">
        <f t="shared" si="453"/>
        <v>0.55100000000000005</v>
      </c>
      <c r="K155" s="93">
        <f t="shared" si="453"/>
        <v>0.55100000000000005</v>
      </c>
      <c r="L155" s="93">
        <f t="shared" si="453"/>
        <v>0.55100000000000005</v>
      </c>
      <c r="M155" s="93">
        <f t="shared" si="453"/>
        <v>0.55100000000000005</v>
      </c>
      <c r="N155" s="93">
        <f t="shared" si="453"/>
        <v>0.55100000000000005</v>
      </c>
      <c r="O155" s="93">
        <f t="shared" si="453"/>
        <v>0.55100000000000005</v>
      </c>
      <c r="P155" s="93">
        <f t="shared" si="453"/>
        <v>0.55100000000000005</v>
      </c>
      <c r="Q155" s="93">
        <f t="shared" si="453"/>
        <v>0.55100000000000005</v>
      </c>
      <c r="R155" s="93">
        <f t="shared" si="453"/>
        <v>0.55100000000000005</v>
      </c>
      <c r="S155" s="93">
        <f t="shared" si="453"/>
        <v>0.55100000000000005</v>
      </c>
      <c r="T155" s="93">
        <f t="shared" si="453"/>
        <v>0.55100000000000005</v>
      </c>
      <c r="U155" s="93">
        <f t="shared" si="453"/>
        <v>0.55100000000000005</v>
      </c>
      <c r="V155" s="93">
        <f t="shared" si="453"/>
        <v>0.55100000000000005</v>
      </c>
      <c r="W155" s="93">
        <f t="shared" si="453"/>
        <v>0.55100000000000005</v>
      </c>
      <c r="X155" s="93">
        <f t="shared" si="453"/>
        <v>0.55100000000000005</v>
      </c>
      <c r="Y155" s="93">
        <f t="shared" si="453"/>
        <v>0.55100000000000005</v>
      </c>
      <c r="Z155" s="93">
        <f t="shared" si="453"/>
        <v>0.55100000000000005</v>
      </c>
      <c r="AA155" s="93">
        <f t="shared" si="453"/>
        <v>0.55100000000000005</v>
      </c>
      <c r="AB155" s="93">
        <f t="shared" si="453"/>
        <v>0.55100000000000005</v>
      </c>
      <c r="AC155" s="93">
        <f t="shared" si="453"/>
        <v>0.55100000000000005</v>
      </c>
      <c r="AD155" s="93">
        <f t="shared" si="453"/>
        <v>0.55100000000000005</v>
      </c>
      <c r="AE155" s="93">
        <f t="shared" si="453"/>
        <v>0.55100000000000005</v>
      </c>
      <c r="AF155" s="93">
        <f t="shared" si="453"/>
        <v>0.55100000000000005</v>
      </c>
      <c r="AG155" s="93">
        <f t="shared" si="453"/>
        <v>0.55100000000000005</v>
      </c>
      <c r="AH155" s="93">
        <f t="shared" si="453"/>
        <v>0.55100000000000005</v>
      </c>
      <c r="AI155" s="93">
        <f t="shared" si="453"/>
        <v>0.55100000000000005</v>
      </c>
      <c r="AJ155" s="93">
        <f t="shared" si="453"/>
        <v>0.55100000000000005</v>
      </c>
      <c r="AK155" s="93">
        <f t="shared" si="453"/>
        <v>0.55100000000000005</v>
      </c>
      <c r="AL155" s="93">
        <f t="shared" si="453"/>
        <v>0.55100000000000005</v>
      </c>
      <c r="AM155" s="93">
        <f t="shared" si="453"/>
        <v>0.55100000000000005</v>
      </c>
      <c r="AN155" s="93">
        <f t="shared" si="453"/>
        <v>0.55100000000000005</v>
      </c>
      <c r="AO155" s="93">
        <f t="shared" si="453"/>
        <v>0.55100000000000005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1" t="s">
        <v>6</v>
      </c>
      <c r="B157" s="172"/>
      <c r="C157" s="172"/>
      <c r="D157" s="172"/>
      <c r="E157" s="173"/>
      <c r="F157" s="48" t="s">
        <v>7</v>
      </c>
      <c r="G157" s="49" t="s">
        <v>106</v>
      </c>
      <c r="H157" s="49" t="s">
        <v>107</v>
      </c>
      <c r="I157" s="49" t="s">
        <v>170</v>
      </c>
      <c r="J157" s="49" t="s">
        <v>174</v>
      </c>
      <c r="K157" s="49" t="s">
        <v>175</v>
      </c>
      <c r="L157" s="49" t="s">
        <v>176</v>
      </c>
      <c r="M157" s="49" t="s">
        <v>191</v>
      </c>
      <c r="N157" s="49" t="s">
        <v>192</v>
      </c>
      <c r="O157" s="49" t="s">
        <v>193</v>
      </c>
      <c r="P157" s="49" t="s">
        <v>194</v>
      </c>
      <c r="Q157" s="49" t="s">
        <v>195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4" t="s">
        <v>8</v>
      </c>
      <c r="B158" s="175"/>
      <c r="C158" s="175"/>
      <c r="D158" s="176"/>
      <c r="E158" s="177"/>
      <c r="F158" s="166" t="s">
        <v>83</v>
      </c>
      <c r="G158" s="50" t="s">
        <v>98</v>
      </c>
      <c r="H158" s="50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0.8</v>
      </c>
      <c r="H159" s="58">
        <v>0.95</v>
      </c>
      <c r="I159" s="58">
        <v>0.94499999999999995</v>
      </c>
      <c r="J159" s="58">
        <v>0.95499999999999996</v>
      </c>
      <c r="K159" s="58">
        <v>0.94</v>
      </c>
      <c r="L159" s="58">
        <v>0.91</v>
      </c>
      <c r="M159" s="58">
        <v>0.90500000000000003</v>
      </c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 t="e">
        <f>SUM((D160-B162)/B162)</f>
        <v>#DIV/0!</v>
      </c>
      <c r="F160" s="57" t="s">
        <v>46</v>
      </c>
      <c r="G160" s="64">
        <v>0.95499999999999996</v>
      </c>
      <c r="H160" s="64">
        <v>1.02</v>
      </c>
      <c r="I160" s="65">
        <v>0.96499999999999997</v>
      </c>
      <c r="J160" s="65">
        <v>0.96</v>
      </c>
      <c r="K160" s="65">
        <v>0.94499999999999995</v>
      </c>
      <c r="L160" s="65">
        <v>0.91</v>
      </c>
      <c r="M160" s="65">
        <v>0.91</v>
      </c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/>
      <c r="E161" s="63" t="e">
        <f>SUM((D161-B162)/B162)</f>
        <v>#DIV/0!</v>
      </c>
      <c r="F161" s="57" t="s">
        <v>48</v>
      </c>
      <c r="G161" s="65">
        <v>0.8</v>
      </c>
      <c r="H161" s="65">
        <v>0.89500000000000002</v>
      </c>
      <c r="I161" s="65">
        <v>0.93500000000000005</v>
      </c>
      <c r="J161" s="65">
        <v>0.92</v>
      </c>
      <c r="K161" s="65">
        <v>0.92</v>
      </c>
      <c r="L161" s="65">
        <v>0.9</v>
      </c>
      <c r="M161" s="65">
        <v>0.88</v>
      </c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/>
      <c r="C162" s="54"/>
      <c r="D162" s="54"/>
      <c r="E162" s="71"/>
      <c r="F162" s="57" t="s">
        <v>50</v>
      </c>
      <c r="G162" s="65">
        <v>0.94</v>
      </c>
      <c r="H162" s="58">
        <v>0.94499999999999995</v>
      </c>
      <c r="I162" s="58">
        <v>0.95499999999999996</v>
      </c>
      <c r="J162" s="58">
        <v>0.92500000000000004</v>
      </c>
      <c r="K162" s="58">
        <v>0.92</v>
      </c>
      <c r="L162" s="58">
        <v>0.91</v>
      </c>
      <c r="M162" s="58">
        <v>0.89</v>
      </c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0.87</v>
      </c>
      <c r="H163" s="75">
        <f t="shared" ref="H163" si="454">G163</f>
        <v>0.87</v>
      </c>
      <c r="I163" s="75">
        <f t="shared" ref="I163" si="455">H163</f>
        <v>0.87</v>
      </c>
      <c r="J163" s="75">
        <f t="shared" ref="J163" si="456">I163</f>
        <v>0.87</v>
      </c>
      <c r="K163" s="75">
        <f t="shared" ref="K163" si="457">J163</f>
        <v>0.87</v>
      </c>
      <c r="L163" s="75">
        <f t="shared" ref="L163" si="458">K163</f>
        <v>0.87</v>
      </c>
      <c r="M163" s="75">
        <f t="shared" ref="M163" si="459">L163</f>
        <v>0.87</v>
      </c>
      <c r="N163" s="75">
        <f t="shared" ref="N163" si="460">M163</f>
        <v>0.87</v>
      </c>
      <c r="O163" s="75">
        <f t="shared" ref="O163" si="461">N163</f>
        <v>0.87</v>
      </c>
      <c r="P163" s="75">
        <f t="shared" ref="P163" si="462">O163</f>
        <v>0.87</v>
      </c>
      <c r="Q163" s="75">
        <f t="shared" ref="Q163" si="463">P163</f>
        <v>0.87</v>
      </c>
      <c r="R163" s="75">
        <f t="shared" ref="R163" si="464">Q163</f>
        <v>0.87</v>
      </c>
      <c r="S163" s="75">
        <f t="shared" ref="S163" si="465">R163</f>
        <v>0.87</v>
      </c>
      <c r="T163" s="75">
        <f t="shared" ref="T163" si="466">S163</f>
        <v>0.87</v>
      </c>
      <c r="U163" s="75">
        <f t="shared" ref="U163" si="467">T163</f>
        <v>0.87</v>
      </c>
      <c r="V163" s="75">
        <f t="shared" ref="V163" si="468">U163</f>
        <v>0.87</v>
      </c>
      <c r="W163" s="75">
        <f t="shared" ref="W163" si="469">V163</f>
        <v>0.87</v>
      </c>
      <c r="X163" s="75">
        <f t="shared" ref="X163" si="470">W163</f>
        <v>0.87</v>
      </c>
      <c r="Y163" s="75">
        <f t="shared" ref="Y163" si="471">X163</f>
        <v>0.87</v>
      </c>
      <c r="Z163" s="75">
        <f t="shared" ref="Z163" si="472">Y163</f>
        <v>0.87</v>
      </c>
      <c r="AA163" s="75">
        <f t="shared" ref="AA163" si="473">Z163</f>
        <v>0.87</v>
      </c>
      <c r="AB163" s="75">
        <f t="shared" ref="AB163" si="474">AA163</f>
        <v>0.87</v>
      </c>
      <c r="AC163" s="75">
        <f t="shared" ref="AC163" si="475">AB163</f>
        <v>0.87</v>
      </c>
      <c r="AD163" s="75">
        <f t="shared" ref="AD163" si="476">AC163</f>
        <v>0.87</v>
      </c>
      <c r="AE163" s="75">
        <f t="shared" ref="AE163" si="477">AD163</f>
        <v>0.87</v>
      </c>
      <c r="AF163" s="75">
        <f t="shared" ref="AF163" si="478">AE163</f>
        <v>0.87</v>
      </c>
      <c r="AG163" s="75">
        <f t="shared" ref="AG163" si="479">AF163</f>
        <v>0.87</v>
      </c>
      <c r="AH163" s="75">
        <f t="shared" ref="AH163" si="480">AG163</f>
        <v>0.87</v>
      </c>
      <c r="AI163" s="75">
        <f t="shared" ref="AI163" si="481">AH163</f>
        <v>0.87</v>
      </c>
      <c r="AJ163" s="75">
        <f t="shared" ref="AJ163" si="482">AI163</f>
        <v>0.87</v>
      </c>
      <c r="AK163" s="75">
        <f t="shared" ref="AK163" si="483">AJ163</f>
        <v>0.87</v>
      </c>
      <c r="AL163" s="75">
        <f t="shared" ref="AL163" si="484">AK163</f>
        <v>0.87</v>
      </c>
      <c r="AM163" s="75">
        <f t="shared" ref="AM163" si="485">AL163</f>
        <v>0.87</v>
      </c>
      <c r="AN163" s="75">
        <f t="shared" ref="AN163" si="486">AM163</f>
        <v>0.87</v>
      </c>
      <c r="AO163" s="75">
        <f t="shared" ref="AO163" si="487">AN163</f>
        <v>0.87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/>
      <c r="E164" s="79" t="e">
        <f>SUM((B162-D164)/(D164))</f>
        <v>#DIV/0!</v>
      </c>
      <c r="F164" s="80" t="s">
        <v>53</v>
      </c>
      <c r="G164" s="81">
        <v>71037</v>
      </c>
      <c r="H164" s="81">
        <v>52158</v>
      </c>
      <c r="I164" s="82">
        <v>2175</v>
      </c>
      <c r="J164" s="81">
        <v>40612</v>
      </c>
      <c r="K164" s="82">
        <v>17231</v>
      </c>
      <c r="L164" s="82">
        <v>11268</v>
      </c>
      <c r="M164" s="82">
        <v>19289</v>
      </c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8">ROUNDDOWN(G163*105%,3)</f>
        <v>0.91300000000000003</v>
      </c>
      <c r="H166" s="93">
        <f t="shared" si="488"/>
        <v>0.91300000000000003</v>
      </c>
      <c r="I166" s="93">
        <f t="shared" si="488"/>
        <v>0.91300000000000003</v>
      </c>
      <c r="J166" s="93">
        <f t="shared" si="488"/>
        <v>0.91300000000000003</v>
      </c>
      <c r="K166" s="93">
        <f t="shared" si="488"/>
        <v>0.91300000000000003</v>
      </c>
      <c r="L166" s="93">
        <f t="shared" si="488"/>
        <v>0.91300000000000003</v>
      </c>
      <c r="M166" s="93">
        <f t="shared" si="488"/>
        <v>0.91300000000000003</v>
      </c>
      <c r="N166" s="93">
        <f t="shared" si="488"/>
        <v>0.91300000000000003</v>
      </c>
      <c r="O166" s="93">
        <f t="shared" si="488"/>
        <v>0.91300000000000003</v>
      </c>
      <c r="P166" s="93">
        <f t="shared" si="488"/>
        <v>0.91300000000000003</v>
      </c>
      <c r="Q166" s="93">
        <f t="shared" si="488"/>
        <v>0.91300000000000003</v>
      </c>
      <c r="R166" s="93">
        <f t="shared" si="488"/>
        <v>0.91300000000000003</v>
      </c>
      <c r="S166" s="93">
        <f t="shared" si="488"/>
        <v>0.91300000000000003</v>
      </c>
      <c r="T166" s="93">
        <f t="shared" si="488"/>
        <v>0.91300000000000003</v>
      </c>
      <c r="U166" s="93">
        <f t="shared" si="488"/>
        <v>0.91300000000000003</v>
      </c>
      <c r="V166" s="93">
        <f t="shared" si="488"/>
        <v>0.91300000000000003</v>
      </c>
      <c r="W166" s="93">
        <f t="shared" si="488"/>
        <v>0.91300000000000003</v>
      </c>
      <c r="X166" s="93">
        <f t="shared" si="488"/>
        <v>0.91300000000000003</v>
      </c>
      <c r="Y166" s="93">
        <f t="shared" si="488"/>
        <v>0.91300000000000003</v>
      </c>
      <c r="Z166" s="93">
        <f t="shared" si="488"/>
        <v>0.91300000000000003</v>
      </c>
      <c r="AA166" s="93">
        <f t="shared" si="488"/>
        <v>0.91300000000000003</v>
      </c>
      <c r="AB166" s="93">
        <f t="shared" si="488"/>
        <v>0.91300000000000003</v>
      </c>
      <c r="AC166" s="93">
        <f t="shared" si="488"/>
        <v>0.91300000000000003</v>
      </c>
      <c r="AD166" s="93">
        <f t="shared" si="488"/>
        <v>0.91300000000000003</v>
      </c>
      <c r="AE166" s="93">
        <f t="shared" si="488"/>
        <v>0.91300000000000003</v>
      </c>
      <c r="AF166" s="93">
        <f t="shared" si="488"/>
        <v>0.91300000000000003</v>
      </c>
      <c r="AG166" s="93">
        <f t="shared" si="488"/>
        <v>0.91300000000000003</v>
      </c>
      <c r="AH166" s="93">
        <f t="shared" si="488"/>
        <v>0.91300000000000003</v>
      </c>
      <c r="AI166" s="93">
        <f t="shared" si="488"/>
        <v>0.91300000000000003</v>
      </c>
      <c r="AJ166" s="93">
        <f t="shared" si="488"/>
        <v>0.91300000000000003</v>
      </c>
      <c r="AK166" s="93">
        <f t="shared" si="488"/>
        <v>0.91300000000000003</v>
      </c>
      <c r="AL166" s="93">
        <f t="shared" si="488"/>
        <v>0.91300000000000003</v>
      </c>
      <c r="AM166" s="93">
        <f t="shared" si="488"/>
        <v>0.91300000000000003</v>
      </c>
      <c r="AN166" s="93">
        <f t="shared" si="488"/>
        <v>0.91300000000000003</v>
      </c>
      <c r="AO166" s="93">
        <f t="shared" si="488"/>
        <v>0.91300000000000003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1" t="s">
        <v>6</v>
      </c>
      <c r="B168" s="172"/>
      <c r="C168" s="172"/>
      <c r="D168" s="172"/>
      <c r="E168" s="173"/>
      <c r="F168" s="48" t="s">
        <v>7</v>
      </c>
      <c r="G168" s="49" t="s">
        <v>106</v>
      </c>
      <c r="H168" s="49" t="s">
        <v>107</v>
      </c>
      <c r="I168" s="49" t="s">
        <v>170</v>
      </c>
      <c r="J168" s="49" t="s">
        <v>174</v>
      </c>
      <c r="K168" s="49" t="s">
        <v>175</v>
      </c>
      <c r="L168" s="49" t="s">
        <v>176</v>
      </c>
      <c r="M168" s="49" t="s">
        <v>191</v>
      </c>
      <c r="N168" s="49" t="s">
        <v>192</v>
      </c>
      <c r="O168" s="49" t="s">
        <v>193</v>
      </c>
      <c r="P168" s="49" t="s">
        <v>194</v>
      </c>
      <c r="Q168" s="49" t="s">
        <v>195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4" t="s">
        <v>8</v>
      </c>
      <c r="B169" s="175"/>
      <c r="C169" s="175"/>
      <c r="D169" s="176"/>
      <c r="E169" s="177"/>
      <c r="F169" s="166" t="s">
        <v>86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0.71499999999999997</v>
      </c>
      <c r="H170" s="58">
        <v>0.755</v>
      </c>
      <c r="I170" s="58">
        <v>0.76</v>
      </c>
      <c r="J170" s="58">
        <v>0.76500000000000001</v>
      </c>
      <c r="K170" s="58">
        <v>0.745</v>
      </c>
      <c r="L170" s="58">
        <v>0.72499999999999998</v>
      </c>
      <c r="M170" s="58">
        <v>0.73</v>
      </c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 t="e">
        <f>SUM((D171-B173)/B173)</f>
        <v>#DIV/0!</v>
      </c>
      <c r="F171" s="57" t="s">
        <v>46</v>
      </c>
      <c r="G171" s="64">
        <v>0.8</v>
      </c>
      <c r="H171" s="65">
        <v>0.79</v>
      </c>
      <c r="I171" s="65">
        <v>0.77500000000000002</v>
      </c>
      <c r="J171" s="65">
        <v>0.77500000000000002</v>
      </c>
      <c r="K171" s="65">
        <v>0.755</v>
      </c>
      <c r="L171" s="65">
        <v>0.74</v>
      </c>
      <c r="M171" s="65">
        <v>0.73</v>
      </c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/>
      <c r="E172" s="63" t="e">
        <f>SUM((D172-B173)/B173)</f>
        <v>#DIV/0!</v>
      </c>
      <c r="F172" s="57" t="s">
        <v>48</v>
      </c>
      <c r="G172" s="65">
        <v>0.7</v>
      </c>
      <c r="H172" s="65">
        <v>0.745</v>
      </c>
      <c r="I172" s="65">
        <v>0.745</v>
      </c>
      <c r="J172" s="65">
        <v>0.74</v>
      </c>
      <c r="K172" s="65">
        <v>0.72499999999999998</v>
      </c>
      <c r="L172" s="65">
        <v>0.72</v>
      </c>
      <c r="M172" s="65">
        <v>0.70499999999999996</v>
      </c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/>
      <c r="C173" s="54"/>
      <c r="D173" s="54"/>
      <c r="E173" s="71"/>
      <c r="F173" s="57" t="s">
        <v>50</v>
      </c>
      <c r="G173" s="65">
        <v>0.77</v>
      </c>
      <c r="H173" s="58">
        <v>0.755</v>
      </c>
      <c r="I173" s="58">
        <v>0.76500000000000001</v>
      </c>
      <c r="J173" s="58">
        <v>0.745</v>
      </c>
      <c r="K173" s="101">
        <v>0.72499999999999998</v>
      </c>
      <c r="L173" s="101">
        <v>0.73</v>
      </c>
      <c r="M173" s="58">
        <v>0.71499999999999997</v>
      </c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0.74249999999999994</v>
      </c>
      <c r="H174" s="75">
        <f t="shared" ref="H174" si="489">G174</f>
        <v>0.74249999999999994</v>
      </c>
      <c r="I174" s="75">
        <f t="shared" ref="I174" si="490">H174</f>
        <v>0.74249999999999994</v>
      </c>
      <c r="J174" s="75">
        <f t="shared" ref="J174" si="491">I174</f>
        <v>0.74249999999999994</v>
      </c>
      <c r="K174" s="75">
        <f t="shared" ref="K174" si="492">J174</f>
        <v>0.74249999999999994</v>
      </c>
      <c r="L174" s="75">
        <f t="shared" ref="L174" si="493">K174</f>
        <v>0.74249999999999994</v>
      </c>
      <c r="M174" s="75">
        <f t="shared" ref="M174" si="494">L174</f>
        <v>0.74249999999999994</v>
      </c>
      <c r="N174" s="75">
        <f t="shared" ref="N174" si="495">M174</f>
        <v>0.74249999999999994</v>
      </c>
      <c r="O174" s="75">
        <f t="shared" ref="O174" si="496">N174</f>
        <v>0.74249999999999994</v>
      </c>
      <c r="P174" s="75">
        <f t="shared" ref="P174" si="497">O174</f>
        <v>0.74249999999999994</v>
      </c>
      <c r="Q174" s="75">
        <f t="shared" ref="Q174" si="498">P174</f>
        <v>0.74249999999999994</v>
      </c>
      <c r="R174" s="75">
        <f t="shared" ref="R174" si="499">Q174</f>
        <v>0.74249999999999994</v>
      </c>
      <c r="S174" s="75">
        <f t="shared" ref="S174" si="500">R174</f>
        <v>0.74249999999999994</v>
      </c>
      <c r="T174" s="75">
        <f t="shared" ref="T174" si="501">S174</f>
        <v>0.74249999999999994</v>
      </c>
      <c r="U174" s="75">
        <f t="shared" ref="U174" si="502">T174</f>
        <v>0.74249999999999994</v>
      </c>
      <c r="V174" s="75">
        <f t="shared" ref="V174" si="503">U174</f>
        <v>0.74249999999999994</v>
      </c>
      <c r="W174" s="75">
        <f t="shared" ref="W174" si="504">V174</f>
        <v>0.74249999999999994</v>
      </c>
      <c r="X174" s="75">
        <f t="shared" ref="X174" si="505">W174</f>
        <v>0.74249999999999994</v>
      </c>
      <c r="Y174" s="75">
        <f t="shared" ref="Y174" si="506">X174</f>
        <v>0.74249999999999994</v>
      </c>
      <c r="Z174" s="75">
        <f t="shared" ref="Z174" si="507">Y174</f>
        <v>0.74249999999999994</v>
      </c>
      <c r="AA174" s="75">
        <f t="shared" ref="AA174" si="508">Z174</f>
        <v>0.74249999999999994</v>
      </c>
      <c r="AB174" s="75">
        <f t="shared" ref="AB174" si="509">AA174</f>
        <v>0.74249999999999994</v>
      </c>
      <c r="AC174" s="75">
        <f t="shared" ref="AC174" si="510">AB174</f>
        <v>0.74249999999999994</v>
      </c>
      <c r="AD174" s="75">
        <f t="shared" ref="AD174" si="511">AC174</f>
        <v>0.74249999999999994</v>
      </c>
      <c r="AE174" s="75">
        <f t="shared" ref="AE174" si="512">AD174</f>
        <v>0.74249999999999994</v>
      </c>
      <c r="AF174" s="75">
        <f t="shared" ref="AF174" si="513">AE174</f>
        <v>0.74249999999999994</v>
      </c>
      <c r="AG174" s="75">
        <f t="shared" ref="AG174" si="514">AF174</f>
        <v>0.74249999999999994</v>
      </c>
      <c r="AH174" s="75">
        <f t="shared" ref="AH174" si="515">AG174</f>
        <v>0.74249999999999994</v>
      </c>
      <c r="AI174" s="75">
        <f t="shared" ref="AI174" si="516">AH174</f>
        <v>0.74249999999999994</v>
      </c>
      <c r="AJ174" s="75">
        <f t="shared" ref="AJ174" si="517">AI174</f>
        <v>0.74249999999999994</v>
      </c>
      <c r="AK174" s="75">
        <f t="shared" ref="AK174" si="518">AJ174</f>
        <v>0.74249999999999994</v>
      </c>
      <c r="AL174" s="75">
        <f t="shared" ref="AL174" si="519">AK174</f>
        <v>0.74249999999999994</v>
      </c>
      <c r="AM174" s="75">
        <f t="shared" ref="AM174" si="520">AL174</f>
        <v>0.74249999999999994</v>
      </c>
      <c r="AN174" s="75">
        <f t="shared" ref="AN174" si="521">AM174</f>
        <v>0.74249999999999994</v>
      </c>
      <c r="AO174" s="75">
        <f t="shared" ref="AO174" si="522">AN174</f>
        <v>0.74249999999999994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/>
      <c r="E175" s="79" t="e">
        <f>SUM((B173-D175)/(D175))</f>
        <v>#DIV/0!</v>
      </c>
      <c r="F175" s="80" t="s">
        <v>53</v>
      </c>
      <c r="G175" s="81">
        <v>379261</v>
      </c>
      <c r="H175" s="82">
        <v>101877</v>
      </c>
      <c r="I175" s="82">
        <v>71775</v>
      </c>
      <c r="J175" s="82">
        <v>115697</v>
      </c>
      <c r="K175" s="82">
        <v>44197</v>
      </c>
      <c r="L175" s="82">
        <v>29212</v>
      </c>
      <c r="M175" s="82">
        <v>46873</v>
      </c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3">ROUNDDOWN(G174*105%,3)</f>
        <v>0.77900000000000003</v>
      </c>
      <c r="H177" s="93">
        <f t="shared" si="523"/>
        <v>0.77900000000000003</v>
      </c>
      <c r="I177" s="93">
        <f t="shared" si="523"/>
        <v>0.77900000000000003</v>
      </c>
      <c r="J177" s="93">
        <f t="shared" si="523"/>
        <v>0.77900000000000003</v>
      </c>
      <c r="K177" s="93">
        <f t="shared" si="523"/>
        <v>0.77900000000000003</v>
      </c>
      <c r="L177" s="93">
        <f t="shared" si="523"/>
        <v>0.77900000000000003</v>
      </c>
      <c r="M177" s="93">
        <f t="shared" si="523"/>
        <v>0.77900000000000003</v>
      </c>
      <c r="N177" s="93">
        <f t="shared" si="523"/>
        <v>0.77900000000000003</v>
      </c>
      <c r="O177" s="93">
        <f t="shared" si="523"/>
        <v>0.77900000000000003</v>
      </c>
      <c r="P177" s="93">
        <f t="shared" si="523"/>
        <v>0.77900000000000003</v>
      </c>
      <c r="Q177" s="93">
        <f t="shared" si="523"/>
        <v>0.77900000000000003</v>
      </c>
      <c r="R177" s="93">
        <f t="shared" si="523"/>
        <v>0.77900000000000003</v>
      </c>
      <c r="S177" s="93">
        <f t="shared" si="523"/>
        <v>0.77900000000000003</v>
      </c>
      <c r="T177" s="93">
        <f t="shared" si="523"/>
        <v>0.77900000000000003</v>
      </c>
      <c r="U177" s="93">
        <f t="shared" si="523"/>
        <v>0.77900000000000003</v>
      </c>
      <c r="V177" s="93">
        <f t="shared" si="523"/>
        <v>0.77900000000000003</v>
      </c>
      <c r="W177" s="93">
        <f t="shared" si="523"/>
        <v>0.77900000000000003</v>
      </c>
      <c r="X177" s="93">
        <f t="shared" si="523"/>
        <v>0.77900000000000003</v>
      </c>
      <c r="Y177" s="93">
        <f t="shared" si="523"/>
        <v>0.77900000000000003</v>
      </c>
      <c r="Z177" s="93">
        <f t="shared" si="523"/>
        <v>0.77900000000000003</v>
      </c>
      <c r="AA177" s="93">
        <f t="shared" si="523"/>
        <v>0.77900000000000003</v>
      </c>
      <c r="AB177" s="93">
        <f t="shared" si="523"/>
        <v>0.77900000000000003</v>
      </c>
      <c r="AC177" s="93">
        <f t="shared" si="523"/>
        <v>0.77900000000000003</v>
      </c>
      <c r="AD177" s="93">
        <f t="shared" si="523"/>
        <v>0.77900000000000003</v>
      </c>
      <c r="AE177" s="93">
        <f t="shared" si="523"/>
        <v>0.77900000000000003</v>
      </c>
      <c r="AF177" s="93">
        <f t="shared" si="523"/>
        <v>0.77900000000000003</v>
      </c>
      <c r="AG177" s="93">
        <f t="shared" si="523"/>
        <v>0.77900000000000003</v>
      </c>
      <c r="AH177" s="93">
        <f t="shared" si="523"/>
        <v>0.77900000000000003</v>
      </c>
      <c r="AI177" s="93">
        <f t="shared" si="523"/>
        <v>0.77900000000000003</v>
      </c>
      <c r="AJ177" s="93">
        <f t="shared" si="523"/>
        <v>0.77900000000000003</v>
      </c>
      <c r="AK177" s="93">
        <f t="shared" si="523"/>
        <v>0.77900000000000003</v>
      </c>
      <c r="AL177" s="93">
        <f t="shared" si="523"/>
        <v>0.77900000000000003</v>
      </c>
      <c r="AM177" s="93">
        <f t="shared" si="523"/>
        <v>0.77900000000000003</v>
      </c>
      <c r="AN177" s="93">
        <f t="shared" si="523"/>
        <v>0.77900000000000003</v>
      </c>
      <c r="AO177" s="93">
        <f t="shared" si="523"/>
        <v>0.77900000000000003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1" t="s">
        <v>6</v>
      </c>
      <c r="B179" s="172"/>
      <c r="C179" s="172"/>
      <c r="D179" s="172"/>
      <c r="E179" s="173"/>
      <c r="F179" s="48" t="s">
        <v>7</v>
      </c>
      <c r="G179" s="49" t="s">
        <v>107</v>
      </c>
      <c r="H179" s="49" t="s">
        <v>170</v>
      </c>
      <c r="I179" s="49" t="s">
        <v>174</v>
      </c>
      <c r="J179" s="49" t="s">
        <v>175</v>
      </c>
      <c r="K179" s="49" t="s">
        <v>176</v>
      </c>
      <c r="L179" s="49" t="s">
        <v>191</v>
      </c>
      <c r="M179" s="49" t="s">
        <v>192</v>
      </c>
      <c r="N179" s="49" t="s">
        <v>193</v>
      </c>
      <c r="O179" s="49" t="s">
        <v>194</v>
      </c>
      <c r="P179" s="49" t="s">
        <v>195</v>
      </c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4" t="s">
        <v>8</v>
      </c>
      <c r="B180" s="175"/>
      <c r="C180" s="175"/>
      <c r="D180" s="176"/>
      <c r="E180" s="177"/>
      <c r="F180" s="166" t="s">
        <v>96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0.63500000000000001</v>
      </c>
      <c r="H181" s="58">
        <v>0.7</v>
      </c>
      <c r="I181" s="58">
        <v>0.69499999999999995</v>
      </c>
      <c r="J181" s="58">
        <v>0.71</v>
      </c>
      <c r="K181" s="58">
        <v>0.68500000000000005</v>
      </c>
      <c r="L181" s="58">
        <v>0.69499999999999995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 t="e">
        <f>SUM((D182-B184)/B184)</f>
        <v>#DIV/0!</v>
      </c>
      <c r="F182" s="57" t="s">
        <v>46</v>
      </c>
      <c r="G182" s="64">
        <v>0.73</v>
      </c>
      <c r="H182" s="65">
        <v>0.71</v>
      </c>
      <c r="I182" s="65">
        <v>0.73</v>
      </c>
      <c r="J182" s="65">
        <v>0.71499999999999997</v>
      </c>
      <c r="K182" s="65">
        <v>0.7</v>
      </c>
      <c r="L182" s="65">
        <v>0.7</v>
      </c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/>
      <c r="E183" s="63" t="e">
        <f>SUM((D183-B184)/B184)</f>
        <v>#DIV/0!</v>
      </c>
      <c r="F183" s="57" t="s">
        <v>48</v>
      </c>
      <c r="G183" s="65">
        <v>0.63</v>
      </c>
      <c r="H183" s="65">
        <v>0.68500000000000005</v>
      </c>
      <c r="I183" s="65">
        <v>0.69</v>
      </c>
      <c r="J183" s="65">
        <v>0.68</v>
      </c>
      <c r="K183" s="65">
        <v>0.67</v>
      </c>
      <c r="L183" s="65">
        <v>0.65500000000000003</v>
      </c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/>
      <c r="C184" s="54"/>
      <c r="D184" s="54"/>
      <c r="E184" s="71"/>
      <c r="F184" s="57" t="s">
        <v>50</v>
      </c>
      <c r="G184" s="65">
        <v>0.71</v>
      </c>
      <c r="H184" s="58">
        <v>0.69499999999999995</v>
      </c>
      <c r="I184" s="58">
        <v>0.70499999999999996</v>
      </c>
      <c r="J184" s="58">
        <v>0.69</v>
      </c>
      <c r="K184" s="58">
        <v>0.69</v>
      </c>
      <c r="L184" s="58">
        <v>0.66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0.67249999999999999</v>
      </c>
      <c r="H185" s="75">
        <f t="shared" ref="H185" si="524">G185</f>
        <v>0.67249999999999999</v>
      </c>
      <c r="I185" s="75">
        <f t="shared" ref="I185" si="525">H185</f>
        <v>0.67249999999999999</v>
      </c>
      <c r="J185" s="75">
        <f t="shared" ref="J185" si="526">I185</f>
        <v>0.67249999999999999</v>
      </c>
      <c r="K185" s="75">
        <f t="shared" ref="K185" si="527">J185</f>
        <v>0.67249999999999999</v>
      </c>
      <c r="L185" s="75">
        <f t="shared" ref="L185" si="528">K185</f>
        <v>0.67249999999999999</v>
      </c>
      <c r="M185" s="75">
        <f t="shared" ref="M185" si="529">L185</f>
        <v>0.67249999999999999</v>
      </c>
      <c r="N185" s="75">
        <f t="shared" ref="N185" si="530">M185</f>
        <v>0.67249999999999999</v>
      </c>
      <c r="O185" s="75">
        <f t="shared" ref="O185" si="531">N185</f>
        <v>0.67249999999999999</v>
      </c>
      <c r="P185" s="75">
        <f t="shared" ref="P185" si="532">O185</f>
        <v>0.67249999999999999</v>
      </c>
      <c r="Q185" s="75">
        <f t="shared" ref="Q185" si="533">P185</f>
        <v>0.67249999999999999</v>
      </c>
      <c r="R185" s="75">
        <f t="shared" ref="R185" si="534">Q185</f>
        <v>0.67249999999999999</v>
      </c>
      <c r="S185" s="75">
        <f t="shared" ref="S185" si="535">R185</f>
        <v>0.67249999999999999</v>
      </c>
      <c r="T185" s="75">
        <f t="shared" ref="T185" si="536">S185</f>
        <v>0.67249999999999999</v>
      </c>
      <c r="U185" s="75">
        <f t="shared" ref="U185" si="537">T185</f>
        <v>0.67249999999999999</v>
      </c>
      <c r="V185" s="75">
        <f t="shared" ref="V185" si="538">U185</f>
        <v>0.67249999999999999</v>
      </c>
      <c r="W185" s="75">
        <f t="shared" ref="W185" si="539">V185</f>
        <v>0.67249999999999999</v>
      </c>
      <c r="X185" s="75">
        <f t="shared" ref="X185" si="540">W185</f>
        <v>0.67249999999999999</v>
      </c>
      <c r="Y185" s="75">
        <f t="shared" ref="Y185" si="541">X185</f>
        <v>0.67249999999999999</v>
      </c>
      <c r="Z185" s="75">
        <f t="shared" ref="Z185" si="542">Y185</f>
        <v>0.67249999999999999</v>
      </c>
      <c r="AA185" s="75">
        <f t="shared" ref="AA185" si="543">Z185</f>
        <v>0.67249999999999999</v>
      </c>
      <c r="AB185" s="75">
        <f t="shared" ref="AB185" si="544">AA185</f>
        <v>0.67249999999999999</v>
      </c>
      <c r="AC185" s="75">
        <f t="shared" ref="AC185" si="545">AB185</f>
        <v>0.67249999999999999</v>
      </c>
      <c r="AD185" s="75">
        <f t="shared" ref="AD185" si="546">AC185</f>
        <v>0.67249999999999999</v>
      </c>
      <c r="AE185" s="75">
        <f t="shared" ref="AE185" si="547">AD185</f>
        <v>0.67249999999999999</v>
      </c>
      <c r="AF185" s="75">
        <f t="shared" ref="AF185" si="548">AE185</f>
        <v>0.67249999999999999</v>
      </c>
      <c r="AG185" s="75">
        <f t="shared" ref="AG185" si="549">AF185</f>
        <v>0.67249999999999999</v>
      </c>
      <c r="AH185" s="75">
        <f t="shared" ref="AH185" si="550">AG185</f>
        <v>0.67249999999999999</v>
      </c>
      <c r="AI185" s="75">
        <f t="shared" ref="AI185" si="551">AH185</f>
        <v>0.67249999999999999</v>
      </c>
      <c r="AJ185" s="75">
        <f t="shared" ref="AJ185" si="552">AI185</f>
        <v>0.67249999999999999</v>
      </c>
      <c r="AK185" s="75">
        <f t="shared" ref="AK185" si="553">AJ185</f>
        <v>0.67249999999999999</v>
      </c>
      <c r="AL185" s="75">
        <f t="shared" ref="AL185" si="554">AK185</f>
        <v>0.67249999999999999</v>
      </c>
      <c r="AM185" s="75">
        <f t="shared" ref="AM185" si="555">AL185</f>
        <v>0.67249999999999999</v>
      </c>
      <c r="AN185" s="75">
        <f t="shared" ref="AN185" si="556">AM185</f>
        <v>0.67249999999999999</v>
      </c>
      <c r="AO185" s="75">
        <f t="shared" ref="AO185" si="557">AN185</f>
        <v>0.67249999999999999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/>
      <c r="E186" s="79" t="e">
        <f>SUM((B184-D186)/(D186))</f>
        <v>#DIV/0!</v>
      </c>
      <c r="F186" s="80" t="s">
        <v>53</v>
      </c>
      <c r="G186" s="81">
        <v>149002</v>
      </c>
      <c r="H186" s="82">
        <v>58689</v>
      </c>
      <c r="I186" s="82">
        <v>64810</v>
      </c>
      <c r="J186" s="82">
        <v>16827</v>
      </c>
      <c r="K186" s="82">
        <v>36628</v>
      </c>
      <c r="L186" s="82">
        <v>25748</v>
      </c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8">ROUNDDOWN(G185*105%,3)</f>
        <v>0.70599999999999996</v>
      </c>
      <c r="H188" s="93">
        <f t="shared" si="558"/>
        <v>0.70599999999999996</v>
      </c>
      <c r="I188" s="93">
        <f t="shared" si="558"/>
        <v>0.70599999999999996</v>
      </c>
      <c r="J188" s="93">
        <f t="shared" si="558"/>
        <v>0.70599999999999996</v>
      </c>
      <c r="K188" s="93">
        <f t="shared" si="558"/>
        <v>0.70599999999999996</v>
      </c>
      <c r="L188" s="93">
        <f t="shared" si="558"/>
        <v>0.70599999999999996</v>
      </c>
      <c r="M188" s="93">
        <f t="shared" si="558"/>
        <v>0.70599999999999996</v>
      </c>
      <c r="N188" s="93">
        <f t="shared" si="558"/>
        <v>0.70599999999999996</v>
      </c>
      <c r="O188" s="93">
        <f t="shared" si="558"/>
        <v>0.70599999999999996</v>
      </c>
      <c r="P188" s="93">
        <f t="shared" si="558"/>
        <v>0.70599999999999996</v>
      </c>
      <c r="Q188" s="93">
        <f t="shared" si="558"/>
        <v>0.70599999999999996</v>
      </c>
      <c r="R188" s="93">
        <f t="shared" si="558"/>
        <v>0.70599999999999996</v>
      </c>
      <c r="S188" s="93">
        <f t="shared" si="558"/>
        <v>0.70599999999999996</v>
      </c>
      <c r="T188" s="93">
        <f t="shared" si="558"/>
        <v>0.70599999999999996</v>
      </c>
      <c r="U188" s="93">
        <f t="shared" si="558"/>
        <v>0.70599999999999996</v>
      </c>
      <c r="V188" s="93">
        <f t="shared" si="558"/>
        <v>0.70599999999999996</v>
      </c>
      <c r="W188" s="93">
        <f t="shared" si="558"/>
        <v>0.70599999999999996</v>
      </c>
      <c r="X188" s="93">
        <f t="shared" si="558"/>
        <v>0.70599999999999996</v>
      </c>
      <c r="Y188" s="93">
        <f t="shared" si="558"/>
        <v>0.70599999999999996</v>
      </c>
      <c r="Z188" s="93">
        <f t="shared" si="558"/>
        <v>0.70599999999999996</v>
      </c>
      <c r="AA188" s="93">
        <f t="shared" si="558"/>
        <v>0.70599999999999996</v>
      </c>
      <c r="AB188" s="93">
        <f t="shared" si="558"/>
        <v>0.70599999999999996</v>
      </c>
      <c r="AC188" s="93">
        <f t="shared" si="558"/>
        <v>0.70599999999999996</v>
      </c>
      <c r="AD188" s="93">
        <f t="shared" si="558"/>
        <v>0.70599999999999996</v>
      </c>
      <c r="AE188" s="93">
        <f t="shared" si="558"/>
        <v>0.70599999999999996</v>
      </c>
      <c r="AF188" s="93">
        <f t="shared" si="558"/>
        <v>0.70599999999999996</v>
      </c>
      <c r="AG188" s="93">
        <f t="shared" si="558"/>
        <v>0.70599999999999996</v>
      </c>
      <c r="AH188" s="93">
        <f t="shared" si="558"/>
        <v>0.70599999999999996</v>
      </c>
      <c r="AI188" s="93">
        <f t="shared" si="558"/>
        <v>0.70599999999999996</v>
      </c>
      <c r="AJ188" s="93">
        <f t="shared" si="558"/>
        <v>0.70599999999999996</v>
      </c>
      <c r="AK188" s="93">
        <f t="shared" si="558"/>
        <v>0.70599999999999996</v>
      </c>
      <c r="AL188" s="93">
        <f t="shared" si="558"/>
        <v>0.70599999999999996</v>
      </c>
      <c r="AM188" s="93">
        <f t="shared" si="558"/>
        <v>0.70599999999999996</v>
      </c>
      <c r="AN188" s="93">
        <f t="shared" si="558"/>
        <v>0.70599999999999996</v>
      </c>
      <c r="AO188" s="93">
        <f t="shared" si="558"/>
        <v>0.70599999999999996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1" t="s">
        <v>6</v>
      </c>
      <c r="B190" s="172"/>
      <c r="C190" s="172"/>
      <c r="D190" s="172"/>
      <c r="E190" s="173"/>
      <c r="F190" s="48" t="s">
        <v>7</v>
      </c>
      <c r="G190" s="49" t="s">
        <v>170</v>
      </c>
      <c r="H190" s="49" t="s">
        <v>174</v>
      </c>
      <c r="I190" s="49" t="s">
        <v>175</v>
      </c>
      <c r="J190" s="49" t="s">
        <v>176</v>
      </c>
      <c r="K190" s="49" t="s">
        <v>191</v>
      </c>
      <c r="L190" s="49" t="s">
        <v>192</v>
      </c>
      <c r="M190" s="49" t="s">
        <v>193</v>
      </c>
      <c r="N190" s="49" t="s">
        <v>194</v>
      </c>
      <c r="O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4" t="s">
        <v>8</v>
      </c>
      <c r="B191" s="175"/>
      <c r="C191" s="175"/>
      <c r="D191" s="176"/>
      <c r="E191" s="177"/>
      <c r="F191" s="166" t="s">
        <v>164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0.31</v>
      </c>
      <c r="H192" s="58">
        <v>0.33</v>
      </c>
      <c r="I192" s="58">
        <v>0.34</v>
      </c>
      <c r="J192" s="58">
        <v>0.34499999999999997</v>
      </c>
      <c r="K192" s="58">
        <v>0.35499999999999998</v>
      </c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0.33500000000000002</v>
      </c>
      <c r="H193" s="64">
        <v>0.34</v>
      </c>
      <c r="I193" s="64">
        <v>0.35</v>
      </c>
      <c r="J193" s="64">
        <v>0.36</v>
      </c>
      <c r="K193" s="64">
        <v>0.37</v>
      </c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0.31</v>
      </c>
      <c r="H194" s="65">
        <v>0.33</v>
      </c>
      <c r="I194" s="65">
        <v>0.33500000000000002</v>
      </c>
      <c r="J194" s="65">
        <v>0.34499999999999997</v>
      </c>
      <c r="K194" s="65">
        <v>0.35</v>
      </c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0.33</v>
      </c>
      <c r="H195" s="58">
        <v>0.33</v>
      </c>
      <c r="I195" s="58">
        <v>0.34499999999999997</v>
      </c>
      <c r="J195" s="58">
        <v>0.35499999999999998</v>
      </c>
      <c r="K195" s="58">
        <v>0.36499999999999999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0.32</v>
      </c>
      <c r="H196" s="75">
        <f t="shared" ref="H196" si="559">G196</f>
        <v>0.32</v>
      </c>
      <c r="I196" s="75">
        <f t="shared" ref="I196" si="560">H196</f>
        <v>0.32</v>
      </c>
      <c r="J196" s="75">
        <f t="shared" ref="J196" si="561">I196</f>
        <v>0.32</v>
      </c>
      <c r="K196" s="75">
        <f t="shared" ref="K196" si="562">J196</f>
        <v>0.32</v>
      </c>
      <c r="L196" s="75">
        <f t="shared" ref="L196" si="563">K196</f>
        <v>0.32</v>
      </c>
      <c r="M196" s="75">
        <f t="shared" ref="M196" si="564">L196</f>
        <v>0.32</v>
      </c>
      <c r="N196" s="75">
        <f t="shared" ref="N196" si="565">M196</f>
        <v>0.32</v>
      </c>
      <c r="O196" s="75">
        <f t="shared" ref="O196" si="566">N196</f>
        <v>0.32</v>
      </c>
      <c r="P196" s="75">
        <f t="shared" ref="P196" si="567">O196</f>
        <v>0.32</v>
      </c>
      <c r="Q196" s="75">
        <f t="shared" ref="Q196" si="568">P196</f>
        <v>0.32</v>
      </c>
      <c r="R196" s="75">
        <f t="shared" ref="R196" si="569">Q196</f>
        <v>0.32</v>
      </c>
      <c r="S196" s="75">
        <f t="shared" ref="S196" si="570">R196</f>
        <v>0.32</v>
      </c>
      <c r="T196" s="75">
        <f t="shared" ref="T196" si="571">S196</f>
        <v>0.32</v>
      </c>
      <c r="U196" s="75">
        <f t="shared" ref="U196" si="572">T196</f>
        <v>0.32</v>
      </c>
      <c r="V196" s="75">
        <f t="shared" ref="V196" si="573">U196</f>
        <v>0.32</v>
      </c>
      <c r="W196" s="75">
        <f t="shared" ref="W196" si="574">V196</f>
        <v>0.32</v>
      </c>
      <c r="X196" s="75">
        <f t="shared" ref="X196" si="575">W196</f>
        <v>0.32</v>
      </c>
      <c r="Y196" s="75">
        <f t="shared" ref="Y196" si="576">X196</f>
        <v>0.32</v>
      </c>
      <c r="Z196" s="75">
        <f t="shared" ref="Z196" si="577">Y196</f>
        <v>0.32</v>
      </c>
      <c r="AA196" s="75">
        <f t="shared" ref="AA196" si="578">Z196</f>
        <v>0.32</v>
      </c>
      <c r="AB196" s="75">
        <f t="shared" ref="AB196" si="579">AA196</f>
        <v>0.32</v>
      </c>
      <c r="AC196" s="75">
        <f t="shared" ref="AC196" si="580">AB196</f>
        <v>0.32</v>
      </c>
      <c r="AD196" s="75">
        <f t="shared" ref="AD196" si="581">AC196</f>
        <v>0.32</v>
      </c>
      <c r="AE196" s="75">
        <f t="shared" ref="AE196" si="582">AD196</f>
        <v>0.32</v>
      </c>
      <c r="AF196" s="75">
        <f t="shared" ref="AF196" si="583">AE196</f>
        <v>0.32</v>
      </c>
      <c r="AG196" s="75">
        <f t="shared" ref="AG196" si="584">AF196</f>
        <v>0.32</v>
      </c>
      <c r="AH196" s="75">
        <f t="shared" ref="AH196" si="585">AG196</f>
        <v>0.32</v>
      </c>
      <c r="AI196" s="75">
        <f t="shared" ref="AI196" si="586">AH196</f>
        <v>0.32</v>
      </c>
      <c r="AJ196" s="75">
        <f t="shared" ref="AJ196" si="587">AI196</f>
        <v>0.32</v>
      </c>
      <c r="AK196" s="75">
        <f t="shared" ref="AK196" si="588">AJ196</f>
        <v>0.32</v>
      </c>
      <c r="AL196" s="75">
        <f t="shared" ref="AL196" si="589">AK196</f>
        <v>0.32</v>
      </c>
      <c r="AM196" s="75">
        <f t="shared" ref="AM196" si="590">AL196</f>
        <v>0.32</v>
      </c>
      <c r="AN196" s="75">
        <f t="shared" ref="AN196" si="591">AM196</f>
        <v>0.32</v>
      </c>
      <c r="AO196" s="75">
        <f t="shared" ref="AO196" si="592">AN196</f>
        <v>0.32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266564</v>
      </c>
      <c r="H197" s="82">
        <v>130652</v>
      </c>
      <c r="I197" s="82">
        <v>242107</v>
      </c>
      <c r="J197" s="82">
        <v>138837</v>
      </c>
      <c r="K197" s="81">
        <v>178951</v>
      </c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3">ROUNDDOWN(G196*105%,3)</f>
        <v>0.33600000000000002</v>
      </c>
      <c r="H199" s="93">
        <f t="shared" si="593"/>
        <v>0.33600000000000002</v>
      </c>
      <c r="I199" s="93">
        <f t="shared" si="593"/>
        <v>0.33600000000000002</v>
      </c>
      <c r="J199" s="93">
        <f t="shared" si="593"/>
        <v>0.33600000000000002</v>
      </c>
      <c r="K199" s="93">
        <f t="shared" si="593"/>
        <v>0.33600000000000002</v>
      </c>
      <c r="L199" s="93">
        <f t="shared" si="593"/>
        <v>0.33600000000000002</v>
      </c>
      <c r="M199" s="93">
        <f t="shared" si="593"/>
        <v>0.33600000000000002</v>
      </c>
      <c r="N199" s="93">
        <f t="shared" si="593"/>
        <v>0.33600000000000002</v>
      </c>
      <c r="O199" s="93">
        <f t="shared" si="593"/>
        <v>0.33600000000000002</v>
      </c>
      <c r="P199" s="93">
        <f t="shared" si="593"/>
        <v>0.33600000000000002</v>
      </c>
      <c r="Q199" s="93">
        <f t="shared" si="593"/>
        <v>0.33600000000000002</v>
      </c>
      <c r="R199" s="93">
        <f t="shared" si="593"/>
        <v>0.33600000000000002</v>
      </c>
      <c r="S199" s="93">
        <f t="shared" si="593"/>
        <v>0.33600000000000002</v>
      </c>
      <c r="T199" s="93">
        <f t="shared" si="593"/>
        <v>0.33600000000000002</v>
      </c>
      <c r="U199" s="93">
        <f t="shared" si="593"/>
        <v>0.33600000000000002</v>
      </c>
      <c r="V199" s="93">
        <f t="shared" si="593"/>
        <v>0.33600000000000002</v>
      </c>
      <c r="W199" s="93">
        <f t="shared" si="593"/>
        <v>0.33600000000000002</v>
      </c>
      <c r="X199" s="93">
        <f t="shared" si="593"/>
        <v>0.33600000000000002</v>
      </c>
      <c r="Y199" s="93">
        <f t="shared" si="593"/>
        <v>0.33600000000000002</v>
      </c>
      <c r="Z199" s="93">
        <f t="shared" si="593"/>
        <v>0.33600000000000002</v>
      </c>
      <c r="AA199" s="93">
        <f t="shared" si="593"/>
        <v>0.33600000000000002</v>
      </c>
      <c r="AB199" s="93">
        <f t="shared" si="593"/>
        <v>0.33600000000000002</v>
      </c>
      <c r="AC199" s="93">
        <f t="shared" si="593"/>
        <v>0.33600000000000002</v>
      </c>
      <c r="AD199" s="93">
        <f t="shared" si="593"/>
        <v>0.33600000000000002</v>
      </c>
      <c r="AE199" s="93">
        <f t="shared" si="593"/>
        <v>0.33600000000000002</v>
      </c>
      <c r="AF199" s="93">
        <f t="shared" si="593"/>
        <v>0.33600000000000002</v>
      </c>
      <c r="AG199" s="93">
        <f t="shared" si="593"/>
        <v>0.33600000000000002</v>
      </c>
      <c r="AH199" s="93">
        <f t="shared" si="593"/>
        <v>0.33600000000000002</v>
      </c>
      <c r="AI199" s="93">
        <f t="shared" si="593"/>
        <v>0.33600000000000002</v>
      </c>
      <c r="AJ199" s="93">
        <f t="shared" si="593"/>
        <v>0.33600000000000002</v>
      </c>
      <c r="AK199" s="93">
        <f t="shared" si="593"/>
        <v>0.33600000000000002</v>
      </c>
      <c r="AL199" s="93">
        <f t="shared" si="593"/>
        <v>0.33600000000000002</v>
      </c>
      <c r="AM199" s="93">
        <f t="shared" si="593"/>
        <v>0.33600000000000002</v>
      </c>
      <c r="AN199" s="93">
        <f t="shared" si="593"/>
        <v>0.33600000000000002</v>
      </c>
      <c r="AO199" s="93">
        <f t="shared" si="593"/>
        <v>0.33600000000000002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1" t="s">
        <v>6</v>
      </c>
      <c r="B201" s="172"/>
      <c r="C201" s="172"/>
      <c r="D201" s="172"/>
      <c r="E201" s="173"/>
      <c r="F201" s="48" t="s">
        <v>7</v>
      </c>
      <c r="G201" s="49" t="s">
        <v>170</v>
      </c>
      <c r="H201" s="49" t="s">
        <v>174</v>
      </c>
      <c r="I201" s="49" t="s">
        <v>175</v>
      </c>
      <c r="J201" s="49" t="s">
        <v>176</v>
      </c>
      <c r="K201" s="49" t="s">
        <v>191</v>
      </c>
      <c r="L201" s="49" t="s">
        <v>192</v>
      </c>
      <c r="M201" s="49" t="s">
        <v>193</v>
      </c>
      <c r="N201" s="49" t="s">
        <v>194</v>
      </c>
      <c r="O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4" t="s">
        <v>8</v>
      </c>
      <c r="B202" s="175"/>
      <c r="C202" s="175"/>
      <c r="D202" s="176"/>
      <c r="E202" s="177"/>
      <c r="F202" s="168" t="s">
        <v>165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1.1599999999999999</v>
      </c>
      <c r="H203" s="58">
        <v>1.32</v>
      </c>
      <c r="I203" s="58">
        <v>1.33</v>
      </c>
      <c r="J203" s="58">
        <v>1.35</v>
      </c>
      <c r="K203" s="58">
        <v>1.38</v>
      </c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1.37</v>
      </c>
      <c r="H204" s="65">
        <v>1.36</v>
      </c>
      <c r="I204" s="65">
        <v>1.37</v>
      </c>
      <c r="J204" s="64">
        <v>1.42</v>
      </c>
      <c r="K204" s="65">
        <v>1.39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1.1499999999999999</v>
      </c>
      <c r="H205" s="65">
        <v>1.3</v>
      </c>
      <c r="I205" s="65">
        <v>1.32</v>
      </c>
      <c r="J205" s="65">
        <v>1.33</v>
      </c>
      <c r="K205" s="65">
        <v>1.32</v>
      </c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1.33</v>
      </c>
      <c r="H206" s="58">
        <v>1.32</v>
      </c>
      <c r="I206" s="58">
        <v>1.35</v>
      </c>
      <c r="J206" s="58">
        <v>1.37</v>
      </c>
      <c r="K206" s="58">
        <v>1.33</v>
      </c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1.2450000000000001</v>
      </c>
      <c r="H207" s="75">
        <f t="shared" ref="H207" si="594">G207</f>
        <v>1.2450000000000001</v>
      </c>
      <c r="I207" s="75">
        <f t="shared" ref="I207" si="595">H207</f>
        <v>1.2450000000000001</v>
      </c>
      <c r="J207" s="75">
        <f t="shared" ref="J207" si="596">I207</f>
        <v>1.2450000000000001</v>
      </c>
      <c r="K207" s="75">
        <f t="shared" ref="K207" si="597">J207</f>
        <v>1.2450000000000001</v>
      </c>
      <c r="L207" s="75">
        <f t="shared" ref="L207" si="598">K207</f>
        <v>1.2450000000000001</v>
      </c>
      <c r="M207" s="75">
        <f t="shared" ref="M207" si="599">L207</f>
        <v>1.2450000000000001</v>
      </c>
      <c r="N207" s="75">
        <f t="shared" ref="N207" si="600">M207</f>
        <v>1.2450000000000001</v>
      </c>
      <c r="O207" s="75">
        <f t="shared" ref="O207" si="601">N207</f>
        <v>1.2450000000000001</v>
      </c>
      <c r="P207" s="75">
        <f t="shared" ref="P207" si="602">O207</f>
        <v>1.2450000000000001</v>
      </c>
      <c r="Q207" s="75">
        <f t="shared" ref="Q207" si="603">P207</f>
        <v>1.2450000000000001</v>
      </c>
      <c r="R207" s="75">
        <f t="shared" ref="R207" si="604">Q207</f>
        <v>1.2450000000000001</v>
      </c>
      <c r="S207" s="75">
        <f t="shared" ref="S207" si="605">R207</f>
        <v>1.2450000000000001</v>
      </c>
      <c r="T207" s="75">
        <f t="shared" ref="T207" si="606">S207</f>
        <v>1.2450000000000001</v>
      </c>
      <c r="U207" s="75">
        <f t="shared" ref="U207" si="607">T207</f>
        <v>1.2450000000000001</v>
      </c>
      <c r="V207" s="75">
        <f t="shared" ref="V207" si="608">U207</f>
        <v>1.2450000000000001</v>
      </c>
      <c r="W207" s="75">
        <f t="shared" ref="W207" si="609">V207</f>
        <v>1.2450000000000001</v>
      </c>
      <c r="X207" s="75">
        <f t="shared" ref="X207" si="610">W207</f>
        <v>1.2450000000000001</v>
      </c>
      <c r="Y207" s="75">
        <f t="shared" ref="Y207" si="611">X207</f>
        <v>1.2450000000000001</v>
      </c>
      <c r="Z207" s="75">
        <f t="shared" ref="Z207" si="612">Y207</f>
        <v>1.2450000000000001</v>
      </c>
      <c r="AA207" s="75">
        <f t="shared" ref="AA207" si="613">Z207</f>
        <v>1.2450000000000001</v>
      </c>
      <c r="AB207" s="75">
        <f t="shared" ref="AB207" si="614">AA207</f>
        <v>1.2450000000000001</v>
      </c>
      <c r="AC207" s="75">
        <f t="shared" ref="AC207" si="615">AB207</f>
        <v>1.2450000000000001</v>
      </c>
      <c r="AD207" s="75">
        <f t="shared" ref="AD207" si="616">AC207</f>
        <v>1.2450000000000001</v>
      </c>
      <c r="AE207" s="75">
        <f t="shared" ref="AE207" si="617">AD207</f>
        <v>1.2450000000000001</v>
      </c>
      <c r="AF207" s="75">
        <f t="shared" ref="AF207" si="618">AE207</f>
        <v>1.2450000000000001</v>
      </c>
      <c r="AG207" s="75">
        <f t="shared" ref="AG207" si="619">AF207</f>
        <v>1.2450000000000001</v>
      </c>
      <c r="AH207" s="75">
        <f t="shared" ref="AH207" si="620">AG207</f>
        <v>1.2450000000000001</v>
      </c>
      <c r="AI207" s="75">
        <f t="shared" ref="AI207" si="621">AH207</f>
        <v>1.2450000000000001</v>
      </c>
      <c r="AJ207" s="75">
        <f t="shared" ref="AJ207" si="622">AI207</f>
        <v>1.2450000000000001</v>
      </c>
      <c r="AK207" s="75">
        <f t="shared" ref="AK207" si="623">AJ207</f>
        <v>1.2450000000000001</v>
      </c>
      <c r="AL207" s="75">
        <f t="shared" ref="AL207" si="624">AK207</f>
        <v>1.2450000000000001</v>
      </c>
      <c r="AM207" s="75">
        <f t="shared" ref="AM207" si="625">AL207</f>
        <v>1.2450000000000001</v>
      </c>
      <c r="AN207" s="75">
        <f t="shared" ref="AN207" si="626">AM207</f>
        <v>1.2450000000000001</v>
      </c>
      <c r="AO207" s="75">
        <f t="shared" ref="AO207" si="627">AN207</f>
        <v>1.2450000000000001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2810032</v>
      </c>
      <c r="H208" s="82">
        <v>1062992</v>
      </c>
      <c r="I208" s="82">
        <v>555854</v>
      </c>
      <c r="J208" s="82">
        <v>1198027</v>
      </c>
      <c r="K208" s="82">
        <v>390142</v>
      </c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8">ROUNDDOWN(G207*105%,3)</f>
        <v>1.3069999999999999</v>
      </c>
      <c r="H210" s="93">
        <f t="shared" si="628"/>
        <v>1.3069999999999999</v>
      </c>
      <c r="I210" s="93">
        <f t="shared" si="628"/>
        <v>1.3069999999999999</v>
      </c>
      <c r="J210" s="93">
        <f t="shared" si="628"/>
        <v>1.3069999999999999</v>
      </c>
      <c r="K210" s="93">
        <f t="shared" si="628"/>
        <v>1.3069999999999999</v>
      </c>
      <c r="L210" s="93">
        <f t="shared" si="628"/>
        <v>1.3069999999999999</v>
      </c>
      <c r="M210" s="93">
        <f t="shared" si="628"/>
        <v>1.3069999999999999</v>
      </c>
      <c r="N210" s="93">
        <f t="shared" si="628"/>
        <v>1.3069999999999999</v>
      </c>
      <c r="O210" s="93">
        <f t="shared" si="628"/>
        <v>1.3069999999999999</v>
      </c>
      <c r="P210" s="93">
        <f t="shared" si="628"/>
        <v>1.3069999999999999</v>
      </c>
      <c r="Q210" s="93">
        <f t="shared" si="628"/>
        <v>1.3069999999999999</v>
      </c>
      <c r="R210" s="93">
        <f t="shared" si="628"/>
        <v>1.3069999999999999</v>
      </c>
      <c r="S210" s="93">
        <f t="shared" si="628"/>
        <v>1.3069999999999999</v>
      </c>
      <c r="T210" s="93">
        <f t="shared" si="628"/>
        <v>1.3069999999999999</v>
      </c>
      <c r="U210" s="93">
        <f t="shared" si="628"/>
        <v>1.3069999999999999</v>
      </c>
      <c r="V210" s="93">
        <f t="shared" si="628"/>
        <v>1.3069999999999999</v>
      </c>
      <c r="W210" s="93">
        <f t="shared" si="628"/>
        <v>1.3069999999999999</v>
      </c>
      <c r="X210" s="93">
        <f t="shared" si="628"/>
        <v>1.3069999999999999</v>
      </c>
      <c r="Y210" s="93">
        <f t="shared" si="628"/>
        <v>1.3069999999999999</v>
      </c>
      <c r="Z210" s="93">
        <f t="shared" si="628"/>
        <v>1.3069999999999999</v>
      </c>
      <c r="AA210" s="93">
        <f t="shared" si="628"/>
        <v>1.3069999999999999</v>
      </c>
      <c r="AB210" s="93">
        <f t="shared" si="628"/>
        <v>1.3069999999999999</v>
      </c>
      <c r="AC210" s="93">
        <f t="shared" si="628"/>
        <v>1.3069999999999999</v>
      </c>
      <c r="AD210" s="93">
        <f t="shared" si="628"/>
        <v>1.3069999999999999</v>
      </c>
      <c r="AE210" s="93">
        <f t="shared" si="628"/>
        <v>1.3069999999999999</v>
      </c>
      <c r="AF210" s="93">
        <f t="shared" si="628"/>
        <v>1.3069999999999999</v>
      </c>
      <c r="AG210" s="93">
        <f t="shared" si="628"/>
        <v>1.3069999999999999</v>
      </c>
      <c r="AH210" s="93">
        <f t="shared" si="628"/>
        <v>1.3069999999999999</v>
      </c>
      <c r="AI210" s="93">
        <f t="shared" si="628"/>
        <v>1.3069999999999999</v>
      </c>
      <c r="AJ210" s="93">
        <f t="shared" si="628"/>
        <v>1.3069999999999999</v>
      </c>
      <c r="AK210" s="93">
        <f t="shared" si="628"/>
        <v>1.3069999999999999</v>
      </c>
      <c r="AL210" s="93">
        <f t="shared" si="628"/>
        <v>1.3069999999999999</v>
      </c>
      <c r="AM210" s="93">
        <f t="shared" si="628"/>
        <v>1.3069999999999999</v>
      </c>
      <c r="AN210" s="93">
        <f t="shared" si="628"/>
        <v>1.3069999999999999</v>
      </c>
      <c r="AO210" s="93">
        <f t="shared" si="628"/>
        <v>1.3069999999999999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1" t="s">
        <v>6</v>
      </c>
      <c r="B212" s="172"/>
      <c r="C212" s="172"/>
      <c r="D212" s="172"/>
      <c r="E212" s="173"/>
      <c r="F212" s="48" t="s">
        <v>7</v>
      </c>
      <c r="G212" s="49" t="s">
        <v>170</v>
      </c>
      <c r="H212" s="49" t="s">
        <v>174</v>
      </c>
      <c r="I212" s="49" t="s">
        <v>175</v>
      </c>
      <c r="J212" s="49" t="s">
        <v>176</v>
      </c>
      <c r="K212" s="49" t="s">
        <v>191</v>
      </c>
      <c r="L212" s="49" t="s">
        <v>192</v>
      </c>
      <c r="M212" s="49" t="s">
        <v>193</v>
      </c>
      <c r="N212" s="49" t="s">
        <v>194</v>
      </c>
      <c r="O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4" t="s">
        <v>8</v>
      </c>
      <c r="B213" s="175"/>
      <c r="C213" s="175"/>
      <c r="D213" s="176"/>
      <c r="E213" s="177"/>
      <c r="F213" s="168" t="s">
        <v>166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1.92</v>
      </c>
      <c r="H214" s="58">
        <v>2.19</v>
      </c>
      <c r="I214" s="58">
        <v>2.54</v>
      </c>
      <c r="J214" s="58">
        <v>2.8</v>
      </c>
      <c r="K214" s="58">
        <v>2.98</v>
      </c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2.2000000000000002</v>
      </c>
      <c r="H215" s="64">
        <v>2.57</v>
      </c>
      <c r="I215" s="64">
        <v>2.9</v>
      </c>
      <c r="J215" s="64">
        <v>2.97</v>
      </c>
      <c r="K215" s="64">
        <v>2.98</v>
      </c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1.92</v>
      </c>
      <c r="H216" s="65">
        <v>2.12</v>
      </c>
      <c r="I216" s="65">
        <v>2.54</v>
      </c>
      <c r="J216" s="65">
        <v>2.8</v>
      </c>
      <c r="K216" s="65">
        <v>2.82</v>
      </c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2.17</v>
      </c>
      <c r="H217" s="58">
        <v>2.52</v>
      </c>
      <c r="I217" s="58">
        <v>2.77</v>
      </c>
      <c r="J217" s="58">
        <v>2.95</v>
      </c>
      <c r="K217" s="58">
        <v>2.92</v>
      </c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2.0449999999999999</v>
      </c>
      <c r="H218" s="75">
        <f t="shared" ref="H218" si="629">G218</f>
        <v>2.0449999999999999</v>
      </c>
      <c r="I218" s="75">
        <f t="shared" ref="I218" si="630">H218</f>
        <v>2.0449999999999999</v>
      </c>
      <c r="J218" s="75">
        <f t="shared" ref="J218" si="631">I218</f>
        <v>2.0449999999999999</v>
      </c>
      <c r="K218" s="75">
        <f t="shared" ref="K218" si="632">J218</f>
        <v>2.0449999999999999</v>
      </c>
      <c r="L218" s="75">
        <f t="shared" ref="L218" si="633">K218</f>
        <v>2.0449999999999999</v>
      </c>
      <c r="M218" s="75">
        <f t="shared" ref="M218" si="634">L218</f>
        <v>2.0449999999999999</v>
      </c>
      <c r="N218" s="75">
        <f t="shared" ref="N218" si="635">M218</f>
        <v>2.0449999999999999</v>
      </c>
      <c r="O218" s="75">
        <f t="shared" ref="O218" si="636">N218</f>
        <v>2.0449999999999999</v>
      </c>
      <c r="P218" s="75">
        <f t="shared" ref="P218" si="637">O218</f>
        <v>2.0449999999999999</v>
      </c>
      <c r="Q218" s="75">
        <f t="shared" ref="Q218" si="638">P218</f>
        <v>2.0449999999999999</v>
      </c>
      <c r="R218" s="75">
        <f t="shared" ref="R218" si="639">Q218</f>
        <v>2.0449999999999999</v>
      </c>
      <c r="S218" s="75">
        <f t="shared" ref="S218" si="640">R218</f>
        <v>2.0449999999999999</v>
      </c>
      <c r="T218" s="75">
        <f t="shared" ref="T218" si="641">S218</f>
        <v>2.0449999999999999</v>
      </c>
      <c r="U218" s="75">
        <f t="shared" ref="U218" si="642">T218</f>
        <v>2.0449999999999999</v>
      </c>
      <c r="V218" s="75">
        <f t="shared" ref="V218" si="643">U218</f>
        <v>2.0449999999999999</v>
      </c>
      <c r="W218" s="75">
        <f t="shared" ref="W218" si="644">V218</f>
        <v>2.0449999999999999</v>
      </c>
      <c r="X218" s="75">
        <f t="shared" ref="X218" si="645">W218</f>
        <v>2.0449999999999999</v>
      </c>
      <c r="Y218" s="75">
        <f t="shared" ref="Y218" si="646">X218</f>
        <v>2.0449999999999999</v>
      </c>
      <c r="Z218" s="75">
        <f t="shared" ref="Z218" si="647">Y218</f>
        <v>2.0449999999999999</v>
      </c>
      <c r="AA218" s="75">
        <f t="shared" ref="AA218" si="648">Z218</f>
        <v>2.0449999999999999</v>
      </c>
      <c r="AB218" s="75">
        <f t="shared" ref="AB218" si="649">AA218</f>
        <v>2.0449999999999999</v>
      </c>
      <c r="AC218" s="75">
        <f t="shared" ref="AC218" si="650">AB218</f>
        <v>2.0449999999999999</v>
      </c>
      <c r="AD218" s="75">
        <f t="shared" ref="AD218" si="651">AC218</f>
        <v>2.0449999999999999</v>
      </c>
      <c r="AE218" s="75">
        <f t="shared" ref="AE218" si="652">AD218</f>
        <v>2.0449999999999999</v>
      </c>
      <c r="AF218" s="75">
        <f t="shared" ref="AF218" si="653">AE218</f>
        <v>2.0449999999999999</v>
      </c>
      <c r="AG218" s="75">
        <f t="shared" ref="AG218" si="654">AF218</f>
        <v>2.0449999999999999</v>
      </c>
      <c r="AH218" s="75">
        <f t="shared" ref="AH218" si="655">AG218</f>
        <v>2.0449999999999999</v>
      </c>
      <c r="AI218" s="75">
        <f t="shared" ref="AI218" si="656">AH218</f>
        <v>2.0449999999999999</v>
      </c>
      <c r="AJ218" s="75">
        <f t="shared" ref="AJ218" si="657">AI218</f>
        <v>2.0449999999999999</v>
      </c>
      <c r="AK218" s="75">
        <f t="shared" ref="AK218" si="658">AJ218</f>
        <v>2.0449999999999999</v>
      </c>
      <c r="AL218" s="75">
        <f t="shared" ref="AL218" si="659">AK218</f>
        <v>2.0449999999999999</v>
      </c>
      <c r="AM218" s="75">
        <f t="shared" ref="AM218" si="660">AL218</f>
        <v>2.0449999999999999</v>
      </c>
      <c r="AN218" s="75">
        <f t="shared" ref="AN218" si="661">AM218</f>
        <v>2.0449999999999999</v>
      </c>
      <c r="AO218" s="75">
        <f t="shared" ref="AO218" si="662">AN218</f>
        <v>2.0449999999999999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51333</v>
      </c>
      <c r="H219" s="81">
        <v>60780</v>
      </c>
      <c r="I219" s="81">
        <v>41424</v>
      </c>
      <c r="J219" s="81">
        <v>48221</v>
      </c>
      <c r="K219" s="82">
        <v>17169</v>
      </c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3">ROUNDDOWN(G218*105%,3)</f>
        <v>2.1469999999999998</v>
      </c>
      <c r="H221" s="93">
        <f t="shared" si="663"/>
        <v>2.1469999999999998</v>
      </c>
      <c r="I221" s="93">
        <f t="shared" si="663"/>
        <v>2.1469999999999998</v>
      </c>
      <c r="J221" s="93">
        <f t="shared" si="663"/>
        <v>2.1469999999999998</v>
      </c>
      <c r="K221" s="93">
        <f t="shared" si="663"/>
        <v>2.1469999999999998</v>
      </c>
      <c r="L221" s="93">
        <f t="shared" si="663"/>
        <v>2.1469999999999998</v>
      </c>
      <c r="M221" s="93">
        <f t="shared" si="663"/>
        <v>2.1469999999999998</v>
      </c>
      <c r="N221" s="93">
        <f t="shared" si="663"/>
        <v>2.1469999999999998</v>
      </c>
      <c r="O221" s="93">
        <f t="shared" si="663"/>
        <v>2.1469999999999998</v>
      </c>
      <c r="P221" s="93">
        <f t="shared" si="663"/>
        <v>2.1469999999999998</v>
      </c>
      <c r="Q221" s="93">
        <f t="shared" si="663"/>
        <v>2.1469999999999998</v>
      </c>
      <c r="R221" s="93">
        <f t="shared" si="663"/>
        <v>2.1469999999999998</v>
      </c>
      <c r="S221" s="93">
        <f t="shared" si="663"/>
        <v>2.1469999999999998</v>
      </c>
      <c r="T221" s="93">
        <f t="shared" si="663"/>
        <v>2.1469999999999998</v>
      </c>
      <c r="U221" s="93">
        <f t="shared" si="663"/>
        <v>2.1469999999999998</v>
      </c>
      <c r="V221" s="93">
        <f t="shared" si="663"/>
        <v>2.1469999999999998</v>
      </c>
      <c r="W221" s="93">
        <f t="shared" si="663"/>
        <v>2.1469999999999998</v>
      </c>
      <c r="X221" s="93">
        <f t="shared" si="663"/>
        <v>2.1469999999999998</v>
      </c>
      <c r="Y221" s="93">
        <f t="shared" si="663"/>
        <v>2.1469999999999998</v>
      </c>
      <c r="Z221" s="93">
        <f t="shared" si="663"/>
        <v>2.1469999999999998</v>
      </c>
      <c r="AA221" s="93">
        <f t="shared" si="663"/>
        <v>2.1469999999999998</v>
      </c>
      <c r="AB221" s="93">
        <f t="shared" si="663"/>
        <v>2.1469999999999998</v>
      </c>
      <c r="AC221" s="93">
        <f t="shared" si="663"/>
        <v>2.1469999999999998</v>
      </c>
      <c r="AD221" s="93">
        <f t="shared" si="663"/>
        <v>2.1469999999999998</v>
      </c>
      <c r="AE221" s="93">
        <f t="shared" si="663"/>
        <v>2.1469999999999998</v>
      </c>
      <c r="AF221" s="93">
        <f t="shared" si="663"/>
        <v>2.1469999999999998</v>
      </c>
      <c r="AG221" s="93">
        <f t="shared" si="663"/>
        <v>2.1469999999999998</v>
      </c>
      <c r="AH221" s="93">
        <f t="shared" si="663"/>
        <v>2.1469999999999998</v>
      </c>
      <c r="AI221" s="93">
        <f t="shared" si="663"/>
        <v>2.1469999999999998</v>
      </c>
      <c r="AJ221" s="93">
        <f t="shared" si="663"/>
        <v>2.1469999999999998</v>
      </c>
      <c r="AK221" s="93">
        <f t="shared" si="663"/>
        <v>2.1469999999999998</v>
      </c>
      <c r="AL221" s="93">
        <f t="shared" si="663"/>
        <v>2.1469999999999998</v>
      </c>
      <c r="AM221" s="93">
        <f t="shared" si="663"/>
        <v>2.1469999999999998</v>
      </c>
      <c r="AN221" s="93">
        <f t="shared" si="663"/>
        <v>2.1469999999999998</v>
      </c>
      <c r="AO221" s="93">
        <f t="shared" si="663"/>
        <v>2.1469999999999998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1" t="s">
        <v>6</v>
      </c>
      <c r="B223" s="172"/>
      <c r="C223" s="172"/>
      <c r="D223" s="172"/>
      <c r="E223" s="173"/>
      <c r="F223" s="48" t="s">
        <v>7</v>
      </c>
      <c r="G223" s="49" t="s">
        <v>170</v>
      </c>
      <c r="H223" s="49" t="s">
        <v>174</v>
      </c>
      <c r="I223" s="49" t="s">
        <v>175</v>
      </c>
      <c r="J223" s="49" t="s">
        <v>176</v>
      </c>
      <c r="K223" s="49" t="s">
        <v>191</v>
      </c>
      <c r="L223" s="49" t="s">
        <v>192</v>
      </c>
      <c r="M223" s="49" t="s">
        <v>193</v>
      </c>
      <c r="N223" s="49" t="s">
        <v>194</v>
      </c>
      <c r="O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4" t="s">
        <v>8</v>
      </c>
      <c r="B224" s="175"/>
      <c r="C224" s="175"/>
      <c r="D224" s="176"/>
      <c r="E224" s="177"/>
      <c r="F224" s="168" t="s">
        <v>167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0.4</v>
      </c>
      <c r="H225" s="58">
        <v>0.435</v>
      </c>
      <c r="I225" s="58">
        <v>0.45</v>
      </c>
      <c r="J225" s="58">
        <v>0.435</v>
      </c>
      <c r="K225" s="58">
        <v>0.42499999999999999</v>
      </c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0.43</v>
      </c>
      <c r="H226" s="65">
        <v>0.45500000000000002</v>
      </c>
      <c r="I226" s="65">
        <v>0.45500000000000002</v>
      </c>
      <c r="J226" s="65">
        <v>0.435</v>
      </c>
      <c r="K226" s="65">
        <v>0.43</v>
      </c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0.4</v>
      </c>
      <c r="H227" s="65">
        <v>0.43</v>
      </c>
      <c r="I227" s="65">
        <v>0.43</v>
      </c>
      <c r="J227" s="65">
        <v>0.42</v>
      </c>
      <c r="K227" s="65">
        <v>0.41</v>
      </c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0.43</v>
      </c>
      <c r="H228" s="58">
        <v>0.45</v>
      </c>
      <c r="I228" s="58">
        <v>0.435</v>
      </c>
      <c r="J228" s="58">
        <v>0.42</v>
      </c>
      <c r="K228" s="58">
        <v>0.42</v>
      </c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0.41500000000000004</v>
      </c>
      <c r="H229" s="75">
        <f t="shared" ref="H229" si="664">G229</f>
        <v>0.41500000000000004</v>
      </c>
      <c r="I229" s="75">
        <f t="shared" ref="I229" si="665">H229</f>
        <v>0.41500000000000004</v>
      </c>
      <c r="J229" s="75">
        <f t="shared" ref="J229" si="666">I229</f>
        <v>0.41500000000000004</v>
      </c>
      <c r="K229" s="75">
        <f t="shared" ref="K229" si="667">J229</f>
        <v>0.41500000000000004</v>
      </c>
      <c r="L229" s="75">
        <f t="shared" ref="L229" si="668">K229</f>
        <v>0.41500000000000004</v>
      </c>
      <c r="M229" s="75">
        <f t="shared" ref="M229" si="669">L229</f>
        <v>0.41500000000000004</v>
      </c>
      <c r="N229" s="75">
        <f t="shared" ref="N229" si="670">M229</f>
        <v>0.41500000000000004</v>
      </c>
      <c r="O229" s="75">
        <f t="shared" ref="O229" si="671">N229</f>
        <v>0.41500000000000004</v>
      </c>
      <c r="P229" s="75">
        <f t="shared" ref="P229" si="672">O229</f>
        <v>0.41500000000000004</v>
      </c>
      <c r="Q229" s="75">
        <f t="shared" ref="Q229" si="673">P229</f>
        <v>0.41500000000000004</v>
      </c>
      <c r="R229" s="75">
        <f t="shared" ref="R229" si="674">Q229</f>
        <v>0.41500000000000004</v>
      </c>
      <c r="S229" s="75">
        <f t="shared" ref="S229" si="675">R229</f>
        <v>0.41500000000000004</v>
      </c>
      <c r="T229" s="75">
        <f t="shared" ref="T229" si="676">S229</f>
        <v>0.41500000000000004</v>
      </c>
      <c r="U229" s="75">
        <f t="shared" ref="U229" si="677">T229</f>
        <v>0.41500000000000004</v>
      </c>
      <c r="V229" s="75">
        <f t="shared" ref="V229" si="678">U229</f>
        <v>0.41500000000000004</v>
      </c>
      <c r="W229" s="75">
        <f t="shared" ref="W229" si="679">V229</f>
        <v>0.41500000000000004</v>
      </c>
      <c r="X229" s="75">
        <f t="shared" ref="X229" si="680">W229</f>
        <v>0.41500000000000004</v>
      </c>
      <c r="Y229" s="75">
        <f t="shared" ref="Y229" si="681">X229</f>
        <v>0.41500000000000004</v>
      </c>
      <c r="Z229" s="75">
        <f t="shared" ref="Z229" si="682">Y229</f>
        <v>0.41500000000000004</v>
      </c>
      <c r="AA229" s="75">
        <f t="shared" ref="AA229" si="683">Z229</f>
        <v>0.41500000000000004</v>
      </c>
      <c r="AB229" s="75">
        <f t="shared" ref="AB229" si="684">AA229</f>
        <v>0.41500000000000004</v>
      </c>
      <c r="AC229" s="75">
        <f t="shared" ref="AC229" si="685">AB229</f>
        <v>0.41500000000000004</v>
      </c>
      <c r="AD229" s="75">
        <f t="shared" ref="AD229" si="686">AC229</f>
        <v>0.41500000000000004</v>
      </c>
      <c r="AE229" s="75">
        <f t="shared" ref="AE229" si="687">AD229</f>
        <v>0.41500000000000004</v>
      </c>
      <c r="AF229" s="75">
        <f t="shared" ref="AF229" si="688">AE229</f>
        <v>0.41500000000000004</v>
      </c>
      <c r="AG229" s="75">
        <f t="shared" ref="AG229" si="689">AF229</f>
        <v>0.41500000000000004</v>
      </c>
      <c r="AH229" s="75">
        <f t="shared" ref="AH229" si="690">AG229</f>
        <v>0.41500000000000004</v>
      </c>
      <c r="AI229" s="75">
        <f t="shared" ref="AI229" si="691">AH229</f>
        <v>0.41500000000000004</v>
      </c>
      <c r="AJ229" s="75">
        <f t="shared" ref="AJ229" si="692">AI229</f>
        <v>0.41500000000000004</v>
      </c>
      <c r="AK229" s="75">
        <f t="shared" ref="AK229" si="693">AJ229</f>
        <v>0.41500000000000004</v>
      </c>
      <c r="AL229" s="75">
        <f t="shared" ref="AL229" si="694">AK229</f>
        <v>0.41500000000000004</v>
      </c>
      <c r="AM229" s="75">
        <f t="shared" ref="AM229" si="695">AL229</f>
        <v>0.41500000000000004</v>
      </c>
      <c r="AN229" s="75">
        <f t="shared" ref="AN229" si="696">AM229</f>
        <v>0.41500000000000004</v>
      </c>
      <c r="AO229" s="75">
        <f t="shared" ref="AO229" si="697">AN229</f>
        <v>0.41500000000000004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70426</v>
      </c>
      <c r="H230" s="82">
        <v>117335</v>
      </c>
      <c r="I230" s="82">
        <v>19367</v>
      </c>
      <c r="J230" s="82">
        <v>32033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8">ROUNDDOWN(G229*105%,3)</f>
        <v>0.435</v>
      </c>
      <c r="H232" s="93">
        <f t="shared" si="698"/>
        <v>0.435</v>
      </c>
      <c r="I232" s="93">
        <f t="shared" si="698"/>
        <v>0.435</v>
      </c>
      <c r="J232" s="93">
        <f t="shared" si="698"/>
        <v>0.435</v>
      </c>
      <c r="K232" s="93">
        <f t="shared" si="698"/>
        <v>0.435</v>
      </c>
      <c r="L232" s="93">
        <f t="shared" si="698"/>
        <v>0.435</v>
      </c>
      <c r="M232" s="93">
        <f t="shared" si="698"/>
        <v>0.435</v>
      </c>
      <c r="N232" s="93">
        <f t="shared" si="698"/>
        <v>0.435</v>
      </c>
      <c r="O232" s="93">
        <f t="shared" si="698"/>
        <v>0.435</v>
      </c>
      <c r="P232" s="93">
        <f t="shared" si="698"/>
        <v>0.435</v>
      </c>
      <c r="Q232" s="93">
        <f t="shared" si="698"/>
        <v>0.435</v>
      </c>
      <c r="R232" s="93">
        <f t="shared" si="698"/>
        <v>0.435</v>
      </c>
      <c r="S232" s="93">
        <f t="shared" si="698"/>
        <v>0.435</v>
      </c>
      <c r="T232" s="93">
        <f t="shared" si="698"/>
        <v>0.435</v>
      </c>
      <c r="U232" s="93">
        <f t="shared" si="698"/>
        <v>0.435</v>
      </c>
      <c r="V232" s="93">
        <f t="shared" si="698"/>
        <v>0.435</v>
      </c>
      <c r="W232" s="93">
        <f t="shared" si="698"/>
        <v>0.435</v>
      </c>
      <c r="X232" s="93">
        <f t="shared" si="698"/>
        <v>0.435</v>
      </c>
      <c r="Y232" s="93">
        <f t="shared" si="698"/>
        <v>0.435</v>
      </c>
      <c r="Z232" s="93">
        <f t="shared" si="698"/>
        <v>0.435</v>
      </c>
      <c r="AA232" s="93">
        <f t="shared" si="698"/>
        <v>0.435</v>
      </c>
      <c r="AB232" s="93">
        <f t="shared" si="698"/>
        <v>0.435</v>
      </c>
      <c r="AC232" s="93">
        <f t="shared" si="698"/>
        <v>0.435</v>
      </c>
      <c r="AD232" s="93">
        <f t="shared" si="698"/>
        <v>0.435</v>
      </c>
      <c r="AE232" s="93">
        <f t="shared" si="698"/>
        <v>0.435</v>
      </c>
      <c r="AF232" s="93">
        <f t="shared" si="698"/>
        <v>0.435</v>
      </c>
      <c r="AG232" s="93">
        <f t="shared" si="698"/>
        <v>0.435</v>
      </c>
      <c r="AH232" s="93">
        <f t="shared" si="698"/>
        <v>0.435</v>
      </c>
      <c r="AI232" s="93">
        <f t="shared" si="698"/>
        <v>0.435</v>
      </c>
      <c r="AJ232" s="93">
        <f t="shared" si="698"/>
        <v>0.435</v>
      </c>
      <c r="AK232" s="93">
        <f t="shared" si="698"/>
        <v>0.435</v>
      </c>
      <c r="AL232" s="93">
        <f t="shared" si="698"/>
        <v>0.435</v>
      </c>
      <c r="AM232" s="93">
        <f t="shared" si="698"/>
        <v>0.435</v>
      </c>
      <c r="AN232" s="93">
        <f t="shared" si="698"/>
        <v>0.435</v>
      </c>
      <c r="AO232" s="93">
        <f t="shared" si="698"/>
        <v>0.435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1" t="s">
        <v>6</v>
      </c>
      <c r="B234" s="172"/>
      <c r="C234" s="172"/>
      <c r="D234" s="172"/>
      <c r="E234" s="173"/>
      <c r="F234" s="48" t="s">
        <v>7</v>
      </c>
      <c r="G234" s="49" t="s">
        <v>170</v>
      </c>
      <c r="H234" s="49" t="s">
        <v>174</v>
      </c>
      <c r="I234" s="49" t="s">
        <v>175</v>
      </c>
      <c r="J234" s="49" t="s">
        <v>176</v>
      </c>
      <c r="K234" s="49" t="s">
        <v>191</v>
      </c>
      <c r="L234" s="49" t="s">
        <v>192</v>
      </c>
      <c r="M234" s="49" t="s">
        <v>193</v>
      </c>
      <c r="N234" s="49" t="s">
        <v>194</v>
      </c>
      <c r="O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4" t="s">
        <v>8</v>
      </c>
      <c r="B235" s="175"/>
      <c r="C235" s="175"/>
      <c r="D235" s="176"/>
      <c r="E235" s="177"/>
      <c r="F235" s="168" t="s">
        <v>168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0.85499999999999998</v>
      </c>
      <c r="H236" s="58">
        <v>0.92500000000000004</v>
      </c>
      <c r="I236" s="58">
        <v>0.93</v>
      </c>
      <c r="J236" s="58">
        <v>0.93</v>
      </c>
      <c r="K236" s="58">
        <v>0.92</v>
      </c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0.93</v>
      </c>
      <c r="H237" s="64">
        <v>0.96499999999999997</v>
      </c>
      <c r="I237" s="65">
        <v>0.93500000000000005</v>
      </c>
      <c r="J237" s="65">
        <v>0.94</v>
      </c>
      <c r="K237" s="64">
        <v>0.995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0.96499999999999997</v>
      </c>
      <c r="E238" s="63">
        <f>SUM((D238-B239)/B239)</f>
        <v>6.0439560439560371E-2</v>
      </c>
      <c r="F238" s="57" t="s">
        <v>48</v>
      </c>
      <c r="G238" s="65">
        <v>0.85499999999999998</v>
      </c>
      <c r="H238" s="65">
        <v>0.92500000000000004</v>
      </c>
      <c r="I238" s="65">
        <v>0.9</v>
      </c>
      <c r="J238" s="65">
        <v>0.91500000000000004</v>
      </c>
      <c r="K238" s="65">
        <v>0.92</v>
      </c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0.91</v>
      </c>
      <c r="C239" s="54"/>
      <c r="D239" s="54"/>
      <c r="E239" s="71"/>
      <c r="F239" s="57" t="s">
        <v>50</v>
      </c>
      <c r="G239" s="65">
        <v>0.92500000000000004</v>
      </c>
      <c r="H239" s="58">
        <v>0.94</v>
      </c>
      <c r="I239" s="58">
        <v>0.93</v>
      </c>
      <c r="J239" s="58">
        <v>0.92</v>
      </c>
      <c r="K239" s="58">
        <v>0.97499999999999998</v>
      </c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0.89</v>
      </c>
      <c r="H240" s="75">
        <f t="shared" ref="H240" si="699">G240</f>
        <v>0.89</v>
      </c>
      <c r="I240" s="75">
        <f t="shared" ref="I240" si="700">H240</f>
        <v>0.89</v>
      </c>
      <c r="J240" s="75">
        <f t="shared" ref="J240" si="701">I240</f>
        <v>0.89</v>
      </c>
      <c r="K240" s="75">
        <f t="shared" ref="K240" si="702">J240</f>
        <v>0.89</v>
      </c>
      <c r="L240" s="75">
        <f t="shared" ref="L240" si="703">K240</f>
        <v>0.89</v>
      </c>
      <c r="M240" s="75">
        <f t="shared" ref="M240" si="704">L240</f>
        <v>0.89</v>
      </c>
      <c r="N240" s="75">
        <f t="shared" ref="N240" si="705">M240</f>
        <v>0.89</v>
      </c>
      <c r="O240" s="75">
        <f t="shared" ref="O240" si="706">N240</f>
        <v>0.89</v>
      </c>
      <c r="P240" s="75">
        <f t="shared" ref="P240" si="707">O240</f>
        <v>0.89</v>
      </c>
      <c r="Q240" s="75">
        <f t="shared" ref="Q240" si="708">P240</f>
        <v>0.89</v>
      </c>
      <c r="R240" s="75">
        <f t="shared" ref="R240" si="709">Q240</f>
        <v>0.89</v>
      </c>
      <c r="S240" s="75">
        <f t="shared" ref="S240" si="710">R240</f>
        <v>0.89</v>
      </c>
      <c r="T240" s="75">
        <f t="shared" ref="T240" si="711">S240</f>
        <v>0.89</v>
      </c>
      <c r="U240" s="75">
        <f t="shared" ref="U240" si="712">T240</f>
        <v>0.89</v>
      </c>
      <c r="V240" s="75">
        <f t="shared" ref="V240" si="713">U240</f>
        <v>0.89</v>
      </c>
      <c r="W240" s="75">
        <f t="shared" ref="W240" si="714">V240</f>
        <v>0.89</v>
      </c>
      <c r="X240" s="75">
        <f t="shared" ref="X240" si="715">W240</f>
        <v>0.89</v>
      </c>
      <c r="Y240" s="75">
        <f t="shared" ref="Y240" si="716">X240</f>
        <v>0.89</v>
      </c>
      <c r="Z240" s="75">
        <f t="shared" ref="Z240" si="717">Y240</f>
        <v>0.89</v>
      </c>
      <c r="AA240" s="75">
        <f t="shared" ref="AA240" si="718">Z240</f>
        <v>0.89</v>
      </c>
      <c r="AB240" s="75">
        <f t="shared" ref="AB240" si="719">AA240</f>
        <v>0.89</v>
      </c>
      <c r="AC240" s="75">
        <f t="shared" ref="AC240" si="720">AB240</f>
        <v>0.89</v>
      </c>
      <c r="AD240" s="75">
        <f t="shared" ref="AD240" si="721">AC240</f>
        <v>0.89</v>
      </c>
      <c r="AE240" s="75">
        <f t="shared" ref="AE240" si="722">AD240</f>
        <v>0.89</v>
      </c>
      <c r="AF240" s="75">
        <f t="shared" ref="AF240" si="723">AE240</f>
        <v>0.89</v>
      </c>
      <c r="AG240" s="75">
        <f t="shared" ref="AG240" si="724">AF240</f>
        <v>0.89</v>
      </c>
      <c r="AH240" s="75">
        <f t="shared" ref="AH240" si="725">AG240</f>
        <v>0.89</v>
      </c>
      <c r="AI240" s="75">
        <f t="shared" ref="AI240" si="726">AH240</f>
        <v>0.89</v>
      </c>
      <c r="AJ240" s="75">
        <f t="shared" ref="AJ240" si="727">AI240</f>
        <v>0.89</v>
      </c>
      <c r="AK240" s="75">
        <f t="shared" ref="AK240" si="728">AJ240</f>
        <v>0.89</v>
      </c>
      <c r="AL240" s="75">
        <f t="shared" ref="AL240" si="729">AK240</f>
        <v>0.89</v>
      </c>
      <c r="AM240" s="75">
        <f t="shared" ref="AM240" si="730">AL240</f>
        <v>0.89</v>
      </c>
      <c r="AN240" s="75">
        <f t="shared" ref="AN240" si="731">AM240</f>
        <v>0.89</v>
      </c>
      <c r="AO240" s="75">
        <f t="shared" ref="AO240" si="732">AN240</f>
        <v>0.89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0.88500000000000001</v>
      </c>
      <c r="E241" s="79">
        <f>SUM((B239-D241)/(D241))</f>
        <v>2.8248587570621493E-2</v>
      </c>
      <c r="F241" s="80" t="s">
        <v>53</v>
      </c>
      <c r="G241" s="81">
        <v>639668</v>
      </c>
      <c r="H241" s="81">
        <v>441600</v>
      </c>
      <c r="I241" s="82">
        <v>117658</v>
      </c>
      <c r="J241" s="82">
        <v>77590</v>
      </c>
      <c r="K241" s="81">
        <v>468016</v>
      </c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3">ROUNDDOWN(G240*105%,3)</f>
        <v>0.93400000000000005</v>
      </c>
      <c r="H243" s="93">
        <f t="shared" si="733"/>
        <v>0.93400000000000005</v>
      </c>
      <c r="I243" s="93">
        <f t="shared" si="733"/>
        <v>0.93400000000000005</v>
      </c>
      <c r="J243" s="93">
        <f t="shared" si="733"/>
        <v>0.93400000000000005</v>
      </c>
      <c r="K243" s="93">
        <f t="shared" si="733"/>
        <v>0.93400000000000005</v>
      </c>
      <c r="L243" s="93">
        <f t="shared" si="733"/>
        <v>0.93400000000000005</v>
      </c>
      <c r="M243" s="93">
        <f t="shared" si="733"/>
        <v>0.93400000000000005</v>
      </c>
      <c r="N243" s="93">
        <f t="shared" si="733"/>
        <v>0.93400000000000005</v>
      </c>
      <c r="O243" s="93">
        <f t="shared" si="733"/>
        <v>0.93400000000000005</v>
      </c>
      <c r="P243" s="93">
        <f t="shared" si="733"/>
        <v>0.93400000000000005</v>
      </c>
      <c r="Q243" s="93">
        <f t="shared" si="733"/>
        <v>0.93400000000000005</v>
      </c>
      <c r="R243" s="93">
        <f t="shared" si="733"/>
        <v>0.93400000000000005</v>
      </c>
      <c r="S243" s="93">
        <f t="shared" si="733"/>
        <v>0.93400000000000005</v>
      </c>
      <c r="T243" s="93">
        <f t="shared" si="733"/>
        <v>0.93400000000000005</v>
      </c>
      <c r="U243" s="93">
        <f t="shared" si="733"/>
        <v>0.93400000000000005</v>
      </c>
      <c r="V243" s="93">
        <f t="shared" si="733"/>
        <v>0.93400000000000005</v>
      </c>
      <c r="W243" s="93">
        <f t="shared" si="733"/>
        <v>0.93400000000000005</v>
      </c>
      <c r="X243" s="93">
        <f t="shared" si="733"/>
        <v>0.93400000000000005</v>
      </c>
      <c r="Y243" s="93">
        <f t="shared" si="733"/>
        <v>0.93400000000000005</v>
      </c>
      <c r="Z243" s="93">
        <f t="shared" si="733"/>
        <v>0.93400000000000005</v>
      </c>
      <c r="AA243" s="93">
        <f t="shared" si="733"/>
        <v>0.93400000000000005</v>
      </c>
      <c r="AB243" s="93">
        <f t="shared" si="733"/>
        <v>0.93400000000000005</v>
      </c>
      <c r="AC243" s="93">
        <f t="shared" si="733"/>
        <v>0.93400000000000005</v>
      </c>
      <c r="AD243" s="93">
        <f t="shared" si="733"/>
        <v>0.93400000000000005</v>
      </c>
      <c r="AE243" s="93">
        <f t="shared" si="733"/>
        <v>0.93400000000000005</v>
      </c>
      <c r="AF243" s="93">
        <f t="shared" si="733"/>
        <v>0.93400000000000005</v>
      </c>
      <c r="AG243" s="93">
        <f t="shared" si="733"/>
        <v>0.93400000000000005</v>
      </c>
      <c r="AH243" s="93">
        <f t="shared" si="733"/>
        <v>0.93400000000000005</v>
      </c>
      <c r="AI243" s="93">
        <f t="shared" si="733"/>
        <v>0.93400000000000005</v>
      </c>
      <c r="AJ243" s="93">
        <f t="shared" si="733"/>
        <v>0.93400000000000005</v>
      </c>
      <c r="AK243" s="93">
        <f t="shared" si="733"/>
        <v>0.93400000000000005</v>
      </c>
      <c r="AL243" s="93">
        <f t="shared" si="733"/>
        <v>0.93400000000000005</v>
      </c>
      <c r="AM243" s="93">
        <f t="shared" si="733"/>
        <v>0.93400000000000005</v>
      </c>
      <c r="AN243" s="93">
        <f t="shared" si="733"/>
        <v>0.93400000000000005</v>
      </c>
      <c r="AO243" s="93">
        <f t="shared" si="733"/>
        <v>0.93400000000000005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1" t="s">
        <v>6</v>
      </c>
      <c r="B245" s="172"/>
      <c r="C245" s="172"/>
      <c r="D245" s="172"/>
      <c r="E245" s="173"/>
      <c r="F245" s="48" t="s">
        <v>7</v>
      </c>
      <c r="G245" s="49" t="s">
        <v>170</v>
      </c>
      <c r="H245" s="49" t="s">
        <v>174</v>
      </c>
      <c r="I245" s="49" t="s">
        <v>175</v>
      </c>
      <c r="J245" s="49" t="s">
        <v>176</v>
      </c>
      <c r="K245" s="49" t="s">
        <v>191</v>
      </c>
      <c r="L245" s="49" t="s">
        <v>192</v>
      </c>
      <c r="M245" s="49" t="s">
        <v>193</v>
      </c>
      <c r="N245" s="49" t="s">
        <v>194</v>
      </c>
      <c r="O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4" t="s">
        <v>8</v>
      </c>
      <c r="B246" s="175"/>
      <c r="C246" s="175"/>
      <c r="D246" s="176"/>
      <c r="E246" s="177"/>
      <c r="F246" s="168" t="s">
        <v>169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0.64</v>
      </c>
      <c r="H247" s="58">
        <v>0.68</v>
      </c>
      <c r="I247" s="58">
        <v>0.68</v>
      </c>
      <c r="J247" s="58">
        <v>0.67500000000000004</v>
      </c>
      <c r="K247" s="58">
        <v>0.68</v>
      </c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0.68</v>
      </c>
      <c r="H248" s="65">
        <v>0.69</v>
      </c>
      <c r="I248" s="65">
        <v>0.68</v>
      </c>
      <c r="J248" s="65">
        <v>0.68500000000000005</v>
      </c>
      <c r="K248" s="65">
        <v>0.68500000000000005</v>
      </c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0.64</v>
      </c>
      <c r="H249" s="65">
        <v>0.67500000000000004</v>
      </c>
      <c r="I249" s="65">
        <v>0.67</v>
      </c>
      <c r="J249" s="65">
        <v>0.67</v>
      </c>
      <c r="K249" s="65">
        <v>0.66500000000000004</v>
      </c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0.67500000000000004</v>
      </c>
      <c r="H250" s="58">
        <v>0.68</v>
      </c>
      <c r="I250" s="58">
        <v>0.67500000000000004</v>
      </c>
      <c r="J250" s="58">
        <v>0.67500000000000004</v>
      </c>
      <c r="K250" s="58">
        <v>0.67500000000000004</v>
      </c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0.65749999999999997</v>
      </c>
      <c r="H251" s="75">
        <f t="shared" ref="H251" si="734">G251</f>
        <v>0.65749999999999997</v>
      </c>
      <c r="I251" s="75">
        <f t="shared" ref="I251" si="735">H251</f>
        <v>0.65749999999999997</v>
      </c>
      <c r="J251" s="75">
        <f t="shared" ref="J251" si="736">I251</f>
        <v>0.65749999999999997</v>
      </c>
      <c r="K251" s="75">
        <f t="shared" ref="K251" si="737">J251</f>
        <v>0.65749999999999997</v>
      </c>
      <c r="L251" s="75">
        <f t="shared" ref="L251" si="738">K251</f>
        <v>0.65749999999999997</v>
      </c>
      <c r="M251" s="75">
        <f t="shared" ref="M251" si="739">L251</f>
        <v>0.65749999999999997</v>
      </c>
      <c r="N251" s="75">
        <f t="shared" ref="N251" si="740">M251</f>
        <v>0.65749999999999997</v>
      </c>
      <c r="O251" s="75">
        <f t="shared" ref="O251" si="741">N251</f>
        <v>0.65749999999999997</v>
      </c>
      <c r="P251" s="75">
        <f t="shared" ref="P251" si="742">O251</f>
        <v>0.65749999999999997</v>
      </c>
      <c r="Q251" s="75">
        <f t="shared" ref="Q251" si="743">P251</f>
        <v>0.65749999999999997</v>
      </c>
      <c r="R251" s="75">
        <f t="shared" ref="R251" si="744">Q251</f>
        <v>0.65749999999999997</v>
      </c>
      <c r="S251" s="75">
        <f t="shared" ref="S251" si="745">R251</f>
        <v>0.65749999999999997</v>
      </c>
      <c r="T251" s="75">
        <f t="shared" ref="T251" si="746">S251</f>
        <v>0.65749999999999997</v>
      </c>
      <c r="U251" s="75">
        <f t="shared" ref="U251" si="747">T251</f>
        <v>0.65749999999999997</v>
      </c>
      <c r="V251" s="75">
        <f t="shared" ref="V251" si="748">U251</f>
        <v>0.65749999999999997</v>
      </c>
      <c r="W251" s="75">
        <f t="shared" ref="W251" si="749">V251</f>
        <v>0.65749999999999997</v>
      </c>
      <c r="X251" s="75">
        <f t="shared" ref="X251" si="750">W251</f>
        <v>0.65749999999999997</v>
      </c>
      <c r="Y251" s="75">
        <f t="shared" ref="Y251" si="751">X251</f>
        <v>0.65749999999999997</v>
      </c>
      <c r="Z251" s="75">
        <f t="shared" ref="Z251" si="752">Y251</f>
        <v>0.65749999999999997</v>
      </c>
      <c r="AA251" s="75">
        <f t="shared" ref="AA251" si="753">Z251</f>
        <v>0.65749999999999997</v>
      </c>
      <c r="AB251" s="75">
        <f t="shared" ref="AB251" si="754">AA251</f>
        <v>0.65749999999999997</v>
      </c>
      <c r="AC251" s="75">
        <f t="shared" ref="AC251" si="755">AB251</f>
        <v>0.65749999999999997</v>
      </c>
      <c r="AD251" s="75">
        <f t="shared" ref="AD251" si="756">AC251</f>
        <v>0.65749999999999997</v>
      </c>
      <c r="AE251" s="75">
        <f t="shared" ref="AE251" si="757">AD251</f>
        <v>0.65749999999999997</v>
      </c>
      <c r="AF251" s="75">
        <f t="shared" ref="AF251" si="758">AE251</f>
        <v>0.65749999999999997</v>
      </c>
      <c r="AG251" s="75">
        <f t="shared" ref="AG251" si="759">AF251</f>
        <v>0.65749999999999997</v>
      </c>
      <c r="AH251" s="75">
        <f t="shared" ref="AH251" si="760">AG251</f>
        <v>0.65749999999999997</v>
      </c>
      <c r="AI251" s="75">
        <f t="shared" ref="AI251" si="761">AH251</f>
        <v>0.65749999999999997</v>
      </c>
      <c r="AJ251" s="75">
        <f t="shared" ref="AJ251" si="762">AI251</f>
        <v>0.65749999999999997</v>
      </c>
      <c r="AK251" s="75">
        <f t="shared" ref="AK251" si="763">AJ251</f>
        <v>0.65749999999999997</v>
      </c>
      <c r="AL251" s="75">
        <f t="shared" ref="AL251" si="764">AK251</f>
        <v>0.65749999999999997</v>
      </c>
      <c r="AM251" s="75">
        <f t="shared" ref="AM251" si="765">AL251</f>
        <v>0.65749999999999997</v>
      </c>
      <c r="AN251" s="75">
        <f t="shared" ref="AN251" si="766">AM251</f>
        <v>0.65749999999999997</v>
      </c>
      <c r="AO251" s="75">
        <f t="shared" ref="AO251" si="767">AN251</f>
        <v>0.65749999999999997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135679</v>
      </c>
      <c r="H252" s="81">
        <v>81749</v>
      </c>
      <c r="I252" s="82">
        <v>34434</v>
      </c>
      <c r="J252" s="82">
        <v>44074</v>
      </c>
      <c r="K252" s="82">
        <v>40711</v>
      </c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8">ROUNDDOWN(G251*105%,3)</f>
        <v>0.69</v>
      </c>
      <c r="H254" s="93">
        <f t="shared" si="768"/>
        <v>0.69</v>
      </c>
      <c r="I254" s="93">
        <f t="shared" si="768"/>
        <v>0.69</v>
      </c>
      <c r="J254" s="93">
        <f t="shared" si="768"/>
        <v>0.69</v>
      </c>
      <c r="K254" s="93">
        <f t="shared" si="768"/>
        <v>0.69</v>
      </c>
      <c r="L254" s="93">
        <f t="shared" si="768"/>
        <v>0.69</v>
      </c>
      <c r="M254" s="93">
        <f t="shared" si="768"/>
        <v>0.69</v>
      </c>
      <c r="N254" s="93">
        <f t="shared" si="768"/>
        <v>0.69</v>
      </c>
      <c r="O254" s="93">
        <f t="shared" si="768"/>
        <v>0.69</v>
      </c>
      <c r="P254" s="93">
        <f t="shared" si="768"/>
        <v>0.69</v>
      </c>
      <c r="Q254" s="93">
        <f t="shared" si="768"/>
        <v>0.69</v>
      </c>
      <c r="R254" s="93">
        <f t="shared" si="768"/>
        <v>0.69</v>
      </c>
      <c r="S254" s="93">
        <f t="shared" si="768"/>
        <v>0.69</v>
      </c>
      <c r="T254" s="93">
        <f t="shared" si="768"/>
        <v>0.69</v>
      </c>
      <c r="U254" s="93">
        <f t="shared" si="768"/>
        <v>0.69</v>
      </c>
      <c r="V254" s="93">
        <f t="shared" si="768"/>
        <v>0.69</v>
      </c>
      <c r="W254" s="93">
        <f t="shared" si="768"/>
        <v>0.69</v>
      </c>
      <c r="X254" s="93">
        <f t="shared" si="768"/>
        <v>0.69</v>
      </c>
      <c r="Y254" s="93">
        <f t="shared" si="768"/>
        <v>0.69</v>
      </c>
      <c r="Z254" s="93">
        <f t="shared" si="768"/>
        <v>0.69</v>
      </c>
      <c r="AA254" s="93">
        <f t="shared" si="768"/>
        <v>0.69</v>
      </c>
      <c r="AB254" s="93">
        <f t="shared" si="768"/>
        <v>0.69</v>
      </c>
      <c r="AC254" s="93">
        <f t="shared" si="768"/>
        <v>0.69</v>
      </c>
      <c r="AD254" s="93">
        <f t="shared" si="768"/>
        <v>0.69</v>
      </c>
      <c r="AE254" s="93">
        <f t="shared" si="768"/>
        <v>0.69</v>
      </c>
      <c r="AF254" s="93">
        <f t="shared" si="768"/>
        <v>0.69</v>
      </c>
      <c r="AG254" s="93">
        <f t="shared" si="768"/>
        <v>0.69</v>
      </c>
      <c r="AH254" s="93">
        <f t="shared" si="768"/>
        <v>0.69</v>
      </c>
      <c r="AI254" s="93">
        <f t="shared" si="768"/>
        <v>0.69</v>
      </c>
      <c r="AJ254" s="93">
        <f t="shared" si="768"/>
        <v>0.69</v>
      </c>
      <c r="AK254" s="93">
        <f t="shared" si="768"/>
        <v>0.69</v>
      </c>
      <c r="AL254" s="93">
        <f t="shared" si="768"/>
        <v>0.69</v>
      </c>
      <c r="AM254" s="93">
        <f t="shared" si="768"/>
        <v>0.69</v>
      </c>
      <c r="AN254" s="93">
        <f t="shared" si="768"/>
        <v>0.69</v>
      </c>
      <c r="AO254" s="93">
        <f t="shared" si="768"/>
        <v>0.69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1" t="s">
        <v>6</v>
      </c>
      <c r="B256" s="172"/>
      <c r="C256" s="172"/>
      <c r="D256" s="172"/>
      <c r="E256" s="173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 t="s">
        <v>191</v>
      </c>
      <c r="L256" s="49" t="s">
        <v>192</v>
      </c>
      <c r="M256" s="49" t="s">
        <v>193</v>
      </c>
      <c r="N256" s="49" t="s">
        <v>194</v>
      </c>
      <c r="O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4" t="s">
        <v>8</v>
      </c>
      <c r="B257" s="175"/>
      <c r="C257" s="175"/>
      <c r="D257" s="176"/>
      <c r="E257" s="177"/>
      <c r="F257" s="168" t="s">
        <v>119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0.5</v>
      </c>
      <c r="H258" s="58">
        <v>0.57999999999999996</v>
      </c>
      <c r="I258" s="58">
        <v>0.57499999999999996</v>
      </c>
      <c r="J258" s="58">
        <v>0.58499999999999996</v>
      </c>
      <c r="K258" s="58">
        <v>0.57999999999999996</v>
      </c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0.57999999999999996</v>
      </c>
      <c r="H259" s="64">
        <v>0.61499999999999999</v>
      </c>
      <c r="I259" s="65">
        <v>0.6</v>
      </c>
      <c r="J259" s="65">
        <v>0.58499999999999996</v>
      </c>
      <c r="K259" s="65">
        <v>0.61</v>
      </c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0.495</v>
      </c>
      <c r="H260" s="65">
        <v>0.56000000000000005</v>
      </c>
      <c r="I260" s="65">
        <v>0.57499999999999996</v>
      </c>
      <c r="J260" s="65">
        <v>0.56999999999999995</v>
      </c>
      <c r="K260" s="65">
        <v>0.57999999999999996</v>
      </c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0.57999999999999996</v>
      </c>
      <c r="H261" s="58">
        <v>0.57499999999999996</v>
      </c>
      <c r="I261" s="58">
        <v>0.58499999999999996</v>
      </c>
      <c r="J261" s="58">
        <v>0.57499999999999996</v>
      </c>
      <c r="K261" s="58">
        <v>0.6</v>
      </c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0.54</v>
      </c>
      <c r="H262" s="75">
        <f t="shared" ref="H262" si="769">G262</f>
        <v>0.54</v>
      </c>
      <c r="I262" s="75">
        <f t="shared" ref="I262" si="770">H262</f>
        <v>0.54</v>
      </c>
      <c r="J262" s="75">
        <f t="shared" ref="J262" si="771">I262</f>
        <v>0.54</v>
      </c>
      <c r="K262" s="75">
        <f t="shared" ref="K262" si="772">J262</f>
        <v>0.54</v>
      </c>
      <c r="L262" s="75">
        <f t="shared" ref="L262" si="773">K262</f>
        <v>0.54</v>
      </c>
      <c r="M262" s="75">
        <f t="shared" ref="M262" si="774">L262</f>
        <v>0.54</v>
      </c>
      <c r="N262" s="75">
        <f t="shared" ref="N262" si="775">M262</f>
        <v>0.54</v>
      </c>
      <c r="O262" s="75">
        <f t="shared" ref="O262" si="776">N262</f>
        <v>0.54</v>
      </c>
      <c r="P262" s="75">
        <f t="shared" ref="P262" si="777">O262</f>
        <v>0.54</v>
      </c>
      <c r="Q262" s="75">
        <f t="shared" ref="Q262" si="778">P262</f>
        <v>0.54</v>
      </c>
      <c r="R262" s="75">
        <f t="shared" ref="R262" si="779">Q262</f>
        <v>0.54</v>
      </c>
      <c r="S262" s="75">
        <f t="shared" ref="S262" si="780">R262</f>
        <v>0.54</v>
      </c>
      <c r="T262" s="75">
        <f t="shared" ref="T262" si="781">S262</f>
        <v>0.54</v>
      </c>
      <c r="U262" s="75">
        <f t="shared" ref="U262" si="782">T262</f>
        <v>0.54</v>
      </c>
      <c r="V262" s="75">
        <f t="shared" ref="V262" si="783">U262</f>
        <v>0.54</v>
      </c>
      <c r="W262" s="75">
        <f t="shared" ref="W262" si="784">V262</f>
        <v>0.54</v>
      </c>
      <c r="X262" s="75">
        <f t="shared" ref="X262" si="785">W262</f>
        <v>0.54</v>
      </c>
      <c r="Y262" s="75">
        <f t="shared" ref="Y262" si="786">X262</f>
        <v>0.54</v>
      </c>
      <c r="Z262" s="75">
        <f t="shared" ref="Z262" si="787">Y262</f>
        <v>0.54</v>
      </c>
      <c r="AA262" s="75">
        <f t="shared" ref="AA262" si="788">Z262</f>
        <v>0.54</v>
      </c>
      <c r="AB262" s="75">
        <f t="shared" ref="AB262" si="789">AA262</f>
        <v>0.54</v>
      </c>
      <c r="AC262" s="75">
        <f t="shared" ref="AC262" si="790">AB262</f>
        <v>0.54</v>
      </c>
      <c r="AD262" s="75">
        <f t="shared" ref="AD262" si="791">AC262</f>
        <v>0.54</v>
      </c>
      <c r="AE262" s="75">
        <f t="shared" ref="AE262" si="792">AD262</f>
        <v>0.54</v>
      </c>
      <c r="AF262" s="75">
        <f t="shared" ref="AF262" si="793">AE262</f>
        <v>0.54</v>
      </c>
      <c r="AG262" s="75">
        <f t="shared" ref="AG262" si="794">AF262</f>
        <v>0.54</v>
      </c>
      <c r="AH262" s="75">
        <f t="shared" ref="AH262" si="795">AG262</f>
        <v>0.54</v>
      </c>
      <c r="AI262" s="75">
        <f t="shared" ref="AI262" si="796">AH262</f>
        <v>0.54</v>
      </c>
      <c r="AJ262" s="75">
        <f t="shared" ref="AJ262" si="797">AI262</f>
        <v>0.54</v>
      </c>
      <c r="AK262" s="75">
        <f t="shared" ref="AK262" si="798">AJ262</f>
        <v>0.54</v>
      </c>
      <c r="AL262" s="75">
        <f t="shared" ref="AL262" si="799">AK262</f>
        <v>0.54</v>
      </c>
      <c r="AM262" s="75">
        <f t="shared" ref="AM262" si="800">AL262</f>
        <v>0.54</v>
      </c>
      <c r="AN262" s="75">
        <f t="shared" ref="AN262" si="801">AM262</f>
        <v>0.54</v>
      </c>
      <c r="AO262" s="75">
        <f t="shared" ref="AO262" si="802">AN262</f>
        <v>0.54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109117</v>
      </c>
      <c r="H263" s="81">
        <v>135376</v>
      </c>
      <c r="I263" s="81">
        <v>70191</v>
      </c>
      <c r="J263" s="82">
        <v>13492</v>
      </c>
      <c r="K263" s="81">
        <v>84169</v>
      </c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3">ROUNDDOWN(G262*105%,3)</f>
        <v>0.56699999999999995</v>
      </c>
      <c r="H265" s="93">
        <f t="shared" si="803"/>
        <v>0.56699999999999995</v>
      </c>
      <c r="I265" s="93">
        <f t="shared" si="803"/>
        <v>0.56699999999999995</v>
      </c>
      <c r="J265" s="93">
        <f t="shared" si="803"/>
        <v>0.56699999999999995</v>
      </c>
      <c r="K265" s="93">
        <f t="shared" si="803"/>
        <v>0.56699999999999995</v>
      </c>
      <c r="L265" s="93">
        <f t="shared" si="803"/>
        <v>0.56699999999999995</v>
      </c>
      <c r="M265" s="93">
        <f t="shared" si="803"/>
        <v>0.56699999999999995</v>
      </c>
      <c r="N265" s="93">
        <f t="shared" si="803"/>
        <v>0.56699999999999995</v>
      </c>
      <c r="O265" s="93">
        <f t="shared" si="803"/>
        <v>0.56699999999999995</v>
      </c>
      <c r="P265" s="93">
        <f t="shared" si="803"/>
        <v>0.56699999999999995</v>
      </c>
      <c r="Q265" s="93">
        <f t="shared" si="803"/>
        <v>0.56699999999999995</v>
      </c>
      <c r="R265" s="93">
        <f t="shared" si="803"/>
        <v>0.56699999999999995</v>
      </c>
      <c r="S265" s="93">
        <f t="shared" si="803"/>
        <v>0.56699999999999995</v>
      </c>
      <c r="T265" s="93">
        <f t="shared" si="803"/>
        <v>0.56699999999999995</v>
      </c>
      <c r="U265" s="93">
        <f t="shared" si="803"/>
        <v>0.56699999999999995</v>
      </c>
      <c r="V265" s="93">
        <f t="shared" si="803"/>
        <v>0.56699999999999995</v>
      </c>
      <c r="W265" s="93">
        <f t="shared" si="803"/>
        <v>0.56699999999999995</v>
      </c>
      <c r="X265" s="93">
        <f t="shared" si="803"/>
        <v>0.56699999999999995</v>
      </c>
      <c r="Y265" s="93">
        <f t="shared" si="803"/>
        <v>0.56699999999999995</v>
      </c>
      <c r="Z265" s="93">
        <f t="shared" si="803"/>
        <v>0.56699999999999995</v>
      </c>
      <c r="AA265" s="93">
        <f t="shared" si="803"/>
        <v>0.56699999999999995</v>
      </c>
      <c r="AB265" s="93">
        <f t="shared" si="803"/>
        <v>0.56699999999999995</v>
      </c>
      <c r="AC265" s="93">
        <f t="shared" si="803"/>
        <v>0.56699999999999995</v>
      </c>
      <c r="AD265" s="93">
        <f t="shared" si="803"/>
        <v>0.56699999999999995</v>
      </c>
      <c r="AE265" s="93">
        <f t="shared" si="803"/>
        <v>0.56699999999999995</v>
      </c>
      <c r="AF265" s="93">
        <f t="shared" si="803"/>
        <v>0.56699999999999995</v>
      </c>
      <c r="AG265" s="93">
        <f t="shared" si="803"/>
        <v>0.56699999999999995</v>
      </c>
      <c r="AH265" s="93">
        <f t="shared" si="803"/>
        <v>0.56699999999999995</v>
      </c>
      <c r="AI265" s="93">
        <f t="shared" si="803"/>
        <v>0.56699999999999995</v>
      </c>
      <c r="AJ265" s="93">
        <f t="shared" si="803"/>
        <v>0.56699999999999995</v>
      </c>
      <c r="AK265" s="93">
        <f t="shared" si="803"/>
        <v>0.56699999999999995</v>
      </c>
      <c r="AL265" s="93">
        <f t="shared" si="803"/>
        <v>0.56699999999999995</v>
      </c>
      <c r="AM265" s="93">
        <f t="shared" si="803"/>
        <v>0.56699999999999995</v>
      </c>
      <c r="AN265" s="93">
        <f t="shared" si="803"/>
        <v>0.56699999999999995</v>
      </c>
      <c r="AO265" s="93">
        <f t="shared" si="803"/>
        <v>0.56699999999999995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1" t="s">
        <v>6</v>
      </c>
      <c r="B267" s="172"/>
      <c r="C267" s="172"/>
      <c r="D267" s="172"/>
      <c r="E267" s="173"/>
      <c r="F267" s="48" t="s">
        <v>7</v>
      </c>
      <c r="G267" s="49" t="s">
        <v>174</v>
      </c>
      <c r="H267" s="49" t="s">
        <v>175</v>
      </c>
      <c r="I267" s="49" t="s">
        <v>176</v>
      </c>
      <c r="J267" s="49" t="s">
        <v>191</v>
      </c>
      <c r="K267" s="49" t="s">
        <v>192</v>
      </c>
      <c r="L267" s="49" t="s">
        <v>193</v>
      </c>
      <c r="M267" s="49" t="s">
        <v>194</v>
      </c>
      <c r="N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4" t="s">
        <v>8</v>
      </c>
      <c r="B268" s="175"/>
      <c r="C268" s="175"/>
      <c r="D268" s="176"/>
      <c r="E268" s="177"/>
      <c r="F268" s="168" t="s">
        <v>171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1.92</v>
      </c>
      <c r="H269" s="58">
        <v>1.98</v>
      </c>
      <c r="I269" s="58">
        <v>1.97</v>
      </c>
      <c r="J269" s="58">
        <v>1.99</v>
      </c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 t="e">
        <f>SUM((D270-B272)/B272)</f>
        <v>#DIV/0!</v>
      </c>
      <c r="F270" s="57" t="s">
        <v>46</v>
      </c>
      <c r="G270" s="64">
        <v>2</v>
      </c>
      <c r="H270" s="65">
        <v>2</v>
      </c>
      <c r="I270" s="65">
        <v>2</v>
      </c>
      <c r="J270" s="65">
        <v>1.99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/>
      <c r="E271" s="63" t="e">
        <f>SUM((D271-B272)/B272)</f>
        <v>#DIV/0!</v>
      </c>
      <c r="F271" s="57" t="s">
        <v>48</v>
      </c>
      <c r="G271" s="65">
        <v>1.9</v>
      </c>
      <c r="H271" s="65">
        <v>1.95</v>
      </c>
      <c r="I271" s="65">
        <v>1.96</v>
      </c>
      <c r="J271" s="65">
        <v>1.94</v>
      </c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/>
      <c r="C272" s="54"/>
      <c r="D272" s="54"/>
      <c r="E272" s="71"/>
      <c r="F272" s="57" t="s">
        <v>50</v>
      </c>
      <c r="G272" s="65">
        <v>2</v>
      </c>
      <c r="H272" s="58">
        <v>1.98</v>
      </c>
      <c r="I272" s="58">
        <v>1.99</v>
      </c>
      <c r="J272" s="58">
        <v>1.96</v>
      </c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1.96</v>
      </c>
      <c r="H273" s="75">
        <f t="shared" ref="H273" si="804">G273</f>
        <v>1.96</v>
      </c>
      <c r="I273" s="75">
        <f t="shared" ref="I273" si="805">H273</f>
        <v>1.96</v>
      </c>
      <c r="J273" s="75">
        <f t="shared" ref="J273" si="806">I273</f>
        <v>1.96</v>
      </c>
      <c r="K273" s="75">
        <f t="shared" ref="K273" si="807">J273</f>
        <v>1.96</v>
      </c>
      <c r="L273" s="75">
        <f t="shared" ref="L273" si="808">K273</f>
        <v>1.96</v>
      </c>
      <c r="M273" s="75">
        <f t="shared" ref="M273" si="809">L273</f>
        <v>1.96</v>
      </c>
      <c r="N273" s="75">
        <f t="shared" ref="N273" si="810">M273</f>
        <v>1.96</v>
      </c>
      <c r="O273" s="75">
        <f t="shared" ref="O273" si="811">N273</f>
        <v>1.96</v>
      </c>
      <c r="P273" s="75">
        <f t="shared" ref="P273" si="812">O273</f>
        <v>1.96</v>
      </c>
      <c r="Q273" s="75">
        <f t="shared" ref="Q273" si="813">P273</f>
        <v>1.96</v>
      </c>
      <c r="R273" s="75">
        <f t="shared" ref="R273" si="814">Q273</f>
        <v>1.96</v>
      </c>
      <c r="S273" s="75">
        <f t="shared" ref="S273" si="815">R273</f>
        <v>1.96</v>
      </c>
      <c r="T273" s="75">
        <f t="shared" ref="T273" si="816">S273</f>
        <v>1.96</v>
      </c>
      <c r="U273" s="75">
        <f t="shared" ref="U273" si="817">T273</f>
        <v>1.96</v>
      </c>
      <c r="V273" s="75">
        <f t="shared" ref="V273" si="818">U273</f>
        <v>1.96</v>
      </c>
      <c r="W273" s="75">
        <f t="shared" ref="W273" si="819">V273</f>
        <v>1.96</v>
      </c>
      <c r="X273" s="75">
        <f t="shared" ref="X273" si="820">W273</f>
        <v>1.96</v>
      </c>
      <c r="Y273" s="75">
        <f t="shared" ref="Y273" si="821">X273</f>
        <v>1.96</v>
      </c>
      <c r="Z273" s="75">
        <f t="shared" ref="Z273" si="822">Y273</f>
        <v>1.96</v>
      </c>
      <c r="AA273" s="75">
        <f t="shared" ref="AA273" si="823">Z273</f>
        <v>1.96</v>
      </c>
      <c r="AB273" s="75">
        <f t="shared" ref="AB273" si="824">AA273</f>
        <v>1.96</v>
      </c>
      <c r="AC273" s="75">
        <f t="shared" ref="AC273" si="825">AB273</f>
        <v>1.96</v>
      </c>
      <c r="AD273" s="75">
        <f t="shared" ref="AD273" si="826">AC273</f>
        <v>1.96</v>
      </c>
      <c r="AE273" s="75">
        <f t="shared" ref="AE273" si="827">AD273</f>
        <v>1.96</v>
      </c>
      <c r="AF273" s="75">
        <f t="shared" ref="AF273" si="828">AE273</f>
        <v>1.96</v>
      </c>
      <c r="AG273" s="75">
        <f t="shared" ref="AG273" si="829">AF273</f>
        <v>1.96</v>
      </c>
      <c r="AH273" s="75">
        <f t="shared" ref="AH273" si="830">AG273</f>
        <v>1.96</v>
      </c>
      <c r="AI273" s="75">
        <f t="shared" ref="AI273" si="831">AH273</f>
        <v>1.96</v>
      </c>
      <c r="AJ273" s="75">
        <f t="shared" ref="AJ273" si="832">AI273</f>
        <v>1.96</v>
      </c>
      <c r="AK273" s="75">
        <f t="shared" ref="AK273" si="833">AJ273</f>
        <v>1.96</v>
      </c>
      <c r="AL273" s="75">
        <f t="shared" ref="AL273" si="834">AK273</f>
        <v>1.96</v>
      </c>
      <c r="AM273" s="75">
        <f t="shared" ref="AM273" si="835">AL273</f>
        <v>1.96</v>
      </c>
      <c r="AN273" s="75">
        <f t="shared" ref="AN273" si="836">AM273</f>
        <v>1.96</v>
      </c>
      <c r="AO273" s="75">
        <f t="shared" ref="AO273" si="837">AN273</f>
        <v>1.96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/>
      <c r="E274" s="79" t="e">
        <f>SUM((B272-D274)/(D274))</f>
        <v>#DIV/0!</v>
      </c>
      <c r="F274" s="80" t="s">
        <v>53</v>
      </c>
      <c r="G274" s="81">
        <v>54402</v>
      </c>
      <c r="H274" s="82">
        <v>31812</v>
      </c>
      <c r="I274" s="82">
        <v>36940</v>
      </c>
      <c r="J274" s="82">
        <v>24468</v>
      </c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8">ROUNDDOWN(G273*105%,3)</f>
        <v>2.0579999999999998</v>
      </c>
      <c r="H276" s="93">
        <f t="shared" si="838"/>
        <v>2.0579999999999998</v>
      </c>
      <c r="I276" s="93">
        <f t="shared" si="838"/>
        <v>2.0579999999999998</v>
      </c>
      <c r="J276" s="93">
        <f t="shared" si="838"/>
        <v>2.0579999999999998</v>
      </c>
      <c r="K276" s="93">
        <f t="shared" si="838"/>
        <v>2.0579999999999998</v>
      </c>
      <c r="L276" s="93">
        <f t="shared" si="838"/>
        <v>2.0579999999999998</v>
      </c>
      <c r="M276" s="93">
        <f t="shared" si="838"/>
        <v>2.0579999999999998</v>
      </c>
      <c r="N276" s="93">
        <f t="shared" si="838"/>
        <v>2.0579999999999998</v>
      </c>
      <c r="O276" s="93">
        <f t="shared" si="838"/>
        <v>2.0579999999999998</v>
      </c>
      <c r="P276" s="93">
        <f t="shared" si="838"/>
        <v>2.0579999999999998</v>
      </c>
      <c r="Q276" s="93">
        <f t="shared" si="838"/>
        <v>2.0579999999999998</v>
      </c>
      <c r="R276" s="93">
        <f t="shared" si="838"/>
        <v>2.0579999999999998</v>
      </c>
      <c r="S276" s="93">
        <f t="shared" si="838"/>
        <v>2.0579999999999998</v>
      </c>
      <c r="T276" s="93">
        <f t="shared" si="838"/>
        <v>2.0579999999999998</v>
      </c>
      <c r="U276" s="93">
        <f t="shared" si="838"/>
        <v>2.0579999999999998</v>
      </c>
      <c r="V276" s="93">
        <f t="shared" si="838"/>
        <v>2.0579999999999998</v>
      </c>
      <c r="W276" s="93">
        <f t="shared" si="838"/>
        <v>2.0579999999999998</v>
      </c>
      <c r="X276" s="93">
        <f t="shared" si="838"/>
        <v>2.0579999999999998</v>
      </c>
      <c r="Y276" s="93">
        <f t="shared" si="838"/>
        <v>2.0579999999999998</v>
      </c>
      <c r="Z276" s="93">
        <f t="shared" si="838"/>
        <v>2.0579999999999998</v>
      </c>
      <c r="AA276" s="93">
        <f t="shared" si="838"/>
        <v>2.0579999999999998</v>
      </c>
      <c r="AB276" s="93">
        <f t="shared" si="838"/>
        <v>2.0579999999999998</v>
      </c>
      <c r="AC276" s="93">
        <f t="shared" si="838"/>
        <v>2.0579999999999998</v>
      </c>
      <c r="AD276" s="93">
        <f t="shared" si="838"/>
        <v>2.0579999999999998</v>
      </c>
      <c r="AE276" s="93">
        <f t="shared" si="838"/>
        <v>2.0579999999999998</v>
      </c>
      <c r="AF276" s="93">
        <f t="shared" si="838"/>
        <v>2.0579999999999998</v>
      </c>
      <c r="AG276" s="93">
        <f t="shared" si="838"/>
        <v>2.0579999999999998</v>
      </c>
      <c r="AH276" s="93">
        <f t="shared" si="838"/>
        <v>2.0579999999999998</v>
      </c>
      <c r="AI276" s="93">
        <f t="shared" si="838"/>
        <v>2.0579999999999998</v>
      </c>
      <c r="AJ276" s="93">
        <f t="shared" si="838"/>
        <v>2.0579999999999998</v>
      </c>
      <c r="AK276" s="93">
        <f t="shared" si="838"/>
        <v>2.0579999999999998</v>
      </c>
      <c r="AL276" s="93">
        <f t="shared" si="838"/>
        <v>2.0579999999999998</v>
      </c>
      <c r="AM276" s="93">
        <f t="shared" si="838"/>
        <v>2.0579999999999998</v>
      </c>
      <c r="AN276" s="93">
        <f t="shared" si="838"/>
        <v>2.0579999999999998</v>
      </c>
      <c r="AO276" s="93">
        <f t="shared" si="838"/>
        <v>2.0579999999999998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1" t="s">
        <v>6</v>
      </c>
      <c r="B278" s="172"/>
      <c r="C278" s="172"/>
      <c r="D278" s="172"/>
      <c r="E278" s="173"/>
      <c r="F278" s="48" t="s">
        <v>7</v>
      </c>
      <c r="G278" s="49" t="s">
        <v>174</v>
      </c>
      <c r="H278" s="49" t="s">
        <v>175</v>
      </c>
      <c r="I278" s="49" t="s">
        <v>176</v>
      </c>
      <c r="J278" s="49" t="s">
        <v>191</v>
      </c>
      <c r="K278" s="49" t="s">
        <v>192</v>
      </c>
      <c r="L278" s="49" t="s">
        <v>193</v>
      </c>
      <c r="M278" s="49" t="s">
        <v>194</v>
      </c>
      <c r="N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4" t="s">
        <v>8</v>
      </c>
      <c r="B279" s="175"/>
      <c r="C279" s="175"/>
      <c r="D279" s="176"/>
      <c r="E279" s="177"/>
      <c r="F279" s="168" t="s">
        <v>109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0.54500000000000004</v>
      </c>
      <c r="H280" s="58">
        <v>0.63500000000000001</v>
      </c>
      <c r="I280" s="58">
        <v>0.62</v>
      </c>
      <c r="J280" s="58">
        <v>0.67</v>
      </c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 t="e">
        <f>SUM((D281-B283)/B283)</f>
        <v>#DIV/0!</v>
      </c>
      <c r="F281" s="57" t="s">
        <v>46</v>
      </c>
      <c r="G281" s="64">
        <v>0.64500000000000002</v>
      </c>
      <c r="H281" s="65">
        <v>0.64</v>
      </c>
      <c r="I281" s="65">
        <v>0.68500000000000005</v>
      </c>
      <c r="J281" s="65">
        <v>0.7</v>
      </c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/>
      <c r="E282" s="63" t="e">
        <f>SUM((D282-B283)/B283)</f>
        <v>#DIV/0!</v>
      </c>
      <c r="F282" s="57" t="s">
        <v>48</v>
      </c>
      <c r="G282" s="65">
        <v>0.53500000000000003</v>
      </c>
      <c r="H282" s="65">
        <v>0.61499999999999999</v>
      </c>
      <c r="I282" s="65">
        <v>0.62</v>
      </c>
      <c r="J282" s="65">
        <v>0.66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/>
      <c r="C283" s="54"/>
      <c r="D283" s="54"/>
      <c r="E283" s="71"/>
      <c r="F283" s="57" t="s">
        <v>50</v>
      </c>
      <c r="G283" s="65">
        <v>0.625</v>
      </c>
      <c r="H283" s="58">
        <v>0.62</v>
      </c>
      <c r="I283" s="58">
        <v>0.67</v>
      </c>
      <c r="J283" s="58">
        <v>0.69</v>
      </c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0.58499999999999996</v>
      </c>
      <c r="H284" s="75">
        <f t="shared" ref="H284" si="839">G284</f>
        <v>0.58499999999999996</v>
      </c>
      <c r="I284" s="75">
        <f t="shared" ref="I284" si="840">H284</f>
        <v>0.58499999999999996</v>
      </c>
      <c r="J284" s="75">
        <f t="shared" ref="J284" si="841">I284</f>
        <v>0.58499999999999996</v>
      </c>
      <c r="K284" s="75">
        <f t="shared" ref="K284" si="842">J284</f>
        <v>0.58499999999999996</v>
      </c>
      <c r="L284" s="75">
        <f t="shared" ref="L284" si="843">K284</f>
        <v>0.58499999999999996</v>
      </c>
      <c r="M284" s="75">
        <f t="shared" ref="M284" si="844">L284</f>
        <v>0.58499999999999996</v>
      </c>
      <c r="N284" s="75">
        <f t="shared" ref="N284" si="845">M284</f>
        <v>0.58499999999999996</v>
      </c>
      <c r="O284" s="75">
        <f t="shared" ref="O284" si="846">N284</f>
        <v>0.58499999999999996</v>
      </c>
      <c r="P284" s="75">
        <f t="shared" ref="P284" si="847">O284</f>
        <v>0.58499999999999996</v>
      </c>
      <c r="Q284" s="75">
        <f t="shared" ref="Q284" si="848">P284</f>
        <v>0.58499999999999996</v>
      </c>
      <c r="R284" s="75">
        <f t="shared" ref="R284" si="849">Q284</f>
        <v>0.58499999999999996</v>
      </c>
      <c r="S284" s="75">
        <f t="shared" ref="S284" si="850">R284</f>
        <v>0.58499999999999996</v>
      </c>
      <c r="T284" s="75">
        <f t="shared" ref="T284" si="851">S284</f>
        <v>0.58499999999999996</v>
      </c>
      <c r="U284" s="75">
        <f t="shared" ref="U284" si="852">T284</f>
        <v>0.58499999999999996</v>
      </c>
      <c r="V284" s="75">
        <f t="shared" ref="V284" si="853">U284</f>
        <v>0.58499999999999996</v>
      </c>
      <c r="W284" s="75">
        <f t="shared" ref="W284" si="854">V284</f>
        <v>0.58499999999999996</v>
      </c>
      <c r="X284" s="75">
        <f t="shared" ref="X284" si="855">W284</f>
        <v>0.58499999999999996</v>
      </c>
      <c r="Y284" s="75">
        <f t="shared" ref="Y284" si="856">X284</f>
        <v>0.58499999999999996</v>
      </c>
      <c r="Z284" s="75">
        <f t="shared" ref="Z284" si="857">Y284</f>
        <v>0.58499999999999996</v>
      </c>
      <c r="AA284" s="75">
        <f t="shared" ref="AA284" si="858">Z284</f>
        <v>0.58499999999999996</v>
      </c>
      <c r="AB284" s="75">
        <f t="shared" ref="AB284" si="859">AA284</f>
        <v>0.58499999999999996</v>
      </c>
      <c r="AC284" s="75">
        <f t="shared" ref="AC284" si="860">AB284</f>
        <v>0.58499999999999996</v>
      </c>
      <c r="AD284" s="75">
        <f t="shared" ref="AD284" si="861">AC284</f>
        <v>0.58499999999999996</v>
      </c>
      <c r="AE284" s="75">
        <f t="shared" ref="AE284" si="862">AD284</f>
        <v>0.58499999999999996</v>
      </c>
      <c r="AF284" s="75">
        <f t="shared" ref="AF284" si="863">AE284</f>
        <v>0.58499999999999996</v>
      </c>
      <c r="AG284" s="75">
        <f t="shared" ref="AG284" si="864">AF284</f>
        <v>0.58499999999999996</v>
      </c>
      <c r="AH284" s="75">
        <f t="shared" ref="AH284" si="865">AG284</f>
        <v>0.58499999999999996</v>
      </c>
      <c r="AI284" s="75">
        <f t="shared" ref="AI284" si="866">AH284</f>
        <v>0.58499999999999996</v>
      </c>
      <c r="AJ284" s="75">
        <f t="shared" ref="AJ284" si="867">AI284</f>
        <v>0.58499999999999996</v>
      </c>
      <c r="AK284" s="75">
        <f t="shared" ref="AK284" si="868">AJ284</f>
        <v>0.58499999999999996</v>
      </c>
      <c r="AL284" s="75">
        <f t="shared" ref="AL284" si="869">AK284</f>
        <v>0.58499999999999996</v>
      </c>
      <c r="AM284" s="75">
        <f t="shared" ref="AM284" si="870">AL284</f>
        <v>0.58499999999999996</v>
      </c>
      <c r="AN284" s="75">
        <f t="shared" ref="AN284" si="871">AM284</f>
        <v>0.58499999999999996</v>
      </c>
      <c r="AO284" s="75">
        <f t="shared" ref="AO284" si="872">AN284</f>
        <v>0.58499999999999996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/>
      <c r="E285" s="79" t="e">
        <f>SUM((B283-D285)/(D285))</f>
        <v>#DIV/0!</v>
      </c>
      <c r="F285" s="80" t="s">
        <v>53</v>
      </c>
      <c r="G285" s="81">
        <v>78068</v>
      </c>
      <c r="H285" s="82">
        <v>19648</v>
      </c>
      <c r="I285" s="82">
        <v>25747</v>
      </c>
      <c r="J285" s="82">
        <v>46782</v>
      </c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3">ROUNDDOWN(G284*105%,3)</f>
        <v>0.61399999999999999</v>
      </c>
      <c r="H287" s="93">
        <f t="shared" si="873"/>
        <v>0.61399999999999999</v>
      </c>
      <c r="I287" s="93">
        <f t="shared" si="873"/>
        <v>0.61399999999999999</v>
      </c>
      <c r="J287" s="93">
        <f t="shared" si="873"/>
        <v>0.61399999999999999</v>
      </c>
      <c r="K287" s="93">
        <f t="shared" si="873"/>
        <v>0.61399999999999999</v>
      </c>
      <c r="L287" s="93">
        <f t="shared" si="873"/>
        <v>0.61399999999999999</v>
      </c>
      <c r="M287" s="93">
        <f t="shared" si="873"/>
        <v>0.61399999999999999</v>
      </c>
      <c r="N287" s="93">
        <f t="shared" si="873"/>
        <v>0.61399999999999999</v>
      </c>
      <c r="O287" s="93">
        <f t="shared" si="873"/>
        <v>0.61399999999999999</v>
      </c>
      <c r="P287" s="93">
        <f t="shared" si="873"/>
        <v>0.61399999999999999</v>
      </c>
      <c r="Q287" s="93">
        <f t="shared" si="873"/>
        <v>0.61399999999999999</v>
      </c>
      <c r="R287" s="93">
        <f t="shared" si="873"/>
        <v>0.61399999999999999</v>
      </c>
      <c r="S287" s="93">
        <f t="shared" si="873"/>
        <v>0.61399999999999999</v>
      </c>
      <c r="T287" s="93">
        <f t="shared" si="873"/>
        <v>0.61399999999999999</v>
      </c>
      <c r="U287" s="93">
        <f t="shared" si="873"/>
        <v>0.61399999999999999</v>
      </c>
      <c r="V287" s="93">
        <f t="shared" si="873"/>
        <v>0.61399999999999999</v>
      </c>
      <c r="W287" s="93">
        <f t="shared" si="873"/>
        <v>0.61399999999999999</v>
      </c>
      <c r="X287" s="93">
        <f t="shared" si="873"/>
        <v>0.61399999999999999</v>
      </c>
      <c r="Y287" s="93">
        <f t="shared" si="873"/>
        <v>0.61399999999999999</v>
      </c>
      <c r="Z287" s="93">
        <f t="shared" si="873"/>
        <v>0.61399999999999999</v>
      </c>
      <c r="AA287" s="93">
        <f t="shared" si="873"/>
        <v>0.61399999999999999</v>
      </c>
      <c r="AB287" s="93">
        <f t="shared" si="873"/>
        <v>0.61399999999999999</v>
      </c>
      <c r="AC287" s="93">
        <f t="shared" si="873"/>
        <v>0.61399999999999999</v>
      </c>
      <c r="AD287" s="93">
        <f t="shared" si="873"/>
        <v>0.61399999999999999</v>
      </c>
      <c r="AE287" s="93">
        <f t="shared" si="873"/>
        <v>0.61399999999999999</v>
      </c>
      <c r="AF287" s="93">
        <f t="shared" si="873"/>
        <v>0.61399999999999999</v>
      </c>
      <c r="AG287" s="93">
        <f t="shared" si="873"/>
        <v>0.61399999999999999</v>
      </c>
      <c r="AH287" s="93">
        <f t="shared" si="873"/>
        <v>0.61399999999999999</v>
      </c>
      <c r="AI287" s="93">
        <f t="shared" si="873"/>
        <v>0.61399999999999999</v>
      </c>
      <c r="AJ287" s="93">
        <f t="shared" si="873"/>
        <v>0.61399999999999999</v>
      </c>
      <c r="AK287" s="93">
        <f t="shared" si="873"/>
        <v>0.61399999999999999</v>
      </c>
      <c r="AL287" s="93">
        <f t="shared" si="873"/>
        <v>0.61399999999999999</v>
      </c>
      <c r="AM287" s="93">
        <f t="shared" si="873"/>
        <v>0.61399999999999999</v>
      </c>
      <c r="AN287" s="93">
        <f t="shared" si="873"/>
        <v>0.61399999999999999</v>
      </c>
      <c r="AO287" s="93">
        <f t="shared" si="873"/>
        <v>0.61399999999999999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1" t="s">
        <v>6</v>
      </c>
      <c r="B289" s="172"/>
      <c r="C289" s="172"/>
      <c r="D289" s="172"/>
      <c r="E289" s="173"/>
      <c r="F289" s="48" t="s">
        <v>7</v>
      </c>
      <c r="G289" s="49" t="s">
        <v>174</v>
      </c>
      <c r="H289" s="49" t="s">
        <v>175</v>
      </c>
      <c r="I289" s="49" t="s">
        <v>176</v>
      </c>
      <c r="J289" s="49" t="s">
        <v>191</v>
      </c>
      <c r="K289" s="49" t="s">
        <v>192</v>
      </c>
      <c r="L289" s="49" t="s">
        <v>193</v>
      </c>
      <c r="M289" s="49" t="s">
        <v>194</v>
      </c>
      <c r="N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4" t="s">
        <v>8</v>
      </c>
      <c r="B290" s="175"/>
      <c r="C290" s="175"/>
      <c r="D290" s="176"/>
      <c r="E290" s="177"/>
      <c r="F290" s="168" t="s">
        <v>172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1.73</v>
      </c>
      <c r="H291" s="58">
        <v>1.89</v>
      </c>
      <c r="I291" s="58">
        <v>1.94</v>
      </c>
      <c r="J291" s="58">
        <v>1.84</v>
      </c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1.89</v>
      </c>
      <c r="H292" s="65">
        <v>1.98</v>
      </c>
      <c r="I292" s="65">
        <v>1.98</v>
      </c>
      <c r="J292" s="65">
        <v>1.85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1.73</v>
      </c>
      <c r="H293" s="65">
        <v>1.85</v>
      </c>
      <c r="I293" s="65">
        <v>1.83</v>
      </c>
      <c r="J293" s="65">
        <v>1.77</v>
      </c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1.87</v>
      </c>
      <c r="H294" s="58">
        <v>1.96</v>
      </c>
      <c r="I294" s="58">
        <v>1.84</v>
      </c>
      <c r="J294" s="58">
        <v>1.84</v>
      </c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1.8</v>
      </c>
      <c r="H295" s="75">
        <f t="shared" ref="H295" si="874">G295</f>
        <v>1.8</v>
      </c>
      <c r="I295" s="75">
        <f t="shared" ref="I295" si="875">H295</f>
        <v>1.8</v>
      </c>
      <c r="J295" s="75">
        <f t="shared" ref="J295" si="876">I295</f>
        <v>1.8</v>
      </c>
      <c r="K295" s="75">
        <f t="shared" ref="K295" si="877">J295</f>
        <v>1.8</v>
      </c>
      <c r="L295" s="75">
        <f t="shared" ref="L295" si="878">K295</f>
        <v>1.8</v>
      </c>
      <c r="M295" s="75">
        <f t="shared" ref="M295" si="879">L295</f>
        <v>1.8</v>
      </c>
      <c r="N295" s="75">
        <f t="shared" ref="N295" si="880">M295</f>
        <v>1.8</v>
      </c>
      <c r="O295" s="75">
        <f t="shared" ref="O295" si="881">N295</f>
        <v>1.8</v>
      </c>
      <c r="P295" s="75">
        <f t="shared" ref="P295" si="882">O295</f>
        <v>1.8</v>
      </c>
      <c r="Q295" s="75">
        <f t="shared" ref="Q295" si="883">P295</f>
        <v>1.8</v>
      </c>
      <c r="R295" s="75">
        <f t="shared" ref="R295" si="884">Q295</f>
        <v>1.8</v>
      </c>
      <c r="S295" s="75">
        <f t="shared" ref="S295" si="885">R295</f>
        <v>1.8</v>
      </c>
      <c r="T295" s="75">
        <f t="shared" ref="T295" si="886">S295</f>
        <v>1.8</v>
      </c>
      <c r="U295" s="75">
        <f t="shared" ref="U295" si="887">T295</f>
        <v>1.8</v>
      </c>
      <c r="V295" s="75">
        <f t="shared" ref="V295" si="888">U295</f>
        <v>1.8</v>
      </c>
      <c r="W295" s="75">
        <f t="shared" ref="W295" si="889">V295</f>
        <v>1.8</v>
      </c>
      <c r="X295" s="75">
        <f t="shared" ref="X295" si="890">W295</f>
        <v>1.8</v>
      </c>
      <c r="Y295" s="75">
        <f t="shared" ref="Y295" si="891">X295</f>
        <v>1.8</v>
      </c>
      <c r="Z295" s="75">
        <f t="shared" ref="Z295" si="892">Y295</f>
        <v>1.8</v>
      </c>
      <c r="AA295" s="75">
        <f t="shared" ref="AA295" si="893">Z295</f>
        <v>1.8</v>
      </c>
      <c r="AB295" s="75">
        <f t="shared" ref="AB295" si="894">AA295</f>
        <v>1.8</v>
      </c>
      <c r="AC295" s="75">
        <f t="shared" ref="AC295" si="895">AB295</f>
        <v>1.8</v>
      </c>
      <c r="AD295" s="75">
        <f t="shared" ref="AD295" si="896">AC295</f>
        <v>1.8</v>
      </c>
      <c r="AE295" s="75">
        <f t="shared" ref="AE295" si="897">AD295</f>
        <v>1.8</v>
      </c>
      <c r="AF295" s="75">
        <f t="shared" ref="AF295" si="898">AE295</f>
        <v>1.8</v>
      </c>
      <c r="AG295" s="75">
        <f t="shared" ref="AG295" si="899">AF295</f>
        <v>1.8</v>
      </c>
      <c r="AH295" s="75">
        <f t="shared" ref="AH295" si="900">AG295</f>
        <v>1.8</v>
      </c>
      <c r="AI295" s="75">
        <f t="shared" ref="AI295" si="901">AH295</f>
        <v>1.8</v>
      </c>
      <c r="AJ295" s="75">
        <f t="shared" ref="AJ295" si="902">AI295</f>
        <v>1.8</v>
      </c>
      <c r="AK295" s="75">
        <f t="shared" ref="AK295" si="903">AJ295</f>
        <v>1.8</v>
      </c>
      <c r="AL295" s="75">
        <f t="shared" ref="AL295" si="904">AK295</f>
        <v>1.8</v>
      </c>
      <c r="AM295" s="75">
        <f t="shared" ref="AM295" si="905">AL295</f>
        <v>1.8</v>
      </c>
      <c r="AN295" s="75">
        <f t="shared" ref="AN295" si="906">AM295</f>
        <v>1.8</v>
      </c>
      <c r="AO295" s="75">
        <f t="shared" ref="AO295" si="907">AN295</f>
        <v>1.8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45519</v>
      </c>
      <c r="H296" s="82">
        <v>24544</v>
      </c>
      <c r="I296" s="82">
        <v>24264</v>
      </c>
      <c r="J296" s="82">
        <v>26182</v>
      </c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8">ROUNDDOWN(G295*105%,3)</f>
        <v>1.89</v>
      </c>
      <c r="H298" s="93">
        <f t="shared" si="908"/>
        <v>1.89</v>
      </c>
      <c r="I298" s="93">
        <f t="shared" si="908"/>
        <v>1.89</v>
      </c>
      <c r="J298" s="93">
        <f t="shared" si="908"/>
        <v>1.89</v>
      </c>
      <c r="K298" s="93">
        <f t="shared" si="908"/>
        <v>1.89</v>
      </c>
      <c r="L298" s="93">
        <f t="shared" si="908"/>
        <v>1.89</v>
      </c>
      <c r="M298" s="93">
        <f t="shared" si="908"/>
        <v>1.89</v>
      </c>
      <c r="N298" s="93">
        <f t="shared" si="908"/>
        <v>1.89</v>
      </c>
      <c r="O298" s="93">
        <f t="shared" si="908"/>
        <v>1.89</v>
      </c>
      <c r="P298" s="93">
        <f t="shared" si="908"/>
        <v>1.89</v>
      </c>
      <c r="Q298" s="93">
        <f t="shared" si="908"/>
        <v>1.89</v>
      </c>
      <c r="R298" s="93">
        <f t="shared" si="908"/>
        <v>1.89</v>
      </c>
      <c r="S298" s="93">
        <f t="shared" si="908"/>
        <v>1.89</v>
      </c>
      <c r="T298" s="93">
        <f t="shared" si="908"/>
        <v>1.89</v>
      </c>
      <c r="U298" s="93">
        <f t="shared" si="908"/>
        <v>1.89</v>
      </c>
      <c r="V298" s="93">
        <f t="shared" si="908"/>
        <v>1.89</v>
      </c>
      <c r="W298" s="93">
        <f t="shared" si="908"/>
        <v>1.89</v>
      </c>
      <c r="X298" s="93">
        <f t="shared" si="908"/>
        <v>1.89</v>
      </c>
      <c r="Y298" s="93">
        <f t="shared" si="908"/>
        <v>1.89</v>
      </c>
      <c r="Z298" s="93">
        <f t="shared" si="908"/>
        <v>1.89</v>
      </c>
      <c r="AA298" s="93">
        <f t="shared" si="908"/>
        <v>1.89</v>
      </c>
      <c r="AB298" s="93">
        <f t="shared" si="908"/>
        <v>1.89</v>
      </c>
      <c r="AC298" s="93">
        <f t="shared" si="908"/>
        <v>1.89</v>
      </c>
      <c r="AD298" s="93">
        <f t="shared" si="908"/>
        <v>1.89</v>
      </c>
      <c r="AE298" s="93">
        <f t="shared" si="908"/>
        <v>1.89</v>
      </c>
      <c r="AF298" s="93">
        <f t="shared" si="908"/>
        <v>1.89</v>
      </c>
      <c r="AG298" s="93">
        <f t="shared" si="908"/>
        <v>1.89</v>
      </c>
      <c r="AH298" s="93">
        <f t="shared" si="908"/>
        <v>1.89</v>
      </c>
      <c r="AI298" s="93">
        <f t="shared" si="908"/>
        <v>1.89</v>
      </c>
      <c r="AJ298" s="93">
        <f t="shared" si="908"/>
        <v>1.89</v>
      </c>
      <c r="AK298" s="93">
        <f t="shared" si="908"/>
        <v>1.89</v>
      </c>
      <c r="AL298" s="93">
        <f t="shared" si="908"/>
        <v>1.89</v>
      </c>
      <c r="AM298" s="93">
        <f t="shared" si="908"/>
        <v>1.89</v>
      </c>
      <c r="AN298" s="93">
        <f t="shared" si="908"/>
        <v>1.89</v>
      </c>
      <c r="AO298" s="93">
        <f t="shared" si="908"/>
        <v>1.89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1" t="s">
        <v>6</v>
      </c>
      <c r="B300" s="172"/>
      <c r="C300" s="172"/>
      <c r="D300" s="172"/>
      <c r="E300" s="173"/>
      <c r="F300" s="48" t="s">
        <v>7</v>
      </c>
      <c r="G300" s="49" t="s">
        <v>174</v>
      </c>
      <c r="H300" s="49" t="s">
        <v>175</v>
      </c>
      <c r="I300" s="49" t="s">
        <v>176</v>
      </c>
      <c r="J300" s="49" t="s">
        <v>191</v>
      </c>
      <c r="K300" s="49" t="s">
        <v>192</v>
      </c>
      <c r="L300" s="49" t="s">
        <v>193</v>
      </c>
      <c r="M300" s="49" t="s">
        <v>194</v>
      </c>
      <c r="N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4" t="s">
        <v>8</v>
      </c>
      <c r="B301" s="175"/>
      <c r="C301" s="175"/>
      <c r="D301" s="176"/>
      <c r="E301" s="177"/>
      <c r="F301" s="168" t="str">
        <f>[1]Sheet1!$C$5</f>
        <v>MUHIBAH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3.09</v>
      </c>
      <c r="H302" s="58">
        <v>3.35</v>
      </c>
      <c r="I302" s="58">
        <v>3.32</v>
      </c>
      <c r="J302" s="58">
        <v>3.44</v>
      </c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 t="e">
        <f>SUM((D303-B305)/B305)</f>
        <v>#DIV/0!</v>
      </c>
      <c r="F303" s="57" t="s">
        <v>46</v>
      </c>
      <c r="G303" s="64">
        <v>3.35</v>
      </c>
      <c r="H303" s="65">
        <v>3.44</v>
      </c>
      <c r="I303" s="65">
        <v>3.44</v>
      </c>
      <c r="J303" s="65">
        <v>3.49</v>
      </c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/>
      <c r="E304" s="63" t="e">
        <f>SUM((D304-B305)/B305)</f>
        <v>#DIV/0!</v>
      </c>
      <c r="F304" s="57" t="s">
        <v>48</v>
      </c>
      <c r="G304" s="65">
        <v>3.09</v>
      </c>
      <c r="H304" s="65">
        <v>3.3</v>
      </c>
      <c r="I304" s="65">
        <v>3.24</v>
      </c>
      <c r="J304" s="65">
        <v>3.36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/>
      <c r="C305" s="54"/>
      <c r="D305" s="54"/>
      <c r="E305" s="71"/>
      <c r="F305" s="57" t="s">
        <v>50</v>
      </c>
      <c r="G305" s="65">
        <v>3.32</v>
      </c>
      <c r="H305" s="58">
        <v>3.34</v>
      </c>
      <c r="I305" s="58">
        <v>3.44</v>
      </c>
      <c r="J305" s="58">
        <v>3.37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3.2050000000000001</v>
      </c>
      <c r="H306" s="75">
        <f t="shared" ref="H306" si="909">G306</f>
        <v>3.2050000000000001</v>
      </c>
      <c r="I306" s="75">
        <f t="shared" ref="I306" si="910">H306</f>
        <v>3.2050000000000001</v>
      </c>
      <c r="J306" s="75">
        <f t="shared" ref="J306" si="911">I306</f>
        <v>3.2050000000000001</v>
      </c>
      <c r="K306" s="75">
        <f t="shared" ref="K306" si="912">J306</f>
        <v>3.2050000000000001</v>
      </c>
      <c r="L306" s="75">
        <f t="shared" ref="L306" si="913">K306</f>
        <v>3.2050000000000001</v>
      </c>
      <c r="M306" s="75">
        <f t="shared" ref="M306" si="914">L306</f>
        <v>3.2050000000000001</v>
      </c>
      <c r="N306" s="75">
        <f t="shared" ref="N306" si="915">M306</f>
        <v>3.2050000000000001</v>
      </c>
      <c r="O306" s="75">
        <f t="shared" ref="O306" si="916">N306</f>
        <v>3.2050000000000001</v>
      </c>
      <c r="P306" s="75">
        <f t="shared" ref="P306" si="917">O306</f>
        <v>3.2050000000000001</v>
      </c>
      <c r="Q306" s="75">
        <f t="shared" ref="Q306" si="918">P306</f>
        <v>3.2050000000000001</v>
      </c>
      <c r="R306" s="75">
        <f t="shared" ref="R306" si="919">Q306</f>
        <v>3.2050000000000001</v>
      </c>
      <c r="S306" s="75">
        <f t="shared" ref="S306" si="920">R306</f>
        <v>3.2050000000000001</v>
      </c>
      <c r="T306" s="75">
        <f t="shared" ref="T306" si="921">S306</f>
        <v>3.2050000000000001</v>
      </c>
      <c r="U306" s="75">
        <f t="shared" ref="U306" si="922">T306</f>
        <v>3.2050000000000001</v>
      </c>
      <c r="V306" s="75">
        <f t="shared" ref="V306" si="923">U306</f>
        <v>3.2050000000000001</v>
      </c>
      <c r="W306" s="75">
        <f t="shared" ref="W306" si="924">V306</f>
        <v>3.2050000000000001</v>
      </c>
      <c r="X306" s="75">
        <f t="shared" ref="X306" si="925">W306</f>
        <v>3.2050000000000001</v>
      </c>
      <c r="Y306" s="75">
        <f t="shared" ref="Y306" si="926">X306</f>
        <v>3.2050000000000001</v>
      </c>
      <c r="Z306" s="75">
        <f t="shared" ref="Z306" si="927">Y306</f>
        <v>3.2050000000000001</v>
      </c>
      <c r="AA306" s="75">
        <f t="shared" ref="AA306" si="928">Z306</f>
        <v>3.2050000000000001</v>
      </c>
      <c r="AB306" s="75">
        <f t="shared" ref="AB306" si="929">AA306</f>
        <v>3.2050000000000001</v>
      </c>
      <c r="AC306" s="75">
        <f t="shared" ref="AC306" si="930">AB306</f>
        <v>3.2050000000000001</v>
      </c>
      <c r="AD306" s="75">
        <f t="shared" ref="AD306" si="931">AC306</f>
        <v>3.2050000000000001</v>
      </c>
      <c r="AE306" s="75">
        <f t="shared" ref="AE306" si="932">AD306</f>
        <v>3.2050000000000001</v>
      </c>
      <c r="AF306" s="75">
        <f t="shared" ref="AF306" si="933">AE306</f>
        <v>3.2050000000000001</v>
      </c>
      <c r="AG306" s="75">
        <f t="shared" ref="AG306" si="934">AF306</f>
        <v>3.2050000000000001</v>
      </c>
      <c r="AH306" s="75">
        <f t="shared" ref="AH306" si="935">AG306</f>
        <v>3.2050000000000001</v>
      </c>
      <c r="AI306" s="75">
        <f t="shared" ref="AI306" si="936">AH306</f>
        <v>3.2050000000000001</v>
      </c>
      <c r="AJ306" s="75">
        <f t="shared" ref="AJ306" si="937">AI306</f>
        <v>3.2050000000000001</v>
      </c>
      <c r="AK306" s="75">
        <f t="shared" ref="AK306" si="938">AJ306</f>
        <v>3.2050000000000001</v>
      </c>
      <c r="AL306" s="75">
        <f t="shared" ref="AL306" si="939">AK306</f>
        <v>3.2050000000000001</v>
      </c>
      <c r="AM306" s="75">
        <f t="shared" ref="AM306" si="940">AL306</f>
        <v>3.2050000000000001</v>
      </c>
      <c r="AN306" s="75">
        <f t="shared" ref="AN306" si="941">AM306</f>
        <v>3.2050000000000001</v>
      </c>
      <c r="AO306" s="75">
        <f t="shared" ref="AO306" si="942">AN306</f>
        <v>3.2050000000000001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/>
      <c r="E307" s="79" t="e">
        <f>SUM((B305-D307)/(D307))</f>
        <v>#DIV/0!</v>
      </c>
      <c r="F307" s="80" t="s">
        <v>53</v>
      </c>
      <c r="G307" s="81">
        <v>54760</v>
      </c>
      <c r="H307" s="82">
        <v>44751</v>
      </c>
      <c r="I307" s="82">
        <v>37710</v>
      </c>
      <c r="J307" s="82">
        <v>24458</v>
      </c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3">ROUNDDOWN(G306*105%,3)</f>
        <v>3.3650000000000002</v>
      </c>
      <c r="H309" s="93">
        <f t="shared" si="943"/>
        <v>3.3650000000000002</v>
      </c>
      <c r="I309" s="93">
        <f t="shared" si="943"/>
        <v>3.3650000000000002</v>
      </c>
      <c r="J309" s="93">
        <f t="shared" si="943"/>
        <v>3.3650000000000002</v>
      </c>
      <c r="K309" s="93">
        <f t="shared" si="943"/>
        <v>3.3650000000000002</v>
      </c>
      <c r="L309" s="93">
        <f t="shared" si="943"/>
        <v>3.3650000000000002</v>
      </c>
      <c r="M309" s="93">
        <f t="shared" si="943"/>
        <v>3.3650000000000002</v>
      </c>
      <c r="N309" s="93">
        <f t="shared" si="943"/>
        <v>3.3650000000000002</v>
      </c>
      <c r="O309" s="93">
        <f t="shared" si="943"/>
        <v>3.3650000000000002</v>
      </c>
      <c r="P309" s="93">
        <f t="shared" si="943"/>
        <v>3.3650000000000002</v>
      </c>
      <c r="Q309" s="93">
        <f t="shared" si="943"/>
        <v>3.3650000000000002</v>
      </c>
      <c r="R309" s="93">
        <f t="shared" si="943"/>
        <v>3.3650000000000002</v>
      </c>
      <c r="S309" s="93">
        <f t="shared" si="943"/>
        <v>3.3650000000000002</v>
      </c>
      <c r="T309" s="93">
        <f t="shared" si="943"/>
        <v>3.3650000000000002</v>
      </c>
      <c r="U309" s="93">
        <f t="shared" si="943"/>
        <v>3.3650000000000002</v>
      </c>
      <c r="V309" s="93">
        <f t="shared" si="943"/>
        <v>3.3650000000000002</v>
      </c>
      <c r="W309" s="93">
        <f t="shared" si="943"/>
        <v>3.3650000000000002</v>
      </c>
      <c r="X309" s="93">
        <f t="shared" si="943"/>
        <v>3.3650000000000002</v>
      </c>
      <c r="Y309" s="93">
        <f t="shared" si="943"/>
        <v>3.3650000000000002</v>
      </c>
      <c r="Z309" s="93">
        <f t="shared" si="943"/>
        <v>3.3650000000000002</v>
      </c>
      <c r="AA309" s="93">
        <f t="shared" si="943"/>
        <v>3.3650000000000002</v>
      </c>
      <c r="AB309" s="93">
        <f t="shared" si="943"/>
        <v>3.3650000000000002</v>
      </c>
      <c r="AC309" s="93">
        <f t="shared" si="943"/>
        <v>3.3650000000000002</v>
      </c>
      <c r="AD309" s="93">
        <f t="shared" si="943"/>
        <v>3.3650000000000002</v>
      </c>
      <c r="AE309" s="93">
        <f t="shared" si="943"/>
        <v>3.3650000000000002</v>
      </c>
      <c r="AF309" s="93">
        <f t="shared" si="943"/>
        <v>3.3650000000000002</v>
      </c>
      <c r="AG309" s="93">
        <f t="shared" si="943"/>
        <v>3.3650000000000002</v>
      </c>
      <c r="AH309" s="93">
        <f t="shared" si="943"/>
        <v>3.3650000000000002</v>
      </c>
      <c r="AI309" s="93">
        <f t="shared" si="943"/>
        <v>3.3650000000000002</v>
      </c>
      <c r="AJ309" s="93">
        <f t="shared" si="943"/>
        <v>3.3650000000000002</v>
      </c>
      <c r="AK309" s="93">
        <f t="shared" si="943"/>
        <v>3.3650000000000002</v>
      </c>
      <c r="AL309" s="93">
        <f t="shared" si="943"/>
        <v>3.3650000000000002</v>
      </c>
      <c r="AM309" s="93">
        <f t="shared" si="943"/>
        <v>3.3650000000000002</v>
      </c>
      <c r="AN309" s="93">
        <f t="shared" si="943"/>
        <v>3.3650000000000002</v>
      </c>
      <c r="AO309" s="93">
        <f t="shared" si="943"/>
        <v>3.3650000000000002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1" t="s">
        <v>6</v>
      </c>
      <c r="B311" s="172"/>
      <c r="C311" s="172"/>
      <c r="D311" s="172"/>
      <c r="E311" s="173"/>
      <c r="F311" s="48" t="s">
        <v>7</v>
      </c>
      <c r="G311" s="49" t="s">
        <v>174</v>
      </c>
      <c r="H311" s="49" t="s">
        <v>175</v>
      </c>
      <c r="I311" s="49" t="s">
        <v>176</v>
      </c>
      <c r="J311" s="49" t="s">
        <v>191</v>
      </c>
      <c r="K311" s="49" t="s">
        <v>192</v>
      </c>
      <c r="L311" s="49" t="s">
        <v>193</v>
      </c>
      <c r="M311" s="49" t="s">
        <v>194</v>
      </c>
      <c r="N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4" t="s">
        <v>8</v>
      </c>
      <c r="B312" s="175"/>
      <c r="C312" s="175"/>
      <c r="D312" s="176"/>
      <c r="E312" s="177"/>
      <c r="F312" s="168" t="s">
        <v>173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1.42</v>
      </c>
      <c r="H313" s="58">
        <v>1.56</v>
      </c>
      <c r="I313" s="58">
        <v>1.56</v>
      </c>
      <c r="J313" s="58">
        <v>1.61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1.6</v>
      </c>
      <c r="H314" s="65">
        <v>1.65</v>
      </c>
      <c r="I314" s="65">
        <v>1.62</v>
      </c>
      <c r="J314" s="65">
        <v>1.62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1.42</v>
      </c>
      <c r="H315" s="65">
        <v>1.55</v>
      </c>
      <c r="I315" s="65">
        <v>1.53</v>
      </c>
      <c r="J315" s="65">
        <v>1.53</v>
      </c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1.57</v>
      </c>
      <c r="H316" s="58">
        <v>1.56</v>
      </c>
      <c r="I316" s="58">
        <v>1.6</v>
      </c>
      <c r="J316" s="58">
        <v>1.54</v>
      </c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1.4950000000000001</v>
      </c>
      <c r="H317" s="75">
        <f t="shared" ref="H317" si="944">G317</f>
        <v>1.4950000000000001</v>
      </c>
      <c r="I317" s="75">
        <f t="shared" ref="I317" si="945">H317</f>
        <v>1.4950000000000001</v>
      </c>
      <c r="J317" s="75">
        <f t="shared" ref="J317" si="946">I317</f>
        <v>1.4950000000000001</v>
      </c>
      <c r="K317" s="75">
        <f t="shared" ref="K317" si="947">J317</f>
        <v>1.4950000000000001</v>
      </c>
      <c r="L317" s="75">
        <f t="shared" ref="L317" si="948">K317</f>
        <v>1.4950000000000001</v>
      </c>
      <c r="M317" s="75">
        <f t="shared" ref="M317" si="949">L317</f>
        <v>1.4950000000000001</v>
      </c>
      <c r="N317" s="75">
        <f t="shared" ref="N317" si="950">M317</f>
        <v>1.4950000000000001</v>
      </c>
      <c r="O317" s="75">
        <f t="shared" ref="O317" si="951">N317</f>
        <v>1.4950000000000001</v>
      </c>
      <c r="P317" s="75">
        <f t="shared" ref="P317" si="952">O317</f>
        <v>1.4950000000000001</v>
      </c>
      <c r="Q317" s="75">
        <f t="shared" ref="Q317" si="953">P317</f>
        <v>1.4950000000000001</v>
      </c>
      <c r="R317" s="75">
        <f t="shared" ref="R317" si="954">Q317</f>
        <v>1.4950000000000001</v>
      </c>
      <c r="S317" s="75">
        <f t="shared" ref="S317" si="955">R317</f>
        <v>1.4950000000000001</v>
      </c>
      <c r="T317" s="75">
        <f t="shared" ref="T317" si="956">S317</f>
        <v>1.4950000000000001</v>
      </c>
      <c r="U317" s="75">
        <f t="shared" ref="U317" si="957">T317</f>
        <v>1.4950000000000001</v>
      </c>
      <c r="V317" s="75">
        <f t="shared" ref="V317" si="958">U317</f>
        <v>1.4950000000000001</v>
      </c>
      <c r="W317" s="75">
        <f t="shared" ref="W317" si="959">V317</f>
        <v>1.4950000000000001</v>
      </c>
      <c r="X317" s="75">
        <f t="shared" ref="X317" si="960">W317</f>
        <v>1.4950000000000001</v>
      </c>
      <c r="Y317" s="75">
        <f t="shared" ref="Y317" si="961">X317</f>
        <v>1.4950000000000001</v>
      </c>
      <c r="Z317" s="75">
        <f t="shared" ref="Z317" si="962">Y317</f>
        <v>1.4950000000000001</v>
      </c>
      <c r="AA317" s="75">
        <f t="shared" ref="AA317" si="963">Z317</f>
        <v>1.4950000000000001</v>
      </c>
      <c r="AB317" s="75">
        <f t="shared" ref="AB317" si="964">AA317</f>
        <v>1.4950000000000001</v>
      </c>
      <c r="AC317" s="75">
        <f t="shared" ref="AC317" si="965">AB317</f>
        <v>1.4950000000000001</v>
      </c>
      <c r="AD317" s="75">
        <f t="shared" ref="AD317" si="966">AC317</f>
        <v>1.4950000000000001</v>
      </c>
      <c r="AE317" s="75">
        <f t="shared" ref="AE317" si="967">AD317</f>
        <v>1.4950000000000001</v>
      </c>
      <c r="AF317" s="75">
        <f t="shared" ref="AF317" si="968">AE317</f>
        <v>1.4950000000000001</v>
      </c>
      <c r="AG317" s="75">
        <f t="shared" ref="AG317" si="969">AF317</f>
        <v>1.4950000000000001</v>
      </c>
      <c r="AH317" s="75">
        <f t="shared" ref="AH317" si="970">AG317</f>
        <v>1.4950000000000001</v>
      </c>
      <c r="AI317" s="75">
        <f t="shared" ref="AI317" si="971">AH317</f>
        <v>1.4950000000000001</v>
      </c>
      <c r="AJ317" s="75">
        <f t="shared" ref="AJ317" si="972">AI317</f>
        <v>1.4950000000000001</v>
      </c>
      <c r="AK317" s="75">
        <f t="shared" ref="AK317" si="973">AJ317</f>
        <v>1.4950000000000001</v>
      </c>
      <c r="AL317" s="75">
        <f t="shared" ref="AL317" si="974">AK317</f>
        <v>1.4950000000000001</v>
      </c>
      <c r="AM317" s="75">
        <f t="shared" ref="AM317" si="975">AL317</f>
        <v>1.4950000000000001</v>
      </c>
      <c r="AN317" s="75">
        <f t="shared" ref="AN317" si="976">AM317</f>
        <v>1.4950000000000001</v>
      </c>
      <c r="AO317" s="75">
        <f t="shared" ref="AO317" si="977">AN317</f>
        <v>1.4950000000000001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76674</v>
      </c>
      <c r="H318" s="82">
        <v>59297</v>
      </c>
      <c r="I318" s="82">
        <v>21659</v>
      </c>
      <c r="J318" s="82">
        <v>13236</v>
      </c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8">ROUNDDOWN(G317*105%,3)</f>
        <v>1.569</v>
      </c>
      <c r="H320" s="93">
        <f t="shared" si="978"/>
        <v>1.569</v>
      </c>
      <c r="I320" s="93">
        <f t="shared" si="978"/>
        <v>1.569</v>
      </c>
      <c r="J320" s="93">
        <f t="shared" si="978"/>
        <v>1.569</v>
      </c>
      <c r="K320" s="93">
        <f t="shared" si="978"/>
        <v>1.569</v>
      </c>
      <c r="L320" s="93">
        <f t="shared" si="978"/>
        <v>1.569</v>
      </c>
      <c r="M320" s="93">
        <f t="shared" si="978"/>
        <v>1.569</v>
      </c>
      <c r="N320" s="93">
        <f t="shared" si="978"/>
        <v>1.569</v>
      </c>
      <c r="O320" s="93">
        <f t="shared" si="978"/>
        <v>1.569</v>
      </c>
      <c r="P320" s="93">
        <f t="shared" si="978"/>
        <v>1.569</v>
      </c>
      <c r="Q320" s="93">
        <f t="shared" si="978"/>
        <v>1.569</v>
      </c>
      <c r="R320" s="93">
        <f t="shared" si="978"/>
        <v>1.569</v>
      </c>
      <c r="S320" s="93">
        <f t="shared" si="978"/>
        <v>1.569</v>
      </c>
      <c r="T320" s="93">
        <f t="shared" si="978"/>
        <v>1.569</v>
      </c>
      <c r="U320" s="93">
        <f t="shared" si="978"/>
        <v>1.569</v>
      </c>
      <c r="V320" s="93">
        <f t="shared" si="978"/>
        <v>1.569</v>
      </c>
      <c r="W320" s="93">
        <f t="shared" si="978"/>
        <v>1.569</v>
      </c>
      <c r="X320" s="93">
        <f t="shared" si="978"/>
        <v>1.569</v>
      </c>
      <c r="Y320" s="93">
        <f t="shared" si="978"/>
        <v>1.569</v>
      </c>
      <c r="Z320" s="93">
        <f t="shared" si="978"/>
        <v>1.569</v>
      </c>
      <c r="AA320" s="93">
        <f t="shared" si="978"/>
        <v>1.569</v>
      </c>
      <c r="AB320" s="93">
        <f t="shared" si="978"/>
        <v>1.569</v>
      </c>
      <c r="AC320" s="93">
        <f t="shared" si="978"/>
        <v>1.569</v>
      </c>
      <c r="AD320" s="93">
        <f t="shared" si="978"/>
        <v>1.569</v>
      </c>
      <c r="AE320" s="93">
        <f t="shared" si="978"/>
        <v>1.569</v>
      </c>
      <c r="AF320" s="93">
        <f t="shared" si="978"/>
        <v>1.569</v>
      </c>
      <c r="AG320" s="93">
        <f t="shared" si="978"/>
        <v>1.569</v>
      </c>
      <c r="AH320" s="93">
        <f t="shared" si="978"/>
        <v>1.569</v>
      </c>
      <c r="AI320" s="93">
        <f t="shared" si="978"/>
        <v>1.569</v>
      </c>
      <c r="AJ320" s="93">
        <f t="shared" si="978"/>
        <v>1.569</v>
      </c>
      <c r="AK320" s="93">
        <f t="shared" si="978"/>
        <v>1.569</v>
      </c>
      <c r="AL320" s="93">
        <f t="shared" si="978"/>
        <v>1.569</v>
      </c>
      <c r="AM320" s="93">
        <f t="shared" si="978"/>
        <v>1.569</v>
      </c>
      <c r="AN320" s="93">
        <f t="shared" si="978"/>
        <v>1.569</v>
      </c>
      <c r="AO320" s="93">
        <f t="shared" si="978"/>
        <v>1.569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1" t="s">
        <v>6</v>
      </c>
      <c r="B322" s="172"/>
      <c r="C322" s="172"/>
      <c r="D322" s="172"/>
      <c r="E322" s="173"/>
      <c r="F322" s="48" t="s">
        <v>7</v>
      </c>
      <c r="G322" s="49" t="s">
        <v>175</v>
      </c>
      <c r="H322" s="49" t="s">
        <v>176</v>
      </c>
      <c r="I322" s="49" t="s">
        <v>191</v>
      </c>
      <c r="J322" s="49" t="s">
        <v>192</v>
      </c>
      <c r="K322" s="49" t="s">
        <v>193</v>
      </c>
      <c r="L322" s="49" t="s">
        <v>194</v>
      </c>
      <c r="M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4" t="s">
        <v>8</v>
      </c>
      <c r="B323" s="175"/>
      <c r="C323" s="175"/>
      <c r="D323" s="176"/>
      <c r="E323" s="177"/>
      <c r="F323" s="168" t="s">
        <v>177</v>
      </c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0.87</v>
      </c>
      <c r="H324" s="58">
        <v>0.95</v>
      </c>
      <c r="I324" s="58">
        <v>0.94499999999999995</v>
      </c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 t="e">
        <f>SUM((D325-B327)/B327)</f>
        <v>#DIV/0!</v>
      </c>
      <c r="F325" s="57" t="s">
        <v>46</v>
      </c>
      <c r="G325" s="64">
        <v>0.95</v>
      </c>
      <c r="H325" s="65">
        <v>0.95499999999999996</v>
      </c>
      <c r="I325" s="65">
        <v>0.95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/>
      <c r="E326" s="63" t="e">
        <f>SUM((D326-B327)/B327)</f>
        <v>#DIV/0!</v>
      </c>
      <c r="F326" s="57" t="s">
        <v>48</v>
      </c>
      <c r="G326" s="65">
        <v>0.87</v>
      </c>
      <c r="H326" s="65">
        <v>0.93</v>
      </c>
      <c r="I326" s="65">
        <v>0.92</v>
      </c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/>
      <c r="C327" s="54"/>
      <c r="D327" s="54"/>
      <c r="E327" s="71"/>
      <c r="F327" s="57" t="s">
        <v>50</v>
      </c>
      <c r="G327" s="65">
        <v>0.93</v>
      </c>
      <c r="H327" s="58">
        <v>0.93500000000000005</v>
      </c>
      <c r="I327" s="58">
        <v>0.92500000000000004</v>
      </c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0.9</v>
      </c>
      <c r="H328" s="75">
        <f t="shared" ref="H328" si="979">G328</f>
        <v>0.9</v>
      </c>
      <c r="I328" s="75">
        <f t="shared" ref="I328" si="980">H328</f>
        <v>0.9</v>
      </c>
      <c r="J328" s="75">
        <f t="shared" ref="J328" si="981">I328</f>
        <v>0.9</v>
      </c>
      <c r="K328" s="75">
        <f t="shared" ref="K328" si="982">J328</f>
        <v>0.9</v>
      </c>
      <c r="L328" s="75">
        <f t="shared" ref="L328" si="983">K328</f>
        <v>0.9</v>
      </c>
      <c r="M328" s="75">
        <f t="shared" ref="M328" si="984">L328</f>
        <v>0.9</v>
      </c>
      <c r="N328" s="75">
        <f t="shared" ref="N328" si="985">M328</f>
        <v>0.9</v>
      </c>
      <c r="O328" s="75">
        <f t="shared" ref="O328" si="986">N328</f>
        <v>0.9</v>
      </c>
      <c r="P328" s="75">
        <f t="shared" ref="P328" si="987">O328</f>
        <v>0.9</v>
      </c>
      <c r="Q328" s="75">
        <f t="shared" ref="Q328" si="988">P328</f>
        <v>0.9</v>
      </c>
      <c r="R328" s="75">
        <f t="shared" ref="R328" si="989">Q328</f>
        <v>0.9</v>
      </c>
      <c r="S328" s="75">
        <f t="shared" ref="S328" si="990">R328</f>
        <v>0.9</v>
      </c>
      <c r="T328" s="75">
        <f t="shared" ref="T328" si="991">S328</f>
        <v>0.9</v>
      </c>
      <c r="U328" s="75">
        <f t="shared" ref="U328" si="992">T328</f>
        <v>0.9</v>
      </c>
      <c r="V328" s="75">
        <f t="shared" ref="V328" si="993">U328</f>
        <v>0.9</v>
      </c>
      <c r="W328" s="75">
        <f t="shared" ref="W328" si="994">V328</f>
        <v>0.9</v>
      </c>
      <c r="X328" s="75">
        <f t="shared" ref="X328" si="995">W328</f>
        <v>0.9</v>
      </c>
      <c r="Y328" s="75">
        <f t="shared" ref="Y328" si="996">X328</f>
        <v>0.9</v>
      </c>
      <c r="Z328" s="75">
        <f t="shared" ref="Z328" si="997">Y328</f>
        <v>0.9</v>
      </c>
      <c r="AA328" s="75">
        <f t="shared" ref="AA328" si="998">Z328</f>
        <v>0.9</v>
      </c>
      <c r="AB328" s="75">
        <f t="shared" ref="AB328" si="999">AA328</f>
        <v>0.9</v>
      </c>
      <c r="AC328" s="75">
        <f t="shared" ref="AC328" si="1000">AB328</f>
        <v>0.9</v>
      </c>
      <c r="AD328" s="75">
        <f t="shared" ref="AD328" si="1001">AC328</f>
        <v>0.9</v>
      </c>
      <c r="AE328" s="75">
        <f t="shared" ref="AE328" si="1002">AD328</f>
        <v>0.9</v>
      </c>
      <c r="AF328" s="75">
        <f t="shared" ref="AF328" si="1003">AE328</f>
        <v>0.9</v>
      </c>
      <c r="AG328" s="75">
        <f t="shared" ref="AG328" si="1004">AF328</f>
        <v>0.9</v>
      </c>
      <c r="AH328" s="75">
        <f t="shared" ref="AH328" si="1005">AG328</f>
        <v>0.9</v>
      </c>
      <c r="AI328" s="75">
        <f t="shared" ref="AI328" si="1006">AH328</f>
        <v>0.9</v>
      </c>
      <c r="AJ328" s="75">
        <f t="shared" ref="AJ328" si="1007">AI328</f>
        <v>0.9</v>
      </c>
      <c r="AK328" s="75">
        <f t="shared" ref="AK328" si="1008">AJ328</f>
        <v>0.9</v>
      </c>
      <c r="AL328" s="75">
        <f t="shared" ref="AL328" si="1009">AK328</f>
        <v>0.9</v>
      </c>
      <c r="AM328" s="75">
        <f t="shared" ref="AM328" si="1010">AL328</f>
        <v>0.9</v>
      </c>
      <c r="AN328" s="75">
        <f t="shared" ref="AN328" si="1011">AM328</f>
        <v>0.9</v>
      </c>
      <c r="AO328" s="75">
        <f t="shared" ref="AO328" si="1012">AN328</f>
        <v>0.9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/>
      <c r="E329" s="79" t="e">
        <f>SUM((B327-D329)/(D329))</f>
        <v>#DIV/0!</v>
      </c>
      <c r="F329" s="80" t="s">
        <v>53</v>
      </c>
      <c r="G329" s="81">
        <v>68675</v>
      </c>
      <c r="H329" s="82">
        <v>33187</v>
      </c>
      <c r="I329" s="82">
        <v>12632</v>
      </c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3">ROUNDDOWN(G328*105%,3)</f>
        <v>0.94499999999999995</v>
      </c>
      <c r="H331" s="93">
        <f t="shared" si="1013"/>
        <v>0.94499999999999995</v>
      </c>
      <c r="I331" s="93">
        <f t="shared" si="1013"/>
        <v>0.94499999999999995</v>
      </c>
      <c r="J331" s="93">
        <f t="shared" si="1013"/>
        <v>0.94499999999999995</v>
      </c>
      <c r="K331" s="93">
        <f t="shared" si="1013"/>
        <v>0.94499999999999995</v>
      </c>
      <c r="L331" s="93">
        <f t="shared" si="1013"/>
        <v>0.94499999999999995</v>
      </c>
      <c r="M331" s="93">
        <f t="shared" si="1013"/>
        <v>0.94499999999999995</v>
      </c>
      <c r="N331" s="93">
        <f t="shared" si="1013"/>
        <v>0.94499999999999995</v>
      </c>
      <c r="O331" s="93">
        <f t="shared" si="1013"/>
        <v>0.94499999999999995</v>
      </c>
      <c r="P331" s="93">
        <f t="shared" si="1013"/>
        <v>0.94499999999999995</v>
      </c>
      <c r="Q331" s="93">
        <f t="shared" si="1013"/>
        <v>0.94499999999999995</v>
      </c>
      <c r="R331" s="93">
        <f t="shared" si="1013"/>
        <v>0.94499999999999995</v>
      </c>
      <c r="S331" s="93">
        <f t="shared" si="1013"/>
        <v>0.94499999999999995</v>
      </c>
      <c r="T331" s="93">
        <f t="shared" si="1013"/>
        <v>0.94499999999999995</v>
      </c>
      <c r="U331" s="93">
        <f t="shared" si="1013"/>
        <v>0.94499999999999995</v>
      </c>
      <c r="V331" s="93">
        <f t="shared" si="1013"/>
        <v>0.94499999999999995</v>
      </c>
      <c r="W331" s="93">
        <f t="shared" si="1013"/>
        <v>0.94499999999999995</v>
      </c>
      <c r="X331" s="93">
        <f t="shared" si="1013"/>
        <v>0.94499999999999995</v>
      </c>
      <c r="Y331" s="93">
        <f t="shared" si="1013"/>
        <v>0.94499999999999995</v>
      </c>
      <c r="Z331" s="93">
        <f t="shared" si="1013"/>
        <v>0.94499999999999995</v>
      </c>
      <c r="AA331" s="93">
        <f t="shared" si="1013"/>
        <v>0.94499999999999995</v>
      </c>
      <c r="AB331" s="93">
        <f t="shared" si="1013"/>
        <v>0.94499999999999995</v>
      </c>
      <c r="AC331" s="93">
        <f t="shared" si="1013"/>
        <v>0.94499999999999995</v>
      </c>
      <c r="AD331" s="93">
        <f t="shared" si="1013"/>
        <v>0.94499999999999995</v>
      </c>
      <c r="AE331" s="93">
        <f t="shared" si="1013"/>
        <v>0.94499999999999995</v>
      </c>
      <c r="AF331" s="93">
        <f t="shared" si="1013"/>
        <v>0.94499999999999995</v>
      </c>
      <c r="AG331" s="93">
        <f t="shared" si="1013"/>
        <v>0.94499999999999995</v>
      </c>
      <c r="AH331" s="93">
        <f t="shared" si="1013"/>
        <v>0.94499999999999995</v>
      </c>
      <c r="AI331" s="93">
        <f t="shared" si="1013"/>
        <v>0.94499999999999995</v>
      </c>
      <c r="AJ331" s="93">
        <f t="shared" si="1013"/>
        <v>0.94499999999999995</v>
      </c>
      <c r="AK331" s="93">
        <f t="shared" si="1013"/>
        <v>0.94499999999999995</v>
      </c>
      <c r="AL331" s="93">
        <f t="shared" si="1013"/>
        <v>0.94499999999999995</v>
      </c>
      <c r="AM331" s="93">
        <f t="shared" si="1013"/>
        <v>0.94499999999999995</v>
      </c>
      <c r="AN331" s="93">
        <f t="shared" si="1013"/>
        <v>0.94499999999999995</v>
      </c>
      <c r="AO331" s="93">
        <f t="shared" si="1013"/>
        <v>0.94499999999999995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1" t="s">
        <v>6</v>
      </c>
      <c r="B333" s="172"/>
      <c r="C333" s="172"/>
      <c r="D333" s="172"/>
      <c r="E333" s="173"/>
      <c r="F333" s="48" t="s">
        <v>7</v>
      </c>
      <c r="G333" s="49" t="s">
        <v>175</v>
      </c>
      <c r="H333" s="49" t="s">
        <v>176</v>
      </c>
      <c r="I333" s="49" t="s">
        <v>191</v>
      </c>
      <c r="J333" s="49" t="s">
        <v>192</v>
      </c>
      <c r="K333" s="49" t="s">
        <v>193</v>
      </c>
      <c r="L333" s="49" t="s">
        <v>194</v>
      </c>
      <c r="M333" s="49" t="s">
        <v>195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4" t="s">
        <v>8</v>
      </c>
      <c r="B334" s="175"/>
      <c r="C334" s="175"/>
      <c r="D334" s="176"/>
      <c r="E334" s="177"/>
      <c r="F334" s="170" t="s">
        <v>178</v>
      </c>
      <c r="G334" s="50" t="s">
        <v>98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>
        <v>6.42</v>
      </c>
      <c r="H335" s="58">
        <v>7.06</v>
      </c>
      <c r="I335" s="58">
        <v>7.01</v>
      </c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 t="e">
        <f>SUM((D336-B338)/B338)</f>
        <v>#DIV/0!</v>
      </c>
      <c r="F336" s="57" t="s">
        <v>46</v>
      </c>
      <c r="G336" s="64">
        <v>6.8</v>
      </c>
      <c r="H336" s="65">
        <v>7.38</v>
      </c>
      <c r="I336" s="65">
        <v>7.25</v>
      </c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/>
      <c r="E337" s="63" t="e">
        <f>SUM((D337-B338)/B338)</f>
        <v>#DIV/0!</v>
      </c>
      <c r="F337" s="57" t="s">
        <v>48</v>
      </c>
      <c r="G337" s="65">
        <v>6.4</v>
      </c>
      <c r="H337" s="65">
        <v>6.91</v>
      </c>
      <c r="I337" s="65">
        <v>7.01</v>
      </c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/>
      <c r="C338" s="54"/>
      <c r="D338" s="54"/>
      <c r="E338" s="71"/>
      <c r="F338" s="57" t="s">
        <v>50</v>
      </c>
      <c r="G338" s="65">
        <v>6.8</v>
      </c>
      <c r="H338" s="58">
        <v>7</v>
      </c>
      <c r="I338" s="58">
        <v>7.09</v>
      </c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99</v>
      </c>
      <c r="B339" s="70"/>
      <c r="C339" s="72"/>
      <c r="D339" s="72"/>
      <c r="E339" s="73"/>
      <c r="F339" s="74" t="s">
        <v>51</v>
      </c>
      <c r="G339" s="75">
        <f>(G335+G338)/2</f>
        <v>6.6099999999999994</v>
      </c>
      <c r="H339" s="75">
        <f t="shared" ref="H339" si="1014">G339</f>
        <v>6.6099999999999994</v>
      </c>
      <c r="I339" s="75">
        <f t="shared" ref="I339" si="1015">H339</f>
        <v>6.6099999999999994</v>
      </c>
      <c r="J339" s="75">
        <f t="shared" ref="J339" si="1016">I339</f>
        <v>6.6099999999999994</v>
      </c>
      <c r="K339" s="75">
        <f t="shared" ref="K339" si="1017">J339</f>
        <v>6.6099999999999994</v>
      </c>
      <c r="L339" s="75">
        <f t="shared" ref="L339" si="1018">K339</f>
        <v>6.6099999999999994</v>
      </c>
      <c r="M339" s="75">
        <f t="shared" ref="M339" si="1019">L339</f>
        <v>6.6099999999999994</v>
      </c>
      <c r="N339" s="75">
        <f t="shared" ref="N339" si="1020">M339</f>
        <v>6.6099999999999994</v>
      </c>
      <c r="O339" s="75">
        <f t="shared" ref="O339" si="1021">N339</f>
        <v>6.6099999999999994</v>
      </c>
      <c r="P339" s="75">
        <f t="shared" ref="P339" si="1022">O339</f>
        <v>6.6099999999999994</v>
      </c>
      <c r="Q339" s="75">
        <f t="shared" ref="Q339" si="1023">P339</f>
        <v>6.6099999999999994</v>
      </c>
      <c r="R339" s="75">
        <f t="shared" ref="R339" si="1024">Q339</f>
        <v>6.6099999999999994</v>
      </c>
      <c r="S339" s="75">
        <f t="shared" ref="S339" si="1025">R339</f>
        <v>6.6099999999999994</v>
      </c>
      <c r="T339" s="75">
        <f t="shared" ref="T339" si="1026">S339</f>
        <v>6.6099999999999994</v>
      </c>
      <c r="U339" s="75">
        <f t="shared" ref="U339" si="1027">T339</f>
        <v>6.6099999999999994</v>
      </c>
      <c r="V339" s="75">
        <f t="shared" ref="V339" si="1028">U339</f>
        <v>6.6099999999999994</v>
      </c>
      <c r="W339" s="75">
        <f t="shared" ref="W339" si="1029">V339</f>
        <v>6.6099999999999994</v>
      </c>
      <c r="X339" s="75">
        <f t="shared" ref="X339" si="1030">W339</f>
        <v>6.6099999999999994</v>
      </c>
      <c r="Y339" s="75">
        <f t="shared" ref="Y339" si="1031">X339</f>
        <v>6.6099999999999994</v>
      </c>
      <c r="Z339" s="75">
        <f t="shared" ref="Z339" si="1032">Y339</f>
        <v>6.6099999999999994</v>
      </c>
      <c r="AA339" s="75">
        <f t="shared" ref="AA339" si="1033">Z339</f>
        <v>6.6099999999999994</v>
      </c>
      <c r="AB339" s="75">
        <f t="shared" ref="AB339" si="1034">AA339</f>
        <v>6.6099999999999994</v>
      </c>
      <c r="AC339" s="75">
        <f t="shared" ref="AC339" si="1035">AB339</f>
        <v>6.6099999999999994</v>
      </c>
      <c r="AD339" s="75">
        <f t="shared" ref="AD339" si="1036">AC339</f>
        <v>6.6099999999999994</v>
      </c>
      <c r="AE339" s="75">
        <f t="shared" ref="AE339" si="1037">AD339</f>
        <v>6.6099999999999994</v>
      </c>
      <c r="AF339" s="75">
        <f t="shared" ref="AF339" si="1038">AE339</f>
        <v>6.6099999999999994</v>
      </c>
      <c r="AG339" s="75">
        <f t="shared" ref="AG339" si="1039">AF339</f>
        <v>6.6099999999999994</v>
      </c>
      <c r="AH339" s="75">
        <f t="shared" ref="AH339" si="1040">AG339</f>
        <v>6.6099999999999994</v>
      </c>
      <c r="AI339" s="75">
        <f t="shared" ref="AI339" si="1041">AH339</f>
        <v>6.6099999999999994</v>
      </c>
      <c r="AJ339" s="75">
        <f t="shared" ref="AJ339" si="1042">AI339</f>
        <v>6.6099999999999994</v>
      </c>
      <c r="AK339" s="75">
        <f t="shared" ref="AK339" si="1043">AJ339</f>
        <v>6.6099999999999994</v>
      </c>
      <c r="AL339" s="75">
        <f t="shared" ref="AL339" si="1044">AK339</f>
        <v>6.6099999999999994</v>
      </c>
      <c r="AM339" s="75">
        <f t="shared" ref="AM339" si="1045">AL339</f>
        <v>6.6099999999999994</v>
      </c>
      <c r="AN339" s="75">
        <f t="shared" ref="AN339" si="1046">AM339</f>
        <v>6.6099999999999994</v>
      </c>
      <c r="AO339" s="75">
        <f t="shared" ref="AO339" si="1047">AN339</f>
        <v>6.6099999999999994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/>
      <c r="E340" s="79" t="e">
        <f>SUM((B338-D340)/(D340))</f>
        <v>#DIV/0!</v>
      </c>
      <c r="F340" s="80" t="s">
        <v>53</v>
      </c>
      <c r="G340" s="81">
        <v>50715</v>
      </c>
      <c r="H340" s="82">
        <v>87044</v>
      </c>
      <c r="I340" s="82">
        <v>39015</v>
      </c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100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101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48">ROUNDDOWN(G339*105%,3)</f>
        <v>6.94</v>
      </c>
      <c r="H342" s="93">
        <f t="shared" si="1048"/>
        <v>6.94</v>
      </c>
      <c r="I342" s="93">
        <f t="shared" si="1048"/>
        <v>6.94</v>
      </c>
      <c r="J342" s="93">
        <f t="shared" si="1048"/>
        <v>6.94</v>
      </c>
      <c r="K342" s="93">
        <f t="shared" si="1048"/>
        <v>6.94</v>
      </c>
      <c r="L342" s="93">
        <f t="shared" si="1048"/>
        <v>6.94</v>
      </c>
      <c r="M342" s="93">
        <f t="shared" si="1048"/>
        <v>6.94</v>
      </c>
      <c r="N342" s="93">
        <f t="shared" si="1048"/>
        <v>6.94</v>
      </c>
      <c r="O342" s="93">
        <f t="shared" si="1048"/>
        <v>6.94</v>
      </c>
      <c r="P342" s="93">
        <f t="shared" si="1048"/>
        <v>6.94</v>
      </c>
      <c r="Q342" s="93">
        <f t="shared" si="1048"/>
        <v>6.94</v>
      </c>
      <c r="R342" s="93">
        <f t="shared" si="1048"/>
        <v>6.94</v>
      </c>
      <c r="S342" s="93">
        <f t="shared" si="1048"/>
        <v>6.94</v>
      </c>
      <c r="T342" s="93">
        <f t="shared" si="1048"/>
        <v>6.94</v>
      </c>
      <c r="U342" s="93">
        <f t="shared" si="1048"/>
        <v>6.94</v>
      </c>
      <c r="V342" s="93">
        <f t="shared" si="1048"/>
        <v>6.94</v>
      </c>
      <c r="W342" s="93">
        <f t="shared" si="1048"/>
        <v>6.94</v>
      </c>
      <c r="X342" s="93">
        <f t="shared" si="1048"/>
        <v>6.94</v>
      </c>
      <c r="Y342" s="93">
        <f t="shared" si="1048"/>
        <v>6.94</v>
      </c>
      <c r="Z342" s="93">
        <f t="shared" si="1048"/>
        <v>6.94</v>
      </c>
      <c r="AA342" s="93">
        <f t="shared" si="1048"/>
        <v>6.94</v>
      </c>
      <c r="AB342" s="93">
        <f t="shared" si="1048"/>
        <v>6.94</v>
      </c>
      <c r="AC342" s="93">
        <f t="shared" si="1048"/>
        <v>6.94</v>
      </c>
      <c r="AD342" s="93">
        <f t="shared" si="1048"/>
        <v>6.94</v>
      </c>
      <c r="AE342" s="93">
        <f t="shared" si="1048"/>
        <v>6.94</v>
      </c>
      <c r="AF342" s="93">
        <f t="shared" si="1048"/>
        <v>6.94</v>
      </c>
      <c r="AG342" s="93">
        <f t="shared" si="1048"/>
        <v>6.94</v>
      </c>
      <c r="AH342" s="93">
        <f t="shared" si="1048"/>
        <v>6.94</v>
      </c>
      <c r="AI342" s="93">
        <f t="shared" si="1048"/>
        <v>6.94</v>
      </c>
      <c r="AJ342" s="93">
        <f t="shared" si="1048"/>
        <v>6.94</v>
      </c>
      <c r="AK342" s="93">
        <f t="shared" si="1048"/>
        <v>6.94</v>
      </c>
      <c r="AL342" s="93">
        <f t="shared" si="1048"/>
        <v>6.94</v>
      </c>
      <c r="AM342" s="93">
        <f t="shared" si="1048"/>
        <v>6.94</v>
      </c>
      <c r="AN342" s="93">
        <f t="shared" si="1048"/>
        <v>6.94</v>
      </c>
      <c r="AO342" s="93">
        <f t="shared" si="1048"/>
        <v>6.94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  <row r="344" spans="1:41" ht="14.1" customHeight="1" x14ac:dyDescent="0.25">
      <c r="A344" s="171" t="s">
        <v>6</v>
      </c>
      <c r="B344" s="172"/>
      <c r="C344" s="172"/>
      <c r="D344" s="172"/>
      <c r="E344" s="173"/>
      <c r="F344" s="48" t="s">
        <v>7</v>
      </c>
      <c r="G344" s="49" t="s">
        <v>175</v>
      </c>
      <c r="H344" s="49" t="s">
        <v>176</v>
      </c>
      <c r="I344" s="49" t="s">
        <v>191</v>
      </c>
      <c r="J344" s="49" t="s">
        <v>192</v>
      </c>
      <c r="K344" s="49" t="s">
        <v>193</v>
      </c>
      <c r="L344" s="49" t="s">
        <v>194</v>
      </c>
      <c r="M344" s="49" t="s">
        <v>195</v>
      </c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</row>
    <row r="345" spans="1:41" ht="14.1" customHeight="1" x14ac:dyDescent="0.25">
      <c r="A345" s="174" t="s">
        <v>8</v>
      </c>
      <c r="B345" s="175"/>
      <c r="C345" s="175"/>
      <c r="D345" s="176"/>
      <c r="E345" s="177"/>
      <c r="F345" s="170" t="s">
        <v>179</v>
      </c>
      <c r="G345" s="50" t="s">
        <v>98</v>
      </c>
      <c r="H345" s="51" t="s">
        <v>9</v>
      </c>
      <c r="I345" s="51" t="s">
        <v>10</v>
      </c>
      <c r="J345" s="51" t="s">
        <v>11</v>
      </c>
      <c r="K345" s="51" t="s">
        <v>12</v>
      </c>
      <c r="L345" s="51" t="s">
        <v>13</v>
      </c>
      <c r="M345" s="51" t="s">
        <v>14</v>
      </c>
      <c r="N345" s="51" t="s">
        <v>15</v>
      </c>
      <c r="O345" s="51" t="s">
        <v>16</v>
      </c>
      <c r="P345" s="51" t="s">
        <v>17</v>
      </c>
      <c r="Q345" s="51" t="s">
        <v>18</v>
      </c>
      <c r="R345" s="51" t="s">
        <v>19</v>
      </c>
      <c r="S345" s="51" t="s">
        <v>20</v>
      </c>
      <c r="T345" s="51" t="s">
        <v>21</v>
      </c>
      <c r="U345" s="51" t="s">
        <v>22</v>
      </c>
      <c r="V345" s="51" t="s">
        <v>23</v>
      </c>
      <c r="W345" s="51" t="s">
        <v>24</v>
      </c>
      <c r="X345" s="51" t="s">
        <v>25</v>
      </c>
      <c r="Y345" s="51" t="s">
        <v>26</v>
      </c>
      <c r="Z345" s="51" t="s">
        <v>27</v>
      </c>
      <c r="AA345" s="51" t="s">
        <v>28</v>
      </c>
      <c r="AB345" s="51" t="s">
        <v>29</v>
      </c>
      <c r="AC345" s="51" t="s">
        <v>30</v>
      </c>
      <c r="AD345" s="51" t="s">
        <v>31</v>
      </c>
      <c r="AE345" s="51" t="s">
        <v>32</v>
      </c>
      <c r="AF345" s="51" t="s">
        <v>33</v>
      </c>
      <c r="AG345" s="51" t="s">
        <v>34</v>
      </c>
      <c r="AH345" s="51" t="s">
        <v>35</v>
      </c>
      <c r="AI345" s="51" t="s">
        <v>36</v>
      </c>
      <c r="AJ345" s="51" t="s">
        <v>37</v>
      </c>
      <c r="AK345" s="51" t="s">
        <v>38</v>
      </c>
      <c r="AL345" s="51" t="s">
        <v>39</v>
      </c>
      <c r="AM345" s="51" t="s">
        <v>40</v>
      </c>
      <c r="AN345" s="51" t="s">
        <v>41</v>
      </c>
      <c r="AO345" s="51" t="s">
        <v>42</v>
      </c>
    </row>
    <row r="346" spans="1:41" s="59" customFormat="1" ht="14.1" customHeight="1" x14ac:dyDescent="0.25">
      <c r="A346" s="52"/>
      <c r="B346" s="53"/>
      <c r="C346" s="54"/>
      <c r="D346" s="55" t="s">
        <v>43</v>
      </c>
      <c r="E346" s="56"/>
      <c r="F346" s="57" t="s">
        <v>44</v>
      </c>
      <c r="G346" s="58">
        <v>0.69</v>
      </c>
      <c r="H346" s="58">
        <v>0.755</v>
      </c>
      <c r="I346" s="58">
        <v>0.755</v>
      </c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</row>
    <row r="347" spans="1:41" s="66" customFormat="1" ht="13.15" customHeight="1" x14ac:dyDescent="0.25">
      <c r="A347" s="60"/>
      <c r="B347" s="54"/>
      <c r="C347" s="61" t="s">
        <v>45</v>
      </c>
      <c r="D347" s="62"/>
      <c r="E347" s="63" t="e">
        <f>SUM((D347-B349)/B349)</f>
        <v>#DIV/0!</v>
      </c>
      <c r="F347" s="57" t="s">
        <v>46</v>
      </c>
      <c r="G347" s="64">
        <v>0.76</v>
      </c>
      <c r="H347" s="65">
        <v>0.77500000000000002</v>
      </c>
      <c r="I347" s="65">
        <v>0.78</v>
      </c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x14ac:dyDescent="0.25">
      <c r="A348" s="67"/>
      <c r="B348" s="68"/>
      <c r="C348" s="61" t="s">
        <v>47</v>
      </c>
      <c r="D348" s="62"/>
      <c r="E348" s="63" t="e">
        <f>SUM((D348-B349)/B349)</f>
        <v>#DIV/0!</v>
      </c>
      <c r="F348" s="57" t="s">
        <v>48</v>
      </c>
      <c r="G348" s="65">
        <v>0.69</v>
      </c>
      <c r="H348" s="65">
        <v>0.74</v>
      </c>
      <c r="I348" s="65">
        <v>0.755</v>
      </c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</row>
    <row r="349" spans="1:41" s="66" customFormat="1" ht="14.1" customHeight="1" thickBot="1" x14ac:dyDescent="0.3">
      <c r="A349" s="69" t="s">
        <v>49</v>
      </c>
      <c r="B349" s="70"/>
      <c r="C349" s="54"/>
      <c r="D349" s="54"/>
      <c r="E349" s="71"/>
      <c r="F349" s="57" t="s">
        <v>50</v>
      </c>
      <c r="G349" s="65">
        <v>0.755</v>
      </c>
      <c r="H349" s="58">
        <v>0.755</v>
      </c>
      <c r="I349" s="58">
        <v>0.76</v>
      </c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</row>
    <row r="350" spans="1:41" s="76" customFormat="1" ht="14.1" customHeight="1" x14ac:dyDescent="0.25">
      <c r="A350" s="69" t="s">
        <v>99</v>
      </c>
      <c r="B350" s="70"/>
      <c r="C350" s="72"/>
      <c r="D350" s="72"/>
      <c r="E350" s="73"/>
      <c r="F350" s="74" t="s">
        <v>51</v>
      </c>
      <c r="G350" s="75">
        <f>(G346+G349)/2</f>
        <v>0.72249999999999992</v>
      </c>
      <c r="H350" s="75">
        <f t="shared" ref="H350" si="1049">G350</f>
        <v>0.72249999999999992</v>
      </c>
      <c r="I350" s="75">
        <f t="shared" ref="I350" si="1050">H350</f>
        <v>0.72249999999999992</v>
      </c>
      <c r="J350" s="75">
        <f t="shared" ref="J350" si="1051">I350</f>
        <v>0.72249999999999992</v>
      </c>
      <c r="K350" s="75">
        <f t="shared" ref="K350" si="1052">J350</f>
        <v>0.72249999999999992</v>
      </c>
      <c r="L350" s="75">
        <f t="shared" ref="L350" si="1053">K350</f>
        <v>0.72249999999999992</v>
      </c>
      <c r="M350" s="75">
        <f t="shared" ref="M350" si="1054">L350</f>
        <v>0.72249999999999992</v>
      </c>
      <c r="N350" s="75">
        <f t="shared" ref="N350" si="1055">M350</f>
        <v>0.72249999999999992</v>
      </c>
      <c r="O350" s="75">
        <f t="shared" ref="O350" si="1056">N350</f>
        <v>0.72249999999999992</v>
      </c>
      <c r="P350" s="75">
        <f t="shared" ref="P350" si="1057">O350</f>
        <v>0.72249999999999992</v>
      </c>
      <c r="Q350" s="75">
        <f t="shared" ref="Q350" si="1058">P350</f>
        <v>0.72249999999999992</v>
      </c>
      <c r="R350" s="75">
        <f t="shared" ref="R350" si="1059">Q350</f>
        <v>0.72249999999999992</v>
      </c>
      <c r="S350" s="75">
        <f t="shared" ref="S350" si="1060">R350</f>
        <v>0.72249999999999992</v>
      </c>
      <c r="T350" s="75">
        <f t="shared" ref="T350" si="1061">S350</f>
        <v>0.72249999999999992</v>
      </c>
      <c r="U350" s="75">
        <f t="shared" ref="U350" si="1062">T350</f>
        <v>0.72249999999999992</v>
      </c>
      <c r="V350" s="75">
        <f t="shared" ref="V350" si="1063">U350</f>
        <v>0.72249999999999992</v>
      </c>
      <c r="W350" s="75">
        <f t="shared" ref="W350" si="1064">V350</f>
        <v>0.72249999999999992</v>
      </c>
      <c r="X350" s="75">
        <f t="shared" ref="X350" si="1065">W350</f>
        <v>0.72249999999999992</v>
      </c>
      <c r="Y350" s="75">
        <f t="shared" ref="Y350" si="1066">X350</f>
        <v>0.72249999999999992</v>
      </c>
      <c r="Z350" s="75">
        <f t="shared" ref="Z350" si="1067">Y350</f>
        <v>0.72249999999999992</v>
      </c>
      <c r="AA350" s="75">
        <f t="shared" ref="AA350" si="1068">Z350</f>
        <v>0.72249999999999992</v>
      </c>
      <c r="AB350" s="75">
        <f t="shared" ref="AB350" si="1069">AA350</f>
        <v>0.72249999999999992</v>
      </c>
      <c r="AC350" s="75">
        <f t="shared" ref="AC350" si="1070">AB350</f>
        <v>0.72249999999999992</v>
      </c>
      <c r="AD350" s="75">
        <f t="shared" ref="AD350" si="1071">AC350</f>
        <v>0.72249999999999992</v>
      </c>
      <c r="AE350" s="75">
        <f t="shared" ref="AE350" si="1072">AD350</f>
        <v>0.72249999999999992</v>
      </c>
      <c r="AF350" s="75">
        <f t="shared" ref="AF350" si="1073">AE350</f>
        <v>0.72249999999999992</v>
      </c>
      <c r="AG350" s="75">
        <f t="shared" ref="AG350" si="1074">AF350</f>
        <v>0.72249999999999992</v>
      </c>
      <c r="AH350" s="75">
        <f t="shared" ref="AH350" si="1075">AG350</f>
        <v>0.72249999999999992</v>
      </c>
      <c r="AI350" s="75">
        <f t="shared" ref="AI350" si="1076">AH350</f>
        <v>0.72249999999999992</v>
      </c>
      <c r="AJ350" s="75">
        <f t="shared" ref="AJ350" si="1077">AI350</f>
        <v>0.72249999999999992</v>
      </c>
      <c r="AK350" s="75">
        <f t="shared" ref="AK350" si="1078">AJ350</f>
        <v>0.72249999999999992</v>
      </c>
      <c r="AL350" s="75">
        <f t="shared" ref="AL350" si="1079">AK350</f>
        <v>0.72249999999999992</v>
      </c>
      <c r="AM350" s="75">
        <f t="shared" ref="AM350" si="1080">AL350</f>
        <v>0.72249999999999992</v>
      </c>
      <c r="AN350" s="75">
        <f t="shared" ref="AN350" si="1081">AM350</f>
        <v>0.72249999999999992</v>
      </c>
      <c r="AO350" s="75">
        <f t="shared" ref="AO350" si="1082">AN350</f>
        <v>0.72249999999999992</v>
      </c>
    </row>
    <row r="351" spans="1:41" ht="14.1" customHeight="1" x14ac:dyDescent="0.25">
      <c r="A351" s="98">
        <f>C349*B349</f>
        <v>0</v>
      </c>
      <c r="B351" s="99">
        <f>C350*B350</f>
        <v>0</v>
      </c>
      <c r="C351" s="77" t="s">
        <v>52</v>
      </c>
      <c r="D351" s="78"/>
      <c r="E351" s="79" t="e">
        <f>SUM((B349-D351)/(D351))</f>
        <v>#DIV/0!</v>
      </c>
      <c r="F351" s="80" t="s">
        <v>53</v>
      </c>
      <c r="G351" s="81">
        <v>148469</v>
      </c>
      <c r="H351" s="82">
        <v>73619</v>
      </c>
      <c r="I351" s="82">
        <v>71010</v>
      </c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s="66" customFormat="1" ht="14.1" customHeight="1" x14ac:dyDescent="0.25">
      <c r="A352" s="60" t="s">
        <v>100</v>
      </c>
      <c r="B352" s="99">
        <f>ROUNDUP(A351/1000,0)+IF(A351,8.48,0)+ROUNDUP(A351*0.0003,2)</f>
        <v>0</v>
      </c>
      <c r="C352" s="77" t="s">
        <v>54</v>
      </c>
      <c r="D352" s="78"/>
      <c r="E352" s="79"/>
      <c r="F352" s="84" t="s">
        <v>49</v>
      </c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2"/>
      <c r="W352" s="85"/>
      <c r="X352" s="85"/>
      <c r="Y352" s="85"/>
      <c r="Z352" s="85"/>
      <c r="AA352" s="85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</row>
    <row r="353" spans="1:41" s="76" customFormat="1" ht="14.1" customHeight="1" x14ac:dyDescent="0.25">
      <c r="A353" s="87" t="s">
        <v>101</v>
      </c>
      <c r="B353" s="99">
        <f>ROUNDUP(B351/1000,0)+IF(B351,8.48,0)+ROUNDUP(B351*0.0003,2)</f>
        <v>0</v>
      </c>
      <c r="C353" s="89"/>
      <c r="D353" s="90" t="s">
        <v>55</v>
      </c>
      <c r="E353" s="91"/>
      <c r="F353" s="92" t="s">
        <v>56</v>
      </c>
      <c r="G353" s="93">
        <f t="shared" ref="G353:AO353" si="1083">ROUNDDOWN(G350*105%,3)</f>
        <v>0.75800000000000001</v>
      </c>
      <c r="H353" s="93">
        <f t="shared" si="1083"/>
        <v>0.75800000000000001</v>
      </c>
      <c r="I353" s="93">
        <f t="shared" si="1083"/>
        <v>0.75800000000000001</v>
      </c>
      <c r="J353" s="93">
        <f t="shared" si="1083"/>
        <v>0.75800000000000001</v>
      </c>
      <c r="K353" s="93">
        <f t="shared" si="1083"/>
        <v>0.75800000000000001</v>
      </c>
      <c r="L353" s="93">
        <f t="shared" si="1083"/>
        <v>0.75800000000000001</v>
      </c>
      <c r="M353" s="93">
        <f t="shared" si="1083"/>
        <v>0.75800000000000001</v>
      </c>
      <c r="N353" s="93">
        <f t="shared" si="1083"/>
        <v>0.75800000000000001</v>
      </c>
      <c r="O353" s="93">
        <f t="shared" si="1083"/>
        <v>0.75800000000000001</v>
      </c>
      <c r="P353" s="93">
        <f t="shared" si="1083"/>
        <v>0.75800000000000001</v>
      </c>
      <c r="Q353" s="93">
        <f t="shared" si="1083"/>
        <v>0.75800000000000001</v>
      </c>
      <c r="R353" s="93">
        <f t="shared" si="1083"/>
        <v>0.75800000000000001</v>
      </c>
      <c r="S353" s="93">
        <f t="shared" si="1083"/>
        <v>0.75800000000000001</v>
      </c>
      <c r="T353" s="93">
        <f t="shared" si="1083"/>
        <v>0.75800000000000001</v>
      </c>
      <c r="U353" s="93">
        <f t="shared" si="1083"/>
        <v>0.75800000000000001</v>
      </c>
      <c r="V353" s="93">
        <f t="shared" si="1083"/>
        <v>0.75800000000000001</v>
      </c>
      <c r="W353" s="93">
        <f t="shared" si="1083"/>
        <v>0.75800000000000001</v>
      </c>
      <c r="X353" s="93">
        <f t="shared" si="1083"/>
        <v>0.75800000000000001</v>
      </c>
      <c r="Y353" s="93">
        <f t="shared" si="1083"/>
        <v>0.75800000000000001</v>
      </c>
      <c r="Z353" s="93">
        <f t="shared" si="1083"/>
        <v>0.75800000000000001</v>
      </c>
      <c r="AA353" s="93">
        <f t="shared" si="1083"/>
        <v>0.75800000000000001</v>
      </c>
      <c r="AB353" s="93">
        <f t="shared" si="1083"/>
        <v>0.75800000000000001</v>
      </c>
      <c r="AC353" s="93">
        <f t="shared" si="1083"/>
        <v>0.75800000000000001</v>
      </c>
      <c r="AD353" s="93">
        <f t="shared" si="1083"/>
        <v>0.75800000000000001</v>
      </c>
      <c r="AE353" s="93">
        <f t="shared" si="1083"/>
        <v>0.75800000000000001</v>
      </c>
      <c r="AF353" s="93">
        <f t="shared" si="1083"/>
        <v>0.75800000000000001</v>
      </c>
      <c r="AG353" s="93">
        <f t="shared" si="1083"/>
        <v>0.75800000000000001</v>
      </c>
      <c r="AH353" s="93">
        <f t="shared" si="1083"/>
        <v>0.75800000000000001</v>
      </c>
      <c r="AI353" s="93">
        <f t="shared" si="1083"/>
        <v>0.75800000000000001</v>
      </c>
      <c r="AJ353" s="93">
        <f t="shared" si="1083"/>
        <v>0.75800000000000001</v>
      </c>
      <c r="AK353" s="93">
        <f t="shared" si="1083"/>
        <v>0.75800000000000001</v>
      </c>
      <c r="AL353" s="93">
        <f t="shared" si="1083"/>
        <v>0.75800000000000001</v>
      </c>
      <c r="AM353" s="93">
        <f t="shared" si="1083"/>
        <v>0.75800000000000001</v>
      </c>
      <c r="AN353" s="93">
        <f t="shared" si="1083"/>
        <v>0.75800000000000001</v>
      </c>
      <c r="AO353" s="93">
        <f t="shared" si="1083"/>
        <v>0.75800000000000001</v>
      </c>
    </row>
    <row r="354" spans="1:41" ht="13.5" customHeight="1" x14ac:dyDescent="0.25">
      <c r="A354" s="94"/>
      <c r="B354" s="94"/>
      <c r="C354" s="94"/>
      <c r="D354" s="94"/>
      <c r="E354" s="94"/>
      <c r="F354" s="94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</row>
    <row r="355" spans="1:41" ht="14.1" customHeight="1" x14ac:dyDescent="0.25">
      <c r="A355" s="171" t="s">
        <v>6</v>
      </c>
      <c r="B355" s="172"/>
      <c r="C355" s="172"/>
      <c r="D355" s="172"/>
      <c r="E355" s="173"/>
      <c r="F355" s="48" t="s">
        <v>7</v>
      </c>
      <c r="G355" s="49" t="s">
        <v>175</v>
      </c>
      <c r="H355" s="49" t="s">
        <v>176</v>
      </c>
      <c r="I355" s="49" t="s">
        <v>191</v>
      </c>
      <c r="J355" s="49" t="s">
        <v>192</v>
      </c>
      <c r="K355" s="49" t="s">
        <v>193</v>
      </c>
      <c r="L355" s="49" t="s">
        <v>194</v>
      </c>
      <c r="M355" s="49" t="s">
        <v>195</v>
      </c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</row>
    <row r="356" spans="1:41" ht="14.1" customHeight="1" x14ac:dyDescent="0.25">
      <c r="A356" s="174" t="s">
        <v>8</v>
      </c>
      <c r="B356" s="175"/>
      <c r="C356" s="175"/>
      <c r="D356" s="176"/>
      <c r="E356" s="177"/>
      <c r="F356" s="170" t="s">
        <v>180</v>
      </c>
      <c r="G356" s="50" t="s">
        <v>98</v>
      </c>
      <c r="H356" s="51" t="s">
        <v>9</v>
      </c>
      <c r="I356" s="51" t="s">
        <v>10</v>
      </c>
      <c r="J356" s="51" t="s">
        <v>11</v>
      </c>
      <c r="K356" s="51" t="s">
        <v>12</v>
      </c>
      <c r="L356" s="51" t="s">
        <v>13</v>
      </c>
      <c r="M356" s="51" t="s">
        <v>14</v>
      </c>
      <c r="N356" s="51" t="s">
        <v>15</v>
      </c>
      <c r="O356" s="51" t="s">
        <v>16</v>
      </c>
      <c r="P356" s="51" t="s">
        <v>17</v>
      </c>
      <c r="Q356" s="51" t="s">
        <v>18</v>
      </c>
      <c r="R356" s="51" t="s">
        <v>19</v>
      </c>
      <c r="S356" s="51" t="s">
        <v>20</v>
      </c>
      <c r="T356" s="51" t="s">
        <v>21</v>
      </c>
      <c r="U356" s="51" t="s">
        <v>22</v>
      </c>
      <c r="V356" s="51" t="s">
        <v>23</v>
      </c>
      <c r="W356" s="51" t="s">
        <v>24</v>
      </c>
      <c r="X356" s="51" t="s">
        <v>25</v>
      </c>
      <c r="Y356" s="51" t="s">
        <v>26</v>
      </c>
      <c r="Z356" s="51" t="s">
        <v>27</v>
      </c>
      <c r="AA356" s="51" t="s">
        <v>28</v>
      </c>
      <c r="AB356" s="51" t="s">
        <v>29</v>
      </c>
      <c r="AC356" s="51" t="s">
        <v>30</v>
      </c>
      <c r="AD356" s="51" t="s">
        <v>31</v>
      </c>
      <c r="AE356" s="51" t="s">
        <v>32</v>
      </c>
      <c r="AF356" s="51" t="s">
        <v>33</v>
      </c>
      <c r="AG356" s="51" t="s">
        <v>34</v>
      </c>
      <c r="AH356" s="51" t="s">
        <v>35</v>
      </c>
      <c r="AI356" s="51" t="s">
        <v>36</v>
      </c>
      <c r="AJ356" s="51" t="s">
        <v>37</v>
      </c>
      <c r="AK356" s="51" t="s">
        <v>38</v>
      </c>
      <c r="AL356" s="51" t="s">
        <v>39</v>
      </c>
      <c r="AM356" s="51" t="s">
        <v>40</v>
      </c>
      <c r="AN356" s="51" t="s">
        <v>41</v>
      </c>
      <c r="AO356" s="51" t="s">
        <v>42</v>
      </c>
    </row>
    <row r="357" spans="1:41" s="59" customFormat="1" ht="14.1" customHeight="1" x14ac:dyDescent="0.25">
      <c r="A357" s="52"/>
      <c r="B357" s="53"/>
      <c r="C357" s="54"/>
      <c r="D357" s="55" t="s">
        <v>43</v>
      </c>
      <c r="E357" s="56"/>
      <c r="F357" s="57" t="s">
        <v>44</v>
      </c>
      <c r="G357" s="58">
        <v>1.02</v>
      </c>
      <c r="H357" s="58">
        <v>1.1399999999999999</v>
      </c>
      <c r="I357" s="58">
        <v>1.1599999999999999</v>
      </c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</row>
    <row r="358" spans="1:41" s="66" customFormat="1" ht="13.15" customHeight="1" x14ac:dyDescent="0.25">
      <c r="A358" s="60"/>
      <c r="B358" s="54"/>
      <c r="C358" s="61" t="s">
        <v>45</v>
      </c>
      <c r="D358" s="62"/>
      <c r="E358" s="63" t="e">
        <f>SUM((D358-B360)/B360)</f>
        <v>#DIV/0!</v>
      </c>
      <c r="F358" s="57" t="s">
        <v>46</v>
      </c>
      <c r="G358" s="64">
        <v>1.1100000000000001</v>
      </c>
      <c r="H358" s="65">
        <v>1.21</v>
      </c>
      <c r="I358" s="65">
        <v>1.22</v>
      </c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x14ac:dyDescent="0.25">
      <c r="A359" s="67"/>
      <c r="B359" s="68"/>
      <c r="C359" s="61" t="s">
        <v>47</v>
      </c>
      <c r="D359" s="62"/>
      <c r="E359" s="63" t="e">
        <f>SUM((D359-B360)/B360)</f>
        <v>#DIV/0!</v>
      </c>
      <c r="F359" s="57" t="s">
        <v>48</v>
      </c>
      <c r="G359" s="65">
        <v>1.02</v>
      </c>
      <c r="H359" s="65">
        <v>1.1299999999999999</v>
      </c>
      <c r="I359" s="65">
        <v>1.1599999999999999</v>
      </c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</row>
    <row r="360" spans="1:41" s="66" customFormat="1" ht="14.1" customHeight="1" thickBot="1" x14ac:dyDescent="0.3">
      <c r="A360" s="69" t="s">
        <v>49</v>
      </c>
      <c r="B360" s="70"/>
      <c r="C360" s="54"/>
      <c r="D360" s="54"/>
      <c r="E360" s="71"/>
      <c r="F360" s="57" t="s">
        <v>50</v>
      </c>
      <c r="G360" s="65">
        <v>1.1100000000000001</v>
      </c>
      <c r="H360" s="58">
        <v>1.1499999999999999</v>
      </c>
      <c r="I360" s="58">
        <v>1.18</v>
      </c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</row>
    <row r="361" spans="1:41" s="76" customFormat="1" ht="14.1" customHeight="1" x14ac:dyDescent="0.25">
      <c r="A361" s="69" t="s">
        <v>99</v>
      </c>
      <c r="B361" s="70"/>
      <c r="C361" s="72"/>
      <c r="D361" s="72"/>
      <c r="E361" s="73"/>
      <c r="F361" s="74" t="s">
        <v>51</v>
      </c>
      <c r="G361" s="75">
        <f>(G357+G360)/2</f>
        <v>1.0649999999999999</v>
      </c>
      <c r="H361" s="75">
        <f t="shared" ref="H361" si="1084">G361</f>
        <v>1.0649999999999999</v>
      </c>
      <c r="I361" s="75">
        <f t="shared" ref="I361" si="1085">H361</f>
        <v>1.0649999999999999</v>
      </c>
      <c r="J361" s="75">
        <f t="shared" ref="J361" si="1086">I361</f>
        <v>1.0649999999999999</v>
      </c>
      <c r="K361" s="75">
        <f t="shared" ref="K361" si="1087">J361</f>
        <v>1.0649999999999999</v>
      </c>
      <c r="L361" s="75">
        <f t="shared" ref="L361" si="1088">K361</f>
        <v>1.0649999999999999</v>
      </c>
      <c r="M361" s="75">
        <f t="shared" ref="M361" si="1089">L361</f>
        <v>1.0649999999999999</v>
      </c>
      <c r="N361" s="75">
        <f t="shared" ref="N361" si="1090">M361</f>
        <v>1.0649999999999999</v>
      </c>
      <c r="O361" s="75">
        <f t="shared" ref="O361" si="1091">N361</f>
        <v>1.0649999999999999</v>
      </c>
      <c r="P361" s="75">
        <f t="shared" ref="P361" si="1092">O361</f>
        <v>1.0649999999999999</v>
      </c>
      <c r="Q361" s="75">
        <f t="shared" ref="Q361" si="1093">P361</f>
        <v>1.0649999999999999</v>
      </c>
      <c r="R361" s="75">
        <f t="shared" ref="R361" si="1094">Q361</f>
        <v>1.0649999999999999</v>
      </c>
      <c r="S361" s="75">
        <f t="shared" ref="S361" si="1095">R361</f>
        <v>1.0649999999999999</v>
      </c>
      <c r="T361" s="75">
        <f t="shared" ref="T361" si="1096">S361</f>
        <v>1.0649999999999999</v>
      </c>
      <c r="U361" s="75">
        <f t="shared" ref="U361" si="1097">T361</f>
        <v>1.0649999999999999</v>
      </c>
      <c r="V361" s="75">
        <f t="shared" ref="V361" si="1098">U361</f>
        <v>1.0649999999999999</v>
      </c>
      <c r="W361" s="75">
        <f t="shared" ref="W361" si="1099">V361</f>
        <v>1.0649999999999999</v>
      </c>
      <c r="X361" s="75">
        <f t="shared" ref="X361" si="1100">W361</f>
        <v>1.0649999999999999</v>
      </c>
      <c r="Y361" s="75">
        <f t="shared" ref="Y361" si="1101">X361</f>
        <v>1.0649999999999999</v>
      </c>
      <c r="Z361" s="75">
        <f t="shared" ref="Z361" si="1102">Y361</f>
        <v>1.0649999999999999</v>
      </c>
      <c r="AA361" s="75">
        <f t="shared" ref="AA361" si="1103">Z361</f>
        <v>1.0649999999999999</v>
      </c>
      <c r="AB361" s="75">
        <f t="shared" ref="AB361" si="1104">AA361</f>
        <v>1.0649999999999999</v>
      </c>
      <c r="AC361" s="75">
        <f t="shared" ref="AC361" si="1105">AB361</f>
        <v>1.0649999999999999</v>
      </c>
      <c r="AD361" s="75">
        <f t="shared" ref="AD361" si="1106">AC361</f>
        <v>1.0649999999999999</v>
      </c>
      <c r="AE361" s="75">
        <f t="shared" ref="AE361" si="1107">AD361</f>
        <v>1.0649999999999999</v>
      </c>
      <c r="AF361" s="75">
        <f t="shared" ref="AF361" si="1108">AE361</f>
        <v>1.0649999999999999</v>
      </c>
      <c r="AG361" s="75">
        <f t="shared" ref="AG361" si="1109">AF361</f>
        <v>1.0649999999999999</v>
      </c>
      <c r="AH361" s="75">
        <f t="shared" ref="AH361" si="1110">AG361</f>
        <v>1.0649999999999999</v>
      </c>
      <c r="AI361" s="75">
        <f t="shared" ref="AI361" si="1111">AH361</f>
        <v>1.0649999999999999</v>
      </c>
      <c r="AJ361" s="75">
        <f t="shared" ref="AJ361" si="1112">AI361</f>
        <v>1.0649999999999999</v>
      </c>
      <c r="AK361" s="75">
        <f t="shared" ref="AK361" si="1113">AJ361</f>
        <v>1.0649999999999999</v>
      </c>
      <c r="AL361" s="75">
        <f t="shared" ref="AL361" si="1114">AK361</f>
        <v>1.0649999999999999</v>
      </c>
      <c r="AM361" s="75">
        <f t="shared" ref="AM361" si="1115">AL361</f>
        <v>1.0649999999999999</v>
      </c>
      <c r="AN361" s="75">
        <f t="shared" ref="AN361" si="1116">AM361</f>
        <v>1.0649999999999999</v>
      </c>
      <c r="AO361" s="75">
        <f t="shared" ref="AO361" si="1117">AN361</f>
        <v>1.0649999999999999</v>
      </c>
    </row>
    <row r="362" spans="1:41" ht="14.1" customHeight="1" x14ac:dyDescent="0.25">
      <c r="A362" s="98">
        <f>C360*B360</f>
        <v>0</v>
      </c>
      <c r="B362" s="99">
        <f>C361*B361</f>
        <v>0</v>
      </c>
      <c r="C362" s="77" t="s">
        <v>52</v>
      </c>
      <c r="D362" s="78"/>
      <c r="E362" s="79" t="e">
        <f>SUM((B360-D362)/(D362))</f>
        <v>#DIV/0!</v>
      </c>
      <c r="F362" s="80" t="s">
        <v>53</v>
      </c>
      <c r="G362" s="81">
        <v>40948</v>
      </c>
      <c r="H362" s="82">
        <v>35738</v>
      </c>
      <c r="I362" s="82">
        <v>47923</v>
      </c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s="66" customFormat="1" ht="14.1" customHeight="1" x14ac:dyDescent="0.25">
      <c r="A363" s="60" t="s">
        <v>100</v>
      </c>
      <c r="B363" s="99">
        <f>ROUNDUP(A362/1000,0)+IF(A362,8.48,0)+ROUNDUP(A362*0.0003,2)</f>
        <v>0</v>
      </c>
      <c r="C363" s="77" t="s">
        <v>54</v>
      </c>
      <c r="D363" s="78"/>
      <c r="E363" s="79"/>
      <c r="F363" s="84" t="s">
        <v>49</v>
      </c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2"/>
      <c r="W363" s="85"/>
      <c r="X363" s="85"/>
      <c r="Y363" s="85"/>
      <c r="Z363" s="85"/>
      <c r="AA363" s="85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</row>
    <row r="364" spans="1:41" s="76" customFormat="1" ht="14.1" customHeight="1" x14ac:dyDescent="0.25">
      <c r="A364" s="87" t="s">
        <v>101</v>
      </c>
      <c r="B364" s="99">
        <f>ROUNDUP(B362/1000,0)+IF(B362,8.48,0)+ROUNDUP(B362*0.0003,2)</f>
        <v>0</v>
      </c>
      <c r="C364" s="89"/>
      <c r="D364" s="90" t="s">
        <v>55</v>
      </c>
      <c r="E364" s="91"/>
      <c r="F364" s="92" t="s">
        <v>56</v>
      </c>
      <c r="G364" s="93">
        <f t="shared" ref="G364:AO364" si="1118">ROUNDDOWN(G361*105%,3)</f>
        <v>1.1180000000000001</v>
      </c>
      <c r="H364" s="93">
        <f t="shared" si="1118"/>
        <v>1.1180000000000001</v>
      </c>
      <c r="I364" s="93">
        <f t="shared" si="1118"/>
        <v>1.1180000000000001</v>
      </c>
      <c r="J364" s="93">
        <f t="shared" si="1118"/>
        <v>1.1180000000000001</v>
      </c>
      <c r="K364" s="93">
        <f t="shared" si="1118"/>
        <v>1.1180000000000001</v>
      </c>
      <c r="L364" s="93">
        <f t="shared" si="1118"/>
        <v>1.1180000000000001</v>
      </c>
      <c r="M364" s="93">
        <f t="shared" si="1118"/>
        <v>1.1180000000000001</v>
      </c>
      <c r="N364" s="93">
        <f t="shared" si="1118"/>
        <v>1.1180000000000001</v>
      </c>
      <c r="O364" s="93">
        <f t="shared" si="1118"/>
        <v>1.1180000000000001</v>
      </c>
      <c r="P364" s="93">
        <f t="shared" si="1118"/>
        <v>1.1180000000000001</v>
      </c>
      <c r="Q364" s="93">
        <f t="shared" si="1118"/>
        <v>1.1180000000000001</v>
      </c>
      <c r="R364" s="93">
        <f t="shared" si="1118"/>
        <v>1.1180000000000001</v>
      </c>
      <c r="S364" s="93">
        <f t="shared" si="1118"/>
        <v>1.1180000000000001</v>
      </c>
      <c r="T364" s="93">
        <f t="shared" si="1118"/>
        <v>1.1180000000000001</v>
      </c>
      <c r="U364" s="93">
        <f t="shared" si="1118"/>
        <v>1.1180000000000001</v>
      </c>
      <c r="V364" s="93">
        <f t="shared" si="1118"/>
        <v>1.1180000000000001</v>
      </c>
      <c r="W364" s="93">
        <f t="shared" si="1118"/>
        <v>1.1180000000000001</v>
      </c>
      <c r="X364" s="93">
        <f t="shared" si="1118"/>
        <v>1.1180000000000001</v>
      </c>
      <c r="Y364" s="93">
        <f t="shared" si="1118"/>
        <v>1.1180000000000001</v>
      </c>
      <c r="Z364" s="93">
        <f t="shared" si="1118"/>
        <v>1.1180000000000001</v>
      </c>
      <c r="AA364" s="93">
        <f t="shared" si="1118"/>
        <v>1.1180000000000001</v>
      </c>
      <c r="AB364" s="93">
        <f t="shared" si="1118"/>
        <v>1.1180000000000001</v>
      </c>
      <c r="AC364" s="93">
        <f t="shared" si="1118"/>
        <v>1.1180000000000001</v>
      </c>
      <c r="AD364" s="93">
        <f t="shared" si="1118"/>
        <v>1.1180000000000001</v>
      </c>
      <c r="AE364" s="93">
        <f t="shared" si="1118"/>
        <v>1.1180000000000001</v>
      </c>
      <c r="AF364" s="93">
        <f t="shared" si="1118"/>
        <v>1.1180000000000001</v>
      </c>
      <c r="AG364" s="93">
        <f t="shared" si="1118"/>
        <v>1.1180000000000001</v>
      </c>
      <c r="AH364" s="93">
        <f t="shared" si="1118"/>
        <v>1.1180000000000001</v>
      </c>
      <c r="AI364" s="93">
        <f t="shared" si="1118"/>
        <v>1.1180000000000001</v>
      </c>
      <c r="AJ364" s="93">
        <f t="shared" si="1118"/>
        <v>1.1180000000000001</v>
      </c>
      <c r="AK364" s="93">
        <f t="shared" si="1118"/>
        <v>1.1180000000000001</v>
      </c>
      <c r="AL364" s="93">
        <f t="shared" si="1118"/>
        <v>1.1180000000000001</v>
      </c>
      <c r="AM364" s="93">
        <f t="shared" si="1118"/>
        <v>1.1180000000000001</v>
      </c>
      <c r="AN364" s="93">
        <f t="shared" si="1118"/>
        <v>1.1180000000000001</v>
      </c>
      <c r="AO364" s="93">
        <f t="shared" si="1118"/>
        <v>1.1180000000000001</v>
      </c>
    </row>
    <row r="365" spans="1:41" ht="13.5" customHeight="1" x14ac:dyDescent="0.25">
      <c r="A365" s="94"/>
      <c r="B365" s="94"/>
      <c r="C365" s="94"/>
      <c r="D365" s="94"/>
      <c r="E365" s="94"/>
      <c r="F365" s="94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</row>
    <row r="366" spans="1:41" ht="14.1" customHeight="1" x14ac:dyDescent="0.25">
      <c r="A366" s="171" t="s">
        <v>6</v>
      </c>
      <c r="B366" s="172"/>
      <c r="C366" s="172"/>
      <c r="D366" s="172"/>
      <c r="E366" s="173"/>
      <c r="F366" s="48" t="s">
        <v>7</v>
      </c>
      <c r="G366" s="49" t="s">
        <v>175</v>
      </c>
      <c r="H366" s="49" t="s">
        <v>176</v>
      </c>
      <c r="I366" s="49" t="s">
        <v>191</v>
      </c>
      <c r="J366" s="49" t="s">
        <v>192</v>
      </c>
      <c r="K366" s="49" t="s">
        <v>193</v>
      </c>
      <c r="L366" s="49" t="s">
        <v>194</v>
      </c>
      <c r="M366" s="49" t="s">
        <v>195</v>
      </c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</row>
    <row r="367" spans="1:41" ht="14.1" customHeight="1" x14ac:dyDescent="0.25">
      <c r="A367" s="174" t="s">
        <v>8</v>
      </c>
      <c r="B367" s="175"/>
      <c r="C367" s="175"/>
      <c r="D367" s="176"/>
      <c r="E367" s="177"/>
      <c r="F367" s="170" t="s">
        <v>181</v>
      </c>
      <c r="G367" s="50" t="s">
        <v>98</v>
      </c>
      <c r="H367" s="51" t="s">
        <v>9</v>
      </c>
      <c r="I367" s="51" t="s">
        <v>10</v>
      </c>
      <c r="J367" s="51" t="s">
        <v>11</v>
      </c>
      <c r="K367" s="51" t="s">
        <v>12</v>
      </c>
      <c r="L367" s="51" t="s">
        <v>13</v>
      </c>
      <c r="M367" s="51" t="s">
        <v>14</v>
      </c>
      <c r="N367" s="51" t="s">
        <v>15</v>
      </c>
      <c r="O367" s="51" t="s">
        <v>16</v>
      </c>
      <c r="P367" s="51" t="s">
        <v>17</v>
      </c>
      <c r="Q367" s="51" t="s">
        <v>18</v>
      </c>
      <c r="R367" s="51" t="s">
        <v>19</v>
      </c>
      <c r="S367" s="51" t="s">
        <v>20</v>
      </c>
      <c r="T367" s="51" t="s">
        <v>21</v>
      </c>
      <c r="U367" s="51" t="s">
        <v>22</v>
      </c>
      <c r="V367" s="51" t="s">
        <v>23</v>
      </c>
      <c r="W367" s="51" t="s">
        <v>24</v>
      </c>
      <c r="X367" s="51" t="s">
        <v>25</v>
      </c>
      <c r="Y367" s="51" t="s">
        <v>26</v>
      </c>
      <c r="Z367" s="51" t="s">
        <v>27</v>
      </c>
      <c r="AA367" s="51" t="s">
        <v>28</v>
      </c>
      <c r="AB367" s="51" t="s">
        <v>29</v>
      </c>
      <c r="AC367" s="51" t="s">
        <v>30</v>
      </c>
      <c r="AD367" s="51" t="s">
        <v>31</v>
      </c>
      <c r="AE367" s="51" t="s">
        <v>32</v>
      </c>
      <c r="AF367" s="51" t="s">
        <v>33</v>
      </c>
      <c r="AG367" s="51" t="s">
        <v>34</v>
      </c>
      <c r="AH367" s="51" t="s">
        <v>35</v>
      </c>
      <c r="AI367" s="51" t="s">
        <v>36</v>
      </c>
      <c r="AJ367" s="51" t="s">
        <v>37</v>
      </c>
      <c r="AK367" s="51" t="s">
        <v>38</v>
      </c>
      <c r="AL367" s="51" t="s">
        <v>39</v>
      </c>
      <c r="AM367" s="51" t="s">
        <v>40</v>
      </c>
      <c r="AN367" s="51" t="s">
        <v>41</v>
      </c>
      <c r="AO367" s="51" t="s">
        <v>42</v>
      </c>
    </row>
    <row r="368" spans="1:41" s="59" customFormat="1" ht="14.1" customHeight="1" x14ac:dyDescent="0.25">
      <c r="A368" s="52"/>
      <c r="B368" s="53"/>
      <c r="C368" s="54"/>
      <c r="D368" s="55" t="s">
        <v>43</v>
      </c>
      <c r="E368" s="56"/>
      <c r="F368" s="57" t="s">
        <v>44</v>
      </c>
      <c r="G368" s="58">
        <v>0.38</v>
      </c>
      <c r="H368" s="58">
        <v>0.41499999999999998</v>
      </c>
      <c r="I368" s="58">
        <v>0.42</v>
      </c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</row>
    <row r="369" spans="1:41" s="66" customFormat="1" ht="13.15" customHeight="1" x14ac:dyDescent="0.25">
      <c r="A369" s="60"/>
      <c r="B369" s="54"/>
      <c r="C369" s="61" t="s">
        <v>45</v>
      </c>
      <c r="D369" s="62"/>
      <c r="E369" s="63" t="e">
        <f>SUM((D369-B371)/B371)</f>
        <v>#DIV/0!</v>
      </c>
      <c r="F369" s="57" t="s">
        <v>46</v>
      </c>
      <c r="G369" s="64">
        <v>0.42</v>
      </c>
      <c r="H369" s="65">
        <v>0.44</v>
      </c>
      <c r="I369" s="65">
        <v>0.44</v>
      </c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x14ac:dyDescent="0.25">
      <c r="A370" s="67"/>
      <c r="B370" s="68"/>
      <c r="C370" s="61" t="s">
        <v>47</v>
      </c>
      <c r="D370" s="62"/>
      <c r="E370" s="63" t="e">
        <f>SUM((D370-B371)/B371)</f>
        <v>#DIV/0!</v>
      </c>
      <c r="F370" s="57" t="s">
        <v>48</v>
      </c>
      <c r="G370" s="65">
        <v>0.375</v>
      </c>
      <c r="H370" s="65">
        <v>0.4</v>
      </c>
      <c r="I370" s="65">
        <v>0.41499999999999998</v>
      </c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</row>
    <row r="371" spans="1:41" s="66" customFormat="1" ht="14.1" customHeight="1" thickBot="1" x14ac:dyDescent="0.3">
      <c r="A371" s="69" t="s">
        <v>49</v>
      </c>
      <c r="B371" s="70"/>
      <c r="C371" s="54"/>
      <c r="D371" s="54"/>
      <c r="E371" s="71"/>
      <c r="F371" s="57" t="s">
        <v>50</v>
      </c>
      <c r="G371" s="65">
        <v>0.41499999999999998</v>
      </c>
      <c r="H371" s="58">
        <v>0.42499999999999999</v>
      </c>
      <c r="I371" s="58">
        <v>0.42</v>
      </c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</row>
    <row r="372" spans="1:41" s="76" customFormat="1" ht="14.1" customHeight="1" x14ac:dyDescent="0.25">
      <c r="A372" s="69" t="s">
        <v>99</v>
      </c>
      <c r="B372" s="70"/>
      <c r="C372" s="72"/>
      <c r="D372" s="72"/>
      <c r="E372" s="73"/>
      <c r="F372" s="74" t="s">
        <v>51</v>
      </c>
      <c r="G372" s="75">
        <f>(G368+G371)/2</f>
        <v>0.39749999999999996</v>
      </c>
      <c r="H372" s="75">
        <f t="shared" ref="H372" si="1119">G372</f>
        <v>0.39749999999999996</v>
      </c>
      <c r="I372" s="75">
        <f t="shared" ref="I372" si="1120">H372</f>
        <v>0.39749999999999996</v>
      </c>
      <c r="J372" s="75">
        <f t="shared" ref="J372" si="1121">I372</f>
        <v>0.39749999999999996</v>
      </c>
      <c r="K372" s="75">
        <f t="shared" ref="K372" si="1122">J372</f>
        <v>0.39749999999999996</v>
      </c>
      <c r="L372" s="75">
        <f t="shared" ref="L372" si="1123">K372</f>
        <v>0.39749999999999996</v>
      </c>
      <c r="M372" s="75">
        <f t="shared" ref="M372" si="1124">L372</f>
        <v>0.39749999999999996</v>
      </c>
      <c r="N372" s="75">
        <f t="shared" ref="N372" si="1125">M372</f>
        <v>0.39749999999999996</v>
      </c>
      <c r="O372" s="75">
        <f t="shared" ref="O372" si="1126">N372</f>
        <v>0.39749999999999996</v>
      </c>
      <c r="P372" s="75">
        <f t="shared" ref="P372" si="1127">O372</f>
        <v>0.39749999999999996</v>
      </c>
      <c r="Q372" s="75">
        <f t="shared" ref="Q372" si="1128">P372</f>
        <v>0.39749999999999996</v>
      </c>
      <c r="R372" s="75">
        <f t="shared" ref="R372" si="1129">Q372</f>
        <v>0.39749999999999996</v>
      </c>
      <c r="S372" s="75">
        <f t="shared" ref="S372" si="1130">R372</f>
        <v>0.39749999999999996</v>
      </c>
      <c r="T372" s="75">
        <f t="shared" ref="T372" si="1131">S372</f>
        <v>0.39749999999999996</v>
      </c>
      <c r="U372" s="75">
        <f t="shared" ref="U372" si="1132">T372</f>
        <v>0.39749999999999996</v>
      </c>
      <c r="V372" s="75">
        <f t="shared" ref="V372" si="1133">U372</f>
        <v>0.39749999999999996</v>
      </c>
      <c r="W372" s="75">
        <f t="shared" ref="W372" si="1134">V372</f>
        <v>0.39749999999999996</v>
      </c>
      <c r="X372" s="75">
        <f t="shared" ref="X372" si="1135">W372</f>
        <v>0.39749999999999996</v>
      </c>
      <c r="Y372" s="75">
        <f t="shared" ref="Y372" si="1136">X372</f>
        <v>0.39749999999999996</v>
      </c>
      <c r="Z372" s="75">
        <f t="shared" ref="Z372" si="1137">Y372</f>
        <v>0.39749999999999996</v>
      </c>
      <c r="AA372" s="75">
        <f t="shared" ref="AA372" si="1138">Z372</f>
        <v>0.39749999999999996</v>
      </c>
      <c r="AB372" s="75">
        <f t="shared" ref="AB372" si="1139">AA372</f>
        <v>0.39749999999999996</v>
      </c>
      <c r="AC372" s="75">
        <f t="shared" ref="AC372" si="1140">AB372</f>
        <v>0.39749999999999996</v>
      </c>
      <c r="AD372" s="75">
        <f t="shared" ref="AD372" si="1141">AC372</f>
        <v>0.39749999999999996</v>
      </c>
      <c r="AE372" s="75">
        <f t="shared" ref="AE372" si="1142">AD372</f>
        <v>0.39749999999999996</v>
      </c>
      <c r="AF372" s="75">
        <f t="shared" ref="AF372" si="1143">AE372</f>
        <v>0.39749999999999996</v>
      </c>
      <c r="AG372" s="75">
        <f t="shared" ref="AG372" si="1144">AF372</f>
        <v>0.39749999999999996</v>
      </c>
      <c r="AH372" s="75">
        <f t="shared" ref="AH372" si="1145">AG372</f>
        <v>0.39749999999999996</v>
      </c>
      <c r="AI372" s="75">
        <f t="shared" ref="AI372" si="1146">AH372</f>
        <v>0.39749999999999996</v>
      </c>
      <c r="AJ372" s="75">
        <f t="shared" ref="AJ372" si="1147">AI372</f>
        <v>0.39749999999999996</v>
      </c>
      <c r="AK372" s="75">
        <f t="shared" ref="AK372" si="1148">AJ372</f>
        <v>0.39749999999999996</v>
      </c>
      <c r="AL372" s="75">
        <f t="shared" ref="AL372" si="1149">AK372</f>
        <v>0.39749999999999996</v>
      </c>
      <c r="AM372" s="75">
        <f t="shared" ref="AM372" si="1150">AL372</f>
        <v>0.39749999999999996</v>
      </c>
      <c r="AN372" s="75">
        <f t="shared" ref="AN372" si="1151">AM372</f>
        <v>0.39749999999999996</v>
      </c>
      <c r="AO372" s="75">
        <f t="shared" ref="AO372" si="1152">AN372</f>
        <v>0.39749999999999996</v>
      </c>
    </row>
    <row r="373" spans="1:41" ht="14.1" customHeight="1" x14ac:dyDescent="0.25">
      <c r="A373" s="98">
        <f>C371*B371</f>
        <v>0</v>
      </c>
      <c r="B373" s="99">
        <f>C372*B372</f>
        <v>0</v>
      </c>
      <c r="C373" s="77" t="s">
        <v>52</v>
      </c>
      <c r="D373" s="78"/>
      <c r="E373" s="79" t="e">
        <f>SUM((B371-D373)/(D373))</f>
        <v>#DIV/0!</v>
      </c>
      <c r="F373" s="80" t="s">
        <v>53</v>
      </c>
      <c r="G373" s="81">
        <v>100293</v>
      </c>
      <c r="H373" s="82">
        <v>119536</v>
      </c>
      <c r="I373" s="82">
        <v>84871</v>
      </c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s="66" customFormat="1" ht="14.1" customHeight="1" x14ac:dyDescent="0.25">
      <c r="A374" s="60" t="s">
        <v>100</v>
      </c>
      <c r="B374" s="99">
        <f>ROUNDUP(A373/1000,0)+IF(A373,8.48,0)+ROUNDUP(A373*0.0003,2)</f>
        <v>0</v>
      </c>
      <c r="C374" s="77" t="s">
        <v>54</v>
      </c>
      <c r="D374" s="78"/>
      <c r="E374" s="79"/>
      <c r="F374" s="84" t="s">
        <v>49</v>
      </c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2"/>
      <c r="W374" s="85"/>
      <c r="X374" s="85"/>
      <c r="Y374" s="85"/>
      <c r="Z374" s="85"/>
      <c r="AA374" s="85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</row>
    <row r="375" spans="1:41" s="76" customFormat="1" ht="14.1" customHeight="1" x14ac:dyDescent="0.25">
      <c r="A375" s="87" t="s">
        <v>101</v>
      </c>
      <c r="B375" s="99">
        <f>ROUNDUP(B373/1000,0)+IF(B373,8.48,0)+ROUNDUP(B373*0.0003,2)</f>
        <v>0</v>
      </c>
      <c r="C375" s="89"/>
      <c r="D375" s="90" t="s">
        <v>55</v>
      </c>
      <c r="E375" s="91"/>
      <c r="F375" s="92" t="s">
        <v>56</v>
      </c>
      <c r="G375" s="93">
        <f t="shared" ref="G375:AO375" si="1153">ROUNDDOWN(G372*105%,3)</f>
        <v>0.41699999999999998</v>
      </c>
      <c r="H375" s="93">
        <f t="shared" si="1153"/>
        <v>0.41699999999999998</v>
      </c>
      <c r="I375" s="93">
        <f t="shared" si="1153"/>
        <v>0.41699999999999998</v>
      </c>
      <c r="J375" s="93">
        <f t="shared" si="1153"/>
        <v>0.41699999999999998</v>
      </c>
      <c r="K375" s="93">
        <f t="shared" si="1153"/>
        <v>0.41699999999999998</v>
      </c>
      <c r="L375" s="93">
        <f t="shared" si="1153"/>
        <v>0.41699999999999998</v>
      </c>
      <c r="M375" s="93">
        <f t="shared" si="1153"/>
        <v>0.41699999999999998</v>
      </c>
      <c r="N375" s="93">
        <f t="shared" si="1153"/>
        <v>0.41699999999999998</v>
      </c>
      <c r="O375" s="93">
        <f t="shared" si="1153"/>
        <v>0.41699999999999998</v>
      </c>
      <c r="P375" s="93">
        <f t="shared" si="1153"/>
        <v>0.41699999999999998</v>
      </c>
      <c r="Q375" s="93">
        <f t="shared" si="1153"/>
        <v>0.41699999999999998</v>
      </c>
      <c r="R375" s="93">
        <f t="shared" si="1153"/>
        <v>0.41699999999999998</v>
      </c>
      <c r="S375" s="93">
        <f t="shared" si="1153"/>
        <v>0.41699999999999998</v>
      </c>
      <c r="T375" s="93">
        <f t="shared" si="1153"/>
        <v>0.41699999999999998</v>
      </c>
      <c r="U375" s="93">
        <f t="shared" si="1153"/>
        <v>0.41699999999999998</v>
      </c>
      <c r="V375" s="93">
        <f t="shared" si="1153"/>
        <v>0.41699999999999998</v>
      </c>
      <c r="W375" s="93">
        <f t="shared" si="1153"/>
        <v>0.41699999999999998</v>
      </c>
      <c r="X375" s="93">
        <f t="shared" si="1153"/>
        <v>0.41699999999999998</v>
      </c>
      <c r="Y375" s="93">
        <f t="shared" si="1153"/>
        <v>0.41699999999999998</v>
      </c>
      <c r="Z375" s="93">
        <f t="shared" si="1153"/>
        <v>0.41699999999999998</v>
      </c>
      <c r="AA375" s="93">
        <f t="shared" si="1153"/>
        <v>0.41699999999999998</v>
      </c>
      <c r="AB375" s="93">
        <f t="shared" si="1153"/>
        <v>0.41699999999999998</v>
      </c>
      <c r="AC375" s="93">
        <f t="shared" si="1153"/>
        <v>0.41699999999999998</v>
      </c>
      <c r="AD375" s="93">
        <f t="shared" si="1153"/>
        <v>0.41699999999999998</v>
      </c>
      <c r="AE375" s="93">
        <f t="shared" si="1153"/>
        <v>0.41699999999999998</v>
      </c>
      <c r="AF375" s="93">
        <f t="shared" si="1153"/>
        <v>0.41699999999999998</v>
      </c>
      <c r="AG375" s="93">
        <f t="shared" si="1153"/>
        <v>0.41699999999999998</v>
      </c>
      <c r="AH375" s="93">
        <f t="shared" si="1153"/>
        <v>0.41699999999999998</v>
      </c>
      <c r="AI375" s="93">
        <f t="shared" si="1153"/>
        <v>0.41699999999999998</v>
      </c>
      <c r="AJ375" s="93">
        <f t="shared" si="1153"/>
        <v>0.41699999999999998</v>
      </c>
      <c r="AK375" s="93">
        <f t="shared" si="1153"/>
        <v>0.41699999999999998</v>
      </c>
      <c r="AL375" s="93">
        <f t="shared" si="1153"/>
        <v>0.41699999999999998</v>
      </c>
      <c r="AM375" s="93">
        <f t="shared" si="1153"/>
        <v>0.41699999999999998</v>
      </c>
      <c r="AN375" s="93">
        <f t="shared" si="1153"/>
        <v>0.41699999999999998</v>
      </c>
      <c r="AO375" s="93">
        <f t="shared" si="1153"/>
        <v>0.41699999999999998</v>
      </c>
    </row>
    <row r="376" spans="1:41" ht="13.5" customHeight="1" x14ac:dyDescent="0.25">
      <c r="A376" s="94"/>
      <c r="B376" s="94"/>
      <c r="C376" s="94"/>
      <c r="D376" s="94"/>
      <c r="E376" s="94"/>
      <c r="F376" s="94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</row>
    <row r="377" spans="1:41" ht="14.1" customHeight="1" x14ac:dyDescent="0.25">
      <c r="A377" s="171" t="s">
        <v>6</v>
      </c>
      <c r="B377" s="172"/>
      <c r="C377" s="172"/>
      <c r="D377" s="172"/>
      <c r="E377" s="173"/>
      <c r="F377" s="48" t="s">
        <v>7</v>
      </c>
      <c r="G377" s="49" t="s">
        <v>175</v>
      </c>
      <c r="H377" s="49" t="s">
        <v>176</v>
      </c>
      <c r="I377" s="49" t="s">
        <v>191</v>
      </c>
      <c r="J377" s="49" t="s">
        <v>192</v>
      </c>
      <c r="K377" s="49" t="s">
        <v>193</v>
      </c>
      <c r="L377" s="49" t="s">
        <v>194</v>
      </c>
      <c r="M377" s="49" t="s">
        <v>195</v>
      </c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</row>
    <row r="378" spans="1:41" ht="14.1" customHeight="1" x14ac:dyDescent="0.25">
      <c r="A378" s="174" t="s">
        <v>8</v>
      </c>
      <c r="B378" s="175"/>
      <c r="C378" s="175"/>
      <c r="D378" s="176"/>
      <c r="E378" s="177"/>
      <c r="F378" s="170" t="s">
        <v>182</v>
      </c>
      <c r="G378" s="50" t="s">
        <v>98</v>
      </c>
      <c r="H378" s="51" t="s">
        <v>9</v>
      </c>
      <c r="I378" s="51" t="s">
        <v>10</v>
      </c>
      <c r="J378" s="51" t="s">
        <v>11</v>
      </c>
      <c r="K378" s="51" t="s">
        <v>12</v>
      </c>
      <c r="L378" s="51" t="s">
        <v>13</v>
      </c>
      <c r="M378" s="51" t="s">
        <v>14</v>
      </c>
      <c r="N378" s="51" t="s">
        <v>15</v>
      </c>
      <c r="O378" s="51" t="s">
        <v>16</v>
      </c>
      <c r="P378" s="51" t="s">
        <v>17</v>
      </c>
      <c r="Q378" s="51" t="s">
        <v>18</v>
      </c>
      <c r="R378" s="51" t="s">
        <v>19</v>
      </c>
      <c r="S378" s="51" t="s">
        <v>20</v>
      </c>
      <c r="T378" s="51" t="s">
        <v>21</v>
      </c>
      <c r="U378" s="51" t="s">
        <v>22</v>
      </c>
      <c r="V378" s="51" t="s">
        <v>23</v>
      </c>
      <c r="W378" s="51" t="s">
        <v>24</v>
      </c>
      <c r="X378" s="51" t="s">
        <v>25</v>
      </c>
      <c r="Y378" s="51" t="s">
        <v>26</v>
      </c>
      <c r="Z378" s="51" t="s">
        <v>27</v>
      </c>
      <c r="AA378" s="51" t="s">
        <v>28</v>
      </c>
      <c r="AB378" s="51" t="s">
        <v>29</v>
      </c>
      <c r="AC378" s="51" t="s">
        <v>30</v>
      </c>
      <c r="AD378" s="51" t="s">
        <v>31</v>
      </c>
      <c r="AE378" s="51" t="s">
        <v>32</v>
      </c>
      <c r="AF378" s="51" t="s">
        <v>33</v>
      </c>
      <c r="AG378" s="51" t="s">
        <v>34</v>
      </c>
      <c r="AH378" s="51" t="s">
        <v>35</v>
      </c>
      <c r="AI378" s="51" t="s">
        <v>36</v>
      </c>
      <c r="AJ378" s="51" t="s">
        <v>37</v>
      </c>
      <c r="AK378" s="51" t="s">
        <v>38</v>
      </c>
      <c r="AL378" s="51" t="s">
        <v>39</v>
      </c>
      <c r="AM378" s="51" t="s">
        <v>40</v>
      </c>
      <c r="AN378" s="51" t="s">
        <v>41</v>
      </c>
      <c r="AO378" s="51" t="s">
        <v>42</v>
      </c>
    </row>
    <row r="379" spans="1:41" s="59" customFormat="1" ht="14.1" customHeight="1" x14ac:dyDescent="0.25">
      <c r="A379" s="52"/>
      <c r="B379" s="53"/>
      <c r="C379" s="54"/>
      <c r="D379" s="55" t="s">
        <v>43</v>
      </c>
      <c r="E379" s="56"/>
      <c r="F379" s="57" t="s">
        <v>44</v>
      </c>
      <c r="G379" s="58">
        <v>0.37</v>
      </c>
      <c r="H379" s="58">
        <v>0.39500000000000002</v>
      </c>
      <c r="I379" s="58">
        <v>0.39</v>
      </c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</row>
    <row r="380" spans="1:41" s="66" customFormat="1" ht="13.15" customHeight="1" x14ac:dyDescent="0.25">
      <c r="A380" s="60"/>
      <c r="B380" s="54"/>
      <c r="C380" s="61" t="s">
        <v>45</v>
      </c>
      <c r="D380" s="62"/>
      <c r="E380" s="63" t="e">
        <f>SUM((D380-B382)/B382)</f>
        <v>#DIV/0!</v>
      </c>
      <c r="F380" s="57" t="s">
        <v>46</v>
      </c>
      <c r="G380" s="64">
        <v>0.4</v>
      </c>
      <c r="H380" s="65">
        <v>0.4</v>
      </c>
      <c r="I380" s="65">
        <v>0.40500000000000003</v>
      </c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x14ac:dyDescent="0.25">
      <c r="A381" s="67"/>
      <c r="B381" s="68"/>
      <c r="C381" s="61" t="s">
        <v>47</v>
      </c>
      <c r="D381" s="62"/>
      <c r="E381" s="63" t="e">
        <f>SUM((D381-B382)/B382)</f>
        <v>#DIV/0!</v>
      </c>
      <c r="F381" s="57" t="s">
        <v>48</v>
      </c>
      <c r="G381" s="65">
        <v>0.37</v>
      </c>
      <c r="H381" s="65">
        <v>0.38500000000000001</v>
      </c>
      <c r="I381" s="65">
        <v>0.38500000000000001</v>
      </c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</row>
    <row r="382" spans="1:41" s="66" customFormat="1" ht="14.1" customHeight="1" thickBot="1" x14ac:dyDescent="0.3">
      <c r="A382" s="69" t="s">
        <v>49</v>
      </c>
      <c r="B382" s="70"/>
      <c r="C382" s="54"/>
      <c r="D382" s="54"/>
      <c r="E382" s="71"/>
      <c r="F382" s="57" t="s">
        <v>50</v>
      </c>
      <c r="G382" s="65">
        <v>0.39500000000000002</v>
      </c>
      <c r="H382" s="58">
        <v>0.39</v>
      </c>
      <c r="I382" s="58">
        <v>0.39</v>
      </c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</row>
    <row r="383" spans="1:41" s="76" customFormat="1" ht="14.1" customHeight="1" x14ac:dyDescent="0.25">
      <c r="A383" s="69" t="s">
        <v>99</v>
      </c>
      <c r="B383" s="70"/>
      <c r="C383" s="72"/>
      <c r="D383" s="72"/>
      <c r="E383" s="73"/>
      <c r="F383" s="74" t="s">
        <v>51</v>
      </c>
      <c r="G383" s="75">
        <f>(G379+G382)/2</f>
        <v>0.38250000000000001</v>
      </c>
      <c r="H383" s="75">
        <f t="shared" ref="H383" si="1154">G383</f>
        <v>0.38250000000000001</v>
      </c>
      <c r="I383" s="75">
        <f t="shared" ref="I383" si="1155">H383</f>
        <v>0.38250000000000001</v>
      </c>
      <c r="J383" s="75">
        <f t="shared" ref="J383" si="1156">I383</f>
        <v>0.38250000000000001</v>
      </c>
      <c r="K383" s="75">
        <f t="shared" ref="K383" si="1157">J383</f>
        <v>0.38250000000000001</v>
      </c>
      <c r="L383" s="75">
        <f t="shared" ref="L383" si="1158">K383</f>
        <v>0.38250000000000001</v>
      </c>
      <c r="M383" s="75">
        <f t="shared" ref="M383" si="1159">L383</f>
        <v>0.38250000000000001</v>
      </c>
      <c r="N383" s="75">
        <f t="shared" ref="N383" si="1160">M383</f>
        <v>0.38250000000000001</v>
      </c>
      <c r="O383" s="75">
        <f t="shared" ref="O383" si="1161">N383</f>
        <v>0.38250000000000001</v>
      </c>
      <c r="P383" s="75">
        <f t="shared" ref="P383" si="1162">O383</f>
        <v>0.38250000000000001</v>
      </c>
      <c r="Q383" s="75">
        <f t="shared" ref="Q383" si="1163">P383</f>
        <v>0.38250000000000001</v>
      </c>
      <c r="R383" s="75">
        <f t="shared" ref="R383" si="1164">Q383</f>
        <v>0.38250000000000001</v>
      </c>
      <c r="S383" s="75">
        <f t="shared" ref="S383" si="1165">R383</f>
        <v>0.38250000000000001</v>
      </c>
      <c r="T383" s="75">
        <f t="shared" ref="T383" si="1166">S383</f>
        <v>0.38250000000000001</v>
      </c>
      <c r="U383" s="75">
        <f t="shared" ref="U383" si="1167">T383</f>
        <v>0.38250000000000001</v>
      </c>
      <c r="V383" s="75">
        <f t="shared" ref="V383" si="1168">U383</f>
        <v>0.38250000000000001</v>
      </c>
      <c r="W383" s="75">
        <f t="shared" ref="W383" si="1169">V383</f>
        <v>0.38250000000000001</v>
      </c>
      <c r="X383" s="75">
        <f t="shared" ref="X383" si="1170">W383</f>
        <v>0.38250000000000001</v>
      </c>
      <c r="Y383" s="75">
        <f t="shared" ref="Y383" si="1171">X383</f>
        <v>0.38250000000000001</v>
      </c>
      <c r="Z383" s="75">
        <f t="shared" ref="Z383" si="1172">Y383</f>
        <v>0.38250000000000001</v>
      </c>
      <c r="AA383" s="75">
        <f t="shared" ref="AA383" si="1173">Z383</f>
        <v>0.38250000000000001</v>
      </c>
      <c r="AB383" s="75">
        <f t="shared" ref="AB383" si="1174">AA383</f>
        <v>0.38250000000000001</v>
      </c>
      <c r="AC383" s="75">
        <f t="shared" ref="AC383" si="1175">AB383</f>
        <v>0.38250000000000001</v>
      </c>
      <c r="AD383" s="75">
        <f t="shared" ref="AD383" si="1176">AC383</f>
        <v>0.38250000000000001</v>
      </c>
      <c r="AE383" s="75">
        <f t="shared" ref="AE383" si="1177">AD383</f>
        <v>0.38250000000000001</v>
      </c>
      <c r="AF383" s="75">
        <f t="shared" ref="AF383" si="1178">AE383</f>
        <v>0.38250000000000001</v>
      </c>
      <c r="AG383" s="75">
        <f t="shared" ref="AG383" si="1179">AF383</f>
        <v>0.38250000000000001</v>
      </c>
      <c r="AH383" s="75">
        <f t="shared" ref="AH383" si="1180">AG383</f>
        <v>0.38250000000000001</v>
      </c>
      <c r="AI383" s="75">
        <f t="shared" ref="AI383" si="1181">AH383</f>
        <v>0.38250000000000001</v>
      </c>
      <c r="AJ383" s="75">
        <f t="shared" ref="AJ383" si="1182">AI383</f>
        <v>0.38250000000000001</v>
      </c>
      <c r="AK383" s="75">
        <f t="shared" ref="AK383" si="1183">AJ383</f>
        <v>0.38250000000000001</v>
      </c>
      <c r="AL383" s="75">
        <f t="shared" ref="AL383" si="1184">AK383</f>
        <v>0.38250000000000001</v>
      </c>
      <c r="AM383" s="75">
        <f t="shared" ref="AM383" si="1185">AL383</f>
        <v>0.38250000000000001</v>
      </c>
      <c r="AN383" s="75">
        <f t="shared" ref="AN383" si="1186">AM383</f>
        <v>0.38250000000000001</v>
      </c>
      <c r="AO383" s="75">
        <f t="shared" ref="AO383" si="1187">AN383</f>
        <v>0.38250000000000001</v>
      </c>
    </row>
    <row r="384" spans="1:41" ht="14.1" customHeight="1" x14ac:dyDescent="0.25">
      <c r="A384" s="98">
        <f>C382*B382</f>
        <v>0</v>
      </c>
      <c r="B384" s="99">
        <f>C383*B383</f>
        <v>0</v>
      </c>
      <c r="C384" s="77" t="s">
        <v>52</v>
      </c>
      <c r="D384" s="78"/>
      <c r="E384" s="79" t="e">
        <f>SUM((B382-D384)/(D384))</f>
        <v>#DIV/0!</v>
      </c>
      <c r="F384" s="80" t="s">
        <v>53</v>
      </c>
      <c r="G384" s="81">
        <v>112446</v>
      </c>
      <c r="H384" s="82">
        <v>57905</v>
      </c>
      <c r="I384" s="82">
        <v>51608</v>
      </c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s="66" customFormat="1" ht="14.1" customHeight="1" x14ac:dyDescent="0.25">
      <c r="A385" s="60" t="s">
        <v>100</v>
      </c>
      <c r="B385" s="99">
        <f>ROUNDUP(A384/1000,0)+IF(A384,8.48,0)+ROUNDUP(A384*0.0003,2)</f>
        <v>0</v>
      </c>
      <c r="C385" s="77" t="s">
        <v>54</v>
      </c>
      <c r="D385" s="78"/>
      <c r="E385" s="79"/>
      <c r="F385" s="84" t="s">
        <v>49</v>
      </c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2"/>
      <c r="W385" s="85"/>
      <c r="X385" s="85"/>
      <c r="Y385" s="85"/>
      <c r="Z385" s="85"/>
      <c r="AA385" s="85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</row>
    <row r="386" spans="1:41" s="76" customFormat="1" ht="14.1" customHeight="1" x14ac:dyDescent="0.25">
      <c r="A386" s="87" t="s">
        <v>101</v>
      </c>
      <c r="B386" s="99">
        <f>ROUNDUP(B384/1000,0)+IF(B384,8.48,0)+ROUNDUP(B384*0.0003,2)</f>
        <v>0</v>
      </c>
      <c r="C386" s="89"/>
      <c r="D386" s="90" t="s">
        <v>55</v>
      </c>
      <c r="E386" s="91"/>
      <c r="F386" s="92" t="s">
        <v>56</v>
      </c>
      <c r="G386" s="93">
        <f t="shared" ref="G386:AO386" si="1188">ROUNDDOWN(G383*105%,3)</f>
        <v>0.40100000000000002</v>
      </c>
      <c r="H386" s="93">
        <f t="shared" si="1188"/>
        <v>0.40100000000000002</v>
      </c>
      <c r="I386" s="93">
        <f t="shared" si="1188"/>
        <v>0.40100000000000002</v>
      </c>
      <c r="J386" s="93">
        <f t="shared" si="1188"/>
        <v>0.40100000000000002</v>
      </c>
      <c r="K386" s="93">
        <f t="shared" si="1188"/>
        <v>0.40100000000000002</v>
      </c>
      <c r="L386" s="93">
        <f t="shared" si="1188"/>
        <v>0.40100000000000002</v>
      </c>
      <c r="M386" s="93">
        <f t="shared" si="1188"/>
        <v>0.40100000000000002</v>
      </c>
      <c r="N386" s="93">
        <f t="shared" si="1188"/>
        <v>0.40100000000000002</v>
      </c>
      <c r="O386" s="93">
        <f t="shared" si="1188"/>
        <v>0.40100000000000002</v>
      </c>
      <c r="P386" s="93">
        <f t="shared" si="1188"/>
        <v>0.40100000000000002</v>
      </c>
      <c r="Q386" s="93">
        <f t="shared" si="1188"/>
        <v>0.40100000000000002</v>
      </c>
      <c r="R386" s="93">
        <f t="shared" si="1188"/>
        <v>0.40100000000000002</v>
      </c>
      <c r="S386" s="93">
        <f t="shared" si="1188"/>
        <v>0.40100000000000002</v>
      </c>
      <c r="T386" s="93">
        <f t="shared" si="1188"/>
        <v>0.40100000000000002</v>
      </c>
      <c r="U386" s="93">
        <f t="shared" si="1188"/>
        <v>0.40100000000000002</v>
      </c>
      <c r="V386" s="93">
        <f t="shared" si="1188"/>
        <v>0.40100000000000002</v>
      </c>
      <c r="W386" s="93">
        <f t="shared" si="1188"/>
        <v>0.40100000000000002</v>
      </c>
      <c r="X386" s="93">
        <f t="shared" si="1188"/>
        <v>0.40100000000000002</v>
      </c>
      <c r="Y386" s="93">
        <f t="shared" si="1188"/>
        <v>0.40100000000000002</v>
      </c>
      <c r="Z386" s="93">
        <f t="shared" si="1188"/>
        <v>0.40100000000000002</v>
      </c>
      <c r="AA386" s="93">
        <f t="shared" si="1188"/>
        <v>0.40100000000000002</v>
      </c>
      <c r="AB386" s="93">
        <f t="shared" si="1188"/>
        <v>0.40100000000000002</v>
      </c>
      <c r="AC386" s="93">
        <f t="shared" si="1188"/>
        <v>0.40100000000000002</v>
      </c>
      <c r="AD386" s="93">
        <f t="shared" si="1188"/>
        <v>0.40100000000000002</v>
      </c>
      <c r="AE386" s="93">
        <f t="shared" si="1188"/>
        <v>0.40100000000000002</v>
      </c>
      <c r="AF386" s="93">
        <f t="shared" si="1188"/>
        <v>0.40100000000000002</v>
      </c>
      <c r="AG386" s="93">
        <f t="shared" si="1188"/>
        <v>0.40100000000000002</v>
      </c>
      <c r="AH386" s="93">
        <f t="shared" si="1188"/>
        <v>0.40100000000000002</v>
      </c>
      <c r="AI386" s="93">
        <f t="shared" si="1188"/>
        <v>0.40100000000000002</v>
      </c>
      <c r="AJ386" s="93">
        <f t="shared" si="1188"/>
        <v>0.40100000000000002</v>
      </c>
      <c r="AK386" s="93">
        <f t="shared" si="1188"/>
        <v>0.40100000000000002</v>
      </c>
      <c r="AL386" s="93">
        <f t="shared" si="1188"/>
        <v>0.40100000000000002</v>
      </c>
      <c r="AM386" s="93">
        <f t="shared" si="1188"/>
        <v>0.40100000000000002</v>
      </c>
      <c r="AN386" s="93">
        <f t="shared" si="1188"/>
        <v>0.40100000000000002</v>
      </c>
      <c r="AO386" s="93">
        <f t="shared" si="1188"/>
        <v>0.40100000000000002</v>
      </c>
    </row>
    <row r="387" spans="1:41" ht="13.5" customHeight="1" x14ac:dyDescent="0.25">
      <c r="A387" s="94"/>
      <c r="B387" s="94"/>
      <c r="C387" s="94"/>
      <c r="D387" s="94"/>
      <c r="E387" s="94"/>
      <c r="F387" s="94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</row>
    <row r="388" spans="1:41" ht="14.1" customHeight="1" x14ac:dyDescent="0.25">
      <c r="A388" s="171" t="s">
        <v>6</v>
      </c>
      <c r="B388" s="172"/>
      <c r="C388" s="172"/>
      <c r="D388" s="172"/>
      <c r="E388" s="173"/>
      <c r="F388" s="48" t="s">
        <v>7</v>
      </c>
      <c r="G388" s="49" t="s">
        <v>175</v>
      </c>
      <c r="H388" s="49" t="s">
        <v>176</v>
      </c>
      <c r="I388" s="49" t="s">
        <v>191</v>
      </c>
      <c r="J388" s="49" t="s">
        <v>192</v>
      </c>
      <c r="K388" s="49" t="s">
        <v>193</v>
      </c>
      <c r="L388" s="49" t="s">
        <v>194</v>
      </c>
      <c r="M388" s="49" t="s">
        <v>195</v>
      </c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</row>
    <row r="389" spans="1:41" ht="14.1" customHeight="1" x14ac:dyDescent="0.25">
      <c r="A389" s="174" t="s">
        <v>8</v>
      </c>
      <c r="B389" s="175"/>
      <c r="C389" s="175"/>
      <c r="D389" s="176"/>
      <c r="E389" s="177"/>
      <c r="F389" s="170" t="s">
        <v>183</v>
      </c>
      <c r="G389" s="50" t="s">
        <v>98</v>
      </c>
      <c r="H389" s="51" t="s">
        <v>9</v>
      </c>
      <c r="I389" s="51" t="s">
        <v>10</v>
      </c>
      <c r="J389" s="51" t="s">
        <v>11</v>
      </c>
      <c r="K389" s="51" t="s">
        <v>12</v>
      </c>
      <c r="L389" s="51" t="s">
        <v>13</v>
      </c>
      <c r="M389" s="51" t="s">
        <v>14</v>
      </c>
      <c r="N389" s="51" t="s">
        <v>15</v>
      </c>
      <c r="O389" s="51" t="s">
        <v>16</v>
      </c>
      <c r="P389" s="51" t="s">
        <v>17</v>
      </c>
      <c r="Q389" s="51" t="s">
        <v>18</v>
      </c>
      <c r="R389" s="51" t="s">
        <v>19</v>
      </c>
      <c r="S389" s="51" t="s">
        <v>20</v>
      </c>
      <c r="T389" s="51" t="s">
        <v>21</v>
      </c>
      <c r="U389" s="51" t="s">
        <v>22</v>
      </c>
      <c r="V389" s="51" t="s">
        <v>23</v>
      </c>
      <c r="W389" s="51" t="s">
        <v>24</v>
      </c>
      <c r="X389" s="51" t="s">
        <v>25</v>
      </c>
      <c r="Y389" s="51" t="s">
        <v>26</v>
      </c>
      <c r="Z389" s="51" t="s">
        <v>27</v>
      </c>
      <c r="AA389" s="51" t="s">
        <v>28</v>
      </c>
      <c r="AB389" s="51" t="s">
        <v>29</v>
      </c>
      <c r="AC389" s="51" t="s">
        <v>30</v>
      </c>
      <c r="AD389" s="51" t="s">
        <v>31</v>
      </c>
      <c r="AE389" s="51" t="s">
        <v>32</v>
      </c>
      <c r="AF389" s="51" t="s">
        <v>33</v>
      </c>
      <c r="AG389" s="51" t="s">
        <v>34</v>
      </c>
      <c r="AH389" s="51" t="s">
        <v>35</v>
      </c>
      <c r="AI389" s="51" t="s">
        <v>36</v>
      </c>
      <c r="AJ389" s="51" t="s">
        <v>37</v>
      </c>
      <c r="AK389" s="51" t="s">
        <v>38</v>
      </c>
      <c r="AL389" s="51" t="s">
        <v>39</v>
      </c>
      <c r="AM389" s="51" t="s">
        <v>40</v>
      </c>
      <c r="AN389" s="51" t="s">
        <v>41</v>
      </c>
      <c r="AO389" s="51" t="s">
        <v>42</v>
      </c>
    </row>
    <row r="390" spans="1:41" s="59" customFormat="1" ht="14.1" customHeight="1" x14ac:dyDescent="0.25">
      <c r="A390" s="52"/>
      <c r="B390" s="53"/>
      <c r="C390" s="54"/>
      <c r="D390" s="55" t="s">
        <v>43</v>
      </c>
      <c r="E390" s="56"/>
      <c r="F390" s="57" t="s">
        <v>44</v>
      </c>
      <c r="G390" s="58">
        <v>0.72499999999999998</v>
      </c>
      <c r="H390" s="58">
        <v>0.78</v>
      </c>
      <c r="I390" s="58">
        <v>0.78</v>
      </c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</row>
    <row r="391" spans="1:41" s="66" customFormat="1" ht="13.15" customHeight="1" x14ac:dyDescent="0.25">
      <c r="A391" s="60"/>
      <c r="B391" s="54"/>
      <c r="C391" s="61" t="s">
        <v>45</v>
      </c>
      <c r="D391" s="62"/>
      <c r="E391" s="63" t="e">
        <f>SUM((D391-B393)/B393)</f>
        <v>#DIV/0!</v>
      </c>
      <c r="F391" s="57" t="s">
        <v>46</v>
      </c>
      <c r="G391" s="64">
        <v>0.79</v>
      </c>
      <c r="H391" s="65">
        <v>0.80500000000000005</v>
      </c>
      <c r="I391" s="65">
        <v>0.78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x14ac:dyDescent="0.25">
      <c r="A392" s="67"/>
      <c r="B392" s="68"/>
      <c r="C392" s="61" t="s">
        <v>47</v>
      </c>
      <c r="D392" s="62"/>
      <c r="E392" s="63" t="e">
        <f>SUM((D392-B393)/B393)</f>
        <v>#DIV/0!</v>
      </c>
      <c r="F392" s="57" t="s">
        <v>48</v>
      </c>
      <c r="G392" s="65">
        <v>0.71499999999999997</v>
      </c>
      <c r="H392" s="65">
        <v>0.76</v>
      </c>
      <c r="I392" s="65">
        <v>0.745</v>
      </c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</row>
    <row r="393" spans="1:41" s="66" customFormat="1" ht="14.1" customHeight="1" thickBot="1" x14ac:dyDescent="0.3">
      <c r="A393" s="69" t="s">
        <v>49</v>
      </c>
      <c r="B393" s="70"/>
      <c r="C393" s="54"/>
      <c r="D393" s="54"/>
      <c r="E393" s="71"/>
      <c r="F393" s="57" t="s">
        <v>50</v>
      </c>
      <c r="G393" s="65">
        <v>0.78500000000000003</v>
      </c>
      <c r="H393" s="58">
        <v>0.78500000000000003</v>
      </c>
      <c r="I393" s="58">
        <v>0.755</v>
      </c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</row>
    <row r="394" spans="1:41" s="76" customFormat="1" ht="14.1" customHeight="1" x14ac:dyDescent="0.25">
      <c r="A394" s="69" t="s">
        <v>99</v>
      </c>
      <c r="B394" s="70"/>
      <c r="C394" s="72"/>
      <c r="D394" s="72"/>
      <c r="E394" s="73"/>
      <c r="F394" s="74" t="s">
        <v>51</v>
      </c>
      <c r="G394" s="75">
        <f>(G390+G393)/2</f>
        <v>0.755</v>
      </c>
      <c r="H394" s="75">
        <f t="shared" ref="H394" si="1189">G394</f>
        <v>0.755</v>
      </c>
      <c r="I394" s="75">
        <f t="shared" ref="I394" si="1190">H394</f>
        <v>0.755</v>
      </c>
      <c r="J394" s="75">
        <f t="shared" ref="J394" si="1191">I394</f>
        <v>0.755</v>
      </c>
      <c r="K394" s="75">
        <f t="shared" ref="K394" si="1192">J394</f>
        <v>0.755</v>
      </c>
      <c r="L394" s="75">
        <f t="shared" ref="L394" si="1193">K394</f>
        <v>0.755</v>
      </c>
      <c r="M394" s="75">
        <f t="shared" ref="M394" si="1194">L394</f>
        <v>0.755</v>
      </c>
      <c r="N394" s="75">
        <f t="shared" ref="N394" si="1195">M394</f>
        <v>0.755</v>
      </c>
      <c r="O394" s="75">
        <f t="shared" ref="O394" si="1196">N394</f>
        <v>0.755</v>
      </c>
      <c r="P394" s="75">
        <f t="shared" ref="P394" si="1197">O394</f>
        <v>0.755</v>
      </c>
      <c r="Q394" s="75">
        <f t="shared" ref="Q394" si="1198">P394</f>
        <v>0.755</v>
      </c>
      <c r="R394" s="75">
        <f t="shared" ref="R394" si="1199">Q394</f>
        <v>0.755</v>
      </c>
      <c r="S394" s="75">
        <f t="shared" ref="S394" si="1200">R394</f>
        <v>0.755</v>
      </c>
      <c r="T394" s="75">
        <f t="shared" ref="T394" si="1201">S394</f>
        <v>0.755</v>
      </c>
      <c r="U394" s="75">
        <f t="shared" ref="U394" si="1202">T394</f>
        <v>0.755</v>
      </c>
      <c r="V394" s="75">
        <f t="shared" ref="V394" si="1203">U394</f>
        <v>0.755</v>
      </c>
      <c r="W394" s="75">
        <f t="shared" ref="W394" si="1204">V394</f>
        <v>0.755</v>
      </c>
      <c r="X394" s="75">
        <f t="shared" ref="X394" si="1205">W394</f>
        <v>0.755</v>
      </c>
      <c r="Y394" s="75">
        <f t="shared" ref="Y394" si="1206">X394</f>
        <v>0.755</v>
      </c>
      <c r="Z394" s="75">
        <f t="shared" ref="Z394" si="1207">Y394</f>
        <v>0.755</v>
      </c>
      <c r="AA394" s="75">
        <f t="shared" ref="AA394" si="1208">Z394</f>
        <v>0.755</v>
      </c>
      <c r="AB394" s="75">
        <f t="shared" ref="AB394" si="1209">AA394</f>
        <v>0.755</v>
      </c>
      <c r="AC394" s="75">
        <f t="shared" ref="AC394" si="1210">AB394</f>
        <v>0.755</v>
      </c>
      <c r="AD394" s="75">
        <f t="shared" ref="AD394" si="1211">AC394</f>
        <v>0.755</v>
      </c>
      <c r="AE394" s="75">
        <f t="shared" ref="AE394" si="1212">AD394</f>
        <v>0.755</v>
      </c>
      <c r="AF394" s="75">
        <f t="shared" ref="AF394" si="1213">AE394</f>
        <v>0.755</v>
      </c>
      <c r="AG394" s="75">
        <f t="shared" ref="AG394" si="1214">AF394</f>
        <v>0.755</v>
      </c>
      <c r="AH394" s="75">
        <f t="shared" ref="AH394" si="1215">AG394</f>
        <v>0.755</v>
      </c>
      <c r="AI394" s="75">
        <f t="shared" ref="AI394" si="1216">AH394</f>
        <v>0.755</v>
      </c>
      <c r="AJ394" s="75">
        <f t="shared" ref="AJ394" si="1217">AI394</f>
        <v>0.755</v>
      </c>
      <c r="AK394" s="75">
        <f t="shared" ref="AK394" si="1218">AJ394</f>
        <v>0.755</v>
      </c>
      <c r="AL394" s="75">
        <f t="shared" ref="AL394" si="1219">AK394</f>
        <v>0.755</v>
      </c>
      <c r="AM394" s="75">
        <f t="shared" ref="AM394" si="1220">AL394</f>
        <v>0.755</v>
      </c>
      <c r="AN394" s="75">
        <f t="shared" ref="AN394" si="1221">AM394</f>
        <v>0.755</v>
      </c>
      <c r="AO394" s="75">
        <f t="shared" ref="AO394" si="1222">AN394</f>
        <v>0.755</v>
      </c>
    </row>
    <row r="395" spans="1:41" ht="14.1" customHeight="1" x14ac:dyDescent="0.25">
      <c r="A395" s="98">
        <f>C393*B393</f>
        <v>0</v>
      </c>
      <c r="B395" s="99">
        <f>C394*B394</f>
        <v>0</v>
      </c>
      <c r="C395" s="77" t="s">
        <v>52</v>
      </c>
      <c r="D395" s="78"/>
      <c r="E395" s="79" t="e">
        <f>SUM((B393-D395)/(D395))</f>
        <v>#DIV/0!</v>
      </c>
      <c r="F395" s="80" t="s">
        <v>53</v>
      </c>
      <c r="G395" s="81">
        <v>237350</v>
      </c>
      <c r="H395" s="82">
        <v>108247</v>
      </c>
      <c r="I395" s="82">
        <v>34872</v>
      </c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s="66" customFormat="1" ht="14.1" customHeight="1" x14ac:dyDescent="0.25">
      <c r="A396" s="60" t="s">
        <v>100</v>
      </c>
      <c r="B396" s="99">
        <f>ROUNDUP(A395/1000,0)+IF(A395,8.48,0)+ROUNDUP(A395*0.0003,2)</f>
        <v>0</v>
      </c>
      <c r="C396" s="77" t="s">
        <v>54</v>
      </c>
      <c r="D396" s="78"/>
      <c r="E396" s="79"/>
      <c r="F396" s="84" t="s">
        <v>49</v>
      </c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2"/>
      <c r="W396" s="85"/>
      <c r="X396" s="85"/>
      <c r="Y396" s="85"/>
      <c r="Z396" s="85"/>
      <c r="AA396" s="85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</row>
    <row r="397" spans="1:41" s="76" customFormat="1" ht="14.1" customHeight="1" x14ac:dyDescent="0.25">
      <c r="A397" s="87" t="s">
        <v>101</v>
      </c>
      <c r="B397" s="99">
        <f>ROUNDUP(B395/1000,0)+IF(B395,8.48,0)+ROUNDUP(B395*0.0003,2)</f>
        <v>0</v>
      </c>
      <c r="C397" s="89"/>
      <c r="D397" s="90" t="s">
        <v>55</v>
      </c>
      <c r="E397" s="91"/>
      <c r="F397" s="92" t="s">
        <v>56</v>
      </c>
      <c r="G397" s="93">
        <f t="shared" ref="G397:AO397" si="1223">ROUNDDOWN(G394*105%,3)</f>
        <v>0.79200000000000004</v>
      </c>
      <c r="H397" s="93">
        <f t="shared" si="1223"/>
        <v>0.79200000000000004</v>
      </c>
      <c r="I397" s="93">
        <f t="shared" si="1223"/>
        <v>0.79200000000000004</v>
      </c>
      <c r="J397" s="93">
        <f t="shared" si="1223"/>
        <v>0.79200000000000004</v>
      </c>
      <c r="K397" s="93">
        <f t="shared" si="1223"/>
        <v>0.79200000000000004</v>
      </c>
      <c r="L397" s="93">
        <f t="shared" si="1223"/>
        <v>0.79200000000000004</v>
      </c>
      <c r="M397" s="93">
        <f t="shared" si="1223"/>
        <v>0.79200000000000004</v>
      </c>
      <c r="N397" s="93">
        <f t="shared" si="1223"/>
        <v>0.79200000000000004</v>
      </c>
      <c r="O397" s="93">
        <f t="shared" si="1223"/>
        <v>0.79200000000000004</v>
      </c>
      <c r="P397" s="93">
        <f t="shared" si="1223"/>
        <v>0.79200000000000004</v>
      </c>
      <c r="Q397" s="93">
        <f t="shared" si="1223"/>
        <v>0.79200000000000004</v>
      </c>
      <c r="R397" s="93">
        <f t="shared" si="1223"/>
        <v>0.79200000000000004</v>
      </c>
      <c r="S397" s="93">
        <f t="shared" si="1223"/>
        <v>0.79200000000000004</v>
      </c>
      <c r="T397" s="93">
        <f t="shared" si="1223"/>
        <v>0.79200000000000004</v>
      </c>
      <c r="U397" s="93">
        <f t="shared" si="1223"/>
        <v>0.79200000000000004</v>
      </c>
      <c r="V397" s="93">
        <f t="shared" si="1223"/>
        <v>0.79200000000000004</v>
      </c>
      <c r="W397" s="93">
        <f t="shared" si="1223"/>
        <v>0.79200000000000004</v>
      </c>
      <c r="X397" s="93">
        <f t="shared" si="1223"/>
        <v>0.79200000000000004</v>
      </c>
      <c r="Y397" s="93">
        <f t="shared" si="1223"/>
        <v>0.79200000000000004</v>
      </c>
      <c r="Z397" s="93">
        <f t="shared" si="1223"/>
        <v>0.79200000000000004</v>
      </c>
      <c r="AA397" s="93">
        <f t="shared" si="1223"/>
        <v>0.79200000000000004</v>
      </c>
      <c r="AB397" s="93">
        <f t="shared" si="1223"/>
        <v>0.79200000000000004</v>
      </c>
      <c r="AC397" s="93">
        <f t="shared" si="1223"/>
        <v>0.79200000000000004</v>
      </c>
      <c r="AD397" s="93">
        <f t="shared" si="1223"/>
        <v>0.79200000000000004</v>
      </c>
      <c r="AE397" s="93">
        <f t="shared" si="1223"/>
        <v>0.79200000000000004</v>
      </c>
      <c r="AF397" s="93">
        <f t="shared" si="1223"/>
        <v>0.79200000000000004</v>
      </c>
      <c r="AG397" s="93">
        <f t="shared" si="1223"/>
        <v>0.79200000000000004</v>
      </c>
      <c r="AH397" s="93">
        <f t="shared" si="1223"/>
        <v>0.79200000000000004</v>
      </c>
      <c r="AI397" s="93">
        <f t="shared" si="1223"/>
        <v>0.79200000000000004</v>
      </c>
      <c r="AJ397" s="93">
        <f t="shared" si="1223"/>
        <v>0.79200000000000004</v>
      </c>
      <c r="AK397" s="93">
        <f t="shared" si="1223"/>
        <v>0.79200000000000004</v>
      </c>
      <c r="AL397" s="93">
        <f t="shared" si="1223"/>
        <v>0.79200000000000004</v>
      </c>
      <c r="AM397" s="93">
        <f t="shared" si="1223"/>
        <v>0.79200000000000004</v>
      </c>
      <c r="AN397" s="93">
        <f t="shared" si="1223"/>
        <v>0.79200000000000004</v>
      </c>
      <c r="AO397" s="93">
        <f t="shared" si="1223"/>
        <v>0.79200000000000004</v>
      </c>
    </row>
    <row r="398" spans="1:41" ht="13.5" customHeight="1" x14ac:dyDescent="0.25">
      <c r="A398" s="94"/>
      <c r="B398" s="94"/>
      <c r="C398" s="94"/>
      <c r="D398" s="94"/>
      <c r="E398" s="94"/>
      <c r="F398" s="94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</row>
    <row r="399" spans="1:41" ht="14.1" customHeight="1" x14ac:dyDescent="0.25">
      <c r="A399" s="171" t="s">
        <v>6</v>
      </c>
      <c r="B399" s="172"/>
      <c r="C399" s="172"/>
      <c r="D399" s="172"/>
      <c r="E399" s="173"/>
      <c r="F399" s="48" t="s">
        <v>7</v>
      </c>
      <c r="G399" s="49" t="s">
        <v>175</v>
      </c>
      <c r="H399" s="49" t="s">
        <v>176</v>
      </c>
      <c r="I399" s="49" t="s">
        <v>191</v>
      </c>
      <c r="J399" s="49" t="s">
        <v>192</v>
      </c>
      <c r="K399" s="49" t="s">
        <v>193</v>
      </c>
      <c r="L399" s="49" t="s">
        <v>194</v>
      </c>
      <c r="M399" s="49" t="s">
        <v>195</v>
      </c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</row>
    <row r="400" spans="1:41" ht="14.1" customHeight="1" x14ac:dyDescent="0.25">
      <c r="A400" s="174" t="s">
        <v>8</v>
      </c>
      <c r="B400" s="175"/>
      <c r="C400" s="175"/>
      <c r="D400" s="176"/>
      <c r="E400" s="177"/>
      <c r="F400" s="170" t="s">
        <v>184</v>
      </c>
      <c r="G400" s="50" t="s">
        <v>98</v>
      </c>
      <c r="H400" s="51" t="s">
        <v>9</v>
      </c>
      <c r="I400" s="51" t="s">
        <v>10</v>
      </c>
      <c r="J400" s="51" t="s">
        <v>11</v>
      </c>
      <c r="K400" s="51" t="s">
        <v>12</v>
      </c>
      <c r="L400" s="51" t="s">
        <v>13</v>
      </c>
      <c r="M400" s="51" t="s">
        <v>14</v>
      </c>
      <c r="N400" s="51" t="s">
        <v>15</v>
      </c>
      <c r="O400" s="51" t="s">
        <v>16</v>
      </c>
      <c r="P400" s="51" t="s">
        <v>17</v>
      </c>
      <c r="Q400" s="51" t="s">
        <v>18</v>
      </c>
      <c r="R400" s="51" t="s">
        <v>19</v>
      </c>
      <c r="S400" s="51" t="s">
        <v>20</v>
      </c>
      <c r="T400" s="51" t="s">
        <v>21</v>
      </c>
      <c r="U400" s="51" t="s">
        <v>22</v>
      </c>
      <c r="V400" s="51" t="s">
        <v>23</v>
      </c>
      <c r="W400" s="51" t="s">
        <v>24</v>
      </c>
      <c r="X400" s="51" t="s">
        <v>25</v>
      </c>
      <c r="Y400" s="51" t="s">
        <v>26</v>
      </c>
      <c r="Z400" s="51" t="s">
        <v>27</v>
      </c>
      <c r="AA400" s="51" t="s">
        <v>28</v>
      </c>
      <c r="AB400" s="51" t="s">
        <v>29</v>
      </c>
      <c r="AC400" s="51" t="s">
        <v>30</v>
      </c>
      <c r="AD400" s="51" t="s">
        <v>31</v>
      </c>
      <c r="AE400" s="51" t="s">
        <v>32</v>
      </c>
      <c r="AF400" s="51" t="s">
        <v>33</v>
      </c>
      <c r="AG400" s="51" t="s">
        <v>34</v>
      </c>
      <c r="AH400" s="51" t="s">
        <v>35</v>
      </c>
      <c r="AI400" s="51" t="s">
        <v>36</v>
      </c>
      <c r="AJ400" s="51" t="s">
        <v>37</v>
      </c>
      <c r="AK400" s="51" t="s">
        <v>38</v>
      </c>
      <c r="AL400" s="51" t="s">
        <v>39</v>
      </c>
      <c r="AM400" s="51" t="s">
        <v>40</v>
      </c>
      <c r="AN400" s="51" t="s">
        <v>41</v>
      </c>
      <c r="AO400" s="51" t="s">
        <v>42</v>
      </c>
    </row>
    <row r="401" spans="1:41" s="59" customFormat="1" ht="14.1" customHeight="1" x14ac:dyDescent="0.25">
      <c r="A401" s="52"/>
      <c r="B401" s="53"/>
      <c r="C401" s="54"/>
      <c r="D401" s="55" t="s">
        <v>43</v>
      </c>
      <c r="E401" s="56"/>
      <c r="F401" s="57" t="s">
        <v>44</v>
      </c>
      <c r="G401" s="58">
        <v>1.75</v>
      </c>
      <c r="H401" s="58">
        <v>1.91</v>
      </c>
      <c r="I401" s="58">
        <v>1.88</v>
      </c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</row>
    <row r="402" spans="1:41" s="66" customFormat="1" ht="13.15" customHeight="1" x14ac:dyDescent="0.25">
      <c r="A402" s="60"/>
      <c r="B402" s="54"/>
      <c r="C402" s="61" t="s">
        <v>45</v>
      </c>
      <c r="D402" s="62"/>
      <c r="E402" s="63" t="e">
        <f>SUM((D402-B404)/B404)</f>
        <v>#DIV/0!</v>
      </c>
      <c r="F402" s="57" t="s">
        <v>46</v>
      </c>
      <c r="G402" s="64">
        <v>1.93</v>
      </c>
      <c r="H402" s="65">
        <v>1.96</v>
      </c>
      <c r="I402" s="65">
        <v>1.92</v>
      </c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x14ac:dyDescent="0.25">
      <c r="A403" s="67"/>
      <c r="B403" s="68"/>
      <c r="C403" s="61" t="s">
        <v>47</v>
      </c>
      <c r="D403" s="62"/>
      <c r="E403" s="63" t="e">
        <f>SUM((D403-B404)/B404)</f>
        <v>#DIV/0!</v>
      </c>
      <c r="F403" s="57" t="s">
        <v>48</v>
      </c>
      <c r="G403" s="65">
        <v>1.72</v>
      </c>
      <c r="H403" s="65">
        <v>1.86</v>
      </c>
      <c r="I403" s="65">
        <v>1.87</v>
      </c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</row>
    <row r="404" spans="1:41" s="66" customFormat="1" ht="14.1" customHeight="1" thickBot="1" x14ac:dyDescent="0.3">
      <c r="A404" s="69" t="s">
        <v>49</v>
      </c>
      <c r="B404" s="70"/>
      <c r="C404" s="54"/>
      <c r="D404" s="54"/>
      <c r="E404" s="71"/>
      <c r="F404" s="57" t="s">
        <v>50</v>
      </c>
      <c r="G404" s="65">
        <v>1.93</v>
      </c>
      <c r="H404" s="58">
        <v>1.9</v>
      </c>
      <c r="I404" s="58">
        <v>1.87</v>
      </c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</row>
    <row r="405" spans="1:41" s="76" customFormat="1" ht="14.1" customHeight="1" x14ac:dyDescent="0.25">
      <c r="A405" s="69" t="s">
        <v>99</v>
      </c>
      <c r="B405" s="70"/>
      <c r="C405" s="72"/>
      <c r="D405" s="72"/>
      <c r="E405" s="73"/>
      <c r="F405" s="74" t="s">
        <v>51</v>
      </c>
      <c r="G405" s="75">
        <f>(G401+G404)/2</f>
        <v>1.8399999999999999</v>
      </c>
      <c r="H405" s="75">
        <f t="shared" ref="H405" si="1224">G405</f>
        <v>1.8399999999999999</v>
      </c>
      <c r="I405" s="75">
        <f t="shared" ref="I405" si="1225">H405</f>
        <v>1.8399999999999999</v>
      </c>
      <c r="J405" s="75">
        <f t="shared" ref="J405" si="1226">I405</f>
        <v>1.8399999999999999</v>
      </c>
      <c r="K405" s="75">
        <f t="shared" ref="K405" si="1227">J405</f>
        <v>1.8399999999999999</v>
      </c>
      <c r="L405" s="75">
        <f t="shared" ref="L405" si="1228">K405</f>
        <v>1.8399999999999999</v>
      </c>
      <c r="M405" s="75">
        <f t="shared" ref="M405" si="1229">L405</f>
        <v>1.8399999999999999</v>
      </c>
      <c r="N405" s="75">
        <f t="shared" ref="N405" si="1230">M405</f>
        <v>1.8399999999999999</v>
      </c>
      <c r="O405" s="75">
        <f t="shared" ref="O405" si="1231">N405</f>
        <v>1.8399999999999999</v>
      </c>
      <c r="P405" s="75">
        <f t="shared" ref="P405" si="1232">O405</f>
        <v>1.8399999999999999</v>
      </c>
      <c r="Q405" s="75">
        <f t="shared" ref="Q405" si="1233">P405</f>
        <v>1.8399999999999999</v>
      </c>
      <c r="R405" s="75">
        <f t="shared" ref="R405" si="1234">Q405</f>
        <v>1.8399999999999999</v>
      </c>
      <c r="S405" s="75">
        <f t="shared" ref="S405" si="1235">R405</f>
        <v>1.8399999999999999</v>
      </c>
      <c r="T405" s="75">
        <f t="shared" ref="T405" si="1236">S405</f>
        <v>1.8399999999999999</v>
      </c>
      <c r="U405" s="75">
        <f t="shared" ref="U405" si="1237">T405</f>
        <v>1.8399999999999999</v>
      </c>
      <c r="V405" s="75">
        <f t="shared" ref="V405" si="1238">U405</f>
        <v>1.8399999999999999</v>
      </c>
      <c r="W405" s="75">
        <f t="shared" ref="W405" si="1239">V405</f>
        <v>1.8399999999999999</v>
      </c>
      <c r="X405" s="75">
        <f t="shared" ref="X405" si="1240">W405</f>
        <v>1.8399999999999999</v>
      </c>
      <c r="Y405" s="75">
        <f t="shared" ref="Y405" si="1241">X405</f>
        <v>1.8399999999999999</v>
      </c>
      <c r="Z405" s="75">
        <f t="shared" ref="Z405" si="1242">Y405</f>
        <v>1.8399999999999999</v>
      </c>
      <c r="AA405" s="75">
        <f t="shared" ref="AA405" si="1243">Z405</f>
        <v>1.8399999999999999</v>
      </c>
      <c r="AB405" s="75">
        <f t="shared" ref="AB405" si="1244">AA405</f>
        <v>1.8399999999999999</v>
      </c>
      <c r="AC405" s="75">
        <f t="shared" ref="AC405" si="1245">AB405</f>
        <v>1.8399999999999999</v>
      </c>
      <c r="AD405" s="75">
        <f t="shared" ref="AD405" si="1246">AC405</f>
        <v>1.8399999999999999</v>
      </c>
      <c r="AE405" s="75">
        <f t="shared" ref="AE405" si="1247">AD405</f>
        <v>1.8399999999999999</v>
      </c>
      <c r="AF405" s="75">
        <f t="shared" ref="AF405" si="1248">AE405</f>
        <v>1.8399999999999999</v>
      </c>
      <c r="AG405" s="75">
        <f t="shared" ref="AG405" si="1249">AF405</f>
        <v>1.8399999999999999</v>
      </c>
      <c r="AH405" s="75">
        <f t="shared" ref="AH405" si="1250">AG405</f>
        <v>1.8399999999999999</v>
      </c>
      <c r="AI405" s="75">
        <f t="shared" ref="AI405" si="1251">AH405</f>
        <v>1.8399999999999999</v>
      </c>
      <c r="AJ405" s="75">
        <f t="shared" ref="AJ405" si="1252">AI405</f>
        <v>1.8399999999999999</v>
      </c>
      <c r="AK405" s="75">
        <f t="shared" ref="AK405" si="1253">AJ405</f>
        <v>1.8399999999999999</v>
      </c>
      <c r="AL405" s="75">
        <f t="shared" ref="AL405" si="1254">AK405</f>
        <v>1.8399999999999999</v>
      </c>
      <c r="AM405" s="75">
        <f t="shared" ref="AM405" si="1255">AL405</f>
        <v>1.8399999999999999</v>
      </c>
      <c r="AN405" s="75">
        <f t="shared" ref="AN405" si="1256">AM405</f>
        <v>1.8399999999999999</v>
      </c>
      <c r="AO405" s="75">
        <f t="shared" ref="AO405" si="1257">AN405</f>
        <v>1.8399999999999999</v>
      </c>
    </row>
    <row r="406" spans="1:41" ht="14.1" customHeight="1" x14ac:dyDescent="0.25">
      <c r="A406" s="98">
        <f>C404*B404</f>
        <v>0</v>
      </c>
      <c r="B406" s="99">
        <f>C405*B405</f>
        <v>0</v>
      </c>
      <c r="C406" s="77" t="s">
        <v>52</v>
      </c>
      <c r="D406" s="78"/>
      <c r="E406" s="79" t="e">
        <f>SUM((B404-D406)/(D406))</f>
        <v>#DIV/0!</v>
      </c>
      <c r="F406" s="80" t="s">
        <v>53</v>
      </c>
      <c r="G406" s="81">
        <v>40514</v>
      </c>
      <c r="H406" s="82">
        <v>11071</v>
      </c>
      <c r="I406" s="82">
        <v>14136</v>
      </c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s="66" customFormat="1" ht="14.1" customHeight="1" x14ac:dyDescent="0.25">
      <c r="A407" s="60" t="s">
        <v>100</v>
      </c>
      <c r="B407" s="99">
        <f>ROUNDUP(A406/1000,0)+IF(A406,8.48,0)+ROUNDUP(A406*0.0003,2)</f>
        <v>0</v>
      </c>
      <c r="C407" s="77" t="s">
        <v>54</v>
      </c>
      <c r="D407" s="78"/>
      <c r="E407" s="79"/>
      <c r="F407" s="84" t="s">
        <v>49</v>
      </c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2"/>
      <c r="W407" s="85"/>
      <c r="X407" s="85"/>
      <c r="Y407" s="85"/>
      <c r="Z407" s="85"/>
      <c r="AA407" s="85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</row>
    <row r="408" spans="1:41" s="76" customFormat="1" ht="14.1" customHeight="1" x14ac:dyDescent="0.25">
      <c r="A408" s="87" t="s">
        <v>101</v>
      </c>
      <c r="B408" s="99">
        <f>ROUNDUP(B406/1000,0)+IF(B406,8.48,0)+ROUNDUP(B406*0.0003,2)</f>
        <v>0</v>
      </c>
      <c r="C408" s="89"/>
      <c r="D408" s="90" t="s">
        <v>55</v>
      </c>
      <c r="E408" s="91"/>
      <c r="F408" s="92" t="s">
        <v>56</v>
      </c>
      <c r="G408" s="93">
        <f t="shared" ref="G408:AO408" si="1258">ROUNDDOWN(G405*105%,3)</f>
        <v>1.9319999999999999</v>
      </c>
      <c r="H408" s="93">
        <f t="shared" si="1258"/>
        <v>1.9319999999999999</v>
      </c>
      <c r="I408" s="93">
        <f t="shared" si="1258"/>
        <v>1.9319999999999999</v>
      </c>
      <c r="J408" s="93">
        <f t="shared" si="1258"/>
        <v>1.9319999999999999</v>
      </c>
      <c r="K408" s="93">
        <f t="shared" si="1258"/>
        <v>1.9319999999999999</v>
      </c>
      <c r="L408" s="93">
        <f t="shared" si="1258"/>
        <v>1.9319999999999999</v>
      </c>
      <c r="M408" s="93">
        <f t="shared" si="1258"/>
        <v>1.9319999999999999</v>
      </c>
      <c r="N408" s="93">
        <f t="shared" si="1258"/>
        <v>1.9319999999999999</v>
      </c>
      <c r="O408" s="93">
        <f t="shared" si="1258"/>
        <v>1.9319999999999999</v>
      </c>
      <c r="P408" s="93">
        <f t="shared" si="1258"/>
        <v>1.9319999999999999</v>
      </c>
      <c r="Q408" s="93">
        <f t="shared" si="1258"/>
        <v>1.9319999999999999</v>
      </c>
      <c r="R408" s="93">
        <f t="shared" si="1258"/>
        <v>1.9319999999999999</v>
      </c>
      <c r="S408" s="93">
        <f t="shared" si="1258"/>
        <v>1.9319999999999999</v>
      </c>
      <c r="T408" s="93">
        <f t="shared" si="1258"/>
        <v>1.9319999999999999</v>
      </c>
      <c r="U408" s="93">
        <f t="shared" si="1258"/>
        <v>1.9319999999999999</v>
      </c>
      <c r="V408" s="93">
        <f t="shared" si="1258"/>
        <v>1.9319999999999999</v>
      </c>
      <c r="W408" s="93">
        <f t="shared" si="1258"/>
        <v>1.9319999999999999</v>
      </c>
      <c r="X408" s="93">
        <f t="shared" si="1258"/>
        <v>1.9319999999999999</v>
      </c>
      <c r="Y408" s="93">
        <f t="shared" si="1258"/>
        <v>1.9319999999999999</v>
      </c>
      <c r="Z408" s="93">
        <f t="shared" si="1258"/>
        <v>1.9319999999999999</v>
      </c>
      <c r="AA408" s="93">
        <f t="shared" si="1258"/>
        <v>1.9319999999999999</v>
      </c>
      <c r="AB408" s="93">
        <f t="shared" si="1258"/>
        <v>1.9319999999999999</v>
      </c>
      <c r="AC408" s="93">
        <f t="shared" si="1258"/>
        <v>1.9319999999999999</v>
      </c>
      <c r="AD408" s="93">
        <f t="shared" si="1258"/>
        <v>1.9319999999999999</v>
      </c>
      <c r="AE408" s="93">
        <f t="shared" si="1258"/>
        <v>1.9319999999999999</v>
      </c>
      <c r="AF408" s="93">
        <f t="shared" si="1258"/>
        <v>1.9319999999999999</v>
      </c>
      <c r="AG408" s="93">
        <f t="shared" si="1258"/>
        <v>1.9319999999999999</v>
      </c>
      <c r="AH408" s="93">
        <f t="shared" si="1258"/>
        <v>1.9319999999999999</v>
      </c>
      <c r="AI408" s="93">
        <f t="shared" si="1258"/>
        <v>1.9319999999999999</v>
      </c>
      <c r="AJ408" s="93">
        <f t="shared" si="1258"/>
        <v>1.9319999999999999</v>
      </c>
      <c r="AK408" s="93">
        <f t="shared" si="1258"/>
        <v>1.9319999999999999</v>
      </c>
      <c r="AL408" s="93">
        <f t="shared" si="1258"/>
        <v>1.9319999999999999</v>
      </c>
      <c r="AM408" s="93">
        <f t="shared" si="1258"/>
        <v>1.9319999999999999</v>
      </c>
      <c r="AN408" s="93">
        <f t="shared" si="1258"/>
        <v>1.9319999999999999</v>
      </c>
      <c r="AO408" s="93">
        <f t="shared" si="1258"/>
        <v>1.9319999999999999</v>
      </c>
    </row>
    <row r="409" spans="1:41" ht="13.5" customHeight="1" x14ac:dyDescent="0.25">
      <c r="A409" s="94"/>
      <c r="B409" s="94"/>
      <c r="C409" s="94"/>
      <c r="D409" s="94"/>
      <c r="E409" s="94"/>
      <c r="F409" s="94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</row>
    <row r="410" spans="1:41" ht="14.1" customHeight="1" x14ac:dyDescent="0.25">
      <c r="A410" s="171" t="s">
        <v>6</v>
      </c>
      <c r="B410" s="172"/>
      <c r="C410" s="172"/>
      <c r="D410" s="172"/>
      <c r="E410" s="173"/>
      <c r="F410" s="48" t="s">
        <v>7</v>
      </c>
      <c r="G410" s="49" t="s">
        <v>175</v>
      </c>
      <c r="H410" s="49" t="s">
        <v>176</v>
      </c>
      <c r="I410" s="49" t="s">
        <v>191</v>
      </c>
      <c r="J410" s="49" t="s">
        <v>192</v>
      </c>
      <c r="K410" s="49" t="s">
        <v>193</v>
      </c>
      <c r="L410" s="49" t="s">
        <v>194</v>
      </c>
      <c r="M410" s="49" t="s">
        <v>195</v>
      </c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</row>
    <row r="411" spans="1:41" ht="14.1" customHeight="1" x14ac:dyDescent="0.25">
      <c r="A411" s="174" t="s">
        <v>8</v>
      </c>
      <c r="B411" s="175"/>
      <c r="C411" s="175"/>
      <c r="D411" s="176"/>
      <c r="E411" s="177"/>
      <c r="F411" s="170" t="s">
        <v>185</v>
      </c>
      <c r="G411" s="50" t="s">
        <v>98</v>
      </c>
      <c r="H411" s="51" t="s">
        <v>9</v>
      </c>
      <c r="I411" s="51" t="s">
        <v>10</v>
      </c>
      <c r="J411" s="51" t="s">
        <v>11</v>
      </c>
      <c r="K411" s="51" t="s">
        <v>12</v>
      </c>
      <c r="L411" s="51" t="s">
        <v>13</v>
      </c>
      <c r="M411" s="51" t="s">
        <v>14</v>
      </c>
      <c r="N411" s="51" t="s">
        <v>15</v>
      </c>
      <c r="O411" s="51" t="s">
        <v>16</v>
      </c>
      <c r="P411" s="51" t="s">
        <v>17</v>
      </c>
      <c r="Q411" s="51" t="s">
        <v>18</v>
      </c>
      <c r="R411" s="51" t="s">
        <v>19</v>
      </c>
      <c r="S411" s="51" t="s">
        <v>20</v>
      </c>
      <c r="T411" s="51" t="s">
        <v>21</v>
      </c>
      <c r="U411" s="51" t="s">
        <v>22</v>
      </c>
      <c r="V411" s="51" t="s">
        <v>23</v>
      </c>
      <c r="W411" s="51" t="s">
        <v>24</v>
      </c>
      <c r="X411" s="51" t="s">
        <v>25</v>
      </c>
      <c r="Y411" s="51" t="s">
        <v>26</v>
      </c>
      <c r="Z411" s="51" t="s">
        <v>27</v>
      </c>
      <c r="AA411" s="51" t="s">
        <v>28</v>
      </c>
      <c r="AB411" s="51" t="s">
        <v>29</v>
      </c>
      <c r="AC411" s="51" t="s">
        <v>30</v>
      </c>
      <c r="AD411" s="51" t="s">
        <v>31</v>
      </c>
      <c r="AE411" s="51" t="s">
        <v>32</v>
      </c>
      <c r="AF411" s="51" t="s">
        <v>33</v>
      </c>
      <c r="AG411" s="51" t="s">
        <v>34</v>
      </c>
      <c r="AH411" s="51" t="s">
        <v>35</v>
      </c>
      <c r="AI411" s="51" t="s">
        <v>36</v>
      </c>
      <c r="AJ411" s="51" t="s">
        <v>37</v>
      </c>
      <c r="AK411" s="51" t="s">
        <v>38</v>
      </c>
      <c r="AL411" s="51" t="s">
        <v>39</v>
      </c>
      <c r="AM411" s="51" t="s">
        <v>40</v>
      </c>
      <c r="AN411" s="51" t="s">
        <v>41</v>
      </c>
      <c r="AO411" s="51" t="s">
        <v>42</v>
      </c>
    </row>
    <row r="412" spans="1:41" s="59" customFormat="1" ht="14.1" customHeight="1" x14ac:dyDescent="0.25">
      <c r="A412" s="52"/>
      <c r="B412" s="53"/>
      <c r="C412" s="54"/>
      <c r="D412" s="55" t="s">
        <v>43</v>
      </c>
      <c r="E412" s="56"/>
      <c r="F412" s="57" t="s">
        <v>44</v>
      </c>
      <c r="G412" s="58">
        <v>0.67</v>
      </c>
      <c r="H412" s="58">
        <v>0.745</v>
      </c>
      <c r="I412" s="58">
        <v>0.76</v>
      </c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</row>
    <row r="413" spans="1:41" s="66" customFormat="1" ht="13.15" customHeight="1" x14ac:dyDescent="0.25">
      <c r="A413" s="60"/>
      <c r="B413" s="54"/>
      <c r="C413" s="61" t="s">
        <v>45</v>
      </c>
      <c r="D413" s="62"/>
      <c r="E413" s="63" t="e">
        <f>SUM((D413-B415)/B415)</f>
        <v>#DIV/0!</v>
      </c>
      <c r="F413" s="57" t="s">
        <v>46</v>
      </c>
      <c r="G413" s="64">
        <v>0.745</v>
      </c>
      <c r="H413" s="65">
        <v>0.76500000000000001</v>
      </c>
      <c r="I413" s="65">
        <v>0.77500000000000002</v>
      </c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x14ac:dyDescent="0.25">
      <c r="A414" s="67"/>
      <c r="B414" s="68"/>
      <c r="C414" s="61" t="s">
        <v>47</v>
      </c>
      <c r="D414" s="62"/>
      <c r="E414" s="63" t="e">
        <f>SUM((D414-B415)/B415)</f>
        <v>#DIV/0!</v>
      </c>
      <c r="F414" s="57" t="s">
        <v>48</v>
      </c>
      <c r="G414" s="65">
        <v>0.66500000000000004</v>
      </c>
      <c r="H414" s="65">
        <v>0.73</v>
      </c>
      <c r="I414" s="65">
        <v>0.745</v>
      </c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</row>
    <row r="415" spans="1:41" s="66" customFormat="1" ht="14.1" customHeight="1" thickBot="1" x14ac:dyDescent="0.3">
      <c r="A415" s="69" t="s">
        <v>49</v>
      </c>
      <c r="B415" s="70"/>
      <c r="C415" s="54"/>
      <c r="D415" s="54"/>
      <c r="E415" s="71"/>
      <c r="F415" s="57" t="s">
        <v>50</v>
      </c>
      <c r="G415" s="65">
        <v>0.745</v>
      </c>
      <c r="H415" s="58">
        <v>0.76</v>
      </c>
      <c r="I415" s="58">
        <v>0.745</v>
      </c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</row>
    <row r="416" spans="1:41" s="76" customFormat="1" ht="14.1" customHeight="1" x14ac:dyDescent="0.25">
      <c r="A416" s="69" t="s">
        <v>99</v>
      </c>
      <c r="B416" s="70"/>
      <c r="C416" s="72"/>
      <c r="D416" s="72"/>
      <c r="E416" s="73"/>
      <c r="F416" s="74" t="s">
        <v>51</v>
      </c>
      <c r="G416" s="75">
        <f>(G412+G415)/2</f>
        <v>0.70750000000000002</v>
      </c>
      <c r="H416" s="75">
        <f t="shared" ref="H416" si="1259">G416</f>
        <v>0.70750000000000002</v>
      </c>
      <c r="I416" s="75">
        <f t="shared" ref="I416" si="1260">H416</f>
        <v>0.70750000000000002</v>
      </c>
      <c r="J416" s="75">
        <f t="shared" ref="J416" si="1261">I416</f>
        <v>0.70750000000000002</v>
      </c>
      <c r="K416" s="75">
        <f t="shared" ref="K416" si="1262">J416</f>
        <v>0.70750000000000002</v>
      </c>
      <c r="L416" s="75">
        <f t="shared" ref="L416" si="1263">K416</f>
        <v>0.70750000000000002</v>
      </c>
      <c r="M416" s="75">
        <f t="shared" ref="M416" si="1264">L416</f>
        <v>0.70750000000000002</v>
      </c>
      <c r="N416" s="75">
        <f t="shared" ref="N416" si="1265">M416</f>
        <v>0.70750000000000002</v>
      </c>
      <c r="O416" s="75">
        <f t="shared" ref="O416" si="1266">N416</f>
        <v>0.70750000000000002</v>
      </c>
      <c r="P416" s="75">
        <f t="shared" ref="P416" si="1267">O416</f>
        <v>0.70750000000000002</v>
      </c>
      <c r="Q416" s="75">
        <f t="shared" ref="Q416" si="1268">P416</f>
        <v>0.70750000000000002</v>
      </c>
      <c r="R416" s="75">
        <f t="shared" ref="R416" si="1269">Q416</f>
        <v>0.70750000000000002</v>
      </c>
      <c r="S416" s="75">
        <f t="shared" ref="S416" si="1270">R416</f>
        <v>0.70750000000000002</v>
      </c>
      <c r="T416" s="75">
        <f t="shared" ref="T416" si="1271">S416</f>
        <v>0.70750000000000002</v>
      </c>
      <c r="U416" s="75">
        <f t="shared" ref="U416" si="1272">T416</f>
        <v>0.70750000000000002</v>
      </c>
      <c r="V416" s="75">
        <f t="shared" ref="V416" si="1273">U416</f>
        <v>0.70750000000000002</v>
      </c>
      <c r="W416" s="75">
        <f t="shared" ref="W416" si="1274">V416</f>
        <v>0.70750000000000002</v>
      </c>
      <c r="X416" s="75">
        <f t="shared" ref="X416" si="1275">W416</f>
        <v>0.70750000000000002</v>
      </c>
      <c r="Y416" s="75">
        <f t="shared" ref="Y416" si="1276">X416</f>
        <v>0.70750000000000002</v>
      </c>
      <c r="Z416" s="75">
        <f t="shared" ref="Z416" si="1277">Y416</f>
        <v>0.70750000000000002</v>
      </c>
      <c r="AA416" s="75">
        <f t="shared" ref="AA416" si="1278">Z416</f>
        <v>0.70750000000000002</v>
      </c>
      <c r="AB416" s="75">
        <f t="shared" ref="AB416" si="1279">AA416</f>
        <v>0.70750000000000002</v>
      </c>
      <c r="AC416" s="75">
        <f t="shared" ref="AC416" si="1280">AB416</f>
        <v>0.70750000000000002</v>
      </c>
      <c r="AD416" s="75">
        <f t="shared" ref="AD416" si="1281">AC416</f>
        <v>0.70750000000000002</v>
      </c>
      <c r="AE416" s="75">
        <f t="shared" ref="AE416" si="1282">AD416</f>
        <v>0.70750000000000002</v>
      </c>
      <c r="AF416" s="75">
        <f t="shared" ref="AF416" si="1283">AE416</f>
        <v>0.70750000000000002</v>
      </c>
      <c r="AG416" s="75">
        <f t="shared" ref="AG416" si="1284">AF416</f>
        <v>0.70750000000000002</v>
      </c>
      <c r="AH416" s="75">
        <f t="shared" ref="AH416" si="1285">AG416</f>
        <v>0.70750000000000002</v>
      </c>
      <c r="AI416" s="75">
        <f t="shared" ref="AI416" si="1286">AH416</f>
        <v>0.70750000000000002</v>
      </c>
      <c r="AJ416" s="75">
        <f t="shared" ref="AJ416" si="1287">AI416</f>
        <v>0.70750000000000002</v>
      </c>
      <c r="AK416" s="75">
        <f t="shared" ref="AK416" si="1288">AJ416</f>
        <v>0.70750000000000002</v>
      </c>
      <c r="AL416" s="75">
        <f t="shared" ref="AL416" si="1289">AK416</f>
        <v>0.70750000000000002</v>
      </c>
      <c r="AM416" s="75">
        <f t="shared" ref="AM416" si="1290">AL416</f>
        <v>0.70750000000000002</v>
      </c>
      <c r="AN416" s="75">
        <f t="shared" ref="AN416" si="1291">AM416</f>
        <v>0.70750000000000002</v>
      </c>
      <c r="AO416" s="75">
        <f t="shared" ref="AO416" si="1292">AN416</f>
        <v>0.70750000000000002</v>
      </c>
    </row>
    <row r="417" spans="1:41" ht="14.1" customHeight="1" x14ac:dyDescent="0.25">
      <c r="A417" s="98">
        <f>C415*B415</f>
        <v>0</v>
      </c>
      <c r="B417" s="99">
        <f>C416*B416</f>
        <v>0</v>
      </c>
      <c r="C417" s="77" t="s">
        <v>52</v>
      </c>
      <c r="D417" s="78"/>
      <c r="E417" s="79" t="e">
        <f>SUM((B415-D417)/(D417))</f>
        <v>#DIV/0!</v>
      </c>
      <c r="F417" s="80" t="s">
        <v>53</v>
      </c>
      <c r="G417" s="81">
        <v>573079</v>
      </c>
      <c r="H417" s="82">
        <v>911225</v>
      </c>
      <c r="I417" s="82">
        <v>339716</v>
      </c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s="66" customFormat="1" ht="14.1" customHeight="1" x14ac:dyDescent="0.25">
      <c r="A418" s="60" t="s">
        <v>100</v>
      </c>
      <c r="B418" s="99">
        <f>ROUNDUP(A417/1000,0)+IF(A417,8.48,0)+ROUNDUP(A417*0.0003,2)</f>
        <v>0</v>
      </c>
      <c r="C418" s="77" t="s">
        <v>54</v>
      </c>
      <c r="D418" s="78"/>
      <c r="E418" s="79"/>
      <c r="F418" s="84" t="s">
        <v>49</v>
      </c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2"/>
      <c r="W418" s="85"/>
      <c r="X418" s="85"/>
      <c r="Y418" s="85"/>
      <c r="Z418" s="85"/>
      <c r="AA418" s="85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</row>
    <row r="419" spans="1:41" s="76" customFormat="1" ht="14.1" customHeight="1" x14ac:dyDescent="0.25">
      <c r="A419" s="87" t="s">
        <v>101</v>
      </c>
      <c r="B419" s="99">
        <f>ROUNDUP(B417/1000,0)+IF(B417,8.48,0)+ROUNDUP(B417*0.0003,2)</f>
        <v>0</v>
      </c>
      <c r="C419" s="89"/>
      <c r="D419" s="90" t="s">
        <v>55</v>
      </c>
      <c r="E419" s="91"/>
      <c r="F419" s="92" t="s">
        <v>56</v>
      </c>
      <c r="G419" s="93">
        <f t="shared" ref="G419:AO419" si="1293">ROUNDDOWN(G416*105%,3)</f>
        <v>0.74199999999999999</v>
      </c>
      <c r="H419" s="93">
        <f t="shared" si="1293"/>
        <v>0.74199999999999999</v>
      </c>
      <c r="I419" s="93">
        <f t="shared" si="1293"/>
        <v>0.74199999999999999</v>
      </c>
      <c r="J419" s="93">
        <f t="shared" si="1293"/>
        <v>0.74199999999999999</v>
      </c>
      <c r="K419" s="93">
        <f t="shared" si="1293"/>
        <v>0.74199999999999999</v>
      </c>
      <c r="L419" s="93">
        <f t="shared" si="1293"/>
        <v>0.74199999999999999</v>
      </c>
      <c r="M419" s="93">
        <f t="shared" si="1293"/>
        <v>0.74199999999999999</v>
      </c>
      <c r="N419" s="93">
        <f t="shared" si="1293"/>
        <v>0.74199999999999999</v>
      </c>
      <c r="O419" s="93">
        <f t="shared" si="1293"/>
        <v>0.74199999999999999</v>
      </c>
      <c r="P419" s="93">
        <f t="shared" si="1293"/>
        <v>0.74199999999999999</v>
      </c>
      <c r="Q419" s="93">
        <f t="shared" si="1293"/>
        <v>0.74199999999999999</v>
      </c>
      <c r="R419" s="93">
        <f t="shared" si="1293"/>
        <v>0.74199999999999999</v>
      </c>
      <c r="S419" s="93">
        <f t="shared" si="1293"/>
        <v>0.74199999999999999</v>
      </c>
      <c r="T419" s="93">
        <f t="shared" si="1293"/>
        <v>0.74199999999999999</v>
      </c>
      <c r="U419" s="93">
        <f t="shared" si="1293"/>
        <v>0.74199999999999999</v>
      </c>
      <c r="V419" s="93">
        <f t="shared" si="1293"/>
        <v>0.74199999999999999</v>
      </c>
      <c r="W419" s="93">
        <f t="shared" si="1293"/>
        <v>0.74199999999999999</v>
      </c>
      <c r="X419" s="93">
        <f t="shared" si="1293"/>
        <v>0.74199999999999999</v>
      </c>
      <c r="Y419" s="93">
        <f t="shared" si="1293"/>
        <v>0.74199999999999999</v>
      </c>
      <c r="Z419" s="93">
        <f t="shared" si="1293"/>
        <v>0.74199999999999999</v>
      </c>
      <c r="AA419" s="93">
        <f t="shared" si="1293"/>
        <v>0.74199999999999999</v>
      </c>
      <c r="AB419" s="93">
        <f t="shared" si="1293"/>
        <v>0.74199999999999999</v>
      </c>
      <c r="AC419" s="93">
        <f t="shared" si="1293"/>
        <v>0.74199999999999999</v>
      </c>
      <c r="AD419" s="93">
        <f t="shared" si="1293"/>
        <v>0.74199999999999999</v>
      </c>
      <c r="AE419" s="93">
        <f t="shared" si="1293"/>
        <v>0.74199999999999999</v>
      </c>
      <c r="AF419" s="93">
        <f t="shared" si="1293"/>
        <v>0.74199999999999999</v>
      </c>
      <c r="AG419" s="93">
        <f t="shared" si="1293"/>
        <v>0.74199999999999999</v>
      </c>
      <c r="AH419" s="93">
        <f t="shared" si="1293"/>
        <v>0.74199999999999999</v>
      </c>
      <c r="AI419" s="93">
        <f t="shared" si="1293"/>
        <v>0.74199999999999999</v>
      </c>
      <c r="AJ419" s="93">
        <f t="shared" si="1293"/>
        <v>0.74199999999999999</v>
      </c>
      <c r="AK419" s="93">
        <f t="shared" si="1293"/>
        <v>0.74199999999999999</v>
      </c>
      <c r="AL419" s="93">
        <f t="shared" si="1293"/>
        <v>0.74199999999999999</v>
      </c>
      <c r="AM419" s="93">
        <f t="shared" si="1293"/>
        <v>0.74199999999999999</v>
      </c>
      <c r="AN419" s="93">
        <f t="shared" si="1293"/>
        <v>0.74199999999999999</v>
      </c>
      <c r="AO419" s="93">
        <f t="shared" si="1293"/>
        <v>0.74199999999999999</v>
      </c>
    </row>
    <row r="420" spans="1:41" ht="13.5" customHeight="1" x14ac:dyDescent="0.25">
      <c r="A420" s="94"/>
      <c r="B420" s="94"/>
      <c r="C420" s="94"/>
      <c r="D420" s="94"/>
      <c r="E420" s="94"/>
      <c r="F420" s="94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</row>
    <row r="421" spans="1:41" ht="14.1" customHeight="1" x14ac:dyDescent="0.25">
      <c r="A421" s="171" t="s">
        <v>6</v>
      </c>
      <c r="B421" s="172"/>
      <c r="C421" s="172"/>
      <c r="D421" s="172"/>
      <c r="E421" s="173"/>
      <c r="F421" s="48" t="s">
        <v>7</v>
      </c>
      <c r="G421" s="49" t="s">
        <v>175</v>
      </c>
      <c r="H421" s="49" t="s">
        <v>176</v>
      </c>
      <c r="I421" s="49" t="s">
        <v>191</v>
      </c>
      <c r="J421" s="49" t="s">
        <v>192</v>
      </c>
      <c r="K421" s="49" t="s">
        <v>193</v>
      </c>
      <c r="L421" s="49" t="s">
        <v>194</v>
      </c>
      <c r="M421" s="49" t="s">
        <v>195</v>
      </c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</row>
    <row r="422" spans="1:41" ht="14.1" customHeight="1" x14ac:dyDescent="0.25">
      <c r="A422" s="174" t="s">
        <v>8</v>
      </c>
      <c r="B422" s="175"/>
      <c r="C422" s="175"/>
      <c r="D422" s="176"/>
      <c r="E422" s="177"/>
      <c r="F422" s="170" t="s">
        <v>186</v>
      </c>
      <c r="G422" s="50" t="s">
        <v>98</v>
      </c>
      <c r="H422" s="51" t="s">
        <v>9</v>
      </c>
      <c r="I422" s="51" t="s">
        <v>10</v>
      </c>
      <c r="J422" s="51" t="s">
        <v>11</v>
      </c>
      <c r="K422" s="51" t="s">
        <v>12</v>
      </c>
      <c r="L422" s="51" t="s">
        <v>13</v>
      </c>
      <c r="M422" s="51" t="s">
        <v>14</v>
      </c>
      <c r="N422" s="51" t="s">
        <v>15</v>
      </c>
      <c r="O422" s="51" t="s">
        <v>16</v>
      </c>
      <c r="P422" s="51" t="s">
        <v>17</v>
      </c>
      <c r="Q422" s="51" t="s">
        <v>18</v>
      </c>
      <c r="R422" s="51" t="s">
        <v>19</v>
      </c>
      <c r="S422" s="51" t="s">
        <v>20</v>
      </c>
      <c r="T422" s="51" t="s">
        <v>21</v>
      </c>
      <c r="U422" s="51" t="s">
        <v>22</v>
      </c>
      <c r="V422" s="51" t="s">
        <v>23</v>
      </c>
      <c r="W422" s="51" t="s">
        <v>24</v>
      </c>
      <c r="X422" s="51" t="s">
        <v>25</v>
      </c>
      <c r="Y422" s="51" t="s">
        <v>26</v>
      </c>
      <c r="Z422" s="51" t="s">
        <v>27</v>
      </c>
      <c r="AA422" s="51" t="s">
        <v>28</v>
      </c>
      <c r="AB422" s="51" t="s">
        <v>29</v>
      </c>
      <c r="AC422" s="51" t="s">
        <v>30</v>
      </c>
      <c r="AD422" s="51" t="s">
        <v>31</v>
      </c>
      <c r="AE422" s="51" t="s">
        <v>32</v>
      </c>
      <c r="AF422" s="51" t="s">
        <v>33</v>
      </c>
      <c r="AG422" s="51" t="s">
        <v>34</v>
      </c>
      <c r="AH422" s="51" t="s">
        <v>35</v>
      </c>
      <c r="AI422" s="51" t="s">
        <v>36</v>
      </c>
      <c r="AJ422" s="51" t="s">
        <v>37</v>
      </c>
      <c r="AK422" s="51" t="s">
        <v>38</v>
      </c>
      <c r="AL422" s="51" t="s">
        <v>39</v>
      </c>
      <c r="AM422" s="51" t="s">
        <v>40</v>
      </c>
      <c r="AN422" s="51" t="s">
        <v>41</v>
      </c>
      <c r="AO422" s="51" t="s">
        <v>42</v>
      </c>
    </row>
    <row r="423" spans="1:41" s="59" customFormat="1" ht="14.1" customHeight="1" x14ac:dyDescent="0.25">
      <c r="A423" s="52"/>
      <c r="B423" s="53"/>
      <c r="C423" s="54"/>
      <c r="D423" s="55" t="s">
        <v>43</v>
      </c>
      <c r="E423" s="56"/>
      <c r="F423" s="57" t="s">
        <v>44</v>
      </c>
      <c r="G423" s="58">
        <v>0.65</v>
      </c>
      <c r="H423" s="58">
        <v>0.68500000000000005</v>
      </c>
      <c r="I423" s="58">
        <v>0.69</v>
      </c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</row>
    <row r="424" spans="1:41" s="66" customFormat="1" ht="13.15" customHeight="1" x14ac:dyDescent="0.25">
      <c r="A424" s="60"/>
      <c r="B424" s="54"/>
      <c r="C424" s="61" t="s">
        <v>45</v>
      </c>
      <c r="D424" s="62"/>
      <c r="E424" s="63" t="e">
        <f>SUM((D424-B426)/B426)</f>
        <v>#DIV/0!</v>
      </c>
      <c r="F424" s="57" t="s">
        <v>46</v>
      </c>
      <c r="G424" s="64">
        <v>0.69499999999999995</v>
      </c>
      <c r="H424" s="65">
        <v>0.69499999999999995</v>
      </c>
      <c r="I424" s="65">
        <v>0.73</v>
      </c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x14ac:dyDescent="0.25">
      <c r="A425" s="67"/>
      <c r="B425" s="68"/>
      <c r="C425" s="61" t="s">
        <v>47</v>
      </c>
      <c r="D425" s="62"/>
      <c r="E425" s="63" t="e">
        <f>SUM((D425-B426)/B426)</f>
        <v>#DIV/0!</v>
      </c>
      <c r="F425" s="57" t="s">
        <v>48</v>
      </c>
      <c r="G425" s="65">
        <v>0.64500000000000002</v>
      </c>
      <c r="H425" s="65">
        <v>0.67500000000000004</v>
      </c>
      <c r="I425" s="65">
        <v>0.68500000000000005</v>
      </c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</row>
    <row r="426" spans="1:41" s="66" customFormat="1" ht="14.1" customHeight="1" thickBot="1" x14ac:dyDescent="0.3">
      <c r="A426" s="69" t="s">
        <v>49</v>
      </c>
      <c r="B426" s="70"/>
      <c r="C426" s="54"/>
      <c r="D426" s="54"/>
      <c r="E426" s="71"/>
      <c r="F426" s="57" t="s">
        <v>50</v>
      </c>
      <c r="G426" s="65">
        <v>0.69</v>
      </c>
      <c r="H426" s="58">
        <v>0.68</v>
      </c>
      <c r="I426" s="58">
        <v>0.71499999999999997</v>
      </c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</row>
    <row r="427" spans="1:41" s="76" customFormat="1" ht="14.1" customHeight="1" x14ac:dyDescent="0.25">
      <c r="A427" s="69" t="s">
        <v>99</v>
      </c>
      <c r="B427" s="70"/>
      <c r="C427" s="72"/>
      <c r="D427" s="72"/>
      <c r="E427" s="73"/>
      <c r="F427" s="74" t="s">
        <v>51</v>
      </c>
      <c r="G427" s="75">
        <f>(G423+G426)/2</f>
        <v>0.66999999999999993</v>
      </c>
      <c r="H427" s="75">
        <f t="shared" ref="H427" si="1294">G427</f>
        <v>0.66999999999999993</v>
      </c>
      <c r="I427" s="75">
        <f t="shared" ref="I427" si="1295">H427</f>
        <v>0.66999999999999993</v>
      </c>
      <c r="J427" s="75">
        <f t="shared" ref="J427" si="1296">I427</f>
        <v>0.66999999999999993</v>
      </c>
      <c r="K427" s="75">
        <f t="shared" ref="K427" si="1297">J427</f>
        <v>0.66999999999999993</v>
      </c>
      <c r="L427" s="75">
        <f t="shared" ref="L427" si="1298">K427</f>
        <v>0.66999999999999993</v>
      </c>
      <c r="M427" s="75">
        <f t="shared" ref="M427" si="1299">L427</f>
        <v>0.66999999999999993</v>
      </c>
      <c r="N427" s="75">
        <f t="shared" ref="N427" si="1300">M427</f>
        <v>0.66999999999999993</v>
      </c>
      <c r="O427" s="75">
        <f t="shared" ref="O427" si="1301">N427</f>
        <v>0.66999999999999993</v>
      </c>
      <c r="P427" s="75">
        <f t="shared" ref="P427" si="1302">O427</f>
        <v>0.66999999999999993</v>
      </c>
      <c r="Q427" s="75">
        <f t="shared" ref="Q427" si="1303">P427</f>
        <v>0.66999999999999993</v>
      </c>
      <c r="R427" s="75">
        <f t="shared" ref="R427" si="1304">Q427</f>
        <v>0.66999999999999993</v>
      </c>
      <c r="S427" s="75">
        <f t="shared" ref="S427" si="1305">R427</f>
        <v>0.66999999999999993</v>
      </c>
      <c r="T427" s="75">
        <f t="shared" ref="T427" si="1306">S427</f>
        <v>0.66999999999999993</v>
      </c>
      <c r="U427" s="75">
        <f t="shared" ref="U427" si="1307">T427</f>
        <v>0.66999999999999993</v>
      </c>
      <c r="V427" s="75">
        <f t="shared" ref="V427" si="1308">U427</f>
        <v>0.66999999999999993</v>
      </c>
      <c r="W427" s="75">
        <f t="shared" ref="W427" si="1309">V427</f>
        <v>0.66999999999999993</v>
      </c>
      <c r="X427" s="75">
        <f t="shared" ref="X427" si="1310">W427</f>
        <v>0.66999999999999993</v>
      </c>
      <c r="Y427" s="75">
        <f t="shared" ref="Y427" si="1311">X427</f>
        <v>0.66999999999999993</v>
      </c>
      <c r="Z427" s="75">
        <f t="shared" ref="Z427" si="1312">Y427</f>
        <v>0.66999999999999993</v>
      </c>
      <c r="AA427" s="75">
        <f t="shared" ref="AA427" si="1313">Z427</f>
        <v>0.66999999999999993</v>
      </c>
      <c r="AB427" s="75">
        <f t="shared" ref="AB427" si="1314">AA427</f>
        <v>0.66999999999999993</v>
      </c>
      <c r="AC427" s="75">
        <f t="shared" ref="AC427" si="1315">AB427</f>
        <v>0.66999999999999993</v>
      </c>
      <c r="AD427" s="75">
        <f t="shared" ref="AD427" si="1316">AC427</f>
        <v>0.66999999999999993</v>
      </c>
      <c r="AE427" s="75">
        <f t="shared" ref="AE427" si="1317">AD427</f>
        <v>0.66999999999999993</v>
      </c>
      <c r="AF427" s="75">
        <f t="shared" ref="AF427" si="1318">AE427</f>
        <v>0.66999999999999993</v>
      </c>
      <c r="AG427" s="75">
        <f t="shared" ref="AG427" si="1319">AF427</f>
        <v>0.66999999999999993</v>
      </c>
      <c r="AH427" s="75">
        <f t="shared" ref="AH427" si="1320">AG427</f>
        <v>0.66999999999999993</v>
      </c>
      <c r="AI427" s="75">
        <f t="shared" ref="AI427" si="1321">AH427</f>
        <v>0.66999999999999993</v>
      </c>
      <c r="AJ427" s="75">
        <f t="shared" ref="AJ427" si="1322">AI427</f>
        <v>0.66999999999999993</v>
      </c>
      <c r="AK427" s="75">
        <f t="shared" ref="AK427" si="1323">AJ427</f>
        <v>0.66999999999999993</v>
      </c>
      <c r="AL427" s="75">
        <f t="shared" ref="AL427" si="1324">AK427</f>
        <v>0.66999999999999993</v>
      </c>
      <c r="AM427" s="75">
        <f t="shared" ref="AM427" si="1325">AL427</f>
        <v>0.66999999999999993</v>
      </c>
      <c r="AN427" s="75">
        <f t="shared" ref="AN427" si="1326">AM427</f>
        <v>0.66999999999999993</v>
      </c>
      <c r="AO427" s="75">
        <f t="shared" ref="AO427" si="1327">AN427</f>
        <v>0.66999999999999993</v>
      </c>
    </row>
    <row r="428" spans="1:41" ht="14.1" customHeight="1" x14ac:dyDescent="0.25">
      <c r="A428" s="98">
        <f>C426*B426</f>
        <v>0</v>
      </c>
      <c r="B428" s="99">
        <f>C427*B427</f>
        <v>0</v>
      </c>
      <c r="C428" s="77" t="s">
        <v>52</v>
      </c>
      <c r="D428" s="78"/>
      <c r="E428" s="79" t="e">
        <f>SUM((B426-D428)/(D428))</f>
        <v>#DIV/0!</v>
      </c>
      <c r="F428" s="80" t="s">
        <v>53</v>
      </c>
      <c r="G428" s="81">
        <v>483325</v>
      </c>
      <c r="H428" s="82">
        <v>196973</v>
      </c>
      <c r="I428" s="82">
        <v>198897</v>
      </c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s="66" customFormat="1" ht="14.1" customHeight="1" x14ac:dyDescent="0.25">
      <c r="A429" s="60" t="s">
        <v>100</v>
      </c>
      <c r="B429" s="99">
        <f>ROUNDUP(A428/1000,0)+IF(A428,8.48,0)+ROUNDUP(A428*0.0003,2)</f>
        <v>0</v>
      </c>
      <c r="C429" s="77" t="s">
        <v>54</v>
      </c>
      <c r="D429" s="78"/>
      <c r="E429" s="79"/>
      <c r="F429" s="84" t="s">
        <v>49</v>
      </c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2"/>
      <c r="W429" s="85"/>
      <c r="X429" s="85"/>
      <c r="Y429" s="85"/>
      <c r="Z429" s="85"/>
      <c r="AA429" s="85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</row>
    <row r="430" spans="1:41" s="76" customFormat="1" ht="14.1" customHeight="1" x14ac:dyDescent="0.25">
      <c r="A430" s="87" t="s">
        <v>101</v>
      </c>
      <c r="B430" s="99">
        <f>ROUNDUP(B428/1000,0)+IF(B428,8.48,0)+ROUNDUP(B428*0.0003,2)</f>
        <v>0</v>
      </c>
      <c r="C430" s="89"/>
      <c r="D430" s="90" t="s">
        <v>55</v>
      </c>
      <c r="E430" s="91"/>
      <c r="F430" s="92" t="s">
        <v>56</v>
      </c>
      <c r="G430" s="93">
        <f t="shared" ref="G430:AO430" si="1328">ROUNDDOWN(G427*105%,3)</f>
        <v>0.70299999999999996</v>
      </c>
      <c r="H430" s="93">
        <f t="shared" si="1328"/>
        <v>0.70299999999999996</v>
      </c>
      <c r="I430" s="93">
        <f t="shared" si="1328"/>
        <v>0.70299999999999996</v>
      </c>
      <c r="J430" s="93">
        <f t="shared" si="1328"/>
        <v>0.70299999999999996</v>
      </c>
      <c r="K430" s="93">
        <f t="shared" si="1328"/>
        <v>0.70299999999999996</v>
      </c>
      <c r="L430" s="93">
        <f t="shared" si="1328"/>
        <v>0.70299999999999996</v>
      </c>
      <c r="M430" s="93">
        <f t="shared" si="1328"/>
        <v>0.70299999999999996</v>
      </c>
      <c r="N430" s="93">
        <f t="shared" si="1328"/>
        <v>0.70299999999999996</v>
      </c>
      <c r="O430" s="93">
        <f t="shared" si="1328"/>
        <v>0.70299999999999996</v>
      </c>
      <c r="P430" s="93">
        <f t="shared" si="1328"/>
        <v>0.70299999999999996</v>
      </c>
      <c r="Q430" s="93">
        <f t="shared" si="1328"/>
        <v>0.70299999999999996</v>
      </c>
      <c r="R430" s="93">
        <f t="shared" si="1328"/>
        <v>0.70299999999999996</v>
      </c>
      <c r="S430" s="93">
        <f t="shared" si="1328"/>
        <v>0.70299999999999996</v>
      </c>
      <c r="T430" s="93">
        <f t="shared" si="1328"/>
        <v>0.70299999999999996</v>
      </c>
      <c r="U430" s="93">
        <f t="shared" si="1328"/>
        <v>0.70299999999999996</v>
      </c>
      <c r="V430" s="93">
        <f t="shared" si="1328"/>
        <v>0.70299999999999996</v>
      </c>
      <c r="W430" s="93">
        <f t="shared" si="1328"/>
        <v>0.70299999999999996</v>
      </c>
      <c r="X430" s="93">
        <f t="shared" si="1328"/>
        <v>0.70299999999999996</v>
      </c>
      <c r="Y430" s="93">
        <f t="shared" si="1328"/>
        <v>0.70299999999999996</v>
      </c>
      <c r="Z430" s="93">
        <f t="shared" si="1328"/>
        <v>0.70299999999999996</v>
      </c>
      <c r="AA430" s="93">
        <f t="shared" si="1328"/>
        <v>0.70299999999999996</v>
      </c>
      <c r="AB430" s="93">
        <f t="shared" si="1328"/>
        <v>0.70299999999999996</v>
      </c>
      <c r="AC430" s="93">
        <f t="shared" si="1328"/>
        <v>0.70299999999999996</v>
      </c>
      <c r="AD430" s="93">
        <f t="shared" si="1328"/>
        <v>0.70299999999999996</v>
      </c>
      <c r="AE430" s="93">
        <f t="shared" si="1328"/>
        <v>0.70299999999999996</v>
      </c>
      <c r="AF430" s="93">
        <f t="shared" si="1328"/>
        <v>0.70299999999999996</v>
      </c>
      <c r="AG430" s="93">
        <f t="shared" si="1328"/>
        <v>0.70299999999999996</v>
      </c>
      <c r="AH430" s="93">
        <f t="shared" si="1328"/>
        <v>0.70299999999999996</v>
      </c>
      <c r="AI430" s="93">
        <f t="shared" si="1328"/>
        <v>0.70299999999999996</v>
      </c>
      <c r="AJ430" s="93">
        <f t="shared" si="1328"/>
        <v>0.70299999999999996</v>
      </c>
      <c r="AK430" s="93">
        <f t="shared" si="1328"/>
        <v>0.70299999999999996</v>
      </c>
      <c r="AL430" s="93">
        <f t="shared" si="1328"/>
        <v>0.70299999999999996</v>
      </c>
      <c r="AM430" s="93">
        <f t="shared" si="1328"/>
        <v>0.70299999999999996</v>
      </c>
      <c r="AN430" s="93">
        <f t="shared" si="1328"/>
        <v>0.70299999999999996</v>
      </c>
      <c r="AO430" s="93">
        <f t="shared" si="1328"/>
        <v>0.70299999999999996</v>
      </c>
    </row>
    <row r="431" spans="1:41" ht="13.5" customHeight="1" x14ac:dyDescent="0.25">
      <c r="A431" s="94"/>
      <c r="B431" s="94"/>
      <c r="C431" s="94"/>
      <c r="D431" s="94"/>
      <c r="E431" s="94"/>
      <c r="F431" s="94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</row>
    <row r="432" spans="1:41" ht="14.1" customHeight="1" x14ac:dyDescent="0.25">
      <c r="A432" s="171" t="s">
        <v>6</v>
      </c>
      <c r="B432" s="172"/>
      <c r="C432" s="172"/>
      <c r="D432" s="172"/>
      <c r="E432" s="173"/>
      <c r="F432" s="48" t="s">
        <v>7</v>
      </c>
      <c r="G432" s="49" t="s">
        <v>175</v>
      </c>
      <c r="H432" s="49" t="s">
        <v>176</v>
      </c>
      <c r="I432" s="49" t="s">
        <v>191</v>
      </c>
      <c r="J432" s="49" t="s">
        <v>192</v>
      </c>
      <c r="K432" s="49" t="s">
        <v>193</v>
      </c>
      <c r="L432" s="49" t="s">
        <v>194</v>
      </c>
      <c r="M432" s="49" t="s">
        <v>195</v>
      </c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</row>
    <row r="433" spans="1:41" ht="14.1" customHeight="1" x14ac:dyDescent="0.25">
      <c r="A433" s="174" t="s">
        <v>8</v>
      </c>
      <c r="B433" s="175"/>
      <c r="C433" s="175"/>
      <c r="D433" s="176"/>
      <c r="E433" s="177"/>
      <c r="F433" s="170" t="s">
        <v>187</v>
      </c>
      <c r="G433" s="50" t="s">
        <v>98</v>
      </c>
      <c r="H433" s="51" t="s">
        <v>9</v>
      </c>
      <c r="I433" s="51" t="s">
        <v>10</v>
      </c>
      <c r="J433" s="51" t="s">
        <v>11</v>
      </c>
      <c r="K433" s="51" t="s">
        <v>12</v>
      </c>
      <c r="L433" s="51" t="s">
        <v>13</v>
      </c>
      <c r="M433" s="51" t="s">
        <v>14</v>
      </c>
      <c r="N433" s="51" t="s">
        <v>15</v>
      </c>
      <c r="O433" s="51" t="s">
        <v>16</v>
      </c>
      <c r="P433" s="51" t="s">
        <v>17</v>
      </c>
      <c r="Q433" s="51" t="s">
        <v>18</v>
      </c>
      <c r="R433" s="51" t="s">
        <v>19</v>
      </c>
      <c r="S433" s="51" t="s">
        <v>20</v>
      </c>
      <c r="T433" s="51" t="s">
        <v>21</v>
      </c>
      <c r="U433" s="51" t="s">
        <v>22</v>
      </c>
      <c r="V433" s="51" t="s">
        <v>23</v>
      </c>
      <c r="W433" s="51" t="s">
        <v>24</v>
      </c>
      <c r="X433" s="51" t="s">
        <v>25</v>
      </c>
      <c r="Y433" s="51" t="s">
        <v>26</v>
      </c>
      <c r="Z433" s="51" t="s">
        <v>27</v>
      </c>
      <c r="AA433" s="51" t="s">
        <v>28</v>
      </c>
      <c r="AB433" s="51" t="s">
        <v>29</v>
      </c>
      <c r="AC433" s="51" t="s">
        <v>30</v>
      </c>
      <c r="AD433" s="51" t="s">
        <v>31</v>
      </c>
      <c r="AE433" s="51" t="s">
        <v>32</v>
      </c>
      <c r="AF433" s="51" t="s">
        <v>33</v>
      </c>
      <c r="AG433" s="51" t="s">
        <v>34</v>
      </c>
      <c r="AH433" s="51" t="s">
        <v>35</v>
      </c>
      <c r="AI433" s="51" t="s">
        <v>36</v>
      </c>
      <c r="AJ433" s="51" t="s">
        <v>37</v>
      </c>
      <c r="AK433" s="51" t="s">
        <v>38</v>
      </c>
      <c r="AL433" s="51" t="s">
        <v>39</v>
      </c>
      <c r="AM433" s="51" t="s">
        <v>40</v>
      </c>
      <c r="AN433" s="51" t="s">
        <v>41</v>
      </c>
      <c r="AO433" s="51" t="s">
        <v>42</v>
      </c>
    </row>
    <row r="434" spans="1:41" s="59" customFormat="1" ht="14.1" customHeight="1" x14ac:dyDescent="0.25">
      <c r="A434" s="52"/>
      <c r="B434" s="53"/>
      <c r="C434" s="54"/>
      <c r="D434" s="55" t="s">
        <v>43</v>
      </c>
      <c r="E434" s="56"/>
      <c r="F434" s="57" t="s">
        <v>44</v>
      </c>
      <c r="G434" s="58">
        <v>0.59</v>
      </c>
      <c r="H434" s="58">
        <v>0.67500000000000004</v>
      </c>
      <c r="I434" s="58">
        <v>0.67</v>
      </c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</row>
    <row r="435" spans="1:41" s="66" customFormat="1" ht="13.15" customHeight="1" x14ac:dyDescent="0.25">
      <c r="A435" s="60"/>
      <c r="B435" s="54"/>
      <c r="C435" s="61" t="s">
        <v>45</v>
      </c>
      <c r="D435" s="62"/>
      <c r="E435" s="63" t="e">
        <f>SUM((D435-B437)/B437)</f>
        <v>#DIV/0!</v>
      </c>
      <c r="F435" s="57" t="s">
        <v>46</v>
      </c>
      <c r="G435" s="64">
        <v>0.67</v>
      </c>
      <c r="H435" s="65">
        <v>0.69</v>
      </c>
      <c r="I435" s="65">
        <v>0.67500000000000004</v>
      </c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x14ac:dyDescent="0.25">
      <c r="A436" s="67"/>
      <c r="B436" s="68"/>
      <c r="C436" s="61" t="s">
        <v>47</v>
      </c>
      <c r="D436" s="62"/>
      <c r="E436" s="63" t="e">
        <f>SUM((D436-B437)/B437)</f>
        <v>#DIV/0!</v>
      </c>
      <c r="F436" s="57" t="s">
        <v>48</v>
      </c>
      <c r="G436" s="65">
        <v>0.59</v>
      </c>
      <c r="H436" s="65">
        <v>0.66</v>
      </c>
      <c r="I436" s="65">
        <v>0.65500000000000003</v>
      </c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</row>
    <row r="437" spans="1:41" s="66" customFormat="1" ht="14.1" customHeight="1" thickBot="1" x14ac:dyDescent="0.3">
      <c r="A437" s="69" t="s">
        <v>49</v>
      </c>
      <c r="B437" s="70"/>
      <c r="C437" s="54"/>
      <c r="D437" s="54"/>
      <c r="E437" s="71"/>
      <c r="F437" s="57" t="s">
        <v>50</v>
      </c>
      <c r="G437" s="65">
        <v>0.67</v>
      </c>
      <c r="H437" s="58">
        <v>0.67</v>
      </c>
      <c r="I437" s="58">
        <v>0.66500000000000004</v>
      </c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</row>
    <row r="438" spans="1:41" s="76" customFormat="1" ht="14.1" customHeight="1" x14ac:dyDescent="0.25">
      <c r="A438" s="69" t="s">
        <v>99</v>
      </c>
      <c r="B438" s="70"/>
      <c r="C438" s="72"/>
      <c r="D438" s="72"/>
      <c r="E438" s="73"/>
      <c r="F438" s="74" t="s">
        <v>51</v>
      </c>
      <c r="G438" s="75">
        <f>(G434+G437)/2</f>
        <v>0.63</v>
      </c>
      <c r="H438" s="75">
        <f t="shared" ref="H438" si="1329">G438</f>
        <v>0.63</v>
      </c>
      <c r="I438" s="75">
        <f t="shared" ref="I438" si="1330">H438</f>
        <v>0.63</v>
      </c>
      <c r="J438" s="75">
        <f t="shared" ref="J438" si="1331">I438</f>
        <v>0.63</v>
      </c>
      <c r="K438" s="75">
        <f t="shared" ref="K438" si="1332">J438</f>
        <v>0.63</v>
      </c>
      <c r="L438" s="75">
        <f t="shared" ref="L438" si="1333">K438</f>
        <v>0.63</v>
      </c>
      <c r="M438" s="75">
        <f t="shared" ref="M438" si="1334">L438</f>
        <v>0.63</v>
      </c>
      <c r="N438" s="75">
        <f t="shared" ref="N438" si="1335">M438</f>
        <v>0.63</v>
      </c>
      <c r="O438" s="75">
        <f t="shared" ref="O438" si="1336">N438</f>
        <v>0.63</v>
      </c>
      <c r="P438" s="75">
        <f t="shared" ref="P438" si="1337">O438</f>
        <v>0.63</v>
      </c>
      <c r="Q438" s="75">
        <f t="shared" ref="Q438" si="1338">P438</f>
        <v>0.63</v>
      </c>
      <c r="R438" s="75">
        <f t="shared" ref="R438" si="1339">Q438</f>
        <v>0.63</v>
      </c>
      <c r="S438" s="75">
        <f t="shared" ref="S438" si="1340">R438</f>
        <v>0.63</v>
      </c>
      <c r="T438" s="75">
        <f t="shared" ref="T438" si="1341">S438</f>
        <v>0.63</v>
      </c>
      <c r="U438" s="75">
        <f t="shared" ref="U438" si="1342">T438</f>
        <v>0.63</v>
      </c>
      <c r="V438" s="75">
        <f t="shared" ref="V438" si="1343">U438</f>
        <v>0.63</v>
      </c>
      <c r="W438" s="75">
        <f t="shared" ref="W438" si="1344">V438</f>
        <v>0.63</v>
      </c>
      <c r="X438" s="75">
        <f t="shared" ref="X438" si="1345">W438</f>
        <v>0.63</v>
      </c>
      <c r="Y438" s="75">
        <f t="shared" ref="Y438" si="1346">X438</f>
        <v>0.63</v>
      </c>
      <c r="Z438" s="75">
        <f t="shared" ref="Z438" si="1347">Y438</f>
        <v>0.63</v>
      </c>
      <c r="AA438" s="75">
        <f t="shared" ref="AA438" si="1348">Z438</f>
        <v>0.63</v>
      </c>
      <c r="AB438" s="75">
        <f t="shared" ref="AB438" si="1349">AA438</f>
        <v>0.63</v>
      </c>
      <c r="AC438" s="75">
        <f t="shared" ref="AC438" si="1350">AB438</f>
        <v>0.63</v>
      </c>
      <c r="AD438" s="75">
        <f t="shared" ref="AD438" si="1351">AC438</f>
        <v>0.63</v>
      </c>
      <c r="AE438" s="75">
        <f t="shared" ref="AE438" si="1352">AD438</f>
        <v>0.63</v>
      </c>
      <c r="AF438" s="75">
        <f t="shared" ref="AF438" si="1353">AE438</f>
        <v>0.63</v>
      </c>
      <c r="AG438" s="75">
        <f t="shared" ref="AG438" si="1354">AF438</f>
        <v>0.63</v>
      </c>
      <c r="AH438" s="75">
        <f t="shared" ref="AH438" si="1355">AG438</f>
        <v>0.63</v>
      </c>
      <c r="AI438" s="75">
        <f t="shared" ref="AI438" si="1356">AH438</f>
        <v>0.63</v>
      </c>
      <c r="AJ438" s="75">
        <f t="shared" ref="AJ438" si="1357">AI438</f>
        <v>0.63</v>
      </c>
      <c r="AK438" s="75">
        <f t="shared" ref="AK438" si="1358">AJ438</f>
        <v>0.63</v>
      </c>
      <c r="AL438" s="75">
        <f t="shared" ref="AL438" si="1359">AK438</f>
        <v>0.63</v>
      </c>
      <c r="AM438" s="75">
        <f t="shared" ref="AM438" si="1360">AL438</f>
        <v>0.63</v>
      </c>
      <c r="AN438" s="75">
        <f t="shared" ref="AN438" si="1361">AM438</f>
        <v>0.63</v>
      </c>
      <c r="AO438" s="75">
        <f t="shared" ref="AO438" si="1362">AN438</f>
        <v>0.63</v>
      </c>
    </row>
    <row r="439" spans="1:41" ht="14.1" customHeight="1" x14ac:dyDescent="0.25">
      <c r="A439" s="98">
        <f>C437*B437</f>
        <v>0</v>
      </c>
      <c r="B439" s="99">
        <f>C438*B438</f>
        <v>0</v>
      </c>
      <c r="C439" s="77" t="s">
        <v>52</v>
      </c>
      <c r="D439" s="78"/>
      <c r="E439" s="79" t="e">
        <f>SUM((B437-D439)/(D439))</f>
        <v>#DIV/0!</v>
      </c>
      <c r="F439" s="80" t="s">
        <v>53</v>
      </c>
      <c r="G439" s="81">
        <v>79627</v>
      </c>
      <c r="H439" s="82">
        <v>79601</v>
      </c>
      <c r="I439" s="82">
        <v>20226</v>
      </c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s="66" customFormat="1" ht="14.1" customHeight="1" x14ac:dyDescent="0.25">
      <c r="A440" s="60" t="s">
        <v>100</v>
      </c>
      <c r="B440" s="99">
        <f>ROUNDUP(A439/1000,0)+IF(A439,8.48,0)+ROUNDUP(A439*0.0003,2)</f>
        <v>0</v>
      </c>
      <c r="C440" s="77" t="s">
        <v>54</v>
      </c>
      <c r="D440" s="78"/>
      <c r="E440" s="79"/>
      <c r="F440" s="84" t="s">
        <v>49</v>
      </c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2"/>
      <c r="W440" s="85"/>
      <c r="X440" s="85"/>
      <c r="Y440" s="85"/>
      <c r="Z440" s="85"/>
      <c r="AA440" s="85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</row>
    <row r="441" spans="1:41" s="76" customFormat="1" ht="14.1" customHeight="1" x14ac:dyDescent="0.25">
      <c r="A441" s="87" t="s">
        <v>101</v>
      </c>
      <c r="B441" s="99">
        <f>ROUNDUP(B439/1000,0)+IF(B439,8.48,0)+ROUNDUP(B439*0.0003,2)</f>
        <v>0</v>
      </c>
      <c r="C441" s="89"/>
      <c r="D441" s="90" t="s">
        <v>55</v>
      </c>
      <c r="E441" s="91"/>
      <c r="F441" s="92" t="s">
        <v>56</v>
      </c>
      <c r="G441" s="93">
        <f t="shared" ref="G441:AO441" si="1363">ROUNDDOWN(G438*105%,3)</f>
        <v>0.66100000000000003</v>
      </c>
      <c r="H441" s="93">
        <f t="shared" si="1363"/>
        <v>0.66100000000000003</v>
      </c>
      <c r="I441" s="93">
        <f t="shared" si="1363"/>
        <v>0.66100000000000003</v>
      </c>
      <c r="J441" s="93">
        <f t="shared" si="1363"/>
        <v>0.66100000000000003</v>
      </c>
      <c r="K441" s="93">
        <f t="shared" si="1363"/>
        <v>0.66100000000000003</v>
      </c>
      <c r="L441" s="93">
        <f t="shared" si="1363"/>
        <v>0.66100000000000003</v>
      </c>
      <c r="M441" s="93">
        <f t="shared" si="1363"/>
        <v>0.66100000000000003</v>
      </c>
      <c r="N441" s="93">
        <f t="shared" si="1363"/>
        <v>0.66100000000000003</v>
      </c>
      <c r="O441" s="93">
        <f t="shared" si="1363"/>
        <v>0.66100000000000003</v>
      </c>
      <c r="P441" s="93">
        <f t="shared" si="1363"/>
        <v>0.66100000000000003</v>
      </c>
      <c r="Q441" s="93">
        <f t="shared" si="1363"/>
        <v>0.66100000000000003</v>
      </c>
      <c r="R441" s="93">
        <f t="shared" si="1363"/>
        <v>0.66100000000000003</v>
      </c>
      <c r="S441" s="93">
        <f t="shared" si="1363"/>
        <v>0.66100000000000003</v>
      </c>
      <c r="T441" s="93">
        <f t="shared" si="1363"/>
        <v>0.66100000000000003</v>
      </c>
      <c r="U441" s="93">
        <f t="shared" si="1363"/>
        <v>0.66100000000000003</v>
      </c>
      <c r="V441" s="93">
        <f t="shared" si="1363"/>
        <v>0.66100000000000003</v>
      </c>
      <c r="W441" s="93">
        <f t="shared" si="1363"/>
        <v>0.66100000000000003</v>
      </c>
      <c r="X441" s="93">
        <f t="shared" si="1363"/>
        <v>0.66100000000000003</v>
      </c>
      <c r="Y441" s="93">
        <f t="shared" si="1363"/>
        <v>0.66100000000000003</v>
      </c>
      <c r="Z441" s="93">
        <f t="shared" si="1363"/>
        <v>0.66100000000000003</v>
      </c>
      <c r="AA441" s="93">
        <f t="shared" si="1363"/>
        <v>0.66100000000000003</v>
      </c>
      <c r="AB441" s="93">
        <f t="shared" si="1363"/>
        <v>0.66100000000000003</v>
      </c>
      <c r="AC441" s="93">
        <f t="shared" si="1363"/>
        <v>0.66100000000000003</v>
      </c>
      <c r="AD441" s="93">
        <f t="shared" si="1363"/>
        <v>0.66100000000000003</v>
      </c>
      <c r="AE441" s="93">
        <f t="shared" si="1363"/>
        <v>0.66100000000000003</v>
      </c>
      <c r="AF441" s="93">
        <f t="shared" si="1363"/>
        <v>0.66100000000000003</v>
      </c>
      <c r="AG441" s="93">
        <f t="shared" si="1363"/>
        <v>0.66100000000000003</v>
      </c>
      <c r="AH441" s="93">
        <f t="shared" si="1363"/>
        <v>0.66100000000000003</v>
      </c>
      <c r="AI441" s="93">
        <f t="shared" si="1363"/>
        <v>0.66100000000000003</v>
      </c>
      <c r="AJ441" s="93">
        <f t="shared" si="1363"/>
        <v>0.66100000000000003</v>
      </c>
      <c r="AK441" s="93">
        <f t="shared" si="1363"/>
        <v>0.66100000000000003</v>
      </c>
      <c r="AL441" s="93">
        <f t="shared" si="1363"/>
        <v>0.66100000000000003</v>
      </c>
      <c r="AM441" s="93">
        <f t="shared" si="1363"/>
        <v>0.66100000000000003</v>
      </c>
      <c r="AN441" s="93">
        <f t="shared" si="1363"/>
        <v>0.66100000000000003</v>
      </c>
      <c r="AO441" s="93">
        <f t="shared" si="1363"/>
        <v>0.66100000000000003</v>
      </c>
    </row>
    <row r="442" spans="1:41" ht="13.5" customHeight="1" x14ac:dyDescent="0.25">
      <c r="A442" s="94"/>
      <c r="B442" s="94"/>
      <c r="C442" s="94"/>
      <c r="D442" s="94"/>
      <c r="E442" s="94"/>
      <c r="F442" s="94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</row>
    <row r="443" spans="1:41" ht="14.1" customHeight="1" x14ac:dyDescent="0.25">
      <c r="A443" s="171" t="s">
        <v>6</v>
      </c>
      <c r="B443" s="172"/>
      <c r="C443" s="172"/>
      <c r="D443" s="172"/>
      <c r="E443" s="173"/>
      <c r="F443" s="48" t="s">
        <v>7</v>
      </c>
      <c r="G443" s="49" t="s">
        <v>175</v>
      </c>
      <c r="H443" s="49" t="s">
        <v>176</v>
      </c>
      <c r="I443" s="49" t="s">
        <v>191</v>
      </c>
      <c r="J443" s="49" t="s">
        <v>192</v>
      </c>
      <c r="K443" s="49" t="s">
        <v>193</v>
      </c>
      <c r="L443" s="49" t="s">
        <v>194</v>
      </c>
      <c r="M443" s="49" t="s">
        <v>195</v>
      </c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</row>
    <row r="444" spans="1:41" ht="14.1" customHeight="1" x14ac:dyDescent="0.25">
      <c r="A444" s="174" t="s">
        <v>8</v>
      </c>
      <c r="B444" s="175"/>
      <c r="C444" s="175"/>
      <c r="D444" s="176"/>
      <c r="E444" s="177"/>
      <c r="F444" s="170" t="s">
        <v>122</v>
      </c>
      <c r="G444" s="50" t="s">
        <v>98</v>
      </c>
      <c r="H444" s="51" t="s">
        <v>9</v>
      </c>
      <c r="I444" s="51" t="s">
        <v>10</v>
      </c>
      <c r="J444" s="51" t="s">
        <v>11</v>
      </c>
      <c r="K444" s="51" t="s">
        <v>12</v>
      </c>
      <c r="L444" s="51" t="s">
        <v>13</v>
      </c>
      <c r="M444" s="51" t="s">
        <v>14</v>
      </c>
      <c r="N444" s="51" t="s">
        <v>15</v>
      </c>
      <c r="O444" s="51" t="s">
        <v>16</v>
      </c>
      <c r="P444" s="51" t="s">
        <v>17</v>
      </c>
      <c r="Q444" s="51" t="s">
        <v>18</v>
      </c>
      <c r="R444" s="51" t="s">
        <v>19</v>
      </c>
      <c r="S444" s="51" t="s">
        <v>20</v>
      </c>
      <c r="T444" s="51" t="s">
        <v>21</v>
      </c>
      <c r="U444" s="51" t="s">
        <v>22</v>
      </c>
      <c r="V444" s="51" t="s">
        <v>23</v>
      </c>
      <c r="W444" s="51" t="s">
        <v>24</v>
      </c>
      <c r="X444" s="51" t="s">
        <v>25</v>
      </c>
      <c r="Y444" s="51" t="s">
        <v>26</v>
      </c>
      <c r="Z444" s="51" t="s">
        <v>27</v>
      </c>
      <c r="AA444" s="51" t="s">
        <v>28</v>
      </c>
      <c r="AB444" s="51" t="s">
        <v>29</v>
      </c>
      <c r="AC444" s="51" t="s">
        <v>30</v>
      </c>
      <c r="AD444" s="51" t="s">
        <v>31</v>
      </c>
      <c r="AE444" s="51" t="s">
        <v>32</v>
      </c>
      <c r="AF444" s="51" t="s">
        <v>33</v>
      </c>
      <c r="AG444" s="51" t="s">
        <v>34</v>
      </c>
      <c r="AH444" s="51" t="s">
        <v>35</v>
      </c>
      <c r="AI444" s="51" t="s">
        <v>36</v>
      </c>
      <c r="AJ444" s="51" t="s">
        <v>37</v>
      </c>
      <c r="AK444" s="51" t="s">
        <v>38</v>
      </c>
      <c r="AL444" s="51" t="s">
        <v>39</v>
      </c>
      <c r="AM444" s="51" t="s">
        <v>40</v>
      </c>
      <c r="AN444" s="51" t="s">
        <v>41</v>
      </c>
      <c r="AO444" s="51" t="s">
        <v>42</v>
      </c>
    </row>
    <row r="445" spans="1:41" s="59" customFormat="1" ht="14.1" customHeight="1" x14ac:dyDescent="0.25">
      <c r="A445" s="52"/>
      <c r="B445" s="53"/>
      <c r="C445" s="54"/>
      <c r="D445" s="55" t="s">
        <v>43</v>
      </c>
      <c r="E445" s="56"/>
      <c r="F445" s="57" t="s">
        <v>44</v>
      </c>
      <c r="G445" s="58">
        <v>0.70499999999999996</v>
      </c>
      <c r="H445" s="58">
        <v>0.79</v>
      </c>
      <c r="I445" s="58">
        <v>0.78500000000000003</v>
      </c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</row>
    <row r="446" spans="1:41" s="66" customFormat="1" ht="13.15" customHeight="1" x14ac:dyDescent="0.25">
      <c r="A446" s="60"/>
      <c r="B446" s="54"/>
      <c r="C446" s="61" t="s">
        <v>45</v>
      </c>
      <c r="D446" s="62"/>
      <c r="E446" s="63" t="e">
        <f>SUM((D446-B448)/B448)</f>
        <v>#DIV/0!</v>
      </c>
      <c r="F446" s="57" t="s">
        <v>46</v>
      </c>
      <c r="G446" s="64">
        <v>0.79</v>
      </c>
      <c r="H446" s="65">
        <v>0.80500000000000005</v>
      </c>
      <c r="I446" s="65">
        <v>0.80500000000000005</v>
      </c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</row>
    <row r="447" spans="1:41" s="66" customFormat="1" ht="14.1" customHeight="1" x14ac:dyDescent="0.25">
      <c r="A447" s="67"/>
      <c r="B447" s="68"/>
      <c r="C447" s="61" t="s">
        <v>47</v>
      </c>
      <c r="D447" s="62"/>
      <c r="E447" s="63" t="e">
        <f>SUM((D447-B448)/B448)</f>
        <v>#DIV/0!</v>
      </c>
      <c r="F447" s="57" t="s">
        <v>48</v>
      </c>
      <c r="G447" s="65">
        <v>0.69499999999999995</v>
      </c>
      <c r="H447" s="65">
        <v>0.77500000000000002</v>
      </c>
      <c r="I447" s="65">
        <v>0.76</v>
      </c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</row>
    <row r="448" spans="1:41" s="66" customFormat="1" ht="14.1" customHeight="1" thickBot="1" x14ac:dyDescent="0.3">
      <c r="A448" s="69" t="s">
        <v>49</v>
      </c>
      <c r="B448" s="70"/>
      <c r="C448" s="54"/>
      <c r="D448" s="54"/>
      <c r="E448" s="71"/>
      <c r="F448" s="57" t="s">
        <v>50</v>
      </c>
      <c r="G448" s="65">
        <v>0.79</v>
      </c>
      <c r="H448" s="58">
        <v>0.78</v>
      </c>
      <c r="I448" s="58">
        <v>0.76500000000000001</v>
      </c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</row>
    <row r="449" spans="1:41" s="76" customFormat="1" ht="14.1" customHeight="1" x14ac:dyDescent="0.25">
      <c r="A449" s="69" t="s">
        <v>99</v>
      </c>
      <c r="B449" s="70"/>
      <c r="C449" s="72"/>
      <c r="D449" s="72"/>
      <c r="E449" s="73"/>
      <c r="F449" s="74" t="s">
        <v>51</v>
      </c>
      <c r="G449" s="75">
        <f>(G445+G448)/2</f>
        <v>0.74750000000000005</v>
      </c>
      <c r="H449" s="75">
        <f t="shared" ref="H449" si="1364">G449</f>
        <v>0.74750000000000005</v>
      </c>
      <c r="I449" s="75">
        <f t="shared" ref="I449" si="1365">H449</f>
        <v>0.74750000000000005</v>
      </c>
      <c r="J449" s="75">
        <f t="shared" ref="J449" si="1366">I449</f>
        <v>0.74750000000000005</v>
      </c>
      <c r="K449" s="75">
        <f t="shared" ref="K449" si="1367">J449</f>
        <v>0.74750000000000005</v>
      </c>
      <c r="L449" s="75">
        <f t="shared" ref="L449" si="1368">K449</f>
        <v>0.74750000000000005</v>
      </c>
      <c r="M449" s="75">
        <f t="shared" ref="M449" si="1369">L449</f>
        <v>0.74750000000000005</v>
      </c>
      <c r="N449" s="75">
        <f t="shared" ref="N449" si="1370">M449</f>
        <v>0.74750000000000005</v>
      </c>
      <c r="O449" s="75">
        <f t="shared" ref="O449" si="1371">N449</f>
        <v>0.74750000000000005</v>
      </c>
      <c r="P449" s="75">
        <f t="shared" ref="P449" si="1372">O449</f>
        <v>0.74750000000000005</v>
      </c>
      <c r="Q449" s="75">
        <f t="shared" ref="Q449" si="1373">P449</f>
        <v>0.74750000000000005</v>
      </c>
      <c r="R449" s="75">
        <f t="shared" ref="R449" si="1374">Q449</f>
        <v>0.74750000000000005</v>
      </c>
      <c r="S449" s="75">
        <f t="shared" ref="S449" si="1375">R449</f>
        <v>0.74750000000000005</v>
      </c>
      <c r="T449" s="75">
        <f t="shared" ref="T449" si="1376">S449</f>
        <v>0.74750000000000005</v>
      </c>
      <c r="U449" s="75">
        <f t="shared" ref="U449" si="1377">T449</f>
        <v>0.74750000000000005</v>
      </c>
      <c r="V449" s="75">
        <f t="shared" ref="V449" si="1378">U449</f>
        <v>0.74750000000000005</v>
      </c>
      <c r="W449" s="75">
        <f t="shared" ref="W449" si="1379">V449</f>
        <v>0.74750000000000005</v>
      </c>
      <c r="X449" s="75">
        <f t="shared" ref="X449" si="1380">W449</f>
        <v>0.74750000000000005</v>
      </c>
      <c r="Y449" s="75">
        <f t="shared" ref="Y449" si="1381">X449</f>
        <v>0.74750000000000005</v>
      </c>
      <c r="Z449" s="75">
        <f t="shared" ref="Z449" si="1382">Y449</f>
        <v>0.74750000000000005</v>
      </c>
      <c r="AA449" s="75">
        <f t="shared" ref="AA449" si="1383">Z449</f>
        <v>0.74750000000000005</v>
      </c>
      <c r="AB449" s="75">
        <f t="shared" ref="AB449" si="1384">AA449</f>
        <v>0.74750000000000005</v>
      </c>
      <c r="AC449" s="75">
        <f t="shared" ref="AC449" si="1385">AB449</f>
        <v>0.74750000000000005</v>
      </c>
      <c r="AD449" s="75">
        <f t="shared" ref="AD449" si="1386">AC449</f>
        <v>0.74750000000000005</v>
      </c>
      <c r="AE449" s="75">
        <f t="shared" ref="AE449" si="1387">AD449</f>
        <v>0.74750000000000005</v>
      </c>
      <c r="AF449" s="75">
        <f t="shared" ref="AF449" si="1388">AE449</f>
        <v>0.74750000000000005</v>
      </c>
      <c r="AG449" s="75">
        <f t="shared" ref="AG449" si="1389">AF449</f>
        <v>0.74750000000000005</v>
      </c>
      <c r="AH449" s="75">
        <f t="shared" ref="AH449" si="1390">AG449</f>
        <v>0.74750000000000005</v>
      </c>
      <c r="AI449" s="75">
        <f t="shared" ref="AI449" si="1391">AH449</f>
        <v>0.74750000000000005</v>
      </c>
      <c r="AJ449" s="75">
        <f t="shared" ref="AJ449" si="1392">AI449</f>
        <v>0.74750000000000005</v>
      </c>
      <c r="AK449" s="75">
        <f t="shared" ref="AK449" si="1393">AJ449</f>
        <v>0.74750000000000005</v>
      </c>
      <c r="AL449" s="75">
        <f t="shared" ref="AL449" si="1394">AK449</f>
        <v>0.74750000000000005</v>
      </c>
      <c r="AM449" s="75">
        <f t="shared" ref="AM449" si="1395">AL449</f>
        <v>0.74750000000000005</v>
      </c>
      <c r="AN449" s="75">
        <f t="shared" ref="AN449" si="1396">AM449</f>
        <v>0.74750000000000005</v>
      </c>
      <c r="AO449" s="75">
        <f t="shared" ref="AO449" si="1397">AN449</f>
        <v>0.74750000000000005</v>
      </c>
    </row>
    <row r="450" spans="1:41" ht="14.1" customHeight="1" x14ac:dyDescent="0.25">
      <c r="A450" s="98">
        <f>C448*B448</f>
        <v>0</v>
      </c>
      <c r="B450" s="99">
        <f>C449*B449</f>
        <v>0</v>
      </c>
      <c r="C450" s="77" t="s">
        <v>52</v>
      </c>
      <c r="D450" s="78"/>
      <c r="E450" s="79" t="e">
        <f>SUM((B448-D450)/(D450))</f>
        <v>#DIV/0!</v>
      </c>
      <c r="F450" s="80" t="s">
        <v>53</v>
      </c>
      <c r="G450" s="81">
        <v>408576</v>
      </c>
      <c r="H450" s="82">
        <v>307444</v>
      </c>
      <c r="I450" s="82">
        <v>143536</v>
      </c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s="66" customFormat="1" ht="14.1" customHeight="1" x14ac:dyDescent="0.25">
      <c r="A451" s="60" t="s">
        <v>100</v>
      </c>
      <c r="B451" s="99">
        <f>ROUNDUP(A450/1000,0)+IF(A450,8.48,0)+ROUNDUP(A450*0.0003,2)</f>
        <v>0</v>
      </c>
      <c r="C451" s="77" t="s">
        <v>54</v>
      </c>
      <c r="D451" s="78"/>
      <c r="E451" s="79"/>
      <c r="F451" s="84" t="s">
        <v>49</v>
      </c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2"/>
      <c r="W451" s="85"/>
      <c r="X451" s="85"/>
      <c r="Y451" s="85"/>
      <c r="Z451" s="85"/>
      <c r="AA451" s="85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</row>
    <row r="452" spans="1:41" s="76" customFormat="1" ht="14.1" customHeight="1" x14ac:dyDescent="0.25">
      <c r="A452" s="87" t="s">
        <v>101</v>
      </c>
      <c r="B452" s="99">
        <f>ROUNDUP(B450/1000,0)+IF(B450,8.48,0)+ROUNDUP(B450*0.0003,2)</f>
        <v>0</v>
      </c>
      <c r="C452" s="89"/>
      <c r="D452" s="90" t="s">
        <v>55</v>
      </c>
      <c r="E452" s="91"/>
      <c r="F452" s="92" t="s">
        <v>56</v>
      </c>
      <c r="G452" s="93">
        <f t="shared" ref="G452:AO452" si="1398">ROUNDDOWN(G449*105%,3)</f>
        <v>0.78400000000000003</v>
      </c>
      <c r="H452" s="93">
        <f t="shared" si="1398"/>
        <v>0.78400000000000003</v>
      </c>
      <c r="I452" s="93">
        <f t="shared" si="1398"/>
        <v>0.78400000000000003</v>
      </c>
      <c r="J452" s="93">
        <f t="shared" si="1398"/>
        <v>0.78400000000000003</v>
      </c>
      <c r="K452" s="93">
        <f t="shared" si="1398"/>
        <v>0.78400000000000003</v>
      </c>
      <c r="L452" s="93">
        <f t="shared" si="1398"/>
        <v>0.78400000000000003</v>
      </c>
      <c r="M452" s="93">
        <f t="shared" si="1398"/>
        <v>0.78400000000000003</v>
      </c>
      <c r="N452" s="93">
        <f t="shared" si="1398"/>
        <v>0.78400000000000003</v>
      </c>
      <c r="O452" s="93">
        <f t="shared" si="1398"/>
        <v>0.78400000000000003</v>
      </c>
      <c r="P452" s="93">
        <f t="shared" si="1398"/>
        <v>0.78400000000000003</v>
      </c>
      <c r="Q452" s="93">
        <f t="shared" si="1398"/>
        <v>0.78400000000000003</v>
      </c>
      <c r="R452" s="93">
        <f t="shared" si="1398"/>
        <v>0.78400000000000003</v>
      </c>
      <c r="S452" s="93">
        <f t="shared" si="1398"/>
        <v>0.78400000000000003</v>
      </c>
      <c r="T452" s="93">
        <f t="shared" si="1398"/>
        <v>0.78400000000000003</v>
      </c>
      <c r="U452" s="93">
        <f t="shared" si="1398"/>
        <v>0.78400000000000003</v>
      </c>
      <c r="V452" s="93">
        <f t="shared" si="1398"/>
        <v>0.78400000000000003</v>
      </c>
      <c r="W452" s="93">
        <f t="shared" si="1398"/>
        <v>0.78400000000000003</v>
      </c>
      <c r="X452" s="93">
        <f t="shared" si="1398"/>
        <v>0.78400000000000003</v>
      </c>
      <c r="Y452" s="93">
        <f t="shared" si="1398"/>
        <v>0.78400000000000003</v>
      </c>
      <c r="Z452" s="93">
        <f t="shared" si="1398"/>
        <v>0.78400000000000003</v>
      </c>
      <c r="AA452" s="93">
        <f t="shared" si="1398"/>
        <v>0.78400000000000003</v>
      </c>
      <c r="AB452" s="93">
        <f t="shared" si="1398"/>
        <v>0.78400000000000003</v>
      </c>
      <c r="AC452" s="93">
        <f t="shared" si="1398"/>
        <v>0.78400000000000003</v>
      </c>
      <c r="AD452" s="93">
        <f t="shared" si="1398"/>
        <v>0.78400000000000003</v>
      </c>
      <c r="AE452" s="93">
        <f t="shared" si="1398"/>
        <v>0.78400000000000003</v>
      </c>
      <c r="AF452" s="93">
        <f t="shared" si="1398"/>
        <v>0.78400000000000003</v>
      </c>
      <c r="AG452" s="93">
        <f t="shared" si="1398"/>
        <v>0.78400000000000003</v>
      </c>
      <c r="AH452" s="93">
        <f t="shared" si="1398"/>
        <v>0.78400000000000003</v>
      </c>
      <c r="AI452" s="93">
        <f t="shared" si="1398"/>
        <v>0.78400000000000003</v>
      </c>
      <c r="AJ452" s="93">
        <f t="shared" si="1398"/>
        <v>0.78400000000000003</v>
      </c>
      <c r="AK452" s="93">
        <f t="shared" si="1398"/>
        <v>0.78400000000000003</v>
      </c>
      <c r="AL452" s="93">
        <f t="shared" si="1398"/>
        <v>0.78400000000000003</v>
      </c>
      <c r="AM452" s="93">
        <f t="shared" si="1398"/>
        <v>0.78400000000000003</v>
      </c>
      <c r="AN452" s="93">
        <f t="shared" si="1398"/>
        <v>0.78400000000000003</v>
      </c>
      <c r="AO452" s="93">
        <f t="shared" si="1398"/>
        <v>0.78400000000000003</v>
      </c>
    </row>
    <row r="453" spans="1:41" ht="13.5" customHeight="1" x14ac:dyDescent="0.25">
      <c r="A453" s="94"/>
      <c r="B453" s="94"/>
      <c r="C453" s="94"/>
      <c r="D453" s="94"/>
      <c r="E453" s="94"/>
      <c r="F453" s="94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</row>
    <row r="454" spans="1:41" ht="14.1" customHeight="1" x14ac:dyDescent="0.25">
      <c r="A454" s="171" t="s">
        <v>6</v>
      </c>
      <c r="B454" s="172"/>
      <c r="C454" s="172"/>
      <c r="D454" s="172"/>
      <c r="E454" s="173"/>
      <c r="F454" s="48" t="s">
        <v>7</v>
      </c>
      <c r="G454" s="49" t="s">
        <v>175</v>
      </c>
      <c r="H454" s="49" t="s">
        <v>176</v>
      </c>
      <c r="I454" s="49" t="s">
        <v>191</v>
      </c>
      <c r="J454" s="49" t="s">
        <v>192</v>
      </c>
      <c r="K454" s="49" t="s">
        <v>193</v>
      </c>
      <c r="L454" s="49" t="s">
        <v>194</v>
      </c>
      <c r="M454" s="49" t="s">
        <v>195</v>
      </c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</row>
    <row r="455" spans="1:41" ht="14.1" customHeight="1" x14ac:dyDescent="0.25">
      <c r="A455" s="174" t="s">
        <v>8</v>
      </c>
      <c r="B455" s="175"/>
      <c r="C455" s="175"/>
      <c r="D455" s="176"/>
      <c r="E455" s="177"/>
      <c r="F455" s="170"/>
      <c r="G455" s="50" t="s">
        <v>98</v>
      </c>
      <c r="H455" s="51" t="s">
        <v>9</v>
      </c>
      <c r="I455" s="51" t="s">
        <v>10</v>
      </c>
      <c r="J455" s="51" t="s">
        <v>11</v>
      </c>
      <c r="K455" s="51" t="s">
        <v>12</v>
      </c>
      <c r="L455" s="51" t="s">
        <v>13</v>
      </c>
      <c r="M455" s="51" t="s">
        <v>14</v>
      </c>
      <c r="N455" s="51" t="s">
        <v>15</v>
      </c>
      <c r="O455" s="51" t="s">
        <v>16</v>
      </c>
      <c r="P455" s="51" t="s">
        <v>17</v>
      </c>
      <c r="Q455" s="51" t="s">
        <v>18</v>
      </c>
      <c r="R455" s="51" t="s">
        <v>19</v>
      </c>
      <c r="S455" s="51" t="s">
        <v>20</v>
      </c>
      <c r="T455" s="51" t="s">
        <v>21</v>
      </c>
      <c r="U455" s="51" t="s">
        <v>22</v>
      </c>
      <c r="V455" s="51" t="s">
        <v>23</v>
      </c>
      <c r="W455" s="51" t="s">
        <v>24</v>
      </c>
      <c r="X455" s="51" t="s">
        <v>25</v>
      </c>
      <c r="Y455" s="51" t="s">
        <v>26</v>
      </c>
      <c r="Z455" s="51" t="s">
        <v>27</v>
      </c>
      <c r="AA455" s="51" t="s">
        <v>28</v>
      </c>
      <c r="AB455" s="51" t="s">
        <v>29</v>
      </c>
      <c r="AC455" s="51" t="s">
        <v>30</v>
      </c>
      <c r="AD455" s="51" t="s">
        <v>31</v>
      </c>
      <c r="AE455" s="51" t="s">
        <v>32</v>
      </c>
      <c r="AF455" s="51" t="s">
        <v>33</v>
      </c>
      <c r="AG455" s="51" t="s">
        <v>34</v>
      </c>
      <c r="AH455" s="51" t="s">
        <v>35</v>
      </c>
      <c r="AI455" s="51" t="s">
        <v>36</v>
      </c>
      <c r="AJ455" s="51" t="s">
        <v>37</v>
      </c>
      <c r="AK455" s="51" t="s">
        <v>38</v>
      </c>
      <c r="AL455" s="51" t="s">
        <v>39</v>
      </c>
      <c r="AM455" s="51" t="s">
        <v>40</v>
      </c>
      <c r="AN455" s="51" t="s">
        <v>41</v>
      </c>
      <c r="AO455" s="51" t="s">
        <v>42</v>
      </c>
    </row>
    <row r="456" spans="1:41" s="59" customFormat="1" ht="14.1" customHeight="1" x14ac:dyDescent="0.25">
      <c r="A456" s="52"/>
      <c r="B456" s="53"/>
      <c r="C456" s="54"/>
      <c r="D456" s="55" t="s">
        <v>43</v>
      </c>
      <c r="E456" s="56"/>
      <c r="F456" s="57" t="s">
        <v>44</v>
      </c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</row>
    <row r="457" spans="1:41" s="66" customFormat="1" ht="13.15" customHeight="1" x14ac:dyDescent="0.25">
      <c r="A457" s="60"/>
      <c r="B457" s="54"/>
      <c r="C457" s="61" t="s">
        <v>45</v>
      </c>
      <c r="D457" s="62"/>
      <c r="E457" s="63" t="e">
        <f>SUM((D457-B459)/B459)</f>
        <v>#DIV/0!</v>
      </c>
      <c r="F457" s="57" t="s">
        <v>46</v>
      </c>
      <c r="G457" s="64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</row>
    <row r="458" spans="1:41" s="66" customFormat="1" ht="14.1" customHeight="1" x14ac:dyDescent="0.25">
      <c r="A458" s="67"/>
      <c r="B458" s="68"/>
      <c r="C458" s="61" t="s">
        <v>47</v>
      </c>
      <c r="D458" s="62"/>
      <c r="E458" s="63" t="e">
        <f>SUM((D458-B459)/B459)</f>
        <v>#DIV/0!</v>
      </c>
      <c r="F458" s="57" t="s">
        <v>48</v>
      </c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</row>
    <row r="459" spans="1:41" s="66" customFormat="1" ht="14.1" customHeight="1" thickBot="1" x14ac:dyDescent="0.3">
      <c r="A459" s="69" t="s">
        <v>49</v>
      </c>
      <c r="B459" s="70"/>
      <c r="C459" s="54"/>
      <c r="D459" s="54"/>
      <c r="E459" s="71"/>
      <c r="F459" s="57" t="s">
        <v>50</v>
      </c>
      <c r="G459" s="65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</row>
    <row r="460" spans="1:41" s="76" customFormat="1" ht="14.1" customHeight="1" x14ac:dyDescent="0.25">
      <c r="A460" s="69" t="s">
        <v>99</v>
      </c>
      <c r="B460" s="70"/>
      <c r="C460" s="72"/>
      <c r="D460" s="72"/>
      <c r="E460" s="73"/>
      <c r="F460" s="74" t="s">
        <v>51</v>
      </c>
      <c r="G460" s="75">
        <f>(G456+G459)/2</f>
        <v>0</v>
      </c>
      <c r="H460" s="75">
        <f t="shared" ref="H460" si="1399">G460</f>
        <v>0</v>
      </c>
      <c r="I460" s="75">
        <f t="shared" ref="I460" si="1400">H460</f>
        <v>0</v>
      </c>
      <c r="J460" s="75">
        <f t="shared" ref="J460" si="1401">I460</f>
        <v>0</v>
      </c>
      <c r="K460" s="75">
        <f t="shared" ref="K460" si="1402">J460</f>
        <v>0</v>
      </c>
      <c r="L460" s="75">
        <f t="shared" ref="L460" si="1403">K460</f>
        <v>0</v>
      </c>
      <c r="M460" s="75">
        <f t="shared" ref="M460" si="1404">L460</f>
        <v>0</v>
      </c>
      <c r="N460" s="75">
        <f t="shared" ref="N460" si="1405">M460</f>
        <v>0</v>
      </c>
      <c r="O460" s="75">
        <f t="shared" ref="O460" si="1406">N460</f>
        <v>0</v>
      </c>
      <c r="P460" s="75">
        <f t="shared" ref="P460" si="1407">O460</f>
        <v>0</v>
      </c>
      <c r="Q460" s="75">
        <f t="shared" ref="Q460" si="1408">P460</f>
        <v>0</v>
      </c>
      <c r="R460" s="75">
        <f t="shared" ref="R460" si="1409">Q460</f>
        <v>0</v>
      </c>
      <c r="S460" s="75">
        <f t="shared" ref="S460" si="1410">R460</f>
        <v>0</v>
      </c>
      <c r="T460" s="75">
        <f t="shared" ref="T460" si="1411">S460</f>
        <v>0</v>
      </c>
      <c r="U460" s="75">
        <f t="shared" ref="U460" si="1412">T460</f>
        <v>0</v>
      </c>
      <c r="V460" s="75">
        <f t="shared" ref="V460" si="1413">U460</f>
        <v>0</v>
      </c>
      <c r="W460" s="75">
        <f t="shared" ref="W460" si="1414">V460</f>
        <v>0</v>
      </c>
      <c r="X460" s="75">
        <f t="shared" ref="X460" si="1415">W460</f>
        <v>0</v>
      </c>
      <c r="Y460" s="75">
        <f t="shared" ref="Y460" si="1416">X460</f>
        <v>0</v>
      </c>
      <c r="Z460" s="75">
        <f t="shared" ref="Z460" si="1417">Y460</f>
        <v>0</v>
      </c>
      <c r="AA460" s="75">
        <f t="shared" ref="AA460" si="1418">Z460</f>
        <v>0</v>
      </c>
      <c r="AB460" s="75">
        <f t="shared" ref="AB460" si="1419">AA460</f>
        <v>0</v>
      </c>
      <c r="AC460" s="75">
        <f t="shared" ref="AC460" si="1420">AB460</f>
        <v>0</v>
      </c>
      <c r="AD460" s="75">
        <f t="shared" ref="AD460" si="1421">AC460</f>
        <v>0</v>
      </c>
      <c r="AE460" s="75">
        <f t="shared" ref="AE460" si="1422">AD460</f>
        <v>0</v>
      </c>
      <c r="AF460" s="75">
        <f t="shared" ref="AF460" si="1423">AE460</f>
        <v>0</v>
      </c>
      <c r="AG460" s="75">
        <f t="shared" ref="AG460" si="1424">AF460</f>
        <v>0</v>
      </c>
      <c r="AH460" s="75">
        <f t="shared" ref="AH460" si="1425">AG460</f>
        <v>0</v>
      </c>
      <c r="AI460" s="75">
        <f t="shared" ref="AI460" si="1426">AH460</f>
        <v>0</v>
      </c>
      <c r="AJ460" s="75">
        <f t="shared" ref="AJ460" si="1427">AI460</f>
        <v>0</v>
      </c>
      <c r="AK460" s="75">
        <f t="shared" ref="AK460" si="1428">AJ460</f>
        <v>0</v>
      </c>
      <c r="AL460" s="75">
        <f t="shared" ref="AL460" si="1429">AK460</f>
        <v>0</v>
      </c>
      <c r="AM460" s="75">
        <f t="shared" ref="AM460" si="1430">AL460</f>
        <v>0</v>
      </c>
      <c r="AN460" s="75">
        <f t="shared" ref="AN460" si="1431">AM460</f>
        <v>0</v>
      </c>
      <c r="AO460" s="75">
        <f t="shared" ref="AO460" si="1432">AN460</f>
        <v>0</v>
      </c>
    </row>
    <row r="461" spans="1:41" ht="14.1" customHeight="1" x14ac:dyDescent="0.25">
      <c r="A461" s="98">
        <f>C459*B459</f>
        <v>0</v>
      </c>
      <c r="B461" s="99">
        <f>C460*B460</f>
        <v>0</v>
      </c>
      <c r="C461" s="77" t="s">
        <v>52</v>
      </c>
      <c r="D461" s="78"/>
      <c r="E461" s="79" t="e">
        <f>SUM((B459-D461)/(D461))</f>
        <v>#DIV/0!</v>
      </c>
      <c r="F461" s="80" t="s">
        <v>53</v>
      </c>
      <c r="G461" s="81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s="66" customFormat="1" ht="14.1" customHeight="1" x14ac:dyDescent="0.25">
      <c r="A462" s="60" t="s">
        <v>100</v>
      </c>
      <c r="B462" s="99">
        <f>ROUNDUP(A461/1000,0)+IF(A461,8.48,0)+ROUNDUP(A461*0.0003,2)</f>
        <v>0</v>
      </c>
      <c r="C462" s="77" t="s">
        <v>54</v>
      </c>
      <c r="D462" s="78"/>
      <c r="E462" s="79"/>
      <c r="F462" s="84" t="s">
        <v>49</v>
      </c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2"/>
      <c r="W462" s="85"/>
      <c r="X462" s="85"/>
      <c r="Y462" s="85"/>
      <c r="Z462" s="85"/>
      <c r="AA462" s="85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</row>
    <row r="463" spans="1:41" s="76" customFormat="1" ht="14.1" customHeight="1" x14ac:dyDescent="0.25">
      <c r="A463" s="87" t="s">
        <v>101</v>
      </c>
      <c r="B463" s="99">
        <f>ROUNDUP(B461/1000,0)+IF(B461,8.48,0)+ROUNDUP(B461*0.0003,2)</f>
        <v>0</v>
      </c>
      <c r="C463" s="89"/>
      <c r="D463" s="90" t="s">
        <v>55</v>
      </c>
      <c r="E463" s="91"/>
      <c r="F463" s="92" t="s">
        <v>56</v>
      </c>
      <c r="G463" s="93">
        <f t="shared" ref="G463:AO463" si="1433">ROUNDDOWN(G460*105%,3)</f>
        <v>0</v>
      </c>
      <c r="H463" s="93">
        <f t="shared" si="1433"/>
        <v>0</v>
      </c>
      <c r="I463" s="93">
        <f t="shared" si="1433"/>
        <v>0</v>
      </c>
      <c r="J463" s="93">
        <f t="shared" si="1433"/>
        <v>0</v>
      </c>
      <c r="K463" s="93">
        <f t="shared" si="1433"/>
        <v>0</v>
      </c>
      <c r="L463" s="93">
        <f t="shared" si="1433"/>
        <v>0</v>
      </c>
      <c r="M463" s="93">
        <f t="shared" si="1433"/>
        <v>0</v>
      </c>
      <c r="N463" s="93">
        <f t="shared" si="1433"/>
        <v>0</v>
      </c>
      <c r="O463" s="93">
        <f t="shared" si="1433"/>
        <v>0</v>
      </c>
      <c r="P463" s="93">
        <f t="shared" si="1433"/>
        <v>0</v>
      </c>
      <c r="Q463" s="93">
        <f t="shared" si="1433"/>
        <v>0</v>
      </c>
      <c r="R463" s="93">
        <f t="shared" si="1433"/>
        <v>0</v>
      </c>
      <c r="S463" s="93">
        <f t="shared" si="1433"/>
        <v>0</v>
      </c>
      <c r="T463" s="93">
        <f t="shared" si="1433"/>
        <v>0</v>
      </c>
      <c r="U463" s="93">
        <f t="shared" si="1433"/>
        <v>0</v>
      </c>
      <c r="V463" s="93">
        <f t="shared" si="1433"/>
        <v>0</v>
      </c>
      <c r="W463" s="93">
        <f t="shared" si="1433"/>
        <v>0</v>
      </c>
      <c r="X463" s="93">
        <f t="shared" si="1433"/>
        <v>0</v>
      </c>
      <c r="Y463" s="93">
        <f t="shared" si="1433"/>
        <v>0</v>
      </c>
      <c r="Z463" s="93">
        <f t="shared" si="1433"/>
        <v>0</v>
      </c>
      <c r="AA463" s="93">
        <f t="shared" si="1433"/>
        <v>0</v>
      </c>
      <c r="AB463" s="93">
        <f t="shared" si="1433"/>
        <v>0</v>
      </c>
      <c r="AC463" s="93">
        <f t="shared" si="1433"/>
        <v>0</v>
      </c>
      <c r="AD463" s="93">
        <f t="shared" si="1433"/>
        <v>0</v>
      </c>
      <c r="AE463" s="93">
        <f t="shared" si="1433"/>
        <v>0</v>
      </c>
      <c r="AF463" s="93">
        <f t="shared" si="1433"/>
        <v>0</v>
      </c>
      <c r="AG463" s="93">
        <f t="shared" si="1433"/>
        <v>0</v>
      </c>
      <c r="AH463" s="93">
        <f t="shared" si="1433"/>
        <v>0</v>
      </c>
      <c r="AI463" s="93">
        <f t="shared" si="1433"/>
        <v>0</v>
      </c>
      <c r="AJ463" s="93">
        <f t="shared" si="1433"/>
        <v>0</v>
      </c>
      <c r="AK463" s="93">
        <f t="shared" si="1433"/>
        <v>0</v>
      </c>
      <c r="AL463" s="93">
        <f t="shared" si="1433"/>
        <v>0</v>
      </c>
      <c r="AM463" s="93">
        <f t="shared" si="1433"/>
        <v>0</v>
      </c>
      <c r="AN463" s="93">
        <f t="shared" si="1433"/>
        <v>0</v>
      </c>
      <c r="AO463" s="93">
        <f t="shared" si="1433"/>
        <v>0</v>
      </c>
    </row>
    <row r="464" spans="1:41" ht="13.5" customHeight="1" x14ac:dyDescent="0.25">
      <c r="A464" s="94"/>
      <c r="B464" s="94"/>
      <c r="C464" s="94"/>
      <c r="D464" s="94"/>
      <c r="E464" s="94"/>
      <c r="F464" s="94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</row>
  </sheetData>
  <mergeCells count="133">
    <mergeCell ref="A443:E443"/>
    <mergeCell ref="A444:C444"/>
    <mergeCell ref="D444:E444"/>
    <mergeCell ref="A454:E454"/>
    <mergeCell ref="A455:C455"/>
    <mergeCell ref="D455:E455"/>
    <mergeCell ref="A421:E421"/>
    <mergeCell ref="A422:C422"/>
    <mergeCell ref="D422:E422"/>
    <mergeCell ref="A432:E432"/>
    <mergeCell ref="A433:C433"/>
    <mergeCell ref="D433:E433"/>
    <mergeCell ref="A399:E399"/>
    <mergeCell ref="A400:C400"/>
    <mergeCell ref="D400:E400"/>
    <mergeCell ref="A410:E410"/>
    <mergeCell ref="A411:C411"/>
    <mergeCell ref="D411:E411"/>
    <mergeCell ref="A377:E377"/>
    <mergeCell ref="A378:C378"/>
    <mergeCell ref="D378:E378"/>
    <mergeCell ref="A388:E388"/>
    <mergeCell ref="A389:C389"/>
    <mergeCell ref="D389:E389"/>
    <mergeCell ref="A355:E355"/>
    <mergeCell ref="A356:C356"/>
    <mergeCell ref="D356:E356"/>
    <mergeCell ref="A366:E366"/>
    <mergeCell ref="A367:C367"/>
    <mergeCell ref="D367:E367"/>
    <mergeCell ref="A333:E333"/>
    <mergeCell ref="A334:C334"/>
    <mergeCell ref="D334:E334"/>
    <mergeCell ref="A344:E344"/>
    <mergeCell ref="A345:C345"/>
    <mergeCell ref="D345:E345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25:E25"/>
    <mergeCell ref="A26:C26"/>
    <mergeCell ref="D26:E26"/>
    <mergeCell ref="A36:E36"/>
    <mergeCell ref="A37:C37"/>
    <mergeCell ref="D37:E37"/>
    <mergeCell ref="A58:E58"/>
    <mergeCell ref="A59:C59"/>
    <mergeCell ref="D59:E59"/>
    <mergeCell ref="A47:E47"/>
    <mergeCell ref="A48:C48"/>
    <mergeCell ref="D48:E48"/>
    <mergeCell ref="A91:E91"/>
    <mergeCell ref="A92:C92"/>
    <mergeCell ref="D92:E92"/>
    <mergeCell ref="A69:E69"/>
    <mergeCell ref="A70:C70"/>
    <mergeCell ref="D70:E70"/>
    <mergeCell ref="A80:E80"/>
    <mergeCell ref="A81:C81"/>
    <mergeCell ref="D81:E81"/>
    <mergeCell ref="A102:E102"/>
    <mergeCell ref="A103:C103"/>
    <mergeCell ref="D103:E103"/>
    <mergeCell ref="A113:E113"/>
    <mergeCell ref="A114:C114"/>
    <mergeCell ref="D114:E114"/>
    <mergeCell ref="A135:E135"/>
    <mergeCell ref="A136:C136"/>
    <mergeCell ref="D136:E136"/>
    <mergeCell ref="A124:E124"/>
    <mergeCell ref="A125:C125"/>
    <mergeCell ref="D125:E125"/>
    <mergeCell ref="A146:E146"/>
    <mergeCell ref="A147:C147"/>
    <mergeCell ref="D147:E147"/>
    <mergeCell ref="A157:E157"/>
    <mergeCell ref="A158:C158"/>
    <mergeCell ref="D158:E158"/>
    <mergeCell ref="A190:E190"/>
    <mergeCell ref="A191:C191"/>
    <mergeCell ref="D191:E191"/>
    <mergeCell ref="A168:E168"/>
    <mergeCell ref="A169:C169"/>
    <mergeCell ref="D169:E169"/>
    <mergeCell ref="A179:E179"/>
    <mergeCell ref="A180:C180"/>
    <mergeCell ref="D180:E180"/>
    <mergeCell ref="A201:E201"/>
    <mergeCell ref="A202:C202"/>
    <mergeCell ref="D202:E202"/>
    <mergeCell ref="A212:E212"/>
    <mergeCell ref="A213:C213"/>
    <mergeCell ref="D213:E213"/>
    <mergeCell ref="A223:E223"/>
    <mergeCell ref="A224:C224"/>
    <mergeCell ref="D224:E224"/>
    <mergeCell ref="A234:E234"/>
    <mergeCell ref="A235:C235"/>
    <mergeCell ref="D235:E235"/>
    <mergeCell ref="A245:E245"/>
    <mergeCell ref="A246:C246"/>
    <mergeCell ref="D246:E246"/>
    <mergeCell ref="A256:E256"/>
    <mergeCell ref="A257:C257"/>
    <mergeCell ref="D257:E257"/>
    <mergeCell ref="A267:E267"/>
    <mergeCell ref="A268:C268"/>
    <mergeCell ref="D268:E268"/>
    <mergeCell ref="A278:E278"/>
    <mergeCell ref="A279:C279"/>
    <mergeCell ref="D279:E279"/>
    <mergeCell ref="A289:E289"/>
    <mergeCell ref="A290:C290"/>
    <mergeCell ref="D290:E290"/>
    <mergeCell ref="A300:E300"/>
    <mergeCell ref="A301:C301"/>
    <mergeCell ref="D301:E301"/>
    <mergeCell ref="A311:E311"/>
    <mergeCell ref="A312:C312"/>
    <mergeCell ref="D312:E312"/>
    <mergeCell ref="A322:E322"/>
    <mergeCell ref="A323:C323"/>
    <mergeCell ref="D323:E323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97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108</v>
      </c>
      <c r="E3" s="177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109</v>
      </c>
      <c r="E14" s="177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89</v>
      </c>
      <c r="E25" s="177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95</v>
      </c>
      <c r="E36" s="177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110</v>
      </c>
      <c r="E47" s="177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111</v>
      </c>
      <c r="E58" s="177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111</v>
      </c>
      <c r="E69" s="177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112</v>
      </c>
      <c r="E80" s="177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113</v>
      </c>
      <c r="E102" s="177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114</v>
      </c>
      <c r="E113" s="177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115</v>
      </c>
      <c r="E124" s="177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116</v>
      </c>
      <c r="E135" s="177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80</v>
      </c>
      <c r="E146" s="177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117</v>
      </c>
      <c r="E157" s="177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118</v>
      </c>
      <c r="E168" s="177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119</v>
      </c>
      <c r="E179" s="177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120</v>
      </c>
      <c r="E190" s="177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121</v>
      </c>
      <c r="E201" s="177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122</v>
      </c>
      <c r="E212" s="177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110</v>
      </c>
      <c r="E223" s="177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118</v>
      </c>
      <c r="E234" s="177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123</v>
      </c>
      <c r="E245" s="177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120</v>
      </c>
      <c r="E256" s="177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124</v>
      </c>
      <c r="E267" s="177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116</v>
      </c>
      <c r="E278" s="177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124</v>
      </c>
      <c r="E289" s="177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125</v>
      </c>
      <c r="E300" s="177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126</v>
      </c>
      <c r="E311" s="177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110</v>
      </c>
      <c r="E322" s="177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115</v>
      </c>
      <c r="E333" s="177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118</v>
      </c>
      <c r="E344" s="177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111</v>
      </c>
      <c r="E355" s="177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127</v>
      </c>
      <c r="E366" s="177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80</v>
      </c>
      <c r="E377" s="177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119</v>
      </c>
      <c r="E388" s="177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142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2020-02-17T18:09:58Z</dcterms:modified>
  <cp:category/>
  <cp:contentStatus/>
</cp:coreProperties>
</file>