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84" documentId="114_{C59B5EEC-97BB-4403-A512-1BBDF44431D8}" xr6:coauthVersionLast="45" xr6:coauthVersionMax="45" xr10:uidLastSave="{AB37D2D9-4328-4909-B0C8-C30489AA51FA}"/>
  <bookViews>
    <workbookView xWindow="810" yWindow="-120" windowWidth="28110" windowHeight="16440" activeTab="2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2" i="2" l="1"/>
  <c r="O56" i="2"/>
  <c r="O55" i="2"/>
  <c r="O59" i="2" s="1"/>
  <c r="J68" i="2"/>
  <c r="E68" i="2"/>
  <c r="F67" i="2"/>
  <c r="L67" i="2" s="1"/>
  <c r="K67" i="2" s="1"/>
  <c r="F66" i="2"/>
  <c r="L66" i="2" s="1"/>
  <c r="K66" i="2" s="1"/>
  <c r="F65" i="2"/>
  <c r="L65" i="2" s="1"/>
  <c r="K65" i="2" s="1"/>
  <c r="F64" i="2"/>
  <c r="L64" i="2" s="1"/>
  <c r="K64" i="2" s="1"/>
  <c r="F63" i="2"/>
  <c r="L63" i="2" s="1"/>
  <c r="K63" i="2" s="1"/>
  <c r="F62" i="2"/>
  <c r="L62" i="2" s="1"/>
  <c r="K62" i="2" s="1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F57" i="2"/>
  <c r="L57" i="2" s="1"/>
  <c r="K57" i="2" s="1"/>
  <c r="F56" i="2"/>
  <c r="L56" i="2" s="1"/>
  <c r="K56" i="2" s="1"/>
  <c r="O63" i="2" l="1"/>
  <c r="O60" i="2"/>
  <c r="L68" i="2"/>
  <c r="K58" i="2"/>
  <c r="O61" i="2" l="1"/>
  <c r="O64" i="2" s="1"/>
  <c r="J15" i="2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F4" i="2"/>
  <c r="L4" i="2" s="1"/>
  <c r="K4" i="2" s="1"/>
  <c r="O3" i="2"/>
  <c r="F3" i="2"/>
  <c r="L3" i="2" s="1"/>
  <c r="K3" i="2" s="1"/>
  <c r="O2" i="2"/>
  <c r="O6" i="2" s="1"/>
  <c r="O7" i="2" s="1"/>
  <c r="E52" i="2"/>
  <c r="F51" i="2"/>
  <c r="L51" i="2" s="1"/>
  <c r="K51" i="2" s="1"/>
  <c r="F50" i="2"/>
  <c r="L15" i="2" l="1"/>
  <c r="K5" i="2"/>
  <c r="O8" i="2"/>
  <c r="O11" i="2" s="1"/>
  <c r="O10" i="2"/>
  <c r="F44" i="2"/>
  <c r="F45" i="2"/>
  <c r="L45" i="2" s="1"/>
  <c r="K45" i="2" s="1"/>
  <c r="D7" i="6" l="1"/>
  <c r="C7" i="6"/>
  <c r="J52" i="2" l="1"/>
  <c r="L50" i="2"/>
  <c r="L44" i="2"/>
  <c r="K44" i="2" s="1"/>
  <c r="L5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<sst xmlns="http://schemas.openxmlformats.org/spreadsheetml/2006/main" count="2161" uniqueCount="287">
  <si>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</si>
  <si>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</si>
  <si>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</si>
  <si>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</si>
  <si>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</si>
  <si>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</si>
  <si>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</si>
  <si>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</si>
  <si>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</si>
  <si>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</si>
  <si>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</si>
  <si>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</si>
  <si>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</si>
  <si>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</si>
  <si>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</si>
  <si>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</si>
  <si>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</si>
  <si>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</si>
  <si>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</si>
  <si>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</si>
  <si>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</si>
  <si>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</si>
  <si>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</si>
  <si>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</si>
  <si>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</si>
  <si>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</si>
  <si>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</si>
  <si>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</si>
  <si>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</si>
  <si>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</si>
  <si>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</si>
  <si>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</si>
  <si>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</si>
  <si>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</si>
  <si>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</si>
  <si>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</si>
  <si>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</si>
  <si>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</si>
  <si>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</si>
  <si>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</si>
  <si>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</si>
  <si>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</si>
  <si>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</si>
  <si>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</si>
  <si>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</si>
  <si>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</si>
  <si>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</si>
  <si>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</si>
  <si>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</si>
  <si>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</si>
  <si>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</si>
  <si>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</si>
  <si>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</si>
  <si>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</si>
  <si>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</si>
  <si>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</si>
  <si>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</si>
  <si>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</si>
  <si>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</si>
  <si>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</si>
  <si>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</si>
  <si>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</si>
  <si>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</si>
  <si>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</si>
  <si>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</si>
  <si>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</si>
  <si>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</si>
  <si>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</si>
  <si>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</si>
  <si>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</si>
  <si>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</si>
  <si>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</si>
  <si>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</si>
  <si>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</si>
  <si>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</si>
  <si>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</si>
  <si>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</si>
  <si>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</si>
  <si>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</si>
  <si>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</si>
  <si>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</si>
  <si>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</si>
  <si>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</si>
  <si>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</si>
  <si>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</si>
  <si>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</si>
  <si>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</si>
  <si>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</si>
  <si>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</si>
  <si>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</si>
  <si>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</si>
  <si>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</si>
  <si>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</si>
  <si>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</si>
  <si>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</si>
  <si>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</si>
  <si>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</si>
  <si>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</si>
  <si>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</si>
  <si>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</si>
  <si>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</si>
  <si>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</si>
  <si>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</si>
  <si>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</si>
  <si>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</si>
  <si>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</si>
  <si>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</si>
  <si>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</si>
  <si>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</si>
  <si>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</si>
  <si>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</si>
  <si>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</si>
  <si>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</si>
  <si>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</si>
  <si>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</si>
  <si>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</si>
  <si>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</si>
  <si>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</si>
  <si>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</si>
  <si>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</si>
  <si>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</si>
  <si>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</si>
  <si>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</si>
  <si>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</si>
  <si>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</si>
  <si>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</si>
  <si>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</si>
  <si>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</si>
  <si>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</si>
  <si>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</si>
  <si>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</si>
  <si>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</si>
  <si>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</si>
  <si>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</si>
  <si>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</si>
  <si>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</si>
  <si>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</si>
  <si>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</si>
  <si>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</si>
  <si>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</si>
  <si>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</si>
  <si>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</si>
  <si>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</si>
  <si>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</si>
  <si>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</si>
  <si>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</si>
  <si>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</si>
  <si>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</si>
  <si>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</si>
  <si>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</si>
  <si>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</si>
  <si>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</si>
  <si>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</si>
  <si>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</si>
  <si>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</si>
  <si>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</si>
  <si>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</si>
  <si>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</si>
  <si>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</si>
  <si>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</si>
  <si>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</si>
  <si>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</si>
  <si>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</si>
  <si>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</si>
  <si>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</si>
  <si>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</si>
  <si>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</si>
  <si>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</si>
  <si>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</si>
  <si>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</si>
  <si>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</si>
  <si>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</si>
  <si>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</si>
  <si>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</si>
  <si>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</si>
  <si>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</si>
  <si>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</si>
  <si>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</si>
  <si>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</si>
  <si>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</si>
  <si>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</si>
  <si>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</si>
  <si>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</si>
  <si>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</si>
  <si>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</si>
  <si>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</si>
  <si>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</si>
  <si>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</si>
  <si>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</si>
  <si>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</si>
  <si>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</si>
  <si>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</si>
  <si>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</si>
  <si>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</si>
  <si>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</si>
  <si>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</si>
  <si>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</si>
  <si>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</si>
  <si>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</si>
  <si>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</si>
  <si>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</si>
  <si>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</si>
  <si>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</si>
  <si>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</si>
  <si>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</si>
  <si>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</si>
  <si>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</si>
  <si>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</si>
  <si>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</si>
  <si>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</si>
  <si>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</si>
  <si>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</si>
  <si>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</si>
  <si>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</si>
  <si>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</si>
  <si>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</si>
  <si>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</si>
  <si>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</si>
  <si>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</si>
  <si>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</si>
  <si>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</si>
  <si>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</si>
  <si>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</si>
  <si>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</si>
  <si>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</si>
  <si>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</si>
  <si>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</si>
  <si>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</si>
  <si>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</si>
  <si>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</si>
  <si>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</si>
  <si>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</si>
  <si>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</si>
  <si>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</si>
  <si>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</si>
  <si>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</si>
  <si>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</si>
  <si>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</si>
  <si>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</si>
  <si>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</si>
  <si>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</si>
  <si>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</si>
  <si>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</si>
  <si>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</si>
  <si>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</si>
  <si>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</si>
  <si>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</si>
  <si>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</si>
  <si>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</si>
  <si>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</si>
  <si>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</si>
  <si>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</si>
  <si>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</si>
  <si>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</si>
  <si>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</si>
  <si>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</si>
  <si>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</si>
  <si>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</si>
  <si>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</si>
  <si>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</si>
  <si>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</si>
  <si>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</si>
  <si>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</si>
  <si>
    <t>K1</t>
  </si>
  <si>
    <t>LHI</t>
  </si>
  <si>
    <t>LAYHONG</t>
  </si>
  <si>
    <t>REDTONE</t>
  </si>
  <si>
    <t>SSTEEL</t>
  </si>
  <si>
    <t>TNLOGIS</t>
  </si>
  <si>
    <t>SIMEPROP</t>
  </si>
  <si>
    <t>SUCCESS</t>
  </si>
  <si>
    <t>ASTRO</t>
  </si>
  <si>
    <t>TOPGLOV</t>
  </si>
  <si>
    <t>CCM</t>
  </si>
  <si>
    <t>NOVA</t>
  </si>
  <si>
    <t>LKL</t>
  </si>
  <si>
    <t>IFCAMSC</t>
  </si>
  <si>
    <t>MGRC</t>
  </si>
  <si>
    <t>MJPERAK</t>
  </si>
  <si>
    <t>KMLOONG</t>
  </si>
  <si>
    <t>HPMT</t>
  </si>
  <si>
    <t>CHGP</t>
  </si>
  <si>
    <t>EFORCE</t>
  </si>
  <si>
    <t>ELSOFT</t>
  </si>
  <si>
    <t>TMCLIFE</t>
  </si>
  <si>
    <t>MMSV</t>
  </si>
  <si>
    <t>ADVCON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</si>
</sst>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opLeftCell="F238" zoomScale="70" zoomScaleNormal="70" workbookViewId="0">
      <selection activeCell="H291" sqref="H291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 t="s">
        <v>263</v>
      </c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 t="s">
        <v>250</v>
      </c>
      <c r="B237" s="91"/>
      <c r="C237" s="92"/>
      <c r="D237" s="92"/>
      <c r="E237" s="92"/>
      <c r="F237" s="93"/>
      <c r="G237" s="90" t="s">
        <v>265</v>
      </c>
      <c r="H237" s="91"/>
      <c r="I237" s="92"/>
      <c r="J237" s="92"/>
      <c r="K237" s="92"/>
      <c r="L237" s="93"/>
      <c r="M237" s="90" t="s">
        <v>257</v>
      </c>
      <c r="N237" s="91"/>
      <c r="O237" s="92"/>
      <c r="P237" s="92"/>
      <c r="Q237" s="92"/>
      <c r="R237" s="93"/>
      <c r="S237" s="90" t="s">
        <v>18</v>
      </c>
      <c r="T237" s="91"/>
      <c r="U237" s="92"/>
      <c r="V237" s="92"/>
      <c r="W237" s="92"/>
      <c r="X237" s="93"/>
      <c r="Y237" s="90" t="s">
        <v>269</v>
      </c>
      <c r="Z237" s="91"/>
      <c r="AA237" s="92"/>
      <c r="AB237" s="92"/>
      <c r="AC237" s="92"/>
      <c r="AD237" s="93"/>
    </row>
    <row r="238" spans="1:30" ht="15.75" x14ac:dyDescent="0.25">
      <c r="A238" s="90" t="s">
        <v>261</v>
      </c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 t="s">
        <v>266</v>
      </c>
      <c r="N238" s="91"/>
      <c r="O238" s="92"/>
      <c r="P238" s="92"/>
      <c r="Q238" s="92"/>
      <c r="R238" s="93"/>
      <c r="S238" s="90" t="s">
        <v>267</v>
      </c>
      <c r="T238" s="91"/>
      <c r="U238" s="92"/>
      <c r="V238" s="92"/>
      <c r="W238" s="92"/>
      <c r="X238" s="93"/>
      <c r="Y238" s="90" t="s">
        <v>270</v>
      </c>
      <c r="Z238" s="91"/>
      <c r="AA238" s="92"/>
      <c r="AB238" s="92"/>
      <c r="AC238" s="92"/>
      <c r="AD238" s="93"/>
    </row>
    <row r="239" spans="1:30" ht="15.75" x14ac:dyDescent="0.25">
      <c r="A239" s="90" t="s">
        <v>264</v>
      </c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 t="s">
        <v>236</v>
      </c>
      <c r="N239" s="91"/>
      <c r="O239" s="92"/>
      <c r="P239" s="92"/>
      <c r="Q239" s="92"/>
      <c r="R239" s="93"/>
      <c r="S239" s="90" t="s">
        <v>268</v>
      </c>
      <c r="T239" s="91"/>
      <c r="U239" s="92"/>
      <c r="V239" s="92"/>
      <c r="W239" s="92"/>
      <c r="X239" s="93"/>
      <c r="Y239" s="90" t="s">
        <v>258</v>
      </c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 t="s">
        <v>56</v>
      </c>
      <c r="N240" s="91"/>
      <c r="O240" s="92"/>
      <c r="P240" s="92"/>
      <c r="Q240" s="92"/>
      <c r="R240" s="93"/>
      <c r="S240" s="90" t="s">
        <v>189</v>
      </c>
      <c r="T240" s="91"/>
      <c r="U240" s="92"/>
      <c r="V240" s="92"/>
      <c r="W240" s="92"/>
      <c r="X240" s="93"/>
      <c r="Y240" s="90" t="s">
        <v>271</v>
      </c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 t="s">
        <v>57</v>
      </c>
      <c r="N241" s="91"/>
      <c r="O241" s="92"/>
      <c r="P241" s="92"/>
      <c r="Q241" s="92"/>
      <c r="R241" s="93"/>
      <c r="S241" s="90" t="s">
        <v>156</v>
      </c>
      <c r="T241" s="91"/>
      <c r="U241" s="92"/>
      <c r="V241" s="92"/>
      <c r="W241" s="92"/>
      <c r="X241" s="93"/>
      <c r="Y241" s="90" t="s">
        <v>272</v>
      </c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 t="s">
        <v>7</v>
      </c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 t="s">
        <v>235</v>
      </c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 t="s">
        <v>208</v>
      </c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 t="s">
        <v>262</v>
      </c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 t="s">
        <v>188</v>
      </c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 t="s">
        <v>163</v>
      </c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 t="s">
        <v>273</v>
      </c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 t="s">
        <v>257</v>
      </c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 t="s">
        <v>252</v>
      </c>
      <c r="B252" s="91"/>
      <c r="C252" s="92"/>
      <c r="D252" s="92"/>
      <c r="E252" s="92"/>
      <c r="F252" s="93"/>
      <c r="G252" s="90" t="s">
        <v>9</v>
      </c>
      <c r="H252" s="91"/>
      <c r="I252" s="92"/>
      <c r="J252" s="92"/>
      <c r="K252" s="92"/>
      <c r="L252" s="93"/>
      <c r="M252" s="90" t="s">
        <v>25</v>
      </c>
      <c r="N252" s="91"/>
      <c r="O252" s="92"/>
      <c r="P252" s="92"/>
      <c r="Q252" s="92"/>
      <c r="R252" s="93"/>
      <c r="S252" s="90" t="s">
        <v>239</v>
      </c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 t="s">
        <v>212</v>
      </c>
      <c r="B253" s="91"/>
      <c r="C253" s="92"/>
      <c r="D253" s="92"/>
      <c r="E253" s="92"/>
      <c r="F253" s="93"/>
      <c r="G253" s="90" t="s">
        <v>14</v>
      </c>
      <c r="H253" s="91"/>
      <c r="I253" s="92"/>
      <c r="J253" s="92"/>
      <c r="K253" s="92"/>
      <c r="L253" s="93"/>
      <c r="M253" s="90" t="s">
        <v>261</v>
      </c>
      <c r="N253" s="91"/>
      <c r="O253" s="92"/>
      <c r="P253" s="92"/>
      <c r="Q253" s="92"/>
      <c r="R253" s="93"/>
      <c r="S253" s="90" t="s">
        <v>259</v>
      </c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 t="s">
        <v>274</v>
      </c>
      <c r="B254" s="91"/>
      <c r="C254" s="92"/>
      <c r="D254" s="92"/>
      <c r="E254" s="92"/>
      <c r="F254" s="93"/>
      <c r="G254" s="90" t="s">
        <v>34</v>
      </c>
      <c r="H254" s="91"/>
      <c r="I254" s="92"/>
      <c r="J254" s="92"/>
      <c r="K254" s="92"/>
      <c r="L254" s="93"/>
      <c r="M254" s="90" t="s">
        <v>198</v>
      </c>
      <c r="N254" s="91"/>
      <c r="O254" s="92"/>
      <c r="P254" s="92"/>
      <c r="Q254" s="92"/>
      <c r="R254" s="93"/>
      <c r="S254" s="90" t="s">
        <v>10</v>
      </c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 t="s">
        <v>153</v>
      </c>
      <c r="B255" s="91"/>
      <c r="C255" s="92"/>
      <c r="D255" s="92"/>
      <c r="E255" s="92"/>
      <c r="F255" s="93"/>
      <c r="G255" s="90" t="s">
        <v>282</v>
      </c>
      <c r="H255" s="91"/>
      <c r="I255" s="92"/>
      <c r="J255" s="92"/>
      <c r="K255" s="92"/>
      <c r="L255" s="93"/>
      <c r="M255" s="90" t="s">
        <v>284</v>
      </c>
      <c r="N255" s="91"/>
      <c r="O255" s="92"/>
      <c r="P255" s="92"/>
      <c r="Q255" s="92"/>
      <c r="R255" s="93"/>
      <c r="S255" s="90" t="s">
        <v>28</v>
      </c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 t="s">
        <v>275</v>
      </c>
      <c r="B256" s="91"/>
      <c r="C256" s="92"/>
      <c r="D256" s="92"/>
      <c r="E256" s="92"/>
      <c r="F256" s="93"/>
      <c r="G256" s="90" t="s">
        <v>283</v>
      </c>
      <c r="H256" s="91"/>
      <c r="I256" s="92"/>
      <c r="J256" s="92"/>
      <c r="K256" s="92"/>
      <c r="L256" s="93"/>
      <c r="M256" s="90" t="s">
        <v>286</v>
      </c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 t="s">
        <v>276</v>
      </c>
      <c r="B257" s="91"/>
      <c r="C257" s="92"/>
      <c r="D257" s="92"/>
      <c r="E257" s="92"/>
      <c r="F257" s="93"/>
      <c r="G257" s="90" t="s">
        <v>212</v>
      </c>
      <c r="H257" s="91"/>
      <c r="I257" s="92"/>
      <c r="J257" s="92"/>
      <c r="K257" s="92"/>
      <c r="L257" s="93"/>
      <c r="M257" s="90" t="s">
        <v>154</v>
      </c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 t="s">
        <v>277</v>
      </c>
      <c r="B258" s="91"/>
      <c r="C258" s="92"/>
      <c r="D258" s="92"/>
      <c r="E258" s="92"/>
      <c r="F258" s="93"/>
      <c r="G258" s="90" t="s">
        <v>160</v>
      </c>
      <c r="H258" s="91"/>
      <c r="I258" s="92"/>
      <c r="J258" s="92"/>
      <c r="K258" s="92"/>
      <c r="L258" s="93"/>
      <c r="M258" s="90" t="s">
        <v>285</v>
      </c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 t="s">
        <v>281</v>
      </c>
      <c r="B259" s="91"/>
      <c r="C259" s="92"/>
      <c r="D259" s="92"/>
      <c r="E259" s="92"/>
      <c r="F259" s="93"/>
      <c r="G259" s="90" t="s">
        <v>39</v>
      </c>
      <c r="H259" s="91"/>
      <c r="I259" s="92"/>
      <c r="J259" s="92"/>
      <c r="K259" s="92"/>
      <c r="L259" s="93"/>
      <c r="M259" s="90" t="s">
        <v>21</v>
      </c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 t="s">
        <v>278</v>
      </c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 t="s">
        <v>279</v>
      </c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 t="s">
        <v>280</v>
      </c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14" sqref="F1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8"/>
  <sheetViews>
    <sheetView tabSelected="1" topLeftCell="A40" zoomScaleNormal="100" workbookViewId="0">
      <selection activeCell="G58" sqref="G58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4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4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4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4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4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4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4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4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4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4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4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4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4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4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4" ht="15.75" thickBot="1" x14ac:dyDescent="0.3"/>
    <row r="48" spans="1:14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</row>
    <row r="51" spans="1:15" ht="15.75" thickBot="1" x14ac:dyDescent="0.3">
      <c r="A51" s="173"/>
      <c r="B51" s="174"/>
      <c r="C51" s="175"/>
      <c r="D51" s="176"/>
      <c r="E51" s="177"/>
      <c r="F51" s="76">
        <f t="shared" ref="F51" si="20">C51*D51</f>
        <v>0</v>
      </c>
      <c r="G51" s="73"/>
      <c r="H51" s="128"/>
      <c r="I51" s="74"/>
      <c r="J51" s="140"/>
      <c r="K51" s="113" t="e">
        <f t="shared" ref="K51" si="21">L51/F51</f>
        <v>#DIV/0!</v>
      </c>
      <c r="L51" s="77">
        <f t="shared" ref="L51" si="22">SUM(H51*I51)-F51-E51-J51</f>
        <v>0</v>
      </c>
    </row>
    <row r="52" spans="1:15" ht="15.75" thickBot="1" x14ac:dyDescent="0.3">
      <c r="A52" s="121" t="s">
        <v>138</v>
      </c>
      <c r="B52" s="122"/>
      <c r="C52" s="123"/>
      <c r="D52" s="124" t="s">
        <v>139</v>
      </c>
      <c r="E52" s="125">
        <f>SUM(E50:E51)</f>
        <v>9.9499999999999993</v>
      </c>
      <c r="F52" s="126"/>
      <c r="G52" s="123"/>
      <c r="H52" s="123"/>
      <c r="I52" s="124" t="s">
        <v>139</v>
      </c>
      <c r="J52" s="125">
        <f>SUM(J50:J51)</f>
        <v>9.92</v>
      </c>
      <c r="K52" s="79" t="s">
        <v>140</v>
      </c>
      <c r="L52" s="82">
        <f>SUM(L50:L51)</f>
        <v>-119.87</v>
      </c>
    </row>
    <row r="53" spans="1:15" ht="15.75" thickBot="1" x14ac:dyDescent="0.3"/>
    <row r="54" spans="1:15" ht="15.75" thickBot="1" x14ac:dyDescent="0.3">
      <c r="A54" s="203">
        <v>43952</v>
      </c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5"/>
      <c r="N54" s="206" t="s">
        <v>191</v>
      </c>
      <c r="O54" s="207"/>
    </row>
    <row r="55" spans="1:15" ht="15.75" thickBot="1" x14ac:dyDescent="0.3">
      <c r="A55" s="115" t="s">
        <v>121</v>
      </c>
      <c r="B55" s="116" t="s">
        <v>122</v>
      </c>
      <c r="C55" s="117" t="s">
        <v>123</v>
      </c>
      <c r="D55" s="118" t="s">
        <v>124</v>
      </c>
      <c r="E55" s="119" t="s">
        <v>125</v>
      </c>
      <c r="F55" s="118" t="s">
        <v>232</v>
      </c>
      <c r="G55" s="115" t="s">
        <v>126</v>
      </c>
      <c r="H55" s="118" t="s">
        <v>127</v>
      </c>
      <c r="I55" s="118" t="s">
        <v>124</v>
      </c>
      <c r="J55" s="120" t="s">
        <v>128</v>
      </c>
      <c r="K55" s="83" t="s">
        <v>129</v>
      </c>
      <c r="L55" s="81" t="s">
        <v>130</v>
      </c>
      <c r="N55" s="149" t="s">
        <v>167</v>
      </c>
      <c r="O55" s="150">
        <f>H56</f>
        <v>0</v>
      </c>
    </row>
    <row r="56" spans="1:15" x14ac:dyDescent="0.25">
      <c r="A56" s="131"/>
      <c r="B56" s="179"/>
      <c r="C56" s="133"/>
      <c r="D56" s="134"/>
      <c r="E56" s="135"/>
      <c r="F56" s="136">
        <f>C56*D56</f>
        <v>0</v>
      </c>
      <c r="G56" s="137"/>
      <c r="H56" s="133"/>
      <c r="I56" s="134"/>
      <c r="J56" s="138"/>
      <c r="K56" s="112" t="e">
        <f>L56/F56</f>
        <v>#DIV/0!</v>
      </c>
      <c r="L56" s="80">
        <f>SUM(H56*I56)-F56-E56-J56</f>
        <v>0</v>
      </c>
      <c r="N56" s="151" t="s">
        <v>168</v>
      </c>
      <c r="O56" s="170">
        <f>I56</f>
        <v>0</v>
      </c>
    </row>
    <row r="57" spans="1:15" ht="15.75" thickBot="1" x14ac:dyDescent="0.3">
      <c r="A57" s="139"/>
      <c r="B57" s="129"/>
      <c r="C57" s="128"/>
      <c r="D57" s="74"/>
      <c r="E57" s="75"/>
      <c r="F57" s="76">
        <f t="shared" ref="F57:F67" si="23">C57*D57</f>
        <v>0</v>
      </c>
      <c r="G57" s="127"/>
      <c r="H57" s="128"/>
      <c r="I57" s="74"/>
      <c r="J57" s="140"/>
      <c r="K57" s="113" t="e">
        <f t="shared" ref="K57:K59" si="24">L57/F57</f>
        <v>#DIV/0!</v>
      </c>
      <c r="L57" s="77">
        <f t="shared" ref="L57:L59" si="25">SUM(H57*I57)-F57-E57-J57</f>
        <v>0</v>
      </c>
      <c r="N57" s="153" t="s">
        <v>169</v>
      </c>
      <c r="O57" s="154" t="b">
        <v>0</v>
      </c>
    </row>
    <row r="58" spans="1:15" ht="15.75" thickBot="1" x14ac:dyDescent="0.3">
      <c r="A58" s="139"/>
      <c r="B58" s="129"/>
      <c r="C58" s="128"/>
      <c r="D58" s="74"/>
      <c r="E58" s="75"/>
      <c r="F58" s="76">
        <f t="shared" si="23"/>
        <v>0</v>
      </c>
      <c r="G58" s="127"/>
      <c r="H58" s="128"/>
      <c r="I58" s="74"/>
      <c r="J58" s="140"/>
      <c r="K58" s="113" t="e">
        <f t="shared" si="24"/>
        <v>#DIV/0!</v>
      </c>
      <c r="L58" s="77">
        <f t="shared" si="25"/>
        <v>0</v>
      </c>
      <c r="N58" s="72"/>
      <c r="O58" s="72"/>
    </row>
    <row r="59" spans="1:15" x14ac:dyDescent="0.25">
      <c r="A59" s="139"/>
      <c r="B59" s="129"/>
      <c r="C59" s="171"/>
      <c r="D59" s="74"/>
      <c r="E59" s="75"/>
      <c r="F59" s="76">
        <f t="shared" si="23"/>
        <v>0</v>
      </c>
      <c r="G59" s="127"/>
      <c r="H59" s="128"/>
      <c r="I59" s="74"/>
      <c r="J59" s="140"/>
      <c r="K59" s="113" t="e">
        <f t="shared" si="24"/>
        <v>#DIV/0!</v>
      </c>
      <c r="L59" s="77">
        <f t="shared" si="25"/>
        <v>0</v>
      </c>
      <c r="N59" s="155" t="s">
        <v>170</v>
      </c>
      <c r="O59" s="156">
        <f>O55*O56</f>
        <v>0</v>
      </c>
    </row>
    <row r="60" spans="1:15" x14ac:dyDescent="0.25">
      <c r="A60" s="139"/>
      <c r="B60" s="129"/>
      <c r="C60" s="128"/>
      <c r="D60" s="74"/>
      <c r="E60" s="75"/>
      <c r="F60" s="76">
        <f t="shared" si="23"/>
        <v>0</v>
      </c>
      <c r="G60" s="127"/>
      <c r="H60" s="128"/>
      <c r="I60" s="74"/>
      <c r="J60" s="140"/>
      <c r="K60" s="113" t="e">
        <f>L60/F60</f>
        <v>#DIV/0!</v>
      </c>
      <c r="L60" s="77">
        <f>SUM(H60*I60)-F60-E60-J60</f>
        <v>0</v>
      </c>
      <c r="N60" s="157" t="s">
        <v>171</v>
      </c>
      <c r="O60" s="159">
        <f>IF(O59&gt;10000, O59*8%/100, 8)</f>
        <v>8</v>
      </c>
    </row>
    <row r="61" spans="1:15" x14ac:dyDescent="0.25">
      <c r="A61" s="139"/>
      <c r="B61" s="129"/>
      <c r="C61" s="128"/>
      <c r="D61" s="74"/>
      <c r="E61" s="75"/>
      <c r="F61" s="76">
        <f t="shared" si="23"/>
        <v>0</v>
      </c>
      <c r="G61" s="127"/>
      <c r="H61" s="128"/>
      <c r="I61" s="74"/>
      <c r="J61" s="140"/>
      <c r="K61" s="113" t="e">
        <f t="shared" ref="K61:K67" si="26">L61/F61</f>
        <v>#DIV/0!</v>
      </c>
      <c r="L61" s="77">
        <f>SUM(H61*I61)-F61-E61-J61</f>
        <v>0</v>
      </c>
      <c r="N61" s="157" t="s">
        <v>172</v>
      </c>
      <c r="O61" s="159">
        <f>O60*6%</f>
        <v>0.48</v>
      </c>
    </row>
    <row r="62" spans="1:15" x14ac:dyDescent="0.25">
      <c r="A62" s="139"/>
      <c r="B62" s="129"/>
      <c r="C62" s="128"/>
      <c r="D62" s="74"/>
      <c r="E62" s="75"/>
      <c r="F62" s="76">
        <f t="shared" si="23"/>
        <v>0</v>
      </c>
      <c r="G62" s="127"/>
      <c r="H62" s="128"/>
      <c r="I62" s="74"/>
      <c r="J62" s="140"/>
      <c r="K62" s="113" t="e">
        <f t="shared" si="26"/>
        <v>#DIV/0!</v>
      </c>
      <c r="L62" s="77">
        <f t="shared" ref="L62:L65" si="27">SUM(H62*I62)-F62-E62-J62</f>
        <v>0</v>
      </c>
      <c r="N62" s="157" t="s">
        <v>169</v>
      </c>
      <c r="O62" s="159">
        <f>IF(O57=TRUE,CEILING(O59,1000)/1000,0)</f>
        <v>0</v>
      </c>
    </row>
    <row r="63" spans="1:15" x14ac:dyDescent="0.25">
      <c r="A63" s="139"/>
      <c r="B63" s="129"/>
      <c r="C63" s="128"/>
      <c r="D63" s="74"/>
      <c r="E63" s="75"/>
      <c r="F63" s="76">
        <f t="shared" si="23"/>
        <v>0</v>
      </c>
      <c r="G63" s="127"/>
      <c r="H63" s="128"/>
      <c r="I63" s="74"/>
      <c r="J63" s="140"/>
      <c r="K63" s="113" t="e">
        <f t="shared" si="26"/>
        <v>#DIV/0!</v>
      </c>
      <c r="L63" s="77">
        <f t="shared" si="27"/>
        <v>0</v>
      </c>
      <c r="N63" s="157" t="s">
        <v>173</v>
      </c>
      <c r="O63" s="159">
        <f>O59*0.03%</f>
        <v>0</v>
      </c>
    </row>
    <row r="64" spans="1:15" ht="15.75" thickBot="1" x14ac:dyDescent="0.3">
      <c r="A64" s="139"/>
      <c r="B64" s="130"/>
      <c r="C64" s="128"/>
      <c r="D64" s="74"/>
      <c r="E64" s="75"/>
      <c r="F64" s="76">
        <f t="shared" si="23"/>
        <v>0</v>
      </c>
      <c r="G64" s="127"/>
      <c r="H64" s="128"/>
      <c r="I64" s="74"/>
      <c r="J64" s="140"/>
      <c r="K64" s="113" t="e">
        <f t="shared" si="26"/>
        <v>#DIV/0!</v>
      </c>
      <c r="L64" s="77">
        <f t="shared" si="27"/>
        <v>0</v>
      </c>
      <c r="N64" s="160" t="s">
        <v>174</v>
      </c>
      <c r="O64" s="161">
        <f>ROUNDUP(SUM(O60:O63),2)</f>
        <v>8.48</v>
      </c>
    </row>
    <row r="65" spans="1:12" x14ac:dyDescent="0.25">
      <c r="A65" s="139"/>
      <c r="B65" s="130"/>
      <c r="C65" s="128"/>
      <c r="D65" s="74"/>
      <c r="E65" s="75"/>
      <c r="F65" s="76">
        <f t="shared" si="23"/>
        <v>0</v>
      </c>
      <c r="G65" s="127"/>
      <c r="H65" s="128"/>
      <c r="I65" s="74"/>
      <c r="J65" s="140"/>
      <c r="K65" s="113" t="e">
        <f t="shared" si="26"/>
        <v>#DIV/0!</v>
      </c>
      <c r="L65" s="77">
        <f t="shared" si="27"/>
        <v>0</v>
      </c>
    </row>
    <row r="66" spans="1:12" x14ac:dyDescent="0.25">
      <c r="A66" s="139"/>
      <c r="B66" s="129"/>
      <c r="C66" s="175"/>
      <c r="D66" s="176"/>
      <c r="E66" s="177"/>
      <c r="F66" s="76">
        <f t="shared" si="23"/>
        <v>0</v>
      </c>
      <c r="G66" s="127"/>
      <c r="H66" s="128"/>
      <c r="I66" s="74"/>
      <c r="J66" s="140"/>
      <c r="K66" s="113" t="e">
        <f t="shared" si="26"/>
        <v>#DIV/0!</v>
      </c>
      <c r="L66" s="77">
        <f t="shared" ref="L66:L67" si="28">SUM(H66*I66)-F66-E66-J66</f>
        <v>0</v>
      </c>
    </row>
    <row r="67" spans="1:12" ht="15.75" thickBot="1" x14ac:dyDescent="0.3">
      <c r="A67" s="173"/>
      <c r="B67" s="174"/>
      <c r="C67" s="175"/>
      <c r="D67" s="176"/>
      <c r="E67" s="177"/>
      <c r="F67" s="76">
        <f t="shared" si="23"/>
        <v>0</v>
      </c>
      <c r="G67" s="73"/>
      <c r="H67" s="128"/>
      <c r="I67" s="74"/>
      <c r="J67" s="140"/>
      <c r="K67" s="113" t="e">
        <f t="shared" si="26"/>
        <v>#DIV/0!</v>
      </c>
      <c r="L67" s="77">
        <f t="shared" si="28"/>
        <v>0</v>
      </c>
    </row>
    <row r="68" spans="1:12" ht="15.75" thickBot="1" x14ac:dyDescent="0.3">
      <c r="A68" s="121" t="s">
        <v>138</v>
      </c>
      <c r="B68" s="122"/>
      <c r="C68" s="123"/>
      <c r="D68" s="124" t="s">
        <v>139</v>
      </c>
      <c r="E68" s="125">
        <f>SUM(E56:E67)</f>
        <v>0</v>
      </c>
      <c r="F68" s="126"/>
      <c r="G68" s="123"/>
      <c r="H68" s="123"/>
      <c r="I68" s="124" t="s">
        <v>139</v>
      </c>
      <c r="J68" s="125">
        <f>SUM(J56:J67)</f>
        <v>0</v>
      </c>
      <c r="K68" s="79" t="s">
        <v>140</v>
      </c>
      <c r="L68" s="82">
        <f>SUM(L56:L67)</f>
        <v>0</v>
      </c>
    </row>
  </sheetData>
  <mergeCells count="7">
    <mergeCell ref="A54:L54"/>
    <mergeCell ref="N54:O54"/>
    <mergeCell ref="A1:L1"/>
    <mergeCell ref="N1:O1"/>
    <mergeCell ref="A17:L17"/>
    <mergeCell ref="A32:L32"/>
    <mergeCell ref="A48:L48"/>
  </mergeCells>
  <dataValidations disablePrompts="1" count="1">
    <dataValidation type="list" allowBlank="1" showInputMessage="1" showErrorMessage="1" sqref="O4 O57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2020-05-01T07:27:44Z</dcterms:modified>
  <cp:category/>
  <cp:contentStatus/>
</cp:coreProperties>
</file>