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ke\OneDrive\Documents\investment and trading\stocks and equity\sandbox\WealthAndFreedom\"/>
    </mc:Choice>
  </mc:AlternateContent>
  <xr:revisionPtr revIDLastSave="479" documentId="13_ncr:1_{EBFAD385-6486-443D-BE50-FB30E4EF1E56}" xr6:coauthVersionLast="45" xr6:coauthVersionMax="45" xr10:uidLastSave="{A31D532F-EDD6-4AB1-A8C7-32267E89F51C}"/>
  <bookViews>
    <workbookView xWindow="810" yWindow="-120" windowWidth="28110" windowHeight="16440" activeTab="1" xr2:uid="{B6C51BFD-1DEA-4255-AF06-56BC33E33424}"/>
  </bookViews>
  <sheets>
    <sheet name="ACTION" sheetId="3" r:id="rId1"/>
    <sheet name="MONITOR" sheetId="1" r:id="rId2"/>
    <sheet name="TRADE" sheetId="2" r:id="rId3"/>
    <sheet name="joey_calculator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143" i="1" l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B143" i="1"/>
  <c r="A143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F141" i="1"/>
  <c r="H140" i="1"/>
  <c r="I140" i="1" s="1"/>
  <c r="J140" i="1" s="1"/>
  <c r="K140" i="1" s="1"/>
  <c r="L140" i="1" s="1"/>
  <c r="M140" i="1" s="1"/>
  <c r="N140" i="1" s="1"/>
  <c r="O140" i="1" s="1"/>
  <c r="P140" i="1" s="1"/>
  <c r="Q140" i="1" s="1"/>
  <c r="R140" i="1" s="1"/>
  <c r="S140" i="1" s="1"/>
  <c r="T140" i="1" s="1"/>
  <c r="U140" i="1" s="1"/>
  <c r="V140" i="1" s="1"/>
  <c r="W140" i="1" s="1"/>
  <c r="X140" i="1" s="1"/>
  <c r="Y140" i="1" s="1"/>
  <c r="Z140" i="1" s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F138" i="1"/>
  <c r="D136" i="1"/>
  <c r="B136" i="1"/>
  <c r="I133" i="1"/>
  <c r="J133" i="1" s="1"/>
  <c r="K133" i="1" s="1"/>
  <c r="L133" i="1" s="1"/>
  <c r="M133" i="1" s="1"/>
  <c r="N133" i="1" s="1"/>
  <c r="O133" i="1" s="1"/>
  <c r="P133" i="1" s="1"/>
  <c r="Q133" i="1" s="1"/>
  <c r="R133" i="1" s="1"/>
  <c r="S133" i="1" s="1"/>
  <c r="T133" i="1" s="1"/>
  <c r="U133" i="1" s="1"/>
  <c r="V133" i="1" s="1"/>
  <c r="W133" i="1" s="1"/>
  <c r="X133" i="1" s="1"/>
  <c r="Y133" i="1" s="1"/>
  <c r="Z133" i="1" s="1"/>
  <c r="AA133" i="1" s="1"/>
  <c r="AB133" i="1" s="1"/>
  <c r="AC133" i="1" s="1"/>
  <c r="AD133" i="1" s="1"/>
  <c r="AE133" i="1" s="1"/>
  <c r="AF133" i="1" s="1"/>
  <c r="AG133" i="1" s="1"/>
  <c r="AH133" i="1" s="1"/>
  <c r="AI133" i="1" s="1"/>
  <c r="AJ133" i="1" s="1"/>
  <c r="AK133" i="1" s="1"/>
  <c r="H80" i="1"/>
  <c r="H404" i="1"/>
  <c r="H392" i="1"/>
  <c r="H380" i="1"/>
  <c r="H368" i="1"/>
  <c r="H356" i="1"/>
  <c r="H344" i="1"/>
  <c r="H332" i="1"/>
  <c r="H320" i="1"/>
  <c r="H308" i="1"/>
  <c r="H296" i="1"/>
  <c r="H284" i="1"/>
  <c r="H272" i="1"/>
  <c r="H260" i="1"/>
  <c r="H248" i="1"/>
  <c r="H236" i="1"/>
  <c r="H224" i="1"/>
  <c r="H212" i="1"/>
  <c r="H200" i="1"/>
  <c r="H188" i="1"/>
  <c r="H176" i="1"/>
  <c r="H164" i="1"/>
  <c r="H152" i="1"/>
  <c r="H128" i="1"/>
  <c r="H116" i="1"/>
  <c r="H104" i="1"/>
  <c r="H92" i="1"/>
  <c r="H8" i="1"/>
  <c r="H32" i="1"/>
  <c r="H44" i="1"/>
  <c r="H56" i="1"/>
  <c r="H68" i="1"/>
  <c r="H141" i="1" l="1"/>
  <c r="I141" i="1" s="1"/>
  <c r="J141" i="1" s="1"/>
  <c r="K141" i="1" s="1"/>
  <c r="L141" i="1" s="1"/>
  <c r="M141" i="1" s="1"/>
  <c r="N141" i="1" s="1"/>
  <c r="O141" i="1" s="1"/>
  <c r="P141" i="1" s="1"/>
  <c r="Q141" i="1" s="1"/>
  <c r="R141" i="1" s="1"/>
  <c r="S141" i="1" s="1"/>
  <c r="T141" i="1" s="1"/>
  <c r="U141" i="1" s="1"/>
  <c r="V141" i="1" s="1"/>
  <c r="W141" i="1" s="1"/>
  <c r="X141" i="1" s="1"/>
  <c r="Y141" i="1" s="1"/>
  <c r="Z141" i="1" s="1"/>
  <c r="AA141" i="1" s="1"/>
  <c r="AB141" i="1" s="1"/>
  <c r="AC141" i="1" s="1"/>
  <c r="AD141" i="1" s="1"/>
  <c r="AE141" i="1" s="1"/>
  <c r="AF141" i="1" s="1"/>
  <c r="AG141" i="1" s="1"/>
  <c r="AH141" i="1" s="1"/>
  <c r="AI141" i="1" s="1"/>
  <c r="AJ141" i="1" s="1"/>
  <c r="AK141" i="1" s="1"/>
  <c r="E8" i="4"/>
  <c r="E13" i="4"/>
  <c r="E18" i="4"/>
  <c r="AK407" i="1" l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B407" i="1"/>
  <c r="A407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F405" i="1"/>
  <c r="I404" i="1"/>
  <c r="J404" i="1" s="1"/>
  <c r="K404" i="1" s="1"/>
  <c r="L404" i="1" s="1"/>
  <c r="M404" i="1" s="1"/>
  <c r="N404" i="1" s="1"/>
  <c r="O404" i="1" s="1"/>
  <c r="P404" i="1" s="1"/>
  <c r="Q404" i="1" s="1"/>
  <c r="R404" i="1" s="1"/>
  <c r="S404" i="1" s="1"/>
  <c r="T404" i="1" s="1"/>
  <c r="U404" i="1" s="1"/>
  <c r="V404" i="1" s="1"/>
  <c r="W404" i="1" s="1"/>
  <c r="X404" i="1" s="1"/>
  <c r="Y404" i="1" s="1"/>
  <c r="Z404" i="1" s="1"/>
  <c r="AA404" i="1" s="1"/>
  <c r="AB404" i="1" s="1"/>
  <c r="AC404" i="1" s="1"/>
  <c r="AD404" i="1" s="1"/>
  <c r="AE404" i="1" s="1"/>
  <c r="AF404" i="1" s="1"/>
  <c r="AG404" i="1" s="1"/>
  <c r="AH404" i="1" s="1"/>
  <c r="AI404" i="1" s="1"/>
  <c r="AJ404" i="1" s="1"/>
  <c r="AK404" i="1" s="1"/>
  <c r="H405" i="1"/>
  <c r="I405" i="1" s="1"/>
  <c r="J405" i="1" s="1"/>
  <c r="K405" i="1" s="1"/>
  <c r="L405" i="1" s="1"/>
  <c r="M405" i="1" s="1"/>
  <c r="N405" i="1" s="1"/>
  <c r="O405" i="1" s="1"/>
  <c r="P405" i="1" s="1"/>
  <c r="Q405" i="1" s="1"/>
  <c r="R405" i="1" s="1"/>
  <c r="S405" i="1" s="1"/>
  <c r="T405" i="1" s="1"/>
  <c r="U405" i="1" s="1"/>
  <c r="V405" i="1" s="1"/>
  <c r="W405" i="1" s="1"/>
  <c r="X405" i="1" s="1"/>
  <c r="Y405" i="1" s="1"/>
  <c r="Z405" i="1" s="1"/>
  <c r="AA405" i="1" s="1"/>
  <c r="AB405" i="1" s="1"/>
  <c r="AC405" i="1" s="1"/>
  <c r="AD405" i="1" s="1"/>
  <c r="AE405" i="1" s="1"/>
  <c r="AF405" i="1" s="1"/>
  <c r="AG405" i="1" s="1"/>
  <c r="AH405" i="1" s="1"/>
  <c r="AI405" i="1" s="1"/>
  <c r="AJ405" i="1" s="1"/>
  <c r="AK405" i="1" s="1"/>
  <c r="F402" i="1"/>
  <c r="D400" i="1"/>
  <c r="B400" i="1"/>
  <c r="I397" i="1"/>
  <c r="J397" i="1" s="1"/>
  <c r="K397" i="1" s="1"/>
  <c r="L397" i="1" s="1"/>
  <c r="M397" i="1" s="1"/>
  <c r="N397" i="1" s="1"/>
  <c r="O397" i="1" s="1"/>
  <c r="P397" i="1" s="1"/>
  <c r="Q397" i="1" s="1"/>
  <c r="R397" i="1" s="1"/>
  <c r="S397" i="1" s="1"/>
  <c r="T397" i="1" s="1"/>
  <c r="U397" i="1" s="1"/>
  <c r="V397" i="1" s="1"/>
  <c r="W397" i="1" s="1"/>
  <c r="X397" i="1" s="1"/>
  <c r="Y397" i="1" s="1"/>
  <c r="Z397" i="1" s="1"/>
  <c r="AA397" i="1" s="1"/>
  <c r="AB397" i="1" s="1"/>
  <c r="AC397" i="1" s="1"/>
  <c r="AD397" i="1" s="1"/>
  <c r="AE397" i="1" s="1"/>
  <c r="AF397" i="1" s="1"/>
  <c r="AG397" i="1" s="1"/>
  <c r="AH397" i="1" s="1"/>
  <c r="AI397" i="1" s="1"/>
  <c r="AJ397" i="1" s="1"/>
  <c r="AK397" i="1" s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B395" i="1"/>
  <c r="A395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H393" i="1"/>
  <c r="I393" i="1" s="1"/>
  <c r="J393" i="1" s="1"/>
  <c r="K393" i="1" s="1"/>
  <c r="L393" i="1" s="1"/>
  <c r="M393" i="1" s="1"/>
  <c r="N393" i="1" s="1"/>
  <c r="O393" i="1" s="1"/>
  <c r="P393" i="1" s="1"/>
  <c r="Q393" i="1" s="1"/>
  <c r="R393" i="1" s="1"/>
  <c r="S393" i="1" s="1"/>
  <c r="T393" i="1" s="1"/>
  <c r="U393" i="1" s="1"/>
  <c r="V393" i="1" s="1"/>
  <c r="W393" i="1" s="1"/>
  <c r="X393" i="1" s="1"/>
  <c r="Y393" i="1" s="1"/>
  <c r="Z393" i="1" s="1"/>
  <c r="AA393" i="1" s="1"/>
  <c r="AB393" i="1" s="1"/>
  <c r="AC393" i="1" s="1"/>
  <c r="AD393" i="1" s="1"/>
  <c r="AE393" i="1" s="1"/>
  <c r="AF393" i="1" s="1"/>
  <c r="AG393" i="1" s="1"/>
  <c r="AH393" i="1" s="1"/>
  <c r="AI393" i="1" s="1"/>
  <c r="AJ393" i="1" s="1"/>
  <c r="AK393" i="1" s="1"/>
  <c r="F393" i="1"/>
  <c r="I392" i="1"/>
  <c r="J392" i="1" s="1"/>
  <c r="K392" i="1" s="1"/>
  <c r="L392" i="1" s="1"/>
  <c r="M392" i="1" s="1"/>
  <c r="N392" i="1" s="1"/>
  <c r="O392" i="1" s="1"/>
  <c r="P392" i="1" s="1"/>
  <c r="Q392" i="1" s="1"/>
  <c r="R392" i="1" s="1"/>
  <c r="S392" i="1" s="1"/>
  <c r="T392" i="1" s="1"/>
  <c r="U392" i="1" s="1"/>
  <c r="V392" i="1" s="1"/>
  <c r="W392" i="1" s="1"/>
  <c r="X392" i="1" s="1"/>
  <c r="Y392" i="1" s="1"/>
  <c r="Z392" i="1" s="1"/>
  <c r="AA392" i="1" s="1"/>
  <c r="AB392" i="1" s="1"/>
  <c r="AC392" i="1" s="1"/>
  <c r="AD392" i="1" s="1"/>
  <c r="AE392" i="1" s="1"/>
  <c r="AF392" i="1" s="1"/>
  <c r="AG392" i="1" s="1"/>
  <c r="AH392" i="1" s="1"/>
  <c r="AI392" i="1" s="1"/>
  <c r="AJ392" i="1" s="1"/>
  <c r="AK392" i="1" s="1"/>
  <c r="F390" i="1"/>
  <c r="D388" i="1"/>
  <c r="B388" i="1"/>
  <c r="I385" i="1"/>
  <c r="J385" i="1" s="1"/>
  <c r="K385" i="1" s="1"/>
  <c r="L385" i="1" s="1"/>
  <c r="M385" i="1" s="1"/>
  <c r="N385" i="1" s="1"/>
  <c r="O385" i="1" s="1"/>
  <c r="P385" i="1" s="1"/>
  <c r="Q385" i="1" s="1"/>
  <c r="R385" i="1" s="1"/>
  <c r="S385" i="1" s="1"/>
  <c r="T385" i="1" s="1"/>
  <c r="U385" i="1" s="1"/>
  <c r="V385" i="1" s="1"/>
  <c r="W385" i="1" s="1"/>
  <c r="X385" i="1" s="1"/>
  <c r="Y385" i="1" s="1"/>
  <c r="Z385" i="1" s="1"/>
  <c r="AA385" i="1" s="1"/>
  <c r="AB385" i="1" s="1"/>
  <c r="AC385" i="1" s="1"/>
  <c r="AD385" i="1" s="1"/>
  <c r="AE385" i="1" s="1"/>
  <c r="AF385" i="1" s="1"/>
  <c r="AG385" i="1" s="1"/>
  <c r="AH385" i="1" s="1"/>
  <c r="AI385" i="1" s="1"/>
  <c r="AJ385" i="1" s="1"/>
  <c r="AK385" i="1" s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B383" i="1"/>
  <c r="A383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F381" i="1"/>
  <c r="I380" i="1"/>
  <c r="J380" i="1" s="1"/>
  <c r="K380" i="1" s="1"/>
  <c r="L380" i="1" s="1"/>
  <c r="M380" i="1" s="1"/>
  <c r="N380" i="1" s="1"/>
  <c r="O380" i="1" s="1"/>
  <c r="P380" i="1" s="1"/>
  <c r="Q380" i="1" s="1"/>
  <c r="R380" i="1" s="1"/>
  <c r="S380" i="1" s="1"/>
  <c r="T380" i="1" s="1"/>
  <c r="U380" i="1" s="1"/>
  <c r="V380" i="1" s="1"/>
  <c r="W380" i="1" s="1"/>
  <c r="X380" i="1" s="1"/>
  <c r="Y380" i="1" s="1"/>
  <c r="Z380" i="1" s="1"/>
  <c r="AA380" i="1" s="1"/>
  <c r="AB380" i="1" s="1"/>
  <c r="AC380" i="1" s="1"/>
  <c r="AD380" i="1" s="1"/>
  <c r="AE380" i="1" s="1"/>
  <c r="AF380" i="1" s="1"/>
  <c r="AG380" i="1" s="1"/>
  <c r="AH380" i="1" s="1"/>
  <c r="AI380" i="1" s="1"/>
  <c r="AJ380" i="1" s="1"/>
  <c r="AK380" i="1" s="1"/>
  <c r="F378" i="1"/>
  <c r="D376" i="1"/>
  <c r="B376" i="1"/>
  <c r="I373" i="1"/>
  <c r="J373" i="1" s="1"/>
  <c r="K373" i="1" s="1"/>
  <c r="L373" i="1" s="1"/>
  <c r="M373" i="1" s="1"/>
  <c r="N373" i="1" s="1"/>
  <c r="O373" i="1" s="1"/>
  <c r="P373" i="1" s="1"/>
  <c r="Q373" i="1" s="1"/>
  <c r="R373" i="1" s="1"/>
  <c r="S373" i="1" s="1"/>
  <c r="T373" i="1" s="1"/>
  <c r="U373" i="1" s="1"/>
  <c r="V373" i="1" s="1"/>
  <c r="W373" i="1" s="1"/>
  <c r="X373" i="1" s="1"/>
  <c r="Y373" i="1" s="1"/>
  <c r="Z373" i="1" s="1"/>
  <c r="AA373" i="1" s="1"/>
  <c r="AB373" i="1" s="1"/>
  <c r="AC373" i="1" s="1"/>
  <c r="AD373" i="1" s="1"/>
  <c r="AE373" i="1" s="1"/>
  <c r="AF373" i="1" s="1"/>
  <c r="AG373" i="1" s="1"/>
  <c r="AH373" i="1" s="1"/>
  <c r="AI373" i="1" s="1"/>
  <c r="AJ373" i="1" s="1"/>
  <c r="AK373" i="1" s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B371" i="1"/>
  <c r="A371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F369" i="1"/>
  <c r="I368" i="1"/>
  <c r="J368" i="1" s="1"/>
  <c r="K368" i="1" s="1"/>
  <c r="L368" i="1" s="1"/>
  <c r="M368" i="1" s="1"/>
  <c r="N368" i="1" s="1"/>
  <c r="O368" i="1" s="1"/>
  <c r="P368" i="1" s="1"/>
  <c r="Q368" i="1" s="1"/>
  <c r="R368" i="1" s="1"/>
  <c r="S368" i="1" s="1"/>
  <c r="T368" i="1" s="1"/>
  <c r="U368" i="1" s="1"/>
  <c r="V368" i="1" s="1"/>
  <c r="W368" i="1" s="1"/>
  <c r="X368" i="1" s="1"/>
  <c r="Y368" i="1" s="1"/>
  <c r="Z368" i="1" s="1"/>
  <c r="AA368" i="1" s="1"/>
  <c r="AB368" i="1" s="1"/>
  <c r="AC368" i="1" s="1"/>
  <c r="AD368" i="1" s="1"/>
  <c r="AE368" i="1" s="1"/>
  <c r="AF368" i="1" s="1"/>
  <c r="AG368" i="1" s="1"/>
  <c r="AH368" i="1" s="1"/>
  <c r="AI368" i="1" s="1"/>
  <c r="AJ368" i="1" s="1"/>
  <c r="AK368" i="1" s="1"/>
  <c r="F366" i="1"/>
  <c r="D364" i="1"/>
  <c r="B364" i="1"/>
  <c r="I361" i="1"/>
  <c r="J361" i="1" s="1"/>
  <c r="K361" i="1" s="1"/>
  <c r="L361" i="1" s="1"/>
  <c r="M361" i="1" s="1"/>
  <c r="N361" i="1" s="1"/>
  <c r="O361" i="1" s="1"/>
  <c r="P361" i="1" s="1"/>
  <c r="Q361" i="1" s="1"/>
  <c r="R361" i="1" s="1"/>
  <c r="S361" i="1" s="1"/>
  <c r="T361" i="1" s="1"/>
  <c r="U361" i="1" s="1"/>
  <c r="V361" i="1" s="1"/>
  <c r="W361" i="1" s="1"/>
  <c r="X361" i="1" s="1"/>
  <c r="Y361" i="1" s="1"/>
  <c r="Z361" i="1" s="1"/>
  <c r="AA361" i="1" s="1"/>
  <c r="AB361" i="1" s="1"/>
  <c r="AC361" i="1" s="1"/>
  <c r="AD361" i="1" s="1"/>
  <c r="AE361" i="1" s="1"/>
  <c r="AF361" i="1" s="1"/>
  <c r="AG361" i="1" s="1"/>
  <c r="AH361" i="1" s="1"/>
  <c r="AI361" i="1" s="1"/>
  <c r="AJ361" i="1" s="1"/>
  <c r="AK361" i="1" s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B359" i="1"/>
  <c r="A359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F357" i="1"/>
  <c r="H357" i="1"/>
  <c r="I357" i="1" s="1"/>
  <c r="J357" i="1" s="1"/>
  <c r="K357" i="1" s="1"/>
  <c r="L357" i="1" s="1"/>
  <c r="M357" i="1" s="1"/>
  <c r="N357" i="1" s="1"/>
  <c r="O357" i="1" s="1"/>
  <c r="P357" i="1" s="1"/>
  <c r="Q357" i="1" s="1"/>
  <c r="R357" i="1" s="1"/>
  <c r="S357" i="1" s="1"/>
  <c r="T357" i="1" s="1"/>
  <c r="U357" i="1" s="1"/>
  <c r="V357" i="1" s="1"/>
  <c r="W357" i="1" s="1"/>
  <c r="X357" i="1" s="1"/>
  <c r="Y357" i="1" s="1"/>
  <c r="Z357" i="1" s="1"/>
  <c r="AA357" i="1" s="1"/>
  <c r="AB357" i="1" s="1"/>
  <c r="AC357" i="1" s="1"/>
  <c r="AD357" i="1" s="1"/>
  <c r="AE357" i="1" s="1"/>
  <c r="AF357" i="1" s="1"/>
  <c r="AG357" i="1" s="1"/>
  <c r="AH357" i="1" s="1"/>
  <c r="AI357" i="1" s="1"/>
  <c r="AJ357" i="1" s="1"/>
  <c r="AK357" i="1" s="1"/>
  <c r="F354" i="1"/>
  <c r="D352" i="1"/>
  <c r="B352" i="1"/>
  <c r="I349" i="1"/>
  <c r="J349" i="1" s="1"/>
  <c r="K349" i="1" s="1"/>
  <c r="L349" i="1" s="1"/>
  <c r="M349" i="1" s="1"/>
  <c r="N349" i="1" s="1"/>
  <c r="O349" i="1" s="1"/>
  <c r="P349" i="1" s="1"/>
  <c r="Q349" i="1" s="1"/>
  <c r="R349" i="1" s="1"/>
  <c r="S349" i="1" s="1"/>
  <c r="T349" i="1" s="1"/>
  <c r="U349" i="1" s="1"/>
  <c r="V349" i="1" s="1"/>
  <c r="W349" i="1" s="1"/>
  <c r="X349" i="1" s="1"/>
  <c r="Y349" i="1" s="1"/>
  <c r="Z349" i="1" s="1"/>
  <c r="AA349" i="1" s="1"/>
  <c r="AB349" i="1" s="1"/>
  <c r="AC349" i="1" s="1"/>
  <c r="AD349" i="1" s="1"/>
  <c r="AE349" i="1" s="1"/>
  <c r="AF349" i="1" s="1"/>
  <c r="AG349" i="1" s="1"/>
  <c r="AH349" i="1" s="1"/>
  <c r="AI349" i="1" s="1"/>
  <c r="AJ349" i="1" s="1"/>
  <c r="AK349" i="1" s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B347" i="1"/>
  <c r="A347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F345" i="1"/>
  <c r="I344" i="1"/>
  <c r="J344" i="1" s="1"/>
  <c r="K344" i="1" s="1"/>
  <c r="L344" i="1" s="1"/>
  <c r="M344" i="1" s="1"/>
  <c r="N344" i="1" s="1"/>
  <c r="O344" i="1" s="1"/>
  <c r="P344" i="1" s="1"/>
  <c r="Q344" i="1" s="1"/>
  <c r="R344" i="1" s="1"/>
  <c r="S344" i="1" s="1"/>
  <c r="T344" i="1" s="1"/>
  <c r="U344" i="1" s="1"/>
  <c r="V344" i="1" s="1"/>
  <c r="W344" i="1" s="1"/>
  <c r="X344" i="1" s="1"/>
  <c r="Y344" i="1" s="1"/>
  <c r="Z344" i="1" s="1"/>
  <c r="AA344" i="1" s="1"/>
  <c r="AB344" i="1" s="1"/>
  <c r="AC344" i="1" s="1"/>
  <c r="AD344" i="1" s="1"/>
  <c r="AE344" i="1" s="1"/>
  <c r="AF344" i="1" s="1"/>
  <c r="AG344" i="1" s="1"/>
  <c r="AH344" i="1" s="1"/>
  <c r="AI344" i="1" s="1"/>
  <c r="AJ344" i="1" s="1"/>
  <c r="AK344" i="1" s="1"/>
  <c r="H345" i="1"/>
  <c r="I345" i="1" s="1"/>
  <c r="J345" i="1" s="1"/>
  <c r="K345" i="1" s="1"/>
  <c r="L345" i="1" s="1"/>
  <c r="M345" i="1" s="1"/>
  <c r="N345" i="1" s="1"/>
  <c r="O345" i="1" s="1"/>
  <c r="P345" i="1" s="1"/>
  <c r="Q345" i="1" s="1"/>
  <c r="R345" i="1" s="1"/>
  <c r="S345" i="1" s="1"/>
  <c r="T345" i="1" s="1"/>
  <c r="U345" i="1" s="1"/>
  <c r="V345" i="1" s="1"/>
  <c r="W345" i="1" s="1"/>
  <c r="X345" i="1" s="1"/>
  <c r="Y345" i="1" s="1"/>
  <c r="Z345" i="1" s="1"/>
  <c r="AA345" i="1" s="1"/>
  <c r="AB345" i="1" s="1"/>
  <c r="AC345" i="1" s="1"/>
  <c r="AD345" i="1" s="1"/>
  <c r="AE345" i="1" s="1"/>
  <c r="AF345" i="1" s="1"/>
  <c r="AG345" i="1" s="1"/>
  <c r="AH345" i="1" s="1"/>
  <c r="AI345" i="1" s="1"/>
  <c r="AJ345" i="1" s="1"/>
  <c r="AK345" i="1" s="1"/>
  <c r="F342" i="1"/>
  <c r="D340" i="1"/>
  <c r="B340" i="1"/>
  <c r="I337" i="1"/>
  <c r="J337" i="1" s="1"/>
  <c r="K337" i="1" s="1"/>
  <c r="L337" i="1" s="1"/>
  <c r="M337" i="1" s="1"/>
  <c r="N337" i="1" s="1"/>
  <c r="O337" i="1" s="1"/>
  <c r="P337" i="1" s="1"/>
  <c r="Q337" i="1" s="1"/>
  <c r="R337" i="1" s="1"/>
  <c r="S337" i="1" s="1"/>
  <c r="T337" i="1" s="1"/>
  <c r="U337" i="1" s="1"/>
  <c r="V337" i="1" s="1"/>
  <c r="W337" i="1" s="1"/>
  <c r="X337" i="1" s="1"/>
  <c r="Y337" i="1" s="1"/>
  <c r="Z337" i="1" s="1"/>
  <c r="AA337" i="1" s="1"/>
  <c r="AB337" i="1" s="1"/>
  <c r="AC337" i="1" s="1"/>
  <c r="AD337" i="1" s="1"/>
  <c r="AE337" i="1" s="1"/>
  <c r="AF337" i="1" s="1"/>
  <c r="AG337" i="1" s="1"/>
  <c r="AH337" i="1" s="1"/>
  <c r="AI337" i="1" s="1"/>
  <c r="AJ337" i="1" s="1"/>
  <c r="AK337" i="1" s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B335" i="1"/>
  <c r="A335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F333" i="1"/>
  <c r="I332" i="1"/>
  <c r="J332" i="1" s="1"/>
  <c r="K332" i="1" s="1"/>
  <c r="L332" i="1" s="1"/>
  <c r="M332" i="1" s="1"/>
  <c r="N332" i="1" s="1"/>
  <c r="O332" i="1" s="1"/>
  <c r="P332" i="1" s="1"/>
  <c r="Q332" i="1" s="1"/>
  <c r="R332" i="1" s="1"/>
  <c r="S332" i="1" s="1"/>
  <c r="T332" i="1" s="1"/>
  <c r="U332" i="1" s="1"/>
  <c r="V332" i="1" s="1"/>
  <c r="W332" i="1" s="1"/>
  <c r="X332" i="1" s="1"/>
  <c r="Y332" i="1" s="1"/>
  <c r="Z332" i="1" s="1"/>
  <c r="AA332" i="1" s="1"/>
  <c r="AB332" i="1" s="1"/>
  <c r="AC332" i="1" s="1"/>
  <c r="AD332" i="1" s="1"/>
  <c r="AE332" i="1" s="1"/>
  <c r="AF332" i="1" s="1"/>
  <c r="AG332" i="1" s="1"/>
  <c r="AH332" i="1" s="1"/>
  <c r="AI332" i="1" s="1"/>
  <c r="AJ332" i="1" s="1"/>
  <c r="AK332" i="1" s="1"/>
  <c r="F330" i="1"/>
  <c r="D328" i="1"/>
  <c r="B328" i="1"/>
  <c r="I325" i="1"/>
  <c r="J325" i="1" s="1"/>
  <c r="K325" i="1" s="1"/>
  <c r="L325" i="1" s="1"/>
  <c r="M325" i="1" s="1"/>
  <c r="N325" i="1" s="1"/>
  <c r="O325" i="1" s="1"/>
  <c r="P325" i="1" s="1"/>
  <c r="Q325" i="1" s="1"/>
  <c r="R325" i="1" s="1"/>
  <c r="S325" i="1" s="1"/>
  <c r="T325" i="1" s="1"/>
  <c r="U325" i="1" s="1"/>
  <c r="V325" i="1" s="1"/>
  <c r="W325" i="1" s="1"/>
  <c r="X325" i="1" s="1"/>
  <c r="Y325" i="1" s="1"/>
  <c r="Z325" i="1" s="1"/>
  <c r="AA325" i="1" s="1"/>
  <c r="AB325" i="1" s="1"/>
  <c r="AC325" i="1" s="1"/>
  <c r="AD325" i="1" s="1"/>
  <c r="AE325" i="1" s="1"/>
  <c r="AF325" i="1" s="1"/>
  <c r="AG325" i="1" s="1"/>
  <c r="AH325" i="1" s="1"/>
  <c r="AI325" i="1" s="1"/>
  <c r="AJ325" i="1" s="1"/>
  <c r="AK325" i="1" s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B323" i="1"/>
  <c r="A323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F321" i="1"/>
  <c r="I320" i="1"/>
  <c r="J320" i="1" s="1"/>
  <c r="K320" i="1" s="1"/>
  <c r="L320" i="1" s="1"/>
  <c r="M320" i="1" s="1"/>
  <c r="N320" i="1" s="1"/>
  <c r="O320" i="1" s="1"/>
  <c r="P320" i="1" s="1"/>
  <c r="Q320" i="1" s="1"/>
  <c r="R320" i="1" s="1"/>
  <c r="S320" i="1" s="1"/>
  <c r="T320" i="1" s="1"/>
  <c r="U320" i="1" s="1"/>
  <c r="V320" i="1" s="1"/>
  <c r="W320" i="1" s="1"/>
  <c r="X320" i="1" s="1"/>
  <c r="Y320" i="1" s="1"/>
  <c r="Z320" i="1" s="1"/>
  <c r="AA320" i="1" s="1"/>
  <c r="AB320" i="1" s="1"/>
  <c r="AC320" i="1" s="1"/>
  <c r="AD320" i="1" s="1"/>
  <c r="AE320" i="1" s="1"/>
  <c r="AF320" i="1" s="1"/>
  <c r="AG320" i="1" s="1"/>
  <c r="AH320" i="1" s="1"/>
  <c r="AI320" i="1" s="1"/>
  <c r="AJ320" i="1" s="1"/>
  <c r="AK320" i="1" s="1"/>
  <c r="H321" i="1"/>
  <c r="I321" i="1" s="1"/>
  <c r="J321" i="1" s="1"/>
  <c r="K321" i="1" s="1"/>
  <c r="L321" i="1" s="1"/>
  <c r="M321" i="1" s="1"/>
  <c r="N321" i="1" s="1"/>
  <c r="O321" i="1" s="1"/>
  <c r="P321" i="1" s="1"/>
  <c r="Q321" i="1" s="1"/>
  <c r="R321" i="1" s="1"/>
  <c r="S321" i="1" s="1"/>
  <c r="T321" i="1" s="1"/>
  <c r="U321" i="1" s="1"/>
  <c r="V321" i="1" s="1"/>
  <c r="W321" i="1" s="1"/>
  <c r="X321" i="1" s="1"/>
  <c r="Y321" i="1" s="1"/>
  <c r="Z321" i="1" s="1"/>
  <c r="AA321" i="1" s="1"/>
  <c r="AB321" i="1" s="1"/>
  <c r="AC321" i="1" s="1"/>
  <c r="AD321" i="1" s="1"/>
  <c r="AE321" i="1" s="1"/>
  <c r="AF321" i="1" s="1"/>
  <c r="AG321" i="1" s="1"/>
  <c r="AH321" i="1" s="1"/>
  <c r="AI321" i="1" s="1"/>
  <c r="AJ321" i="1" s="1"/>
  <c r="AK321" i="1" s="1"/>
  <c r="F318" i="1"/>
  <c r="D316" i="1"/>
  <c r="B316" i="1"/>
  <c r="I313" i="1"/>
  <c r="J313" i="1" s="1"/>
  <c r="K313" i="1" s="1"/>
  <c r="L313" i="1" s="1"/>
  <c r="M313" i="1" s="1"/>
  <c r="N313" i="1" s="1"/>
  <c r="O313" i="1" s="1"/>
  <c r="P313" i="1" s="1"/>
  <c r="Q313" i="1" s="1"/>
  <c r="R313" i="1" s="1"/>
  <c r="S313" i="1" s="1"/>
  <c r="T313" i="1" s="1"/>
  <c r="U313" i="1" s="1"/>
  <c r="V313" i="1" s="1"/>
  <c r="W313" i="1" s="1"/>
  <c r="X313" i="1" s="1"/>
  <c r="Y313" i="1" s="1"/>
  <c r="Z313" i="1" s="1"/>
  <c r="AA313" i="1" s="1"/>
  <c r="AB313" i="1" s="1"/>
  <c r="AC313" i="1" s="1"/>
  <c r="AD313" i="1" s="1"/>
  <c r="AE313" i="1" s="1"/>
  <c r="AF313" i="1" s="1"/>
  <c r="AG313" i="1" s="1"/>
  <c r="AH313" i="1" s="1"/>
  <c r="AI313" i="1" s="1"/>
  <c r="AJ313" i="1" s="1"/>
  <c r="AK313" i="1" s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B311" i="1"/>
  <c r="A311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F309" i="1"/>
  <c r="H309" i="1"/>
  <c r="I309" i="1" s="1"/>
  <c r="J309" i="1" s="1"/>
  <c r="K309" i="1" s="1"/>
  <c r="L309" i="1" s="1"/>
  <c r="M309" i="1" s="1"/>
  <c r="N309" i="1" s="1"/>
  <c r="O309" i="1" s="1"/>
  <c r="P309" i="1" s="1"/>
  <c r="Q309" i="1" s="1"/>
  <c r="R309" i="1" s="1"/>
  <c r="S309" i="1" s="1"/>
  <c r="T309" i="1" s="1"/>
  <c r="U309" i="1" s="1"/>
  <c r="V309" i="1" s="1"/>
  <c r="W309" i="1" s="1"/>
  <c r="X309" i="1" s="1"/>
  <c r="Y309" i="1" s="1"/>
  <c r="Z309" i="1" s="1"/>
  <c r="AA309" i="1" s="1"/>
  <c r="AB309" i="1" s="1"/>
  <c r="AC309" i="1" s="1"/>
  <c r="AD309" i="1" s="1"/>
  <c r="AE309" i="1" s="1"/>
  <c r="AF309" i="1" s="1"/>
  <c r="AG309" i="1" s="1"/>
  <c r="AH309" i="1" s="1"/>
  <c r="AI309" i="1" s="1"/>
  <c r="AJ309" i="1" s="1"/>
  <c r="AK309" i="1" s="1"/>
  <c r="F306" i="1"/>
  <c r="D304" i="1"/>
  <c r="B304" i="1"/>
  <c r="I301" i="1"/>
  <c r="J301" i="1" s="1"/>
  <c r="K301" i="1" s="1"/>
  <c r="L301" i="1" s="1"/>
  <c r="M301" i="1" s="1"/>
  <c r="N301" i="1" s="1"/>
  <c r="O301" i="1" s="1"/>
  <c r="P301" i="1" s="1"/>
  <c r="Q301" i="1" s="1"/>
  <c r="R301" i="1" s="1"/>
  <c r="S301" i="1" s="1"/>
  <c r="T301" i="1" s="1"/>
  <c r="U301" i="1" s="1"/>
  <c r="V301" i="1" s="1"/>
  <c r="W301" i="1" s="1"/>
  <c r="X301" i="1" s="1"/>
  <c r="Y301" i="1" s="1"/>
  <c r="Z301" i="1" s="1"/>
  <c r="AA301" i="1" s="1"/>
  <c r="AB301" i="1" s="1"/>
  <c r="AC301" i="1" s="1"/>
  <c r="AD301" i="1" s="1"/>
  <c r="AE301" i="1" s="1"/>
  <c r="AF301" i="1" s="1"/>
  <c r="AG301" i="1" s="1"/>
  <c r="AH301" i="1" s="1"/>
  <c r="AI301" i="1" s="1"/>
  <c r="AJ301" i="1" s="1"/>
  <c r="AK301" i="1" s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B299" i="1"/>
  <c r="A299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H297" i="1"/>
  <c r="I297" i="1" s="1"/>
  <c r="J297" i="1" s="1"/>
  <c r="K297" i="1" s="1"/>
  <c r="L297" i="1" s="1"/>
  <c r="M297" i="1" s="1"/>
  <c r="N297" i="1" s="1"/>
  <c r="O297" i="1" s="1"/>
  <c r="P297" i="1" s="1"/>
  <c r="Q297" i="1" s="1"/>
  <c r="R297" i="1" s="1"/>
  <c r="S297" i="1" s="1"/>
  <c r="T297" i="1" s="1"/>
  <c r="U297" i="1" s="1"/>
  <c r="V297" i="1" s="1"/>
  <c r="W297" i="1" s="1"/>
  <c r="X297" i="1" s="1"/>
  <c r="Y297" i="1" s="1"/>
  <c r="Z297" i="1" s="1"/>
  <c r="AA297" i="1" s="1"/>
  <c r="AB297" i="1" s="1"/>
  <c r="AC297" i="1" s="1"/>
  <c r="AD297" i="1" s="1"/>
  <c r="AE297" i="1" s="1"/>
  <c r="AF297" i="1" s="1"/>
  <c r="AG297" i="1" s="1"/>
  <c r="AH297" i="1" s="1"/>
  <c r="AI297" i="1" s="1"/>
  <c r="AJ297" i="1" s="1"/>
  <c r="AK297" i="1" s="1"/>
  <c r="F297" i="1"/>
  <c r="I296" i="1"/>
  <c r="J296" i="1" s="1"/>
  <c r="K296" i="1" s="1"/>
  <c r="L296" i="1" s="1"/>
  <c r="M296" i="1" s="1"/>
  <c r="N296" i="1" s="1"/>
  <c r="O296" i="1" s="1"/>
  <c r="P296" i="1" s="1"/>
  <c r="Q296" i="1" s="1"/>
  <c r="R296" i="1" s="1"/>
  <c r="S296" i="1" s="1"/>
  <c r="T296" i="1" s="1"/>
  <c r="U296" i="1" s="1"/>
  <c r="V296" i="1" s="1"/>
  <c r="W296" i="1" s="1"/>
  <c r="X296" i="1" s="1"/>
  <c r="Y296" i="1" s="1"/>
  <c r="Z296" i="1" s="1"/>
  <c r="AA296" i="1" s="1"/>
  <c r="AB296" i="1" s="1"/>
  <c r="AC296" i="1" s="1"/>
  <c r="AD296" i="1" s="1"/>
  <c r="AE296" i="1" s="1"/>
  <c r="AF296" i="1" s="1"/>
  <c r="AG296" i="1" s="1"/>
  <c r="AH296" i="1" s="1"/>
  <c r="AI296" i="1" s="1"/>
  <c r="AJ296" i="1" s="1"/>
  <c r="AK296" i="1" s="1"/>
  <c r="F294" i="1"/>
  <c r="D292" i="1"/>
  <c r="B292" i="1"/>
  <c r="I289" i="1"/>
  <c r="J289" i="1" s="1"/>
  <c r="K289" i="1" s="1"/>
  <c r="L289" i="1" s="1"/>
  <c r="M289" i="1" s="1"/>
  <c r="N289" i="1" s="1"/>
  <c r="O289" i="1" s="1"/>
  <c r="P289" i="1" s="1"/>
  <c r="Q289" i="1" s="1"/>
  <c r="R289" i="1" s="1"/>
  <c r="S289" i="1" s="1"/>
  <c r="T289" i="1" s="1"/>
  <c r="U289" i="1" s="1"/>
  <c r="V289" i="1" s="1"/>
  <c r="W289" i="1" s="1"/>
  <c r="X289" i="1" s="1"/>
  <c r="Y289" i="1" s="1"/>
  <c r="Z289" i="1" s="1"/>
  <c r="AA289" i="1" s="1"/>
  <c r="AB289" i="1" s="1"/>
  <c r="AC289" i="1" s="1"/>
  <c r="AD289" i="1" s="1"/>
  <c r="AE289" i="1" s="1"/>
  <c r="AF289" i="1" s="1"/>
  <c r="AG289" i="1" s="1"/>
  <c r="AH289" i="1" s="1"/>
  <c r="AI289" i="1" s="1"/>
  <c r="AJ289" i="1" s="1"/>
  <c r="AK289" i="1" s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B287" i="1"/>
  <c r="A287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H285" i="1"/>
  <c r="I285" i="1" s="1"/>
  <c r="J285" i="1" s="1"/>
  <c r="K285" i="1" s="1"/>
  <c r="L285" i="1" s="1"/>
  <c r="M285" i="1" s="1"/>
  <c r="N285" i="1" s="1"/>
  <c r="O285" i="1" s="1"/>
  <c r="P285" i="1" s="1"/>
  <c r="Q285" i="1" s="1"/>
  <c r="R285" i="1" s="1"/>
  <c r="S285" i="1" s="1"/>
  <c r="T285" i="1" s="1"/>
  <c r="U285" i="1" s="1"/>
  <c r="V285" i="1" s="1"/>
  <c r="W285" i="1" s="1"/>
  <c r="X285" i="1" s="1"/>
  <c r="Y285" i="1" s="1"/>
  <c r="Z285" i="1" s="1"/>
  <c r="AA285" i="1" s="1"/>
  <c r="AB285" i="1" s="1"/>
  <c r="AC285" i="1" s="1"/>
  <c r="AD285" i="1" s="1"/>
  <c r="AE285" i="1" s="1"/>
  <c r="AF285" i="1" s="1"/>
  <c r="AG285" i="1" s="1"/>
  <c r="AH285" i="1" s="1"/>
  <c r="AI285" i="1" s="1"/>
  <c r="AJ285" i="1" s="1"/>
  <c r="AK285" i="1" s="1"/>
  <c r="F285" i="1"/>
  <c r="I284" i="1"/>
  <c r="J284" i="1" s="1"/>
  <c r="K284" i="1" s="1"/>
  <c r="L284" i="1" s="1"/>
  <c r="M284" i="1" s="1"/>
  <c r="N284" i="1" s="1"/>
  <c r="O284" i="1" s="1"/>
  <c r="P284" i="1" s="1"/>
  <c r="Q284" i="1" s="1"/>
  <c r="R284" i="1" s="1"/>
  <c r="S284" i="1" s="1"/>
  <c r="T284" i="1" s="1"/>
  <c r="U284" i="1" s="1"/>
  <c r="V284" i="1" s="1"/>
  <c r="W284" i="1" s="1"/>
  <c r="X284" i="1" s="1"/>
  <c r="Y284" i="1" s="1"/>
  <c r="Z284" i="1" s="1"/>
  <c r="AA284" i="1" s="1"/>
  <c r="AB284" i="1" s="1"/>
  <c r="AC284" i="1" s="1"/>
  <c r="AD284" i="1" s="1"/>
  <c r="AE284" i="1" s="1"/>
  <c r="AF284" i="1" s="1"/>
  <c r="AG284" i="1" s="1"/>
  <c r="AH284" i="1" s="1"/>
  <c r="AI284" i="1" s="1"/>
  <c r="AJ284" i="1" s="1"/>
  <c r="AK284" i="1" s="1"/>
  <c r="F282" i="1"/>
  <c r="D280" i="1"/>
  <c r="B280" i="1"/>
  <c r="I277" i="1"/>
  <c r="J277" i="1" s="1"/>
  <c r="K277" i="1" s="1"/>
  <c r="L277" i="1" s="1"/>
  <c r="M277" i="1" s="1"/>
  <c r="N277" i="1" s="1"/>
  <c r="O277" i="1" s="1"/>
  <c r="P277" i="1" s="1"/>
  <c r="Q277" i="1" s="1"/>
  <c r="R277" i="1" s="1"/>
  <c r="S277" i="1" s="1"/>
  <c r="T277" i="1" s="1"/>
  <c r="U277" i="1" s="1"/>
  <c r="V277" i="1" s="1"/>
  <c r="W277" i="1" s="1"/>
  <c r="X277" i="1" s="1"/>
  <c r="Y277" i="1" s="1"/>
  <c r="Z277" i="1" s="1"/>
  <c r="AA277" i="1" s="1"/>
  <c r="AB277" i="1" s="1"/>
  <c r="AC277" i="1" s="1"/>
  <c r="AD277" i="1" s="1"/>
  <c r="AE277" i="1" s="1"/>
  <c r="AF277" i="1" s="1"/>
  <c r="AG277" i="1" s="1"/>
  <c r="AH277" i="1" s="1"/>
  <c r="AI277" i="1" s="1"/>
  <c r="AJ277" i="1" s="1"/>
  <c r="AK277" i="1" s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B275" i="1"/>
  <c r="A275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F273" i="1"/>
  <c r="I272" i="1"/>
  <c r="J272" i="1" s="1"/>
  <c r="K272" i="1" s="1"/>
  <c r="L272" i="1" s="1"/>
  <c r="M272" i="1" s="1"/>
  <c r="N272" i="1" s="1"/>
  <c r="O272" i="1" s="1"/>
  <c r="P272" i="1" s="1"/>
  <c r="Q272" i="1" s="1"/>
  <c r="R272" i="1" s="1"/>
  <c r="S272" i="1" s="1"/>
  <c r="T272" i="1" s="1"/>
  <c r="U272" i="1" s="1"/>
  <c r="V272" i="1" s="1"/>
  <c r="W272" i="1" s="1"/>
  <c r="X272" i="1" s="1"/>
  <c r="Y272" i="1" s="1"/>
  <c r="Z272" i="1" s="1"/>
  <c r="AA272" i="1" s="1"/>
  <c r="AB272" i="1" s="1"/>
  <c r="AC272" i="1" s="1"/>
  <c r="AD272" i="1" s="1"/>
  <c r="AE272" i="1" s="1"/>
  <c r="AF272" i="1" s="1"/>
  <c r="AG272" i="1" s="1"/>
  <c r="AH272" i="1" s="1"/>
  <c r="AI272" i="1" s="1"/>
  <c r="AJ272" i="1" s="1"/>
  <c r="AK272" i="1" s="1"/>
  <c r="F270" i="1"/>
  <c r="D268" i="1"/>
  <c r="B268" i="1"/>
  <c r="I265" i="1"/>
  <c r="J265" i="1" s="1"/>
  <c r="K265" i="1" s="1"/>
  <c r="L265" i="1" s="1"/>
  <c r="M265" i="1" s="1"/>
  <c r="N265" i="1" s="1"/>
  <c r="O265" i="1" s="1"/>
  <c r="P265" i="1" s="1"/>
  <c r="Q265" i="1" s="1"/>
  <c r="R265" i="1" s="1"/>
  <c r="S265" i="1" s="1"/>
  <c r="T265" i="1" s="1"/>
  <c r="U265" i="1" s="1"/>
  <c r="V265" i="1" s="1"/>
  <c r="W265" i="1" s="1"/>
  <c r="X265" i="1" s="1"/>
  <c r="Y265" i="1" s="1"/>
  <c r="Z265" i="1" s="1"/>
  <c r="AA265" i="1" s="1"/>
  <c r="AB265" i="1" s="1"/>
  <c r="AC265" i="1" s="1"/>
  <c r="AD265" i="1" s="1"/>
  <c r="AE265" i="1" s="1"/>
  <c r="AF265" i="1" s="1"/>
  <c r="AG265" i="1" s="1"/>
  <c r="AH265" i="1" s="1"/>
  <c r="AI265" i="1" s="1"/>
  <c r="AJ265" i="1" s="1"/>
  <c r="AK265" i="1" s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B263" i="1"/>
  <c r="A263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F261" i="1"/>
  <c r="H261" i="1"/>
  <c r="I261" i="1" s="1"/>
  <c r="J261" i="1" s="1"/>
  <c r="K261" i="1" s="1"/>
  <c r="L261" i="1" s="1"/>
  <c r="M261" i="1" s="1"/>
  <c r="N261" i="1" s="1"/>
  <c r="O261" i="1" s="1"/>
  <c r="P261" i="1" s="1"/>
  <c r="Q261" i="1" s="1"/>
  <c r="R261" i="1" s="1"/>
  <c r="S261" i="1" s="1"/>
  <c r="T261" i="1" s="1"/>
  <c r="U261" i="1" s="1"/>
  <c r="V261" i="1" s="1"/>
  <c r="W261" i="1" s="1"/>
  <c r="X261" i="1" s="1"/>
  <c r="Y261" i="1" s="1"/>
  <c r="Z261" i="1" s="1"/>
  <c r="AA261" i="1" s="1"/>
  <c r="AB261" i="1" s="1"/>
  <c r="AC261" i="1" s="1"/>
  <c r="AD261" i="1" s="1"/>
  <c r="AE261" i="1" s="1"/>
  <c r="AF261" i="1" s="1"/>
  <c r="AG261" i="1" s="1"/>
  <c r="AH261" i="1" s="1"/>
  <c r="AI261" i="1" s="1"/>
  <c r="AJ261" i="1" s="1"/>
  <c r="AK261" i="1" s="1"/>
  <c r="F258" i="1"/>
  <c r="D256" i="1"/>
  <c r="B256" i="1"/>
  <c r="I253" i="1"/>
  <c r="J253" i="1" s="1"/>
  <c r="K253" i="1" s="1"/>
  <c r="L253" i="1" s="1"/>
  <c r="M253" i="1" s="1"/>
  <c r="N253" i="1" s="1"/>
  <c r="O253" i="1" s="1"/>
  <c r="P253" i="1" s="1"/>
  <c r="Q253" i="1" s="1"/>
  <c r="R253" i="1" s="1"/>
  <c r="S253" i="1" s="1"/>
  <c r="T253" i="1" s="1"/>
  <c r="U253" i="1" s="1"/>
  <c r="V253" i="1" s="1"/>
  <c r="W253" i="1" s="1"/>
  <c r="X253" i="1" s="1"/>
  <c r="Y253" i="1" s="1"/>
  <c r="Z253" i="1" s="1"/>
  <c r="AA253" i="1" s="1"/>
  <c r="AB253" i="1" s="1"/>
  <c r="AC253" i="1" s="1"/>
  <c r="AD253" i="1" s="1"/>
  <c r="AE253" i="1" s="1"/>
  <c r="AF253" i="1" s="1"/>
  <c r="AG253" i="1" s="1"/>
  <c r="AH253" i="1" s="1"/>
  <c r="AI253" i="1" s="1"/>
  <c r="AJ253" i="1" s="1"/>
  <c r="AK253" i="1" s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B251" i="1"/>
  <c r="A251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F249" i="1"/>
  <c r="I248" i="1"/>
  <c r="J248" i="1" s="1"/>
  <c r="K248" i="1" s="1"/>
  <c r="L248" i="1" s="1"/>
  <c r="M248" i="1" s="1"/>
  <c r="N248" i="1" s="1"/>
  <c r="O248" i="1" s="1"/>
  <c r="P248" i="1" s="1"/>
  <c r="Q248" i="1" s="1"/>
  <c r="R248" i="1" s="1"/>
  <c r="S248" i="1" s="1"/>
  <c r="T248" i="1" s="1"/>
  <c r="U248" i="1" s="1"/>
  <c r="V248" i="1" s="1"/>
  <c r="W248" i="1" s="1"/>
  <c r="X248" i="1" s="1"/>
  <c r="Y248" i="1" s="1"/>
  <c r="Z248" i="1" s="1"/>
  <c r="AA248" i="1" s="1"/>
  <c r="AB248" i="1" s="1"/>
  <c r="AC248" i="1" s="1"/>
  <c r="AD248" i="1" s="1"/>
  <c r="AE248" i="1" s="1"/>
  <c r="AF248" i="1" s="1"/>
  <c r="AG248" i="1" s="1"/>
  <c r="AH248" i="1" s="1"/>
  <c r="AI248" i="1" s="1"/>
  <c r="AJ248" i="1" s="1"/>
  <c r="AK248" i="1" s="1"/>
  <c r="F246" i="1"/>
  <c r="D244" i="1"/>
  <c r="B244" i="1"/>
  <c r="I241" i="1"/>
  <c r="J241" i="1" s="1"/>
  <c r="K241" i="1" s="1"/>
  <c r="L241" i="1" s="1"/>
  <c r="M241" i="1" s="1"/>
  <c r="N241" i="1" s="1"/>
  <c r="O241" i="1" s="1"/>
  <c r="P241" i="1" s="1"/>
  <c r="Q241" i="1" s="1"/>
  <c r="R241" i="1" s="1"/>
  <c r="S241" i="1" s="1"/>
  <c r="T241" i="1" s="1"/>
  <c r="U241" i="1" s="1"/>
  <c r="V241" i="1" s="1"/>
  <c r="W241" i="1" s="1"/>
  <c r="X241" i="1" s="1"/>
  <c r="Y241" i="1" s="1"/>
  <c r="Z241" i="1" s="1"/>
  <c r="AA241" i="1" s="1"/>
  <c r="AB241" i="1" s="1"/>
  <c r="AC241" i="1" s="1"/>
  <c r="AD241" i="1" s="1"/>
  <c r="AE241" i="1" s="1"/>
  <c r="AF241" i="1" s="1"/>
  <c r="AG241" i="1" s="1"/>
  <c r="AH241" i="1" s="1"/>
  <c r="AI241" i="1" s="1"/>
  <c r="AJ241" i="1" s="1"/>
  <c r="AK241" i="1" s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B239" i="1"/>
  <c r="A239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F237" i="1"/>
  <c r="H237" i="1"/>
  <c r="I237" i="1" s="1"/>
  <c r="J237" i="1" s="1"/>
  <c r="K237" i="1" s="1"/>
  <c r="L237" i="1" s="1"/>
  <c r="M237" i="1" s="1"/>
  <c r="N237" i="1" s="1"/>
  <c r="O237" i="1" s="1"/>
  <c r="P237" i="1" s="1"/>
  <c r="Q237" i="1" s="1"/>
  <c r="R237" i="1" s="1"/>
  <c r="S237" i="1" s="1"/>
  <c r="T237" i="1" s="1"/>
  <c r="U237" i="1" s="1"/>
  <c r="V237" i="1" s="1"/>
  <c r="W237" i="1" s="1"/>
  <c r="X237" i="1" s="1"/>
  <c r="Y237" i="1" s="1"/>
  <c r="Z237" i="1" s="1"/>
  <c r="AA237" i="1" s="1"/>
  <c r="AB237" i="1" s="1"/>
  <c r="AC237" i="1" s="1"/>
  <c r="AD237" i="1" s="1"/>
  <c r="AE237" i="1" s="1"/>
  <c r="AF237" i="1" s="1"/>
  <c r="AG237" i="1" s="1"/>
  <c r="AH237" i="1" s="1"/>
  <c r="AI237" i="1" s="1"/>
  <c r="AJ237" i="1" s="1"/>
  <c r="AK237" i="1" s="1"/>
  <c r="F234" i="1"/>
  <c r="D232" i="1"/>
  <c r="B232" i="1"/>
  <c r="I229" i="1"/>
  <c r="J229" i="1" s="1"/>
  <c r="K229" i="1" s="1"/>
  <c r="L229" i="1" s="1"/>
  <c r="M229" i="1" s="1"/>
  <c r="N229" i="1" s="1"/>
  <c r="O229" i="1" s="1"/>
  <c r="P229" i="1" s="1"/>
  <c r="Q229" i="1" s="1"/>
  <c r="R229" i="1" s="1"/>
  <c r="S229" i="1" s="1"/>
  <c r="T229" i="1" s="1"/>
  <c r="U229" i="1" s="1"/>
  <c r="V229" i="1" s="1"/>
  <c r="W229" i="1" s="1"/>
  <c r="X229" i="1" s="1"/>
  <c r="Y229" i="1" s="1"/>
  <c r="Z229" i="1" s="1"/>
  <c r="AA229" i="1" s="1"/>
  <c r="AB229" i="1" s="1"/>
  <c r="AC229" i="1" s="1"/>
  <c r="AD229" i="1" s="1"/>
  <c r="AE229" i="1" s="1"/>
  <c r="AF229" i="1" s="1"/>
  <c r="AG229" i="1" s="1"/>
  <c r="AH229" i="1" s="1"/>
  <c r="AI229" i="1" s="1"/>
  <c r="AJ229" i="1" s="1"/>
  <c r="AK229" i="1" s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B227" i="1"/>
  <c r="A227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F225" i="1"/>
  <c r="H225" i="1"/>
  <c r="I225" i="1" s="1"/>
  <c r="J225" i="1" s="1"/>
  <c r="K225" i="1" s="1"/>
  <c r="L225" i="1" s="1"/>
  <c r="M225" i="1" s="1"/>
  <c r="N225" i="1" s="1"/>
  <c r="O225" i="1" s="1"/>
  <c r="P225" i="1" s="1"/>
  <c r="Q225" i="1" s="1"/>
  <c r="R225" i="1" s="1"/>
  <c r="S225" i="1" s="1"/>
  <c r="T225" i="1" s="1"/>
  <c r="U225" i="1" s="1"/>
  <c r="V225" i="1" s="1"/>
  <c r="W225" i="1" s="1"/>
  <c r="X225" i="1" s="1"/>
  <c r="Y225" i="1" s="1"/>
  <c r="Z225" i="1" s="1"/>
  <c r="AA225" i="1" s="1"/>
  <c r="AB225" i="1" s="1"/>
  <c r="AC225" i="1" s="1"/>
  <c r="AD225" i="1" s="1"/>
  <c r="AE225" i="1" s="1"/>
  <c r="AF225" i="1" s="1"/>
  <c r="AG225" i="1" s="1"/>
  <c r="AH225" i="1" s="1"/>
  <c r="AI225" i="1" s="1"/>
  <c r="AJ225" i="1" s="1"/>
  <c r="AK225" i="1" s="1"/>
  <c r="F222" i="1"/>
  <c r="D220" i="1"/>
  <c r="B220" i="1"/>
  <c r="I217" i="1"/>
  <c r="J217" i="1" s="1"/>
  <c r="K217" i="1" s="1"/>
  <c r="L217" i="1" s="1"/>
  <c r="M217" i="1" s="1"/>
  <c r="N217" i="1" s="1"/>
  <c r="O217" i="1" s="1"/>
  <c r="P217" i="1" s="1"/>
  <c r="Q217" i="1" s="1"/>
  <c r="R217" i="1" s="1"/>
  <c r="S217" i="1" s="1"/>
  <c r="T217" i="1" s="1"/>
  <c r="U217" i="1" s="1"/>
  <c r="V217" i="1" s="1"/>
  <c r="W217" i="1" s="1"/>
  <c r="X217" i="1" s="1"/>
  <c r="Y217" i="1" s="1"/>
  <c r="Z217" i="1" s="1"/>
  <c r="AA217" i="1" s="1"/>
  <c r="AB217" i="1" s="1"/>
  <c r="AC217" i="1" s="1"/>
  <c r="AD217" i="1" s="1"/>
  <c r="AE217" i="1" s="1"/>
  <c r="AF217" i="1" s="1"/>
  <c r="AG217" i="1" s="1"/>
  <c r="AH217" i="1" s="1"/>
  <c r="AI217" i="1" s="1"/>
  <c r="AJ217" i="1" s="1"/>
  <c r="AK217" i="1" s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B215" i="1"/>
  <c r="A215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F213" i="1"/>
  <c r="I212" i="1"/>
  <c r="J212" i="1" s="1"/>
  <c r="K212" i="1" s="1"/>
  <c r="L212" i="1" s="1"/>
  <c r="M212" i="1" s="1"/>
  <c r="N212" i="1" s="1"/>
  <c r="O212" i="1" s="1"/>
  <c r="P212" i="1" s="1"/>
  <c r="Q212" i="1" s="1"/>
  <c r="R212" i="1" s="1"/>
  <c r="S212" i="1" s="1"/>
  <c r="T212" i="1" s="1"/>
  <c r="U212" i="1" s="1"/>
  <c r="V212" i="1" s="1"/>
  <c r="W212" i="1" s="1"/>
  <c r="X212" i="1" s="1"/>
  <c r="Y212" i="1" s="1"/>
  <c r="Z212" i="1" s="1"/>
  <c r="AA212" i="1" s="1"/>
  <c r="AB212" i="1" s="1"/>
  <c r="AC212" i="1" s="1"/>
  <c r="AD212" i="1" s="1"/>
  <c r="AE212" i="1" s="1"/>
  <c r="AF212" i="1" s="1"/>
  <c r="AG212" i="1" s="1"/>
  <c r="AH212" i="1" s="1"/>
  <c r="AI212" i="1" s="1"/>
  <c r="AJ212" i="1" s="1"/>
  <c r="AK212" i="1" s="1"/>
  <c r="H213" i="1"/>
  <c r="I213" i="1" s="1"/>
  <c r="J213" i="1" s="1"/>
  <c r="K213" i="1" s="1"/>
  <c r="L213" i="1" s="1"/>
  <c r="M213" i="1" s="1"/>
  <c r="N213" i="1" s="1"/>
  <c r="O213" i="1" s="1"/>
  <c r="P213" i="1" s="1"/>
  <c r="Q213" i="1" s="1"/>
  <c r="R213" i="1" s="1"/>
  <c r="S213" i="1" s="1"/>
  <c r="T213" i="1" s="1"/>
  <c r="U213" i="1" s="1"/>
  <c r="V213" i="1" s="1"/>
  <c r="W213" i="1" s="1"/>
  <c r="X213" i="1" s="1"/>
  <c r="Y213" i="1" s="1"/>
  <c r="Z213" i="1" s="1"/>
  <c r="AA213" i="1" s="1"/>
  <c r="AB213" i="1" s="1"/>
  <c r="AC213" i="1" s="1"/>
  <c r="AD213" i="1" s="1"/>
  <c r="AE213" i="1" s="1"/>
  <c r="AF213" i="1" s="1"/>
  <c r="AG213" i="1" s="1"/>
  <c r="AH213" i="1" s="1"/>
  <c r="AI213" i="1" s="1"/>
  <c r="AJ213" i="1" s="1"/>
  <c r="AK213" i="1" s="1"/>
  <c r="F210" i="1"/>
  <c r="D208" i="1"/>
  <c r="B208" i="1"/>
  <c r="I205" i="1"/>
  <c r="J205" i="1" s="1"/>
  <c r="K205" i="1" s="1"/>
  <c r="L205" i="1" s="1"/>
  <c r="M205" i="1" s="1"/>
  <c r="N205" i="1" s="1"/>
  <c r="O205" i="1" s="1"/>
  <c r="P205" i="1" s="1"/>
  <c r="Q205" i="1" s="1"/>
  <c r="R205" i="1" s="1"/>
  <c r="S205" i="1" s="1"/>
  <c r="T205" i="1" s="1"/>
  <c r="U205" i="1" s="1"/>
  <c r="V205" i="1" s="1"/>
  <c r="W205" i="1" s="1"/>
  <c r="X205" i="1" s="1"/>
  <c r="Y205" i="1" s="1"/>
  <c r="Z205" i="1" s="1"/>
  <c r="AA205" i="1" s="1"/>
  <c r="AB205" i="1" s="1"/>
  <c r="AC205" i="1" s="1"/>
  <c r="AD205" i="1" s="1"/>
  <c r="AE205" i="1" s="1"/>
  <c r="AF205" i="1" s="1"/>
  <c r="AG205" i="1" s="1"/>
  <c r="AH205" i="1" s="1"/>
  <c r="AI205" i="1" s="1"/>
  <c r="AJ205" i="1" s="1"/>
  <c r="AK205" i="1" s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B203" i="1"/>
  <c r="A203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F201" i="1"/>
  <c r="I200" i="1"/>
  <c r="J200" i="1" s="1"/>
  <c r="K200" i="1" s="1"/>
  <c r="L200" i="1" s="1"/>
  <c r="M200" i="1" s="1"/>
  <c r="N200" i="1" s="1"/>
  <c r="O200" i="1" s="1"/>
  <c r="P200" i="1" s="1"/>
  <c r="Q200" i="1" s="1"/>
  <c r="R200" i="1" s="1"/>
  <c r="S200" i="1" s="1"/>
  <c r="T200" i="1" s="1"/>
  <c r="U200" i="1" s="1"/>
  <c r="V200" i="1" s="1"/>
  <c r="W200" i="1" s="1"/>
  <c r="X200" i="1" s="1"/>
  <c r="Y200" i="1" s="1"/>
  <c r="Z200" i="1" s="1"/>
  <c r="AA200" i="1" s="1"/>
  <c r="AB200" i="1" s="1"/>
  <c r="AC200" i="1" s="1"/>
  <c r="AD200" i="1" s="1"/>
  <c r="AE200" i="1" s="1"/>
  <c r="AF200" i="1" s="1"/>
  <c r="AG200" i="1" s="1"/>
  <c r="AH200" i="1" s="1"/>
  <c r="AI200" i="1" s="1"/>
  <c r="AJ200" i="1" s="1"/>
  <c r="AK200" i="1" s="1"/>
  <c r="F198" i="1"/>
  <c r="D196" i="1"/>
  <c r="B196" i="1"/>
  <c r="I193" i="1"/>
  <c r="J193" i="1" s="1"/>
  <c r="K193" i="1" s="1"/>
  <c r="L193" i="1" s="1"/>
  <c r="M193" i="1" s="1"/>
  <c r="N193" i="1" s="1"/>
  <c r="O193" i="1" s="1"/>
  <c r="P193" i="1" s="1"/>
  <c r="Q193" i="1" s="1"/>
  <c r="R193" i="1" s="1"/>
  <c r="S193" i="1" s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B191" i="1"/>
  <c r="A191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F189" i="1"/>
  <c r="H189" i="1"/>
  <c r="I189" i="1" s="1"/>
  <c r="J189" i="1" s="1"/>
  <c r="K189" i="1" s="1"/>
  <c r="L189" i="1" s="1"/>
  <c r="M189" i="1" s="1"/>
  <c r="N189" i="1" s="1"/>
  <c r="O189" i="1" s="1"/>
  <c r="P189" i="1" s="1"/>
  <c r="Q189" i="1" s="1"/>
  <c r="R189" i="1" s="1"/>
  <c r="S189" i="1" s="1"/>
  <c r="T189" i="1" s="1"/>
  <c r="U189" i="1" s="1"/>
  <c r="V189" i="1" s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F186" i="1"/>
  <c r="D184" i="1"/>
  <c r="B184" i="1"/>
  <c r="I181" i="1"/>
  <c r="J181" i="1" s="1"/>
  <c r="K181" i="1" s="1"/>
  <c r="L181" i="1" s="1"/>
  <c r="M181" i="1" s="1"/>
  <c r="N181" i="1" s="1"/>
  <c r="O181" i="1" s="1"/>
  <c r="P181" i="1" s="1"/>
  <c r="Q181" i="1" s="1"/>
  <c r="R181" i="1" s="1"/>
  <c r="S181" i="1" s="1"/>
  <c r="T181" i="1" s="1"/>
  <c r="U181" i="1" s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B179" i="1"/>
  <c r="A179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H177" i="1"/>
  <c r="I177" i="1" s="1"/>
  <c r="J177" i="1" s="1"/>
  <c r="K177" i="1" s="1"/>
  <c r="L177" i="1" s="1"/>
  <c r="M177" i="1" s="1"/>
  <c r="N177" i="1" s="1"/>
  <c r="O177" i="1" s="1"/>
  <c r="P177" i="1" s="1"/>
  <c r="Q177" i="1" s="1"/>
  <c r="R177" i="1" s="1"/>
  <c r="S177" i="1" s="1"/>
  <c r="T177" i="1" s="1"/>
  <c r="U177" i="1" s="1"/>
  <c r="V177" i="1" s="1"/>
  <c r="W177" i="1" s="1"/>
  <c r="X177" i="1" s="1"/>
  <c r="Y177" i="1" s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F177" i="1"/>
  <c r="I176" i="1"/>
  <c r="J176" i="1" s="1"/>
  <c r="K176" i="1" s="1"/>
  <c r="L176" i="1" s="1"/>
  <c r="M176" i="1" s="1"/>
  <c r="N176" i="1" s="1"/>
  <c r="O176" i="1" s="1"/>
  <c r="P176" i="1" s="1"/>
  <c r="Q176" i="1" s="1"/>
  <c r="R176" i="1" s="1"/>
  <c r="S176" i="1" s="1"/>
  <c r="T176" i="1" s="1"/>
  <c r="U176" i="1" s="1"/>
  <c r="V176" i="1" s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F174" i="1"/>
  <c r="D172" i="1"/>
  <c r="B172" i="1"/>
  <c r="I169" i="1"/>
  <c r="J169" i="1" s="1"/>
  <c r="K169" i="1" s="1"/>
  <c r="L169" i="1" s="1"/>
  <c r="M169" i="1" s="1"/>
  <c r="N169" i="1" s="1"/>
  <c r="O169" i="1" s="1"/>
  <c r="P169" i="1" s="1"/>
  <c r="Q169" i="1" s="1"/>
  <c r="R169" i="1" s="1"/>
  <c r="S169" i="1" s="1"/>
  <c r="T169" i="1" s="1"/>
  <c r="U169" i="1" s="1"/>
  <c r="V169" i="1" s="1"/>
  <c r="W169" i="1" s="1"/>
  <c r="X169" i="1" s="1"/>
  <c r="Y169" i="1" s="1"/>
  <c r="Z169" i="1" s="1"/>
  <c r="AA169" i="1" s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B167" i="1"/>
  <c r="A167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F165" i="1"/>
  <c r="I164" i="1"/>
  <c r="J164" i="1" s="1"/>
  <c r="K164" i="1" s="1"/>
  <c r="L164" i="1" s="1"/>
  <c r="M164" i="1" s="1"/>
  <c r="N164" i="1" s="1"/>
  <c r="O164" i="1" s="1"/>
  <c r="P164" i="1" s="1"/>
  <c r="Q164" i="1" s="1"/>
  <c r="R164" i="1" s="1"/>
  <c r="S164" i="1" s="1"/>
  <c r="T164" i="1" s="1"/>
  <c r="U164" i="1" s="1"/>
  <c r="V164" i="1" s="1"/>
  <c r="W164" i="1" s="1"/>
  <c r="X164" i="1" s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F162" i="1"/>
  <c r="D160" i="1"/>
  <c r="B160" i="1"/>
  <c r="I157" i="1"/>
  <c r="J157" i="1" s="1"/>
  <c r="K157" i="1" s="1"/>
  <c r="L157" i="1" s="1"/>
  <c r="M157" i="1" s="1"/>
  <c r="N157" i="1" s="1"/>
  <c r="O157" i="1" s="1"/>
  <c r="P157" i="1" s="1"/>
  <c r="Q157" i="1" s="1"/>
  <c r="R157" i="1" s="1"/>
  <c r="S157" i="1" s="1"/>
  <c r="T157" i="1" s="1"/>
  <c r="U157" i="1" s="1"/>
  <c r="V157" i="1" s="1"/>
  <c r="W157" i="1" s="1"/>
  <c r="X157" i="1" s="1"/>
  <c r="Y157" i="1" s="1"/>
  <c r="Z157" i="1" s="1"/>
  <c r="AA157" i="1" s="1"/>
  <c r="AB157" i="1" s="1"/>
  <c r="AC157" i="1" s="1"/>
  <c r="AD157" i="1" s="1"/>
  <c r="AE157" i="1" s="1"/>
  <c r="AF157" i="1" s="1"/>
  <c r="AG157" i="1" s="1"/>
  <c r="AH157" i="1" s="1"/>
  <c r="AI157" i="1" s="1"/>
  <c r="AJ157" i="1" s="1"/>
  <c r="AK157" i="1" s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B155" i="1"/>
  <c r="A155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F153" i="1"/>
  <c r="I152" i="1"/>
  <c r="J152" i="1" s="1"/>
  <c r="K152" i="1" s="1"/>
  <c r="L152" i="1" s="1"/>
  <c r="M152" i="1" s="1"/>
  <c r="N152" i="1" s="1"/>
  <c r="O152" i="1" s="1"/>
  <c r="P152" i="1" s="1"/>
  <c r="Q152" i="1" s="1"/>
  <c r="R152" i="1" s="1"/>
  <c r="S152" i="1" s="1"/>
  <c r="T152" i="1" s="1"/>
  <c r="U152" i="1" s="1"/>
  <c r="V152" i="1" s="1"/>
  <c r="W152" i="1" s="1"/>
  <c r="X152" i="1" s="1"/>
  <c r="Y152" i="1" s="1"/>
  <c r="Z152" i="1" s="1"/>
  <c r="AA152" i="1" s="1"/>
  <c r="AB152" i="1" s="1"/>
  <c r="AC152" i="1" s="1"/>
  <c r="AD152" i="1" s="1"/>
  <c r="AE152" i="1" s="1"/>
  <c r="AF152" i="1" s="1"/>
  <c r="AG152" i="1" s="1"/>
  <c r="AH152" i="1" s="1"/>
  <c r="AI152" i="1" s="1"/>
  <c r="AJ152" i="1" s="1"/>
  <c r="AK152" i="1" s="1"/>
  <c r="F150" i="1"/>
  <c r="D148" i="1"/>
  <c r="B148" i="1"/>
  <c r="I145" i="1"/>
  <c r="J145" i="1" s="1"/>
  <c r="K145" i="1" s="1"/>
  <c r="L145" i="1" s="1"/>
  <c r="M145" i="1" s="1"/>
  <c r="N145" i="1" s="1"/>
  <c r="O145" i="1" s="1"/>
  <c r="P145" i="1" s="1"/>
  <c r="Q145" i="1" s="1"/>
  <c r="R145" i="1" s="1"/>
  <c r="S145" i="1" s="1"/>
  <c r="T145" i="1" s="1"/>
  <c r="U145" i="1" s="1"/>
  <c r="V145" i="1" s="1"/>
  <c r="W145" i="1" s="1"/>
  <c r="X145" i="1" s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B119" i="1"/>
  <c r="A119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F117" i="1"/>
  <c r="I116" i="1"/>
  <c r="J116" i="1" s="1"/>
  <c r="K116" i="1" s="1"/>
  <c r="L116" i="1" s="1"/>
  <c r="M116" i="1" s="1"/>
  <c r="N116" i="1" s="1"/>
  <c r="O116" i="1" s="1"/>
  <c r="P116" i="1" s="1"/>
  <c r="Q116" i="1" s="1"/>
  <c r="R116" i="1" s="1"/>
  <c r="S116" i="1" s="1"/>
  <c r="T116" i="1" s="1"/>
  <c r="U116" i="1" s="1"/>
  <c r="V116" i="1" s="1"/>
  <c r="W116" i="1" s="1"/>
  <c r="X116" i="1" s="1"/>
  <c r="Y116" i="1" s="1"/>
  <c r="Z116" i="1" s="1"/>
  <c r="AA116" i="1" s="1"/>
  <c r="AB116" i="1" s="1"/>
  <c r="AC116" i="1" s="1"/>
  <c r="AD116" i="1" s="1"/>
  <c r="AE116" i="1" s="1"/>
  <c r="AF116" i="1" s="1"/>
  <c r="AG116" i="1" s="1"/>
  <c r="AH116" i="1" s="1"/>
  <c r="AI116" i="1" s="1"/>
  <c r="AJ116" i="1" s="1"/>
  <c r="AK116" i="1" s="1"/>
  <c r="F114" i="1"/>
  <c r="D112" i="1"/>
  <c r="B112" i="1"/>
  <c r="I109" i="1"/>
  <c r="J109" i="1" s="1"/>
  <c r="K109" i="1" s="1"/>
  <c r="L109" i="1" s="1"/>
  <c r="M109" i="1" s="1"/>
  <c r="N109" i="1" s="1"/>
  <c r="O109" i="1" s="1"/>
  <c r="P109" i="1" s="1"/>
  <c r="Q109" i="1" s="1"/>
  <c r="R109" i="1" s="1"/>
  <c r="S109" i="1" s="1"/>
  <c r="T109" i="1" s="1"/>
  <c r="U109" i="1" s="1"/>
  <c r="V109" i="1" s="1"/>
  <c r="W109" i="1" s="1"/>
  <c r="X109" i="1" s="1"/>
  <c r="Y109" i="1" s="1"/>
  <c r="Z109" i="1" s="1"/>
  <c r="AA109" i="1" s="1"/>
  <c r="AB109" i="1" s="1"/>
  <c r="AC109" i="1" s="1"/>
  <c r="AD109" i="1" s="1"/>
  <c r="AE109" i="1" s="1"/>
  <c r="AF109" i="1" s="1"/>
  <c r="AG109" i="1" s="1"/>
  <c r="AH109" i="1" s="1"/>
  <c r="AI109" i="1" s="1"/>
  <c r="AJ109" i="1" s="1"/>
  <c r="AK109" i="1" s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B83" i="1"/>
  <c r="A83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F81" i="1"/>
  <c r="I80" i="1"/>
  <c r="J80" i="1" s="1"/>
  <c r="K80" i="1" s="1"/>
  <c r="L80" i="1" s="1"/>
  <c r="M80" i="1" s="1"/>
  <c r="N80" i="1" s="1"/>
  <c r="O80" i="1" s="1"/>
  <c r="P80" i="1" s="1"/>
  <c r="Q80" i="1" s="1"/>
  <c r="R80" i="1" s="1"/>
  <c r="S80" i="1" s="1"/>
  <c r="T80" i="1" s="1"/>
  <c r="U80" i="1" s="1"/>
  <c r="V80" i="1" s="1"/>
  <c r="W80" i="1" s="1"/>
  <c r="X80" i="1" s="1"/>
  <c r="Y80" i="1" s="1"/>
  <c r="Z80" i="1" s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F78" i="1"/>
  <c r="D76" i="1"/>
  <c r="B76" i="1"/>
  <c r="I73" i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B95" i="1"/>
  <c r="A95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F93" i="1"/>
  <c r="H93" i="1"/>
  <c r="I93" i="1" s="1"/>
  <c r="J93" i="1" s="1"/>
  <c r="K93" i="1" s="1"/>
  <c r="L93" i="1" s="1"/>
  <c r="M93" i="1" s="1"/>
  <c r="N93" i="1" s="1"/>
  <c r="O93" i="1" s="1"/>
  <c r="P93" i="1" s="1"/>
  <c r="Q93" i="1" s="1"/>
  <c r="R93" i="1" s="1"/>
  <c r="S93" i="1" s="1"/>
  <c r="T93" i="1" s="1"/>
  <c r="U93" i="1" s="1"/>
  <c r="V93" i="1" s="1"/>
  <c r="W93" i="1" s="1"/>
  <c r="X93" i="1" s="1"/>
  <c r="Y93" i="1" s="1"/>
  <c r="Z93" i="1" s="1"/>
  <c r="AA93" i="1" s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F90" i="1"/>
  <c r="D88" i="1"/>
  <c r="B88" i="1"/>
  <c r="I85" i="1"/>
  <c r="J85" i="1" s="1"/>
  <c r="K85" i="1" s="1"/>
  <c r="L85" i="1" s="1"/>
  <c r="M85" i="1" s="1"/>
  <c r="N85" i="1" s="1"/>
  <c r="O85" i="1" s="1"/>
  <c r="P85" i="1" s="1"/>
  <c r="Q85" i="1" s="1"/>
  <c r="R85" i="1" s="1"/>
  <c r="S85" i="1" s="1"/>
  <c r="T85" i="1" s="1"/>
  <c r="U85" i="1" s="1"/>
  <c r="V85" i="1" s="1"/>
  <c r="W85" i="1" s="1"/>
  <c r="X85" i="1" s="1"/>
  <c r="Y85" i="1" s="1"/>
  <c r="Z85" i="1" s="1"/>
  <c r="AA85" i="1" s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B107" i="1"/>
  <c r="A107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F105" i="1"/>
  <c r="I104" i="1"/>
  <c r="J104" i="1" s="1"/>
  <c r="K104" i="1" s="1"/>
  <c r="L104" i="1" s="1"/>
  <c r="M104" i="1" s="1"/>
  <c r="N104" i="1" s="1"/>
  <c r="O104" i="1" s="1"/>
  <c r="P104" i="1" s="1"/>
  <c r="Q104" i="1" s="1"/>
  <c r="R104" i="1" s="1"/>
  <c r="S104" i="1" s="1"/>
  <c r="T104" i="1" s="1"/>
  <c r="U104" i="1" s="1"/>
  <c r="V104" i="1" s="1"/>
  <c r="W104" i="1" s="1"/>
  <c r="X104" i="1" s="1"/>
  <c r="Y104" i="1" s="1"/>
  <c r="Z104" i="1" s="1"/>
  <c r="AA104" i="1" s="1"/>
  <c r="AB104" i="1" s="1"/>
  <c r="AC104" i="1" s="1"/>
  <c r="AD104" i="1" s="1"/>
  <c r="AE104" i="1" s="1"/>
  <c r="AF104" i="1" s="1"/>
  <c r="AG104" i="1" s="1"/>
  <c r="AH104" i="1" s="1"/>
  <c r="AI104" i="1" s="1"/>
  <c r="AJ104" i="1" s="1"/>
  <c r="AK104" i="1" s="1"/>
  <c r="F102" i="1"/>
  <c r="D100" i="1"/>
  <c r="B100" i="1"/>
  <c r="I97" i="1"/>
  <c r="J97" i="1" s="1"/>
  <c r="K97" i="1" s="1"/>
  <c r="L97" i="1" s="1"/>
  <c r="M97" i="1" s="1"/>
  <c r="N97" i="1" s="1"/>
  <c r="O97" i="1" s="1"/>
  <c r="P97" i="1" s="1"/>
  <c r="Q97" i="1" s="1"/>
  <c r="R97" i="1" s="1"/>
  <c r="S97" i="1" s="1"/>
  <c r="T97" i="1" s="1"/>
  <c r="U97" i="1" s="1"/>
  <c r="V97" i="1" s="1"/>
  <c r="W97" i="1" s="1"/>
  <c r="X97" i="1" s="1"/>
  <c r="Y97" i="1" s="1"/>
  <c r="Z97" i="1" s="1"/>
  <c r="AA97" i="1" s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B47" i="1"/>
  <c r="A47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H45" i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F45" i="1"/>
  <c r="I44" i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F42" i="1"/>
  <c r="D40" i="1"/>
  <c r="B40" i="1"/>
  <c r="I37" i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B59" i="1"/>
  <c r="A59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F57" i="1"/>
  <c r="H57" i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F54" i="1"/>
  <c r="D52" i="1"/>
  <c r="B52" i="1"/>
  <c r="I49" i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B71" i="1"/>
  <c r="A71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H69" i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F69" i="1"/>
  <c r="I68" i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F66" i="1"/>
  <c r="D64" i="1"/>
  <c r="B64" i="1"/>
  <c r="I61" i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D124" i="1"/>
  <c r="D28" i="1"/>
  <c r="D4" i="1"/>
  <c r="D16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B131" i="1"/>
  <c r="A131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F129" i="1"/>
  <c r="H129" i="1"/>
  <c r="I129" i="1" s="1"/>
  <c r="J129" i="1" s="1"/>
  <c r="K129" i="1" s="1"/>
  <c r="L129" i="1" s="1"/>
  <c r="M129" i="1" s="1"/>
  <c r="N129" i="1" s="1"/>
  <c r="O129" i="1" s="1"/>
  <c r="P129" i="1" s="1"/>
  <c r="Q129" i="1" s="1"/>
  <c r="R129" i="1" s="1"/>
  <c r="S129" i="1" s="1"/>
  <c r="T129" i="1" s="1"/>
  <c r="U129" i="1" s="1"/>
  <c r="V129" i="1" s="1"/>
  <c r="W129" i="1" s="1"/>
  <c r="X129" i="1" s="1"/>
  <c r="Y129" i="1" s="1"/>
  <c r="Z129" i="1" s="1"/>
  <c r="AA129" i="1" s="1"/>
  <c r="AB129" i="1" s="1"/>
  <c r="AC129" i="1" s="1"/>
  <c r="AD129" i="1" s="1"/>
  <c r="AE129" i="1" s="1"/>
  <c r="AF129" i="1" s="1"/>
  <c r="AG129" i="1" s="1"/>
  <c r="AH129" i="1" s="1"/>
  <c r="AI129" i="1" s="1"/>
  <c r="AJ129" i="1" s="1"/>
  <c r="AK129" i="1" s="1"/>
  <c r="F126" i="1"/>
  <c r="B124" i="1"/>
  <c r="I121" i="1"/>
  <c r="J121" i="1" s="1"/>
  <c r="K121" i="1" s="1"/>
  <c r="L121" i="1" s="1"/>
  <c r="M121" i="1" s="1"/>
  <c r="N121" i="1" s="1"/>
  <c r="O121" i="1" s="1"/>
  <c r="P121" i="1" s="1"/>
  <c r="Q121" i="1" s="1"/>
  <c r="R121" i="1" s="1"/>
  <c r="S121" i="1" s="1"/>
  <c r="T121" i="1" s="1"/>
  <c r="U121" i="1" s="1"/>
  <c r="V121" i="1" s="1"/>
  <c r="W121" i="1" s="1"/>
  <c r="X121" i="1" s="1"/>
  <c r="Y121" i="1" s="1"/>
  <c r="Z121" i="1" s="1"/>
  <c r="AA121" i="1" s="1"/>
  <c r="AB121" i="1" s="1"/>
  <c r="AC121" i="1" s="1"/>
  <c r="AD121" i="1" s="1"/>
  <c r="AE121" i="1" s="1"/>
  <c r="AF121" i="1" s="1"/>
  <c r="AG121" i="1" s="1"/>
  <c r="AH121" i="1" s="1"/>
  <c r="AI121" i="1" s="1"/>
  <c r="AJ121" i="1" s="1"/>
  <c r="AK121" i="1" s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B11" i="1"/>
  <c r="A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F9" i="1"/>
  <c r="I8" i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F6" i="1"/>
  <c r="B4" i="1"/>
  <c r="I1" i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146" i="3"/>
  <c r="G146" i="3" s="1"/>
  <c r="M146" i="3" s="1"/>
  <c r="S146" i="3" s="1"/>
  <c r="Y146" i="3" s="1"/>
  <c r="A15" i="3"/>
  <c r="A30" i="3" s="1"/>
  <c r="I356" i="1" l="1"/>
  <c r="H381" i="1"/>
  <c r="I381" i="1" s="1"/>
  <c r="J381" i="1" s="1"/>
  <c r="K381" i="1" s="1"/>
  <c r="L381" i="1" s="1"/>
  <c r="M381" i="1" s="1"/>
  <c r="N381" i="1" s="1"/>
  <c r="O381" i="1" s="1"/>
  <c r="P381" i="1" s="1"/>
  <c r="Q381" i="1" s="1"/>
  <c r="R381" i="1" s="1"/>
  <c r="S381" i="1" s="1"/>
  <c r="T381" i="1" s="1"/>
  <c r="U381" i="1" s="1"/>
  <c r="V381" i="1" s="1"/>
  <c r="W381" i="1" s="1"/>
  <c r="X381" i="1" s="1"/>
  <c r="Y381" i="1" s="1"/>
  <c r="Z381" i="1" s="1"/>
  <c r="AA381" i="1" s="1"/>
  <c r="AB381" i="1" s="1"/>
  <c r="AC381" i="1" s="1"/>
  <c r="AD381" i="1" s="1"/>
  <c r="AE381" i="1" s="1"/>
  <c r="AF381" i="1" s="1"/>
  <c r="AG381" i="1" s="1"/>
  <c r="AH381" i="1" s="1"/>
  <c r="AI381" i="1" s="1"/>
  <c r="AJ381" i="1" s="1"/>
  <c r="AK381" i="1" s="1"/>
  <c r="H369" i="1"/>
  <c r="I369" i="1" s="1"/>
  <c r="J369" i="1" s="1"/>
  <c r="K369" i="1" s="1"/>
  <c r="L369" i="1" s="1"/>
  <c r="M369" i="1" s="1"/>
  <c r="N369" i="1" s="1"/>
  <c r="O369" i="1" s="1"/>
  <c r="P369" i="1" s="1"/>
  <c r="Q369" i="1" s="1"/>
  <c r="R369" i="1" s="1"/>
  <c r="S369" i="1" s="1"/>
  <c r="T369" i="1" s="1"/>
  <c r="U369" i="1" s="1"/>
  <c r="V369" i="1" s="1"/>
  <c r="W369" i="1" s="1"/>
  <c r="X369" i="1" s="1"/>
  <c r="Y369" i="1" s="1"/>
  <c r="Z369" i="1" s="1"/>
  <c r="AA369" i="1" s="1"/>
  <c r="AB369" i="1" s="1"/>
  <c r="AC369" i="1" s="1"/>
  <c r="AD369" i="1" s="1"/>
  <c r="AE369" i="1" s="1"/>
  <c r="AF369" i="1" s="1"/>
  <c r="AG369" i="1" s="1"/>
  <c r="AH369" i="1" s="1"/>
  <c r="AI369" i="1" s="1"/>
  <c r="AJ369" i="1" s="1"/>
  <c r="AK369" i="1" s="1"/>
  <c r="I308" i="1"/>
  <c r="J308" i="1" s="1"/>
  <c r="K308" i="1" s="1"/>
  <c r="L308" i="1" s="1"/>
  <c r="M308" i="1" s="1"/>
  <c r="N308" i="1" s="1"/>
  <c r="O308" i="1" s="1"/>
  <c r="P308" i="1" s="1"/>
  <c r="Q308" i="1" s="1"/>
  <c r="R308" i="1" s="1"/>
  <c r="S308" i="1" s="1"/>
  <c r="T308" i="1" s="1"/>
  <c r="U308" i="1" s="1"/>
  <c r="V308" i="1" s="1"/>
  <c r="W308" i="1" s="1"/>
  <c r="X308" i="1" s="1"/>
  <c r="Y308" i="1" s="1"/>
  <c r="Z308" i="1" s="1"/>
  <c r="AA308" i="1" s="1"/>
  <c r="AB308" i="1" s="1"/>
  <c r="AC308" i="1" s="1"/>
  <c r="AD308" i="1" s="1"/>
  <c r="AE308" i="1" s="1"/>
  <c r="AF308" i="1" s="1"/>
  <c r="AG308" i="1" s="1"/>
  <c r="AH308" i="1" s="1"/>
  <c r="AI308" i="1" s="1"/>
  <c r="AJ308" i="1" s="1"/>
  <c r="AK308" i="1" s="1"/>
  <c r="H333" i="1"/>
  <c r="I333" i="1" s="1"/>
  <c r="J333" i="1" s="1"/>
  <c r="K333" i="1" s="1"/>
  <c r="L333" i="1" s="1"/>
  <c r="M333" i="1" s="1"/>
  <c r="N333" i="1" s="1"/>
  <c r="O333" i="1" s="1"/>
  <c r="P333" i="1" s="1"/>
  <c r="Q333" i="1" s="1"/>
  <c r="R333" i="1" s="1"/>
  <c r="S333" i="1" s="1"/>
  <c r="T333" i="1" s="1"/>
  <c r="U333" i="1" s="1"/>
  <c r="V333" i="1" s="1"/>
  <c r="W333" i="1" s="1"/>
  <c r="X333" i="1" s="1"/>
  <c r="Y333" i="1" s="1"/>
  <c r="Z333" i="1" s="1"/>
  <c r="AA333" i="1" s="1"/>
  <c r="AB333" i="1" s="1"/>
  <c r="AC333" i="1" s="1"/>
  <c r="AD333" i="1" s="1"/>
  <c r="AE333" i="1" s="1"/>
  <c r="AF333" i="1" s="1"/>
  <c r="AG333" i="1" s="1"/>
  <c r="AH333" i="1" s="1"/>
  <c r="AI333" i="1" s="1"/>
  <c r="AJ333" i="1" s="1"/>
  <c r="AK333" i="1" s="1"/>
  <c r="I260" i="1"/>
  <c r="J260" i="1" s="1"/>
  <c r="K260" i="1" s="1"/>
  <c r="L260" i="1" s="1"/>
  <c r="M260" i="1" s="1"/>
  <c r="N260" i="1" s="1"/>
  <c r="O260" i="1" s="1"/>
  <c r="P260" i="1" s="1"/>
  <c r="Q260" i="1" s="1"/>
  <c r="R260" i="1" s="1"/>
  <c r="S260" i="1" s="1"/>
  <c r="T260" i="1" s="1"/>
  <c r="U260" i="1" s="1"/>
  <c r="V260" i="1" s="1"/>
  <c r="W260" i="1" s="1"/>
  <c r="X260" i="1" s="1"/>
  <c r="Y260" i="1" s="1"/>
  <c r="Z260" i="1" s="1"/>
  <c r="AA260" i="1" s="1"/>
  <c r="AB260" i="1" s="1"/>
  <c r="AC260" i="1" s="1"/>
  <c r="AD260" i="1" s="1"/>
  <c r="AE260" i="1" s="1"/>
  <c r="AF260" i="1" s="1"/>
  <c r="AG260" i="1" s="1"/>
  <c r="AH260" i="1" s="1"/>
  <c r="AI260" i="1" s="1"/>
  <c r="AJ260" i="1" s="1"/>
  <c r="AK260" i="1" s="1"/>
  <c r="I236" i="1"/>
  <c r="J236" i="1" s="1"/>
  <c r="K236" i="1" s="1"/>
  <c r="L236" i="1" s="1"/>
  <c r="M236" i="1" s="1"/>
  <c r="N236" i="1" s="1"/>
  <c r="O236" i="1" s="1"/>
  <c r="P236" i="1" s="1"/>
  <c r="Q236" i="1" s="1"/>
  <c r="R236" i="1" s="1"/>
  <c r="S236" i="1" s="1"/>
  <c r="T236" i="1" s="1"/>
  <c r="U236" i="1" s="1"/>
  <c r="V236" i="1" s="1"/>
  <c r="W236" i="1" s="1"/>
  <c r="X236" i="1" s="1"/>
  <c r="Y236" i="1" s="1"/>
  <c r="Z236" i="1" s="1"/>
  <c r="AA236" i="1" s="1"/>
  <c r="AB236" i="1" s="1"/>
  <c r="AC236" i="1" s="1"/>
  <c r="AD236" i="1" s="1"/>
  <c r="AE236" i="1" s="1"/>
  <c r="AF236" i="1" s="1"/>
  <c r="AG236" i="1" s="1"/>
  <c r="AH236" i="1" s="1"/>
  <c r="AI236" i="1" s="1"/>
  <c r="AJ236" i="1" s="1"/>
  <c r="AK236" i="1" s="1"/>
  <c r="H273" i="1"/>
  <c r="I273" i="1" s="1"/>
  <c r="J273" i="1" s="1"/>
  <c r="K273" i="1" s="1"/>
  <c r="L273" i="1" s="1"/>
  <c r="M273" i="1" s="1"/>
  <c r="N273" i="1" s="1"/>
  <c r="O273" i="1" s="1"/>
  <c r="P273" i="1" s="1"/>
  <c r="Q273" i="1" s="1"/>
  <c r="R273" i="1" s="1"/>
  <c r="S273" i="1" s="1"/>
  <c r="T273" i="1" s="1"/>
  <c r="U273" i="1" s="1"/>
  <c r="V273" i="1" s="1"/>
  <c r="W273" i="1" s="1"/>
  <c r="X273" i="1" s="1"/>
  <c r="Y273" i="1" s="1"/>
  <c r="Z273" i="1" s="1"/>
  <c r="AA273" i="1" s="1"/>
  <c r="AB273" i="1" s="1"/>
  <c r="AC273" i="1" s="1"/>
  <c r="AD273" i="1" s="1"/>
  <c r="AE273" i="1" s="1"/>
  <c r="AF273" i="1" s="1"/>
  <c r="AG273" i="1" s="1"/>
  <c r="AH273" i="1" s="1"/>
  <c r="AI273" i="1" s="1"/>
  <c r="AJ273" i="1" s="1"/>
  <c r="AK273" i="1" s="1"/>
  <c r="I224" i="1"/>
  <c r="J224" i="1" s="1"/>
  <c r="K224" i="1" s="1"/>
  <c r="L224" i="1" s="1"/>
  <c r="M224" i="1" s="1"/>
  <c r="N224" i="1" s="1"/>
  <c r="O224" i="1" s="1"/>
  <c r="P224" i="1" s="1"/>
  <c r="Q224" i="1" s="1"/>
  <c r="R224" i="1" s="1"/>
  <c r="S224" i="1" s="1"/>
  <c r="T224" i="1" s="1"/>
  <c r="U224" i="1" s="1"/>
  <c r="V224" i="1" s="1"/>
  <c r="W224" i="1" s="1"/>
  <c r="X224" i="1" s="1"/>
  <c r="Y224" i="1" s="1"/>
  <c r="Z224" i="1" s="1"/>
  <c r="AA224" i="1" s="1"/>
  <c r="AB224" i="1" s="1"/>
  <c r="AC224" i="1" s="1"/>
  <c r="AD224" i="1" s="1"/>
  <c r="AE224" i="1" s="1"/>
  <c r="AF224" i="1" s="1"/>
  <c r="AG224" i="1" s="1"/>
  <c r="AH224" i="1" s="1"/>
  <c r="AI224" i="1" s="1"/>
  <c r="AJ224" i="1" s="1"/>
  <c r="AK224" i="1" s="1"/>
  <c r="H249" i="1"/>
  <c r="I249" i="1" s="1"/>
  <c r="J249" i="1" s="1"/>
  <c r="K249" i="1" s="1"/>
  <c r="L249" i="1" s="1"/>
  <c r="M249" i="1" s="1"/>
  <c r="N249" i="1" s="1"/>
  <c r="O249" i="1" s="1"/>
  <c r="P249" i="1" s="1"/>
  <c r="Q249" i="1" s="1"/>
  <c r="R249" i="1" s="1"/>
  <c r="S249" i="1" s="1"/>
  <c r="T249" i="1" s="1"/>
  <c r="U249" i="1" s="1"/>
  <c r="V249" i="1" s="1"/>
  <c r="W249" i="1" s="1"/>
  <c r="X249" i="1" s="1"/>
  <c r="Y249" i="1" s="1"/>
  <c r="Z249" i="1" s="1"/>
  <c r="AA249" i="1" s="1"/>
  <c r="AB249" i="1" s="1"/>
  <c r="AC249" i="1" s="1"/>
  <c r="AD249" i="1" s="1"/>
  <c r="AE249" i="1" s="1"/>
  <c r="AF249" i="1" s="1"/>
  <c r="AG249" i="1" s="1"/>
  <c r="AH249" i="1" s="1"/>
  <c r="AI249" i="1" s="1"/>
  <c r="AJ249" i="1" s="1"/>
  <c r="AK249" i="1" s="1"/>
  <c r="I188" i="1"/>
  <c r="J188" i="1" s="1"/>
  <c r="K188" i="1" s="1"/>
  <c r="L188" i="1" s="1"/>
  <c r="M188" i="1" s="1"/>
  <c r="N188" i="1" s="1"/>
  <c r="O188" i="1" s="1"/>
  <c r="P188" i="1" s="1"/>
  <c r="Q188" i="1" s="1"/>
  <c r="R188" i="1" s="1"/>
  <c r="S188" i="1" s="1"/>
  <c r="T188" i="1" s="1"/>
  <c r="U188" i="1" s="1"/>
  <c r="V188" i="1" s="1"/>
  <c r="W188" i="1" s="1"/>
  <c r="X188" i="1" s="1"/>
  <c r="Y188" i="1" s="1"/>
  <c r="Z188" i="1" s="1"/>
  <c r="AA188" i="1" s="1"/>
  <c r="AB188" i="1" s="1"/>
  <c r="AC188" i="1" s="1"/>
  <c r="AD188" i="1" s="1"/>
  <c r="AE188" i="1" s="1"/>
  <c r="AF188" i="1" s="1"/>
  <c r="AG188" i="1" s="1"/>
  <c r="AH188" i="1" s="1"/>
  <c r="AI188" i="1" s="1"/>
  <c r="AJ188" i="1" s="1"/>
  <c r="AK188" i="1" s="1"/>
  <c r="H201" i="1"/>
  <c r="I201" i="1" s="1"/>
  <c r="J201" i="1" s="1"/>
  <c r="K201" i="1" s="1"/>
  <c r="L201" i="1" s="1"/>
  <c r="M201" i="1" s="1"/>
  <c r="N201" i="1" s="1"/>
  <c r="O201" i="1" s="1"/>
  <c r="P201" i="1" s="1"/>
  <c r="Q201" i="1" s="1"/>
  <c r="R201" i="1" s="1"/>
  <c r="S201" i="1" s="1"/>
  <c r="T201" i="1" s="1"/>
  <c r="U201" i="1" s="1"/>
  <c r="V201" i="1" s="1"/>
  <c r="W201" i="1" s="1"/>
  <c r="X201" i="1" s="1"/>
  <c r="Y201" i="1" s="1"/>
  <c r="Z201" i="1" s="1"/>
  <c r="AA201" i="1" s="1"/>
  <c r="AB201" i="1" s="1"/>
  <c r="AC201" i="1" s="1"/>
  <c r="AD201" i="1" s="1"/>
  <c r="AE201" i="1" s="1"/>
  <c r="AF201" i="1" s="1"/>
  <c r="AG201" i="1" s="1"/>
  <c r="AH201" i="1" s="1"/>
  <c r="AI201" i="1" s="1"/>
  <c r="AJ201" i="1" s="1"/>
  <c r="AK201" i="1" s="1"/>
  <c r="H165" i="1"/>
  <c r="I165" i="1" s="1"/>
  <c r="J165" i="1" s="1"/>
  <c r="K165" i="1" s="1"/>
  <c r="L165" i="1" s="1"/>
  <c r="M165" i="1" s="1"/>
  <c r="N165" i="1" s="1"/>
  <c r="O165" i="1" s="1"/>
  <c r="P165" i="1" s="1"/>
  <c r="Q165" i="1" s="1"/>
  <c r="R165" i="1" s="1"/>
  <c r="S165" i="1" s="1"/>
  <c r="T165" i="1" s="1"/>
  <c r="U165" i="1" s="1"/>
  <c r="V165" i="1" s="1"/>
  <c r="W165" i="1" s="1"/>
  <c r="X165" i="1" s="1"/>
  <c r="Y165" i="1" s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H153" i="1"/>
  <c r="I153" i="1" s="1"/>
  <c r="J153" i="1" s="1"/>
  <c r="K153" i="1" s="1"/>
  <c r="L153" i="1" s="1"/>
  <c r="M153" i="1" s="1"/>
  <c r="N153" i="1" s="1"/>
  <c r="O153" i="1" s="1"/>
  <c r="P153" i="1" s="1"/>
  <c r="Q153" i="1" s="1"/>
  <c r="R153" i="1" s="1"/>
  <c r="S153" i="1" s="1"/>
  <c r="T153" i="1" s="1"/>
  <c r="U153" i="1" s="1"/>
  <c r="V153" i="1" s="1"/>
  <c r="W153" i="1" s="1"/>
  <c r="X153" i="1" s="1"/>
  <c r="Y153" i="1" s="1"/>
  <c r="Z153" i="1" s="1"/>
  <c r="AA153" i="1" s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H117" i="1"/>
  <c r="I117" i="1" s="1"/>
  <c r="J117" i="1" s="1"/>
  <c r="K117" i="1" s="1"/>
  <c r="L117" i="1" s="1"/>
  <c r="M117" i="1" s="1"/>
  <c r="N117" i="1" s="1"/>
  <c r="O117" i="1" s="1"/>
  <c r="P117" i="1" s="1"/>
  <c r="Q117" i="1" s="1"/>
  <c r="R117" i="1" s="1"/>
  <c r="S117" i="1" s="1"/>
  <c r="T117" i="1" s="1"/>
  <c r="U117" i="1" s="1"/>
  <c r="V117" i="1" s="1"/>
  <c r="W117" i="1" s="1"/>
  <c r="X117" i="1" s="1"/>
  <c r="Y117" i="1" s="1"/>
  <c r="Z117" i="1" s="1"/>
  <c r="AA117" i="1" s="1"/>
  <c r="AB117" i="1" s="1"/>
  <c r="AC117" i="1" s="1"/>
  <c r="AD117" i="1" s="1"/>
  <c r="AE117" i="1" s="1"/>
  <c r="AF117" i="1" s="1"/>
  <c r="AG117" i="1" s="1"/>
  <c r="AH117" i="1" s="1"/>
  <c r="AI117" i="1" s="1"/>
  <c r="AJ117" i="1" s="1"/>
  <c r="AK117" i="1" s="1"/>
  <c r="I92" i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Z92" i="1" s="1"/>
  <c r="AA92" i="1" s="1"/>
  <c r="AB92" i="1" s="1"/>
  <c r="AC92" i="1" s="1"/>
  <c r="AD92" i="1" s="1"/>
  <c r="AE92" i="1" s="1"/>
  <c r="AF92" i="1" s="1"/>
  <c r="AG92" i="1" s="1"/>
  <c r="AH92" i="1" s="1"/>
  <c r="AI92" i="1" s="1"/>
  <c r="AJ92" i="1" s="1"/>
  <c r="AK92" i="1" s="1"/>
  <c r="H81" i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I128" i="1"/>
  <c r="J128" i="1" s="1"/>
  <c r="K128" i="1" s="1"/>
  <c r="L128" i="1" s="1"/>
  <c r="M128" i="1" s="1"/>
  <c r="N128" i="1" s="1"/>
  <c r="O128" i="1" s="1"/>
  <c r="P128" i="1" s="1"/>
  <c r="Q128" i="1" s="1"/>
  <c r="R128" i="1" s="1"/>
  <c r="S128" i="1" s="1"/>
  <c r="T128" i="1" s="1"/>
  <c r="U128" i="1" s="1"/>
  <c r="V128" i="1" s="1"/>
  <c r="W128" i="1" s="1"/>
  <c r="X128" i="1" s="1"/>
  <c r="Y128" i="1" s="1"/>
  <c r="Z128" i="1" s="1"/>
  <c r="AA128" i="1" s="1"/>
  <c r="AB128" i="1" s="1"/>
  <c r="AC128" i="1" s="1"/>
  <c r="AD128" i="1" s="1"/>
  <c r="AE128" i="1" s="1"/>
  <c r="AF128" i="1" s="1"/>
  <c r="AG128" i="1" s="1"/>
  <c r="AH128" i="1" s="1"/>
  <c r="AI128" i="1" s="1"/>
  <c r="AJ128" i="1" s="1"/>
  <c r="AK128" i="1" s="1"/>
  <c r="H105" i="1"/>
  <c r="I105" i="1" s="1"/>
  <c r="J105" i="1" s="1"/>
  <c r="K105" i="1" s="1"/>
  <c r="L105" i="1" s="1"/>
  <c r="M105" i="1" s="1"/>
  <c r="N105" i="1" s="1"/>
  <c r="O105" i="1" s="1"/>
  <c r="P105" i="1" s="1"/>
  <c r="Q105" i="1" s="1"/>
  <c r="R105" i="1" s="1"/>
  <c r="S105" i="1" s="1"/>
  <c r="T105" i="1" s="1"/>
  <c r="U105" i="1" s="1"/>
  <c r="V105" i="1" s="1"/>
  <c r="W105" i="1" s="1"/>
  <c r="X105" i="1" s="1"/>
  <c r="Y105" i="1" s="1"/>
  <c r="Z105" i="1" s="1"/>
  <c r="AA105" i="1" s="1"/>
  <c r="AB105" i="1" s="1"/>
  <c r="AC105" i="1" s="1"/>
  <c r="AD105" i="1" s="1"/>
  <c r="AE105" i="1" s="1"/>
  <c r="AF105" i="1" s="1"/>
  <c r="AG105" i="1" s="1"/>
  <c r="AH105" i="1" s="1"/>
  <c r="AI105" i="1" s="1"/>
  <c r="AJ105" i="1" s="1"/>
  <c r="AK105" i="1" s="1"/>
  <c r="I56" i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H9" i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G30" i="3"/>
  <c r="M30" i="3" s="1"/>
  <c r="S30" i="3" s="1"/>
  <c r="Y30" i="3" s="1"/>
  <c r="A53" i="3"/>
  <c r="J356" i="1" l="1"/>
  <c r="K356" i="1" s="1"/>
  <c r="L356" i="1" s="1"/>
  <c r="M356" i="1" s="1"/>
  <c r="N356" i="1" s="1"/>
  <c r="O356" i="1" s="1"/>
  <c r="P356" i="1" s="1"/>
  <c r="Q356" i="1" s="1"/>
  <c r="R356" i="1" s="1"/>
  <c r="S356" i="1" s="1"/>
  <c r="T356" i="1" s="1"/>
  <c r="U356" i="1" s="1"/>
  <c r="V356" i="1" s="1"/>
  <c r="W356" i="1" s="1"/>
  <c r="X356" i="1" s="1"/>
  <c r="Y356" i="1" s="1"/>
  <c r="Z356" i="1" s="1"/>
  <c r="AA356" i="1" s="1"/>
  <c r="AB356" i="1" s="1"/>
  <c r="AC356" i="1" s="1"/>
  <c r="AD356" i="1" s="1"/>
  <c r="AE356" i="1" s="1"/>
  <c r="AF356" i="1" s="1"/>
  <c r="AG356" i="1" s="1"/>
  <c r="AH356" i="1" s="1"/>
  <c r="AI356" i="1" s="1"/>
  <c r="AJ356" i="1" s="1"/>
  <c r="AK356" i="1" s="1"/>
  <c r="G53" i="3"/>
  <c r="M53" i="3" s="1"/>
  <c r="S53" i="3" s="1"/>
  <c r="Y53" i="3" s="1"/>
  <c r="A80" i="3"/>
  <c r="G80" i="3" l="1"/>
  <c r="M80" i="3" s="1"/>
  <c r="S80" i="3" s="1"/>
  <c r="Y80" i="3" s="1"/>
  <c r="A102" i="3"/>
  <c r="G102" i="3" l="1"/>
  <c r="M102" i="3" s="1"/>
  <c r="S102" i="3" s="1"/>
  <c r="Y102" i="3" s="1"/>
  <c r="A124" i="3"/>
  <c r="G124" i="3" s="1"/>
  <c r="M124" i="3" s="1"/>
  <c r="S124" i="3" s="1"/>
  <c r="Y124" i="3" s="1"/>
  <c r="G15" i="3" l="1"/>
  <c r="M15" i="3" s="1"/>
  <c r="S15" i="3" s="1"/>
  <c r="Y15" i="3" s="1"/>
  <c r="G1" i="3"/>
  <c r="M1" i="3" s="1"/>
  <c r="S1" i="3" s="1"/>
  <c r="Y1" i="3" s="1"/>
  <c r="E14" i="2"/>
  <c r="J14" i="2"/>
  <c r="L13" i="2"/>
  <c r="K13" i="2" s="1"/>
  <c r="L12" i="2"/>
  <c r="K12" i="2" s="1"/>
  <c r="L11" i="2"/>
  <c r="K11" i="2" s="1"/>
  <c r="L10" i="2"/>
  <c r="K10" i="2" s="1"/>
  <c r="F9" i="2"/>
  <c r="L9" i="2" s="1"/>
  <c r="K9" i="2" s="1"/>
  <c r="F8" i="2"/>
  <c r="L8" i="2" s="1"/>
  <c r="K8" i="2" s="1"/>
  <c r="F7" i="2"/>
  <c r="L7" i="2" s="1"/>
  <c r="K7" i="2" s="1"/>
  <c r="F6" i="2"/>
  <c r="L6" i="2" s="1"/>
  <c r="K6" i="2" s="1"/>
  <c r="F5" i="2"/>
  <c r="L5" i="2" s="1"/>
  <c r="K5" i="2" s="1"/>
  <c r="F4" i="2"/>
  <c r="L4" i="2" s="1"/>
  <c r="K4" i="2" s="1"/>
  <c r="F3" i="2"/>
  <c r="L3" i="2" s="1"/>
  <c r="K3" i="2" s="1"/>
  <c r="F33" i="1"/>
  <c r="F30" i="1"/>
  <c r="F21" i="1"/>
  <c r="F18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B23" i="1"/>
  <c r="A23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I20" i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B16" i="1"/>
  <c r="I13" i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B35" i="1"/>
  <c r="A35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I32" i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B28" i="1"/>
  <c r="I25" i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L14" i="2" l="1"/>
  <c r="H21" i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H33" i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</calcChain>
</file>

<file path=xl/sharedStrings.xml><?xml version="1.0" encoding="utf-8"?>
<sst xmlns="http://schemas.openxmlformats.org/spreadsheetml/2006/main" count="2478" uniqueCount="184">
  <si>
    <t>Pillar</t>
  </si>
  <si>
    <t>EOD</t>
  </si>
  <si>
    <t>STOP</t>
  </si>
  <si>
    <t>Max Entry</t>
  </si>
  <si>
    <t>Max Price</t>
  </si>
  <si>
    <t>Max Vol</t>
  </si>
  <si>
    <t>DAYANG</t>
  </si>
  <si>
    <t>BINACOM</t>
  </si>
  <si>
    <t>JTIASA</t>
  </si>
  <si>
    <t>VIS</t>
  </si>
  <si>
    <t>PELIKAN</t>
  </si>
  <si>
    <t>ARMADA</t>
  </si>
  <si>
    <t>CARIMIN</t>
  </si>
  <si>
    <t>PRLEXUS</t>
  </si>
  <si>
    <t>TECFAST</t>
  </si>
  <si>
    <t>MYNEWS</t>
  </si>
  <si>
    <t>REVENUE</t>
  </si>
  <si>
    <t>SALUTE</t>
  </si>
  <si>
    <t>OPCOM</t>
  </si>
  <si>
    <t>FRONTKN</t>
  </si>
  <si>
    <t>T7GLOBAL</t>
  </si>
  <si>
    <t>MI</t>
  </si>
  <si>
    <t>HUMEIND</t>
  </si>
  <si>
    <t>SLVEST</t>
  </si>
  <si>
    <t>TAS</t>
  </si>
  <si>
    <t>NOTION</t>
  </si>
  <si>
    <t>JAKS</t>
  </si>
  <si>
    <t>VS</t>
  </si>
  <si>
    <t>RUBEREX</t>
  </si>
  <si>
    <t>MCLEAN</t>
  </si>
  <si>
    <t>IGBREIT</t>
  </si>
  <si>
    <t>GKENT</t>
  </si>
  <si>
    <t>EATECH</t>
  </si>
  <si>
    <t>MYEG</t>
  </si>
  <si>
    <t>FOCUSP</t>
  </si>
  <si>
    <t>YINSON</t>
  </si>
  <si>
    <t>NAIM</t>
  </si>
  <si>
    <t>KPOWER</t>
  </si>
  <si>
    <t>WCT</t>
  </si>
  <si>
    <t>OMESTI</t>
  </si>
  <si>
    <t>PCCS</t>
  </si>
  <si>
    <t>MUHIBAH</t>
  </si>
  <si>
    <t>GBGAQRS</t>
  </si>
  <si>
    <t>FPGROUP</t>
  </si>
  <si>
    <t>GREATEC</t>
  </si>
  <si>
    <t>MASTEEL</t>
  </si>
  <si>
    <t>PANSAR</t>
  </si>
  <si>
    <t>LIONIND</t>
  </si>
  <si>
    <t>XINHWA</t>
  </si>
  <si>
    <t>PIE</t>
  </si>
  <si>
    <t>ECONBHD</t>
  </si>
  <si>
    <t>AME</t>
  </si>
  <si>
    <t>EKOVEST</t>
  </si>
  <si>
    <t>MRCB</t>
  </si>
  <si>
    <t>GADANG</t>
  </si>
  <si>
    <t>IWCITY</t>
  </si>
  <si>
    <t>SYMLIFE</t>
  </si>
  <si>
    <t>GDB</t>
  </si>
  <si>
    <t>BAT</t>
  </si>
  <si>
    <t>GPACKET</t>
  </si>
  <si>
    <t>KKB</t>
  </si>
  <si>
    <t>AJI</t>
  </si>
  <si>
    <t>HEXTAR</t>
  </si>
  <si>
    <t>ECOFIRS</t>
  </si>
  <si>
    <t>SP</t>
  </si>
  <si>
    <t>FD</t>
  </si>
  <si>
    <t>ENTRY</t>
  </si>
  <si>
    <t>EXIT</t>
  </si>
  <si>
    <t>BDS</t>
  </si>
  <si>
    <t>OMD</t>
  </si>
  <si>
    <t>Comment</t>
  </si>
  <si>
    <t>XT Daily Homework</t>
  </si>
  <si>
    <t>&lt;name&gt;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</si>
  <si>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</si>
  <si>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</si>
  <si>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</si>
  <si>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</si>
  <si>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</si>
  <si>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</si>
  <si>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</si>
  <si>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</si>
  <si>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</si>
  <si>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</si>
  <si>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</si>
  <si>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</si>
  <si>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</si>
  <si>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</si>
  <si>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</si>
  <si>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</si>
  <si>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</si>
  <si>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</si>
  <si>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</si>
  <si>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</si>
  <si>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</si>
  <si>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</si>
  <si>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</si>
  <si>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</si>
  <si>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</si>
  <si>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</si>
  <si>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</si>
  <si>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</si>
  <si>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</si>
  <si>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</si>
  <si>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Risk &amp; Reward</t>
  </si>
  <si>
    <t>O-Price</t>
  </si>
  <si>
    <t># Days</t>
  </si>
  <si>
    <t>Profit Taking</t>
  </si>
  <si>
    <t>H-Price</t>
  </si>
  <si>
    <t>L-Price</t>
  </si>
  <si>
    <t>HIGH</t>
  </si>
  <si>
    <t>C-Price</t>
  </si>
  <si>
    <t>Entry</t>
  </si>
  <si>
    <t>Volume</t>
  </si>
  <si>
    <t>S-Price (B)</t>
  </si>
  <si>
    <t>Max-Price</t>
  </si>
  <si>
    <t>Cut</t>
  </si>
  <si>
    <t>Max</t>
  </si>
  <si>
    <t>Vol</t>
  </si>
  <si>
    <t>P Change(%)</t>
  </si>
  <si>
    <t>Cut Loss Fast</t>
  </si>
  <si>
    <t>Body(%)</t>
  </si>
  <si>
    <t>0128</t>
  </si>
  <si>
    <t>5275</t>
  </si>
  <si>
    <t>0138</t>
  </si>
  <si>
    <t>5277</t>
  </si>
  <si>
    <t>8419</t>
  </si>
  <si>
    <t>5267</t>
  </si>
  <si>
    <t>0157</t>
  </si>
  <si>
    <t>5703</t>
  </si>
  <si>
    <t>7095</t>
  </si>
  <si>
    <t>4235</t>
  </si>
  <si>
    <t>3204</t>
  </si>
  <si>
    <t>7293</t>
  </si>
  <si>
    <t>9679</t>
  </si>
  <si>
    <t>5226</t>
  </si>
  <si>
    <t>5098</t>
  </si>
  <si>
    <t>5293</t>
  </si>
  <si>
    <t>8877</t>
  </si>
  <si>
    <t>1651</t>
  </si>
  <si>
    <t>9261</t>
  </si>
  <si>
    <t>1589</t>
  </si>
  <si>
    <t>5259</t>
  </si>
  <si>
    <t>5073</t>
  </si>
  <si>
    <t>9008</t>
  </si>
  <si>
    <t>0215</t>
  </si>
  <si>
    <t>4723</t>
  </si>
  <si>
    <t>0198</t>
  </si>
  <si>
    <t>0082</t>
  </si>
  <si>
    <t>1538</t>
  </si>
  <si>
    <t>9466</t>
  </si>
  <si>
    <t>5286</t>
  </si>
  <si>
    <t>ENTRY DATE</t>
  </si>
  <si>
    <t>COUNTER</t>
  </si>
  <si>
    <t>ENTRY PRICE</t>
  </si>
  <si>
    <t>SHARE UNIT</t>
  </si>
  <si>
    <t>BROKERAGE(B)</t>
  </si>
  <si>
    <t>INVEST FUND</t>
  </si>
  <si>
    <t>EXIT DATE</t>
  </si>
  <si>
    <t>EXIT PRICE</t>
  </si>
  <si>
    <t>BROKERAGE(S)</t>
  </si>
  <si>
    <t>P/L %</t>
  </si>
  <si>
    <t>P/L</t>
  </si>
  <si>
    <t>GADANG (9261)</t>
  </si>
  <si>
    <t>FRONTKN (0128)</t>
  </si>
  <si>
    <t>IWCITY (1589)</t>
  </si>
  <si>
    <t>MYNEWS (5275)</t>
  </si>
  <si>
    <t>PIE (7095)</t>
  </si>
  <si>
    <t>GKENT (3204)</t>
  </si>
  <si>
    <t>MUHIBAH (5703)</t>
  </si>
  <si>
    <t>TOTAL:</t>
  </si>
  <si>
    <t>Total:</t>
  </si>
  <si>
    <t>Gross Profit:</t>
  </si>
  <si>
    <t>OPEN</t>
  </si>
  <si>
    <t>LOW</t>
  </si>
  <si>
    <t>CLOSE</t>
  </si>
  <si>
    <t>PILLAR 6-15%</t>
  </si>
  <si>
    <t>CLOSE-OPEN</t>
  </si>
  <si>
    <t>X</t>
  </si>
  <si>
    <t>BODY &gt; 70%</t>
  </si>
  <si>
    <t>HIGH-LOW</t>
  </si>
  <si>
    <t>UPPER SHADOW &lt; 30%</t>
  </si>
  <si>
    <t>HIGH-CLOSE</t>
  </si>
  <si>
    <t>GCB</t>
  </si>
  <si>
    <t>RGTECH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</si>
</sst>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[$-14809]dddd\,\ d\ mmmm\ yyyy;@"/>
    <numFmt numFmtId="165" formatCode="[$-14809]dmmmyy\(ddd\);@"/>
    <numFmt numFmtId="166" formatCode="#,##0.000"/>
    <numFmt numFmtId="167" formatCode="_-* #,##0_-;\-* #,##0_-;_-* &quot;-&quot;??_-;_-@_-"/>
    <numFmt numFmtId="168" formatCode="_-[$RM-4409]* #,##0.00_-;\-[$RM-4409]* #,##0.00_-;_-[$RM-4409]* &quot;-&quot;??_-;_-@_-"/>
    <numFmt numFmtId="169" formatCode="#,##0.00_ ;[Red]\-#,##0.00\ "/>
    <numFmt numFmtId="170" formatCode="mmmm\-yyyy"/>
    <numFmt numFmtId="171" formatCode="[$-14809]ddd\,\ d\ mmm\ yy;@"/>
    <numFmt numFmtId="172" formatCode="_-* #,##0.000_-;\-* #,##0.000_-;_-* &quot;-&quot;??_-;_-@_-"/>
    <numFmt numFmtId="173" formatCode="0.0"/>
    <numFmt numFmtId="174" formatCode="0.000"/>
    <numFmt numFmtId="175" formatCode="_-[$RM-4409]* #,##0.000_-;\-[$RM-4409]* #,##0.000_-;_-[$RM-4409]* &quot;-&quot;?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8"/>
      <name val="Calibri"/>
      <family val="2"/>
      <scheme val="minor"/>
    </font>
    <font>
      <sz val="11"/>
      <color rgb="FFFF0000"/>
      <name val="Consolas"/>
      <family val="3"/>
    </font>
    <font>
      <b/>
      <sz val="11"/>
      <color theme="1"/>
      <name val="Consolas"/>
      <family val="3"/>
    </font>
    <font>
      <b/>
      <sz val="11"/>
      <color rgb="FFFF0000"/>
      <name val="Consolas"/>
      <family val="3"/>
    </font>
    <font>
      <b/>
      <sz val="11"/>
      <color rgb="FFFFFF00"/>
      <name val="Consolas"/>
      <family val="3"/>
    </font>
    <font>
      <b/>
      <sz val="11"/>
      <color theme="0"/>
      <name val="Consolas"/>
      <family val="3"/>
    </font>
    <font>
      <sz val="11"/>
      <color theme="0"/>
      <name val="Consolas"/>
      <family val="3"/>
    </font>
    <font>
      <b/>
      <sz val="11"/>
      <name val="Consolas"/>
      <family val="3"/>
    </font>
    <font>
      <u/>
      <sz val="11"/>
      <color theme="10"/>
      <name val="Calibri"/>
      <family val="2"/>
      <scheme val="minor"/>
    </font>
    <font>
      <b/>
      <sz val="12"/>
      <color theme="1"/>
      <name val="Tw Cen MT"/>
      <family val="2"/>
    </font>
    <font>
      <b/>
      <sz val="12"/>
      <color rgb="FFFF0000"/>
      <name val="Tw Cen MT"/>
      <family val="2"/>
    </font>
    <font>
      <sz val="11"/>
      <color theme="1"/>
      <name val="Cambria"/>
      <family val="1"/>
    </font>
    <font>
      <b/>
      <sz val="10"/>
      <color rgb="FF7030A0"/>
      <name val="Leelawadee UI Semilight"/>
      <family val="2"/>
    </font>
    <font>
      <b/>
      <sz val="18"/>
      <color rgb="FF7030A0"/>
      <name val="Leelawadee UI Semilight"/>
      <family val="2"/>
    </font>
    <font>
      <sz val="10"/>
      <color theme="1"/>
      <name val="Leelawadee UI Semilight"/>
      <family val="2"/>
    </font>
    <font>
      <sz val="14"/>
      <color theme="1"/>
      <name val="Leelawadee UI Semilight"/>
      <family val="2"/>
    </font>
    <font>
      <u/>
      <sz val="14"/>
      <color theme="1"/>
      <name val="Leelawadee UI Semilight"/>
      <family val="2"/>
    </font>
    <font>
      <b/>
      <sz val="14"/>
      <color theme="1"/>
      <name val="Leelawadee UI Semilight"/>
      <family val="2"/>
    </font>
    <font>
      <b/>
      <sz val="12"/>
      <color rgb="FFFF0000"/>
      <name val="Leelawadee UI Semilight"/>
      <family val="2"/>
    </font>
    <font>
      <sz val="12"/>
      <color theme="1"/>
      <name val="Leelawadee UI Semilight"/>
      <family val="2"/>
    </font>
    <font>
      <sz val="18"/>
      <color theme="1"/>
      <name val="Leelawadee UI Semilight"/>
      <family val="2"/>
    </font>
    <font>
      <b/>
      <sz val="12"/>
      <color rgb="FF3333CC"/>
      <name val="Leelawadee UI Semilight"/>
      <family val="2"/>
    </font>
  </fonts>
  <fills count="26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0.79998168889431442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mediumDashed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Dashed">
        <color rgb="FFFF0000"/>
      </top>
      <bottom style="thin">
        <color indexed="64"/>
      </bottom>
      <diagonal/>
    </border>
    <border>
      <left/>
      <right style="medium">
        <color indexed="64"/>
      </right>
      <top style="mediumDashed">
        <color rgb="FFFF0000"/>
      </top>
      <bottom style="thin">
        <color indexed="64"/>
      </bottom>
      <diagonal/>
    </border>
    <border>
      <left style="thin">
        <color indexed="64"/>
      </left>
      <right/>
      <top/>
      <bottom style="mediumDashed">
        <color rgb="FFFF0000"/>
      </bottom>
      <diagonal/>
    </border>
    <border>
      <left style="thin">
        <color indexed="64"/>
      </left>
      <right/>
      <top style="mediumDashed">
        <color rgb="FFFF0000"/>
      </top>
      <bottom/>
      <diagonal/>
    </border>
    <border>
      <left/>
      <right style="medium">
        <color indexed="64"/>
      </right>
      <top style="thin">
        <color indexed="64"/>
      </top>
      <bottom style="mediumDashed">
        <color rgb="FFFF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8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6" fontId="2" fillId="3" borderId="2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166" fontId="2" fillId="3" borderId="12" xfId="0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9" borderId="25" xfId="0" applyFont="1" applyFill="1" applyBorder="1" applyAlignment="1">
      <alignment horizontal="center"/>
    </xf>
    <xf numFmtId="165" fontId="5" fillId="0" borderId="26" xfId="0" applyNumberFormat="1" applyFont="1" applyBorder="1" applyAlignment="1">
      <alignment horizontal="center"/>
    </xf>
    <xf numFmtId="165" fontId="5" fillId="0" borderId="27" xfId="0" applyNumberFormat="1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166" fontId="2" fillId="2" borderId="29" xfId="0" applyNumberFormat="1" applyFont="1" applyFill="1" applyBorder="1" applyAlignment="1">
      <alignment horizontal="center"/>
    </xf>
    <xf numFmtId="166" fontId="2" fillId="2" borderId="5" xfId="0" applyNumberFormat="1" applyFont="1" applyFill="1" applyBorder="1" applyAlignment="1">
      <alignment horizontal="center"/>
    </xf>
    <xf numFmtId="166" fontId="2" fillId="2" borderId="30" xfId="0" applyNumberFormat="1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3" fontId="2" fillId="3" borderId="14" xfId="0" applyNumberFormat="1" applyFont="1" applyFill="1" applyBorder="1" applyAlignment="1">
      <alignment horizontal="center"/>
    </xf>
    <xf numFmtId="3" fontId="2" fillId="0" borderId="15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0" fontId="5" fillId="11" borderId="28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166" fontId="5" fillId="5" borderId="3" xfId="0" applyNumberFormat="1" applyFont="1" applyFill="1" applyBorder="1" applyAlignment="1">
      <alignment horizontal="center"/>
    </xf>
    <xf numFmtId="166" fontId="5" fillId="4" borderId="3" xfId="0" applyNumberFormat="1" applyFont="1" applyFill="1" applyBorder="1" applyAlignment="1">
      <alignment horizontal="center"/>
    </xf>
    <xf numFmtId="166" fontId="5" fillId="4" borderId="2" xfId="0" applyNumberFormat="1" applyFont="1" applyFill="1" applyBorder="1" applyAlignment="1">
      <alignment horizontal="center"/>
    </xf>
    <xf numFmtId="166" fontId="5" fillId="0" borderId="6" xfId="0" applyNumberFormat="1" applyFont="1" applyBorder="1" applyAlignment="1">
      <alignment horizontal="center"/>
    </xf>
    <xf numFmtId="10" fontId="6" fillId="0" borderId="6" xfId="2" applyNumberFormat="1" applyFont="1" applyBorder="1" applyAlignment="1">
      <alignment horizontal="center"/>
    </xf>
    <xf numFmtId="10" fontId="10" fillId="0" borderId="6" xfId="2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166" fontId="2" fillId="12" borderId="40" xfId="0" applyNumberFormat="1" applyFont="1" applyFill="1" applyBorder="1" applyAlignment="1">
      <alignment horizontal="center"/>
    </xf>
    <xf numFmtId="166" fontId="2" fillId="12" borderId="39" xfId="0" applyNumberFormat="1" applyFont="1" applyFill="1" applyBorder="1" applyAlignment="1">
      <alignment horizontal="center"/>
    </xf>
    <xf numFmtId="0" fontId="5" fillId="13" borderId="7" xfId="0" applyFont="1" applyFill="1" applyBorder="1" applyAlignment="1">
      <alignment horizontal="center"/>
    </xf>
    <xf numFmtId="0" fontId="5" fillId="13" borderId="21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5" fillId="8" borderId="41" xfId="0" applyFont="1" applyFill="1" applyBorder="1" applyAlignment="1">
      <alignment horizontal="center"/>
    </xf>
    <xf numFmtId="3" fontId="2" fillId="3" borderId="15" xfId="0" applyNumberFormat="1" applyFont="1" applyFill="1" applyBorder="1" applyAlignment="1">
      <alignment horizontal="center"/>
    </xf>
    <xf numFmtId="166" fontId="2" fillId="12" borderId="44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166" fontId="5" fillId="11" borderId="6" xfId="0" applyNumberFormat="1" applyFont="1" applyFill="1" applyBorder="1" applyAlignment="1">
      <alignment horizontal="center"/>
    </xf>
    <xf numFmtId="166" fontId="2" fillId="11" borderId="6" xfId="0" applyNumberFormat="1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166" fontId="5" fillId="0" borderId="37" xfId="0" applyNumberFormat="1" applyFont="1" applyFill="1" applyBorder="1" applyAlignment="1">
      <alignment horizontal="center"/>
    </xf>
    <xf numFmtId="166" fontId="2" fillId="0" borderId="37" xfId="0" applyNumberFormat="1" applyFont="1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11" fillId="0" borderId="46" xfId="3" applyFill="1" applyBorder="1" applyAlignment="1">
      <alignment horizontal="center"/>
    </xf>
    <xf numFmtId="0" fontId="5" fillId="14" borderId="25" xfId="0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/>
    </xf>
    <xf numFmtId="3" fontId="2" fillId="0" borderId="15" xfId="0" applyNumberFormat="1" applyFont="1" applyFill="1" applyBorder="1" applyAlignment="1">
      <alignment horizontal="center"/>
    </xf>
    <xf numFmtId="0" fontId="8" fillId="16" borderId="34" xfId="0" applyFont="1" applyFill="1" applyBorder="1" applyAlignment="1">
      <alignment horizontal="center"/>
    </xf>
    <xf numFmtId="166" fontId="9" fillId="16" borderId="35" xfId="0" applyNumberFormat="1" applyFont="1" applyFill="1" applyBorder="1" applyAlignment="1">
      <alignment horizontal="center"/>
    </xf>
    <xf numFmtId="166" fontId="9" fillId="16" borderId="4" xfId="0" applyNumberFormat="1" applyFont="1" applyFill="1" applyBorder="1" applyAlignment="1">
      <alignment horizontal="center"/>
    </xf>
    <xf numFmtId="166" fontId="9" fillId="16" borderId="36" xfId="0" applyNumberFormat="1" applyFont="1" applyFill="1" applyBorder="1" applyAlignment="1">
      <alignment horizontal="center"/>
    </xf>
    <xf numFmtId="0" fontId="8" fillId="16" borderId="22" xfId="0" applyFont="1" applyFill="1" applyBorder="1" applyAlignment="1">
      <alignment horizontal="center"/>
    </xf>
    <xf numFmtId="10" fontId="2" fillId="16" borderId="9" xfId="2" applyNumberFormat="1" applyFont="1" applyFill="1" applyBorder="1" applyAlignment="1">
      <alignment horizontal="center"/>
    </xf>
    <xf numFmtId="10" fontId="2" fillId="16" borderId="10" xfId="2" applyNumberFormat="1" applyFont="1" applyFill="1" applyBorder="1" applyAlignment="1">
      <alignment horizontal="center"/>
    </xf>
    <xf numFmtId="10" fontId="2" fillId="16" borderId="11" xfId="2" applyNumberFormat="1" applyFont="1" applyFill="1" applyBorder="1" applyAlignment="1">
      <alignment horizontal="center"/>
    </xf>
    <xf numFmtId="10" fontId="9" fillId="16" borderId="35" xfId="2" applyNumberFormat="1" applyFont="1" applyFill="1" applyBorder="1" applyAlignment="1">
      <alignment horizontal="center"/>
    </xf>
    <xf numFmtId="10" fontId="9" fillId="16" borderId="4" xfId="2" applyNumberFormat="1" applyFont="1" applyFill="1" applyBorder="1" applyAlignment="1">
      <alignment horizontal="center"/>
    </xf>
    <xf numFmtId="10" fontId="9" fillId="16" borderId="36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17" borderId="2" xfId="0" applyNumberFormat="1" applyFont="1" applyFill="1" applyBorder="1" applyAlignment="1">
      <alignment horizontal="center" vertical="center"/>
    </xf>
    <xf numFmtId="167" fontId="2" fillId="17" borderId="2" xfId="1" applyNumberFormat="1" applyFont="1" applyFill="1" applyBorder="1" applyAlignment="1">
      <alignment horizontal="center" vertical="center"/>
    </xf>
    <xf numFmtId="168" fontId="2" fillId="17" borderId="2" xfId="1" applyNumberFormat="1" applyFont="1" applyFill="1" applyBorder="1" applyAlignment="1">
      <alignment horizontal="center" vertical="center"/>
    </xf>
    <xf numFmtId="168" fontId="2" fillId="18" borderId="2" xfId="1" applyNumberFormat="1" applyFont="1" applyFill="1" applyBorder="1" applyAlignment="1" applyProtection="1">
      <alignment horizontal="center" vertical="center"/>
      <protection hidden="1"/>
    </xf>
    <xf numFmtId="169" fontId="2" fillId="19" borderId="13" xfId="0" applyNumberFormat="1" applyFont="1" applyFill="1" applyBorder="1" applyAlignment="1" applyProtection="1">
      <alignment horizontal="center" vertical="center"/>
      <protection hidden="1"/>
    </xf>
    <xf numFmtId="169" fontId="2" fillId="19" borderId="16" xfId="0" applyNumberFormat="1" applyFont="1" applyFill="1" applyBorder="1" applyAlignment="1" applyProtection="1">
      <alignment horizontal="center" vertical="center"/>
      <protection hidden="1"/>
    </xf>
    <xf numFmtId="168" fontId="2" fillId="17" borderId="4" xfId="1" applyNumberFormat="1" applyFont="1" applyFill="1" applyBorder="1" applyAlignment="1">
      <alignment horizontal="center" vertical="center"/>
    </xf>
    <xf numFmtId="167" fontId="2" fillId="17" borderId="4" xfId="1" applyNumberFormat="1" applyFont="1" applyFill="1" applyBorder="1" applyAlignment="1">
      <alignment horizontal="center" vertical="center"/>
    </xf>
    <xf numFmtId="168" fontId="2" fillId="18" borderId="4" xfId="1" applyNumberFormat="1" applyFont="1" applyFill="1" applyBorder="1" applyAlignment="1" applyProtection="1">
      <alignment horizontal="center" vertical="center"/>
      <protection hidden="1"/>
    </xf>
    <xf numFmtId="14" fontId="2" fillId="17" borderId="4" xfId="0" applyNumberFormat="1" applyFont="1" applyFill="1" applyBorder="1" applyAlignment="1">
      <alignment horizontal="center" vertical="center"/>
    </xf>
    <xf numFmtId="169" fontId="5" fillId="5" borderId="31" xfId="0" applyNumberFormat="1" applyFont="1" applyFill="1" applyBorder="1" applyAlignment="1" applyProtection="1">
      <alignment horizontal="center" vertical="center"/>
      <protection hidden="1"/>
    </xf>
    <xf numFmtId="0" fontId="2" fillId="5" borderId="43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/>
    </xf>
    <xf numFmtId="168" fontId="2" fillId="5" borderId="32" xfId="1" applyNumberFormat="1" applyFont="1" applyFill="1" applyBorder="1" applyAlignment="1">
      <alignment horizontal="center" vertical="center"/>
    </xf>
    <xf numFmtId="169" fontId="5" fillId="5" borderId="32" xfId="0" applyNumberFormat="1" applyFont="1" applyFill="1" applyBorder="1" applyAlignment="1" applyProtection="1">
      <alignment horizontal="center" vertical="center"/>
      <protection hidden="1"/>
    </xf>
    <xf numFmtId="168" fontId="2" fillId="5" borderId="32" xfId="0" applyNumberFormat="1" applyFont="1" applyFill="1" applyBorder="1" applyAlignment="1">
      <alignment horizontal="center" vertical="center"/>
    </xf>
    <xf numFmtId="171" fontId="2" fillId="17" borderId="23" xfId="0" applyNumberFormat="1" applyFont="1" applyFill="1" applyBorder="1" applyAlignment="1">
      <alignment horizontal="center" vertical="center"/>
    </xf>
    <xf numFmtId="171" fontId="2" fillId="17" borderId="34" xfId="0" applyNumberFormat="1" applyFont="1" applyFill="1" applyBorder="1" applyAlignment="1">
      <alignment horizontal="center" vertical="center"/>
    </xf>
    <xf numFmtId="171" fontId="2" fillId="17" borderId="28" xfId="0" applyNumberFormat="1" applyFont="1" applyFill="1" applyBorder="1" applyAlignment="1">
      <alignment horizontal="center" vertical="center"/>
    </xf>
    <xf numFmtId="168" fontId="2" fillId="17" borderId="5" xfId="1" applyNumberFormat="1" applyFont="1" applyFill="1" applyBorder="1" applyAlignment="1">
      <alignment horizontal="center" vertical="center"/>
    </xf>
    <xf numFmtId="167" fontId="2" fillId="17" borderId="5" xfId="1" applyNumberFormat="1" applyFont="1" applyFill="1" applyBorder="1" applyAlignment="1">
      <alignment horizontal="center" vertical="center"/>
    </xf>
    <xf numFmtId="168" fontId="2" fillId="18" borderId="5" xfId="1" applyNumberFormat="1" applyFont="1" applyFill="1" applyBorder="1" applyAlignment="1" applyProtection="1">
      <alignment horizontal="center" vertical="center"/>
      <protection hidden="1"/>
    </xf>
    <xf numFmtId="169" fontId="2" fillId="19" borderId="30" xfId="0" applyNumberFormat="1" applyFont="1" applyFill="1" applyBorder="1" applyAlignment="1" applyProtection="1">
      <alignment horizontal="center" vertical="center"/>
      <protection hidden="1"/>
    </xf>
    <xf numFmtId="14" fontId="5" fillId="3" borderId="7" xfId="0" applyNumberFormat="1" applyFont="1" applyFill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2" fontId="5" fillId="3" borderId="32" xfId="0" applyNumberFormat="1" applyFont="1" applyFill="1" applyBorder="1" applyAlignment="1">
      <alignment horizontal="center" vertical="center"/>
    </xf>
    <xf numFmtId="2" fontId="5" fillId="3" borderId="48" xfId="0" applyNumberFormat="1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169" fontId="5" fillId="5" borderId="33" xfId="0" applyNumberFormat="1" applyFont="1" applyFill="1" applyBorder="1" applyAlignment="1" applyProtection="1">
      <alignment horizontal="center" vertical="center"/>
      <protection hidden="1"/>
    </xf>
    <xf numFmtId="0" fontId="5" fillId="3" borderId="7" xfId="0" applyFont="1" applyFill="1" applyBorder="1" applyAlignment="1">
      <alignment horizontal="center" vertical="center"/>
    </xf>
    <xf numFmtId="0" fontId="2" fillId="17" borderId="28" xfId="0" applyFont="1" applyFill="1" applyBorder="1" applyAlignment="1">
      <alignment horizontal="right" vertical="center"/>
    </xf>
    <xf numFmtId="0" fontId="2" fillId="17" borderId="23" xfId="0" quotePrefix="1" applyFont="1" applyFill="1" applyBorder="1" applyAlignment="1">
      <alignment horizontal="right" vertical="center"/>
    </xf>
    <xf numFmtId="0" fontId="2" fillId="17" borderId="23" xfId="0" quotePrefix="1" applyFont="1" applyFill="1" applyBorder="1" applyAlignment="1">
      <alignment horizontal="center" vertical="center"/>
    </xf>
    <xf numFmtId="0" fontId="2" fillId="17" borderId="24" xfId="0" quotePrefix="1" applyFont="1" applyFill="1" applyBorder="1" applyAlignment="1">
      <alignment horizontal="center" vertical="center"/>
    </xf>
    <xf numFmtId="168" fontId="2" fillId="17" borderId="42" xfId="1" applyNumberFormat="1" applyFont="1" applyFill="1" applyBorder="1" applyAlignment="1">
      <alignment horizontal="center" vertical="center"/>
    </xf>
    <xf numFmtId="168" fontId="2" fillId="17" borderId="6" xfId="1" applyNumberFormat="1" applyFont="1" applyFill="1" applyBorder="1" applyAlignment="1">
      <alignment horizontal="center" vertical="center"/>
    </xf>
    <xf numFmtId="168" fontId="2" fillId="17" borderId="47" xfId="1" applyNumberFormat="1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10" fontId="2" fillId="19" borderId="29" xfId="0" applyNumberFormat="1" applyFont="1" applyFill="1" applyBorder="1" applyAlignment="1">
      <alignment horizontal="center" vertical="center"/>
    </xf>
    <xf numFmtId="10" fontId="2" fillId="19" borderId="12" xfId="0" applyNumberFormat="1" applyFont="1" applyFill="1" applyBorder="1" applyAlignment="1">
      <alignment horizontal="center" vertical="center"/>
    </xf>
    <xf numFmtId="10" fontId="2" fillId="19" borderId="14" xfId="0" applyNumberFormat="1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166" fontId="5" fillId="0" borderId="51" xfId="0" applyNumberFormat="1" applyFont="1" applyFill="1" applyBorder="1" applyAlignment="1">
      <alignment horizontal="center"/>
    </xf>
    <xf numFmtId="166" fontId="2" fillId="0" borderId="52" xfId="0" applyNumberFormat="1" applyFont="1" applyFill="1" applyBorder="1" applyAlignment="1">
      <alignment horizontal="center"/>
    </xf>
    <xf numFmtId="0" fontId="4" fillId="0" borderId="53" xfId="0" applyFont="1" applyBorder="1" applyAlignment="1">
      <alignment horizontal="center"/>
    </xf>
    <xf numFmtId="0" fontId="12" fillId="20" borderId="2" xfId="0" applyFont="1" applyFill="1" applyBorder="1" applyAlignment="1">
      <alignment horizontal="center"/>
    </xf>
    <xf numFmtId="14" fontId="12" fillId="21" borderId="2" xfId="0" applyNumberFormat="1" applyFont="1" applyFill="1" applyBorder="1" applyAlignment="1">
      <alignment horizontal="center"/>
    </xf>
    <xf numFmtId="14" fontId="13" fillId="21" borderId="2" xfId="0" applyNumberFormat="1" applyFont="1" applyFill="1" applyBorder="1" applyAlignment="1">
      <alignment horizontal="center"/>
    </xf>
    <xf numFmtId="0" fontId="12" fillId="20" borderId="2" xfId="0" applyFont="1" applyFill="1" applyBorder="1"/>
    <xf numFmtId="0" fontId="12" fillId="22" borderId="2" xfId="0" applyFont="1" applyFill="1" applyBorder="1" applyAlignment="1">
      <alignment horizontal="center"/>
    </xf>
    <xf numFmtId="172" fontId="12" fillId="23" borderId="2" xfId="1" applyNumberFormat="1" applyFont="1" applyFill="1" applyBorder="1" applyAlignment="1">
      <alignment horizontal="right"/>
    </xf>
    <xf numFmtId="167" fontId="12" fillId="23" borderId="2" xfId="1" applyNumberFormat="1" applyFont="1" applyFill="1" applyBorder="1" applyAlignment="1">
      <alignment horizontal="right"/>
    </xf>
    <xf numFmtId="172" fontId="12" fillId="13" borderId="2" xfId="1" applyNumberFormat="1" applyFont="1" applyFill="1" applyBorder="1" applyAlignment="1">
      <alignment horizontal="right"/>
    </xf>
    <xf numFmtId="49" fontId="10" fillId="3" borderId="7" xfId="0" quotePrefix="1" applyNumberFormat="1" applyFont="1" applyFill="1" applyBorder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25" borderId="0" xfId="0" applyFont="1" applyFill="1" applyAlignment="1">
      <alignment horizontal="center"/>
    </xf>
    <xf numFmtId="0" fontId="19" fillId="25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9" fontId="21" fillId="0" borderId="0" xfId="0" applyNumberFormat="1" applyFont="1" applyAlignment="1">
      <alignment horizontal="left" vertical="center"/>
    </xf>
    <xf numFmtId="16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173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173" fontId="16" fillId="0" borderId="0" xfId="0" applyNumberFormat="1" applyFont="1" applyAlignment="1">
      <alignment horizontal="center" vertical="center"/>
    </xf>
    <xf numFmtId="169" fontId="2" fillId="0" borderId="0" xfId="0" applyNumberFormat="1" applyFont="1"/>
    <xf numFmtId="164" fontId="12" fillId="2" borderId="2" xfId="0" applyNumberFormat="1" applyFont="1" applyFill="1" applyBorder="1" applyAlignment="1">
      <alignment horizontal="center"/>
    </xf>
    <xf numFmtId="0" fontId="7" fillId="10" borderId="19" xfId="0" applyFont="1" applyFill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5" fillId="4" borderId="45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6" fillId="0" borderId="46" xfId="0" applyFont="1" applyFill="1" applyBorder="1" applyAlignment="1">
      <alignment horizontal="center"/>
    </xf>
    <xf numFmtId="0" fontId="6" fillId="0" borderId="47" xfId="0" applyFont="1" applyFill="1" applyBorder="1" applyAlignment="1">
      <alignment horizontal="center"/>
    </xf>
    <xf numFmtId="0" fontId="2" fillId="15" borderId="19" xfId="0" applyFont="1" applyFill="1" applyBorder="1" applyAlignment="1">
      <alignment horizontal="center"/>
    </xf>
    <xf numFmtId="0" fontId="2" fillId="15" borderId="20" xfId="0" applyFont="1" applyFill="1" applyBorder="1" applyAlignment="1">
      <alignment horizontal="center"/>
    </xf>
    <xf numFmtId="0" fontId="2" fillId="15" borderId="21" xfId="0" applyFont="1" applyFill="1" applyBorder="1" applyAlignment="1">
      <alignment horizontal="center"/>
    </xf>
    <xf numFmtId="0" fontId="2" fillId="24" borderId="19" xfId="0" applyFont="1" applyFill="1" applyBorder="1" applyAlignment="1">
      <alignment horizontal="center"/>
    </xf>
    <xf numFmtId="0" fontId="2" fillId="24" borderId="20" xfId="0" applyFont="1" applyFill="1" applyBorder="1" applyAlignment="1">
      <alignment horizontal="center"/>
    </xf>
    <xf numFmtId="0" fontId="2" fillId="24" borderId="21" xfId="0" applyFont="1" applyFill="1" applyBorder="1" applyAlignment="1">
      <alignment horizontal="center"/>
    </xf>
    <xf numFmtId="170" fontId="5" fillId="2" borderId="31" xfId="0" applyNumberFormat="1" applyFont="1" applyFill="1" applyBorder="1" applyAlignment="1">
      <alignment horizontal="center" vertical="center"/>
    </xf>
    <xf numFmtId="170" fontId="5" fillId="2" borderId="32" xfId="0" applyNumberFormat="1" applyFont="1" applyFill="1" applyBorder="1" applyAlignment="1">
      <alignment horizontal="center" vertical="center"/>
    </xf>
    <xf numFmtId="170" fontId="5" fillId="2" borderId="33" xfId="0" applyNumberFormat="1" applyFont="1" applyFill="1" applyBorder="1" applyAlignment="1">
      <alignment horizontal="center" vertical="center"/>
    </xf>
    <xf numFmtId="173" fontId="16" fillId="0" borderId="0" xfId="0" applyNumberFormat="1" applyFont="1" applyAlignment="1">
      <alignment horizontal="center" vertical="center"/>
    </xf>
    <xf numFmtId="0" fontId="18" fillId="25" borderId="0" xfId="0" applyFont="1" applyFill="1" applyAlignment="1">
      <alignment horizontal="center" vertical="center"/>
    </xf>
    <xf numFmtId="9" fontId="18" fillId="25" borderId="0" xfId="0" applyNumberFormat="1" applyFont="1" applyFill="1" applyAlignment="1">
      <alignment horizontal="center" vertical="center"/>
    </xf>
    <xf numFmtId="174" fontId="24" fillId="0" borderId="0" xfId="0" applyNumberFormat="1" applyFont="1" applyAlignment="1">
      <alignment horizontal="left" vertical="center"/>
    </xf>
    <xf numFmtId="175" fontId="2" fillId="17" borderId="45" xfId="1" applyNumberFormat="1" applyFont="1" applyFill="1" applyBorder="1" applyAlignment="1">
      <alignment horizontal="center" vertical="center"/>
    </xf>
    <xf numFmtId="175" fontId="2" fillId="17" borderId="3" xfId="1" applyNumberFormat="1" applyFont="1" applyFill="1" applyBorder="1" applyAlignment="1">
      <alignment horizontal="center" vertical="center"/>
    </xf>
    <xf numFmtId="175" fontId="2" fillId="17" borderId="46" xfId="1" applyNumberFormat="1" applyFont="1" applyFill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40"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color rgb="FFFF0000"/>
      </font>
    </dxf>
    <dxf>
      <font>
        <color rgb="FF00CC00"/>
      </font>
    </dxf>
    <dxf>
      <font>
        <color rgb="FFFF0000"/>
      </font>
    </dxf>
    <dxf>
      <font>
        <color rgb="FF00CC00"/>
      </font>
    </dxf>
    <dxf>
      <font>
        <color rgb="FFFF0000"/>
      </font>
    </dxf>
    <dxf>
      <font>
        <color rgb="FF00CC00"/>
      </font>
    </dxf>
  </dxfs>
  <tableStyles count="0" defaultTableStyle="TableStyleMedium2" defaultPivotStyle="PivotStyleLight16"/>
  <colors>
    <mruColors>
      <color rgb="FF00FF00"/>
      <color rgb="FFFF0066"/>
      <color rgb="FFFF00FF"/>
      <color rgb="FF00FFFF"/>
      <color rgb="FF3333FF"/>
      <color rgb="FFFF9999"/>
      <color rgb="FFFFCCCC"/>
      <color rgb="FFFFFF99"/>
      <color rgb="FF66FF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3FF4-5FCD-4372-8768-52A2FA893172}">
  <dimension ref="A1:AD167"/>
  <sheetViews>
    <sheetView topLeftCell="F47" zoomScaleNormal="100" workbookViewId="0">
      <selection activeCell="J58" sqref="J58"/>
    </sheetView>
  </sheetViews>
  <sheetFormatPr defaultColWidth="15.7109375" defaultRowHeight="15" x14ac:dyDescent="0.25"/>
  <cols>
    <col min="1" max="2" width="15.7109375" style="77"/>
    <col min="3" max="3" width="15.7109375" style="77" customWidth="1"/>
    <col min="4" max="16384" width="15.7109375" style="77"/>
  </cols>
  <sheetData>
    <row r="1" spans="1:30" ht="15.75" x14ac:dyDescent="0.25">
      <c r="A1" s="152">
        <v>43864</v>
      </c>
      <c r="B1" s="152"/>
      <c r="C1" s="152"/>
      <c r="D1" s="152"/>
      <c r="E1" s="152"/>
      <c r="F1" s="152"/>
      <c r="G1" s="152">
        <f>A1+1</f>
        <v>43865</v>
      </c>
      <c r="H1" s="152"/>
      <c r="I1" s="152"/>
      <c r="J1" s="152"/>
      <c r="K1" s="152"/>
      <c r="L1" s="152"/>
      <c r="M1" s="152">
        <f t="shared" ref="M1" si="0">G1+1</f>
        <v>43866</v>
      </c>
      <c r="N1" s="152"/>
      <c r="O1" s="152"/>
      <c r="P1" s="152"/>
      <c r="Q1" s="152"/>
      <c r="R1" s="152"/>
      <c r="S1" s="152">
        <f t="shared" ref="S1" si="1">M1+1</f>
        <v>43867</v>
      </c>
      <c r="T1" s="152"/>
      <c r="U1" s="152"/>
      <c r="V1" s="152"/>
      <c r="W1" s="152"/>
      <c r="X1" s="152"/>
      <c r="Y1" s="152">
        <f t="shared" ref="Y1" si="2">S1+1</f>
        <v>43868</v>
      </c>
      <c r="Z1" s="152"/>
      <c r="AA1" s="152"/>
      <c r="AB1" s="152"/>
      <c r="AC1" s="152"/>
      <c r="AD1" s="152"/>
    </row>
    <row r="2" spans="1:30" ht="15.75" x14ac:dyDescent="0.25">
      <c r="A2" s="126" t="s">
        <v>0</v>
      </c>
      <c r="B2" s="127" t="s">
        <v>1</v>
      </c>
      <c r="C2" s="128" t="s">
        <v>2</v>
      </c>
      <c r="D2" s="127" t="s">
        <v>3</v>
      </c>
      <c r="E2" s="127" t="s">
        <v>4</v>
      </c>
      <c r="F2" s="127" t="s">
        <v>5</v>
      </c>
      <c r="G2" s="126" t="s">
        <v>0</v>
      </c>
      <c r="H2" s="127" t="s">
        <v>1</v>
      </c>
      <c r="I2" s="128" t="s">
        <v>2</v>
      </c>
      <c r="J2" s="127" t="s">
        <v>3</v>
      </c>
      <c r="K2" s="127" t="s">
        <v>4</v>
      </c>
      <c r="L2" s="127" t="s">
        <v>5</v>
      </c>
      <c r="M2" s="126" t="s">
        <v>0</v>
      </c>
      <c r="N2" s="127" t="s">
        <v>1</v>
      </c>
      <c r="O2" s="128" t="s">
        <v>2</v>
      </c>
      <c r="P2" s="127" t="s">
        <v>3</v>
      </c>
      <c r="Q2" s="127" t="s">
        <v>4</v>
      </c>
      <c r="R2" s="127" t="s">
        <v>5</v>
      </c>
      <c r="S2" s="126" t="s">
        <v>0</v>
      </c>
      <c r="T2" s="127" t="s">
        <v>1</v>
      </c>
      <c r="U2" s="128" t="s">
        <v>2</v>
      </c>
      <c r="V2" s="127" t="s">
        <v>3</v>
      </c>
      <c r="W2" s="127" t="s">
        <v>4</v>
      </c>
      <c r="X2" s="127" t="s">
        <v>5</v>
      </c>
      <c r="Y2" s="126" t="s">
        <v>0</v>
      </c>
      <c r="Z2" s="127" t="s">
        <v>1</v>
      </c>
      <c r="AA2" s="128" t="s">
        <v>2</v>
      </c>
      <c r="AB2" s="127" t="s">
        <v>3</v>
      </c>
      <c r="AC2" s="127" t="s">
        <v>4</v>
      </c>
      <c r="AD2" s="127" t="s">
        <v>5</v>
      </c>
    </row>
    <row r="3" spans="1:30" ht="15.75" x14ac:dyDescent="0.25">
      <c r="A3" s="129" t="s">
        <v>6</v>
      </c>
      <c r="B3" s="130"/>
      <c r="C3" s="131"/>
      <c r="D3" s="131"/>
      <c r="E3" s="131"/>
      <c r="F3" s="132"/>
      <c r="G3" s="129" t="s">
        <v>7</v>
      </c>
      <c r="H3" s="130"/>
      <c r="I3" s="131"/>
      <c r="J3" s="131"/>
      <c r="K3" s="131"/>
      <c r="L3" s="132"/>
      <c r="M3" s="129" t="s">
        <v>8</v>
      </c>
      <c r="N3" s="130"/>
      <c r="O3" s="131"/>
      <c r="P3" s="131"/>
      <c r="Q3" s="131"/>
      <c r="R3" s="132"/>
      <c r="S3" s="129" t="s">
        <v>9</v>
      </c>
      <c r="T3" s="130"/>
      <c r="U3" s="131"/>
      <c r="V3" s="131"/>
      <c r="W3" s="131"/>
      <c r="X3" s="132"/>
      <c r="Y3" s="129" t="s">
        <v>10</v>
      </c>
      <c r="Z3" s="130"/>
      <c r="AA3" s="131"/>
      <c r="AB3" s="131"/>
      <c r="AC3" s="131"/>
      <c r="AD3" s="132"/>
    </row>
    <row r="4" spans="1:30" ht="15.75" x14ac:dyDescent="0.25">
      <c r="A4" s="129" t="s">
        <v>11</v>
      </c>
      <c r="B4" s="130"/>
      <c r="C4" s="131"/>
      <c r="D4" s="131"/>
      <c r="E4" s="131"/>
      <c r="F4" s="132"/>
      <c r="G4" s="129" t="s">
        <v>12</v>
      </c>
      <c r="H4" s="130"/>
      <c r="I4" s="131"/>
      <c r="J4" s="131"/>
      <c r="K4" s="131"/>
      <c r="L4" s="132"/>
      <c r="M4" s="129" t="s">
        <v>13</v>
      </c>
      <c r="N4" s="130"/>
      <c r="O4" s="131"/>
      <c r="P4" s="131"/>
      <c r="Q4" s="131"/>
      <c r="R4" s="132"/>
      <c r="S4" s="129" t="s">
        <v>14</v>
      </c>
      <c r="T4" s="130"/>
      <c r="U4" s="131"/>
      <c r="V4" s="131"/>
      <c r="W4" s="131"/>
      <c r="X4" s="132"/>
      <c r="Y4" s="129" t="s">
        <v>15</v>
      </c>
      <c r="Z4" s="130"/>
      <c r="AA4" s="131"/>
      <c r="AB4" s="131"/>
      <c r="AC4" s="131"/>
      <c r="AD4" s="132"/>
    </row>
    <row r="5" spans="1:30" ht="15.75" x14ac:dyDescent="0.25">
      <c r="A5" s="129" t="s">
        <v>16</v>
      </c>
      <c r="B5" s="130"/>
      <c r="C5" s="131"/>
      <c r="D5" s="131"/>
      <c r="E5" s="131"/>
      <c r="F5" s="132"/>
      <c r="G5" s="129"/>
      <c r="H5" s="130"/>
      <c r="I5" s="131"/>
      <c r="J5" s="131"/>
      <c r="K5" s="131"/>
      <c r="L5" s="132"/>
      <c r="M5" s="129"/>
      <c r="N5" s="130"/>
      <c r="O5" s="131"/>
      <c r="P5" s="131"/>
      <c r="Q5" s="131"/>
      <c r="R5" s="132"/>
      <c r="S5" s="129" t="s">
        <v>17</v>
      </c>
      <c r="T5" s="130"/>
      <c r="U5" s="131"/>
      <c r="V5" s="131"/>
      <c r="W5" s="131"/>
      <c r="X5" s="132"/>
      <c r="Y5" s="129" t="s">
        <v>18</v>
      </c>
      <c r="Z5" s="130"/>
      <c r="AA5" s="131"/>
      <c r="AB5" s="131"/>
      <c r="AC5" s="131"/>
      <c r="AD5" s="132"/>
    </row>
    <row r="6" spans="1:30" ht="15.75" x14ac:dyDescent="0.25">
      <c r="A6" s="129" t="s">
        <v>19</v>
      </c>
      <c r="B6" s="130"/>
      <c r="C6" s="131"/>
      <c r="D6" s="131"/>
      <c r="E6" s="131"/>
      <c r="F6" s="132"/>
      <c r="G6" s="129"/>
      <c r="H6" s="130"/>
      <c r="I6" s="131"/>
      <c r="J6" s="131"/>
      <c r="K6" s="131"/>
      <c r="L6" s="132"/>
      <c r="M6" s="129"/>
      <c r="N6" s="130"/>
      <c r="O6" s="131"/>
      <c r="P6" s="131"/>
      <c r="Q6" s="131"/>
      <c r="R6" s="132"/>
      <c r="S6" s="129" t="s">
        <v>20</v>
      </c>
      <c r="T6" s="130"/>
      <c r="U6" s="131"/>
      <c r="V6" s="131"/>
      <c r="W6" s="131"/>
      <c r="X6" s="132"/>
      <c r="Y6" s="129" t="s">
        <v>7</v>
      </c>
      <c r="Z6" s="130"/>
      <c r="AA6" s="131"/>
      <c r="AB6" s="131"/>
      <c r="AC6" s="131"/>
      <c r="AD6" s="132"/>
    </row>
    <row r="7" spans="1:30" ht="15.75" x14ac:dyDescent="0.25">
      <c r="A7" s="129" t="s">
        <v>21</v>
      </c>
      <c r="B7" s="130"/>
      <c r="C7" s="131"/>
      <c r="D7" s="131"/>
      <c r="E7" s="131"/>
      <c r="F7" s="132"/>
      <c r="G7" s="129"/>
      <c r="H7" s="130"/>
      <c r="I7" s="131"/>
      <c r="J7" s="131"/>
      <c r="K7" s="131"/>
      <c r="L7" s="132"/>
      <c r="M7" s="129"/>
      <c r="N7" s="130"/>
      <c r="O7" s="131"/>
      <c r="P7" s="131"/>
      <c r="Q7" s="131"/>
      <c r="R7" s="132"/>
      <c r="S7" s="129" t="s">
        <v>22</v>
      </c>
      <c r="T7" s="130"/>
      <c r="U7" s="131"/>
      <c r="V7" s="131"/>
      <c r="W7" s="131"/>
      <c r="X7" s="132"/>
      <c r="Y7" s="129"/>
      <c r="Z7" s="130"/>
      <c r="AA7" s="131"/>
      <c r="AB7" s="131"/>
      <c r="AC7" s="131"/>
      <c r="AD7" s="132"/>
    </row>
    <row r="8" spans="1:30" ht="15.75" x14ac:dyDescent="0.25">
      <c r="A8" s="129" t="s">
        <v>16</v>
      </c>
      <c r="B8" s="130"/>
      <c r="C8" s="131"/>
      <c r="D8" s="131"/>
      <c r="E8" s="131"/>
      <c r="F8" s="132"/>
      <c r="G8" s="129"/>
      <c r="H8" s="130"/>
      <c r="I8" s="131"/>
      <c r="J8" s="131"/>
      <c r="K8" s="131"/>
      <c r="L8" s="132"/>
      <c r="M8" s="129"/>
      <c r="N8" s="130"/>
      <c r="O8" s="131"/>
      <c r="P8" s="131"/>
      <c r="Q8" s="131"/>
      <c r="R8" s="132"/>
      <c r="S8" s="129" t="s">
        <v>23</v>
      </c>
      <c r="T8" s="130"/>
      <c r="U8" s="131"/>
      <c r="V8" s="131"/>
      <c r="W8" s="131"/>
      <c r="X8" s="132"/>
      <c r="Y8" s="129"/>
      <c r="Z8" s="130"/>
      <c r="AA8" s="131"/>
      <c r="AB8" s="131"/>
      <c r="AC8" s="131"/>
      <c r="AD8" s="132"/>
    </row>
    <row r="9" spans="1:30" ht="15.75" x14ac:dyDescent="0.25">
      <c r="A9" s="129" t="s">
        <v>24</v>
      </c>
      <c r="B9" s="130"/>
      <c r="C9" s="131"/>
      <c r="D9" s="131"/>
      <c r="E9" s="131"/>
      <c r="F9" s="132"/>
      <c r="G9" s="129"/>
      <c r="H9" s="130"/>
      <c r="I9" s="131"/>
      <c r="J9" s="131"/>
      <c r="K9" s="131"/>
      <c r="L9" s="132"/>
      <c r="M9" s="129"/>
      <c r="N9" s="130"/>
      <c r="O9" s="131"/>
      <c r="P9" s="131"/>
      <c r="Q9" s="131"/>
      <c r="R9" s="132"/>
      <c r="S9" s="129"/>
      <c r="T9" s="130"/>
      <c r="U9" s="131"/>
      <c r="V9" s="131"/>
      <c r="W9" s="131"/>
      <c r="X9" s="132"/>
      <c r="Y9" s="129"/>
      <c r="Z9" s="130"/>
      <c r="AA9" s="131"/>
      <c r="AB9" s="131"/>
      <c r="AC9" s="131"/>
      <c r="AD9" s="132"/>
    </row>
    <row r="10" spans="1:30" ht="15.75" x14ac:dyDescent="0.25">
      <c r="A10" s="129" t="s">
        <v>25</v>
      </c>
      <c r="B10" s="130"/>
      <c r="C10" s="131"/>
      <c r="D10" s="131"/>
      <c r="E10" s="131"/>
      <c r="F10" s="132"/>
      <c r="G10" s="129"/>
      <c r="H10" s="130"/>
      <c r="I10" s="131"/>
      <c r="J10" s="131"/>
      <c r="K10" s="131"/>
      <c r="L10" s="132"/>
      <c r="M10" s="129"/>
      <c r="N10" s="130"/>
      <c r="O10" s="131"/>
      <c r="P10" s="131"/>
      <c r="Q10" s="131"/>
      <c r="R10" s="132"/>
      <c r="S10" s="129"/>
      <c r="T10" s="130"/>
      <c r="U10" s="131"/>
      <c r="V10" s="131"/>
      <c r="W10" s="131"/>
      <c r="X10" s="132"/>
      <c r="Y10" s="129"/>
      <c r="Z10" s="130"/>
      <c r="AA10" s="131"/>
      <c r="AB10" s="131"/>
      <c r="AC10" s="131"/>
      <c r="AD10" s="132"/>
    </row>
    <row r="11" spans="1:30" ht="15.75" x14ac:dyDescent="0.25">
      <c r="A11" s="129" t="s">
        <v>26</v>
      </c>
      <c r="B11" s="130"/>
      <c r="C11" s="131"/>
      <c r="D11" s="131"/>
      <c r="E11" s="131"/>
      <c r="F11" s="132"/>
      <c r="G11" s="129"/>
      <c r="H11" s="130"/>
      <c r="I11" s="131"/>
      <c r="J11" s="131"/>
      <c r="K11" s="131"/>
      <c r="L11" s="132"/>
      <c r="M11" s="129"/>
      <c r="N11" s="130"/>
      <c r="O11" s="131"/>
      <c r="P11" s="131"/>
      <c r="Q11" s="131"/>
      <c r="R11" s="132"/>
      <c r="S11" s="129"/>
      <c r="T11" s="130"/>
      <c r="U11" s="131"/>
      <c r="V11" s="131"/>
      <c r="W11" s="131"/>
      <c r="X11" s="132"/>
      <c r="Y11" s="129"/>
      <c r="Z11" s="130"/>
      <c r="AA11" s="131"/>
      <c r="AB11" s="131"/>
      <c r="AC11" s="131"/>
      <c r="AD11" s="132"/>
    </row>
    <row r="12" spans="1:30" ht="15.75" x14ac:dyDescent="0.25">
      <c r="A12" s="129" t="s">
        <v>27</v>
      </c>
      <c r="B12" s="130"/>
      <c r="C12" s="131"/>
      <c r="D12" s="131"/>
      <c r="E12" s="131"/>
      <c r="F12" s="132"/>
      <c r="G12" s="129"/>
      <c r="H12" s="130"/>
      <c r="I12" s="131"/>
      <c r="J12" s="131"/>
      <c r="K12" s="131"/>
      <c r="L12" s="132"/>
      <c r="M12" s="129"/>
      <c r="N12" s="130"/>
      <c r="O12" s="131"/>
      <c r="P12" s="131"/>
      <c r="Q12" s="131"/>
      <c r="R12" s="132"/>
      <c r="S12" s="129"/>
      <c r="T12" s="130"/>
      <c r="U12" s="131"/>
      <c r="V12" s="131"/>
      <c r="W12" s="131"/>
      <c r="X12" s="132"/>
      <c r="Y12" s="129"/>
      <c r="Z12" s="130"/>
      <c r="AA12" s="131"/>
      <c r="AB12" s="131"/>
      <c r="AC12" s="131"/>
      <c r="AD12" s="132"/>
    </row>
    <row r="13" spans="1:30" ht="15.75" x14ac:dyDescent="0.25">
      <c r="A13" s="129" t="s">
        <v>9</v>
      </c>
      <c r="B13" s="130"/>
      <c r="C13" s="131"/>
      <c r="D13" s="131"/>
      <c r="E13" s="131"/>
      <c r="F13" s="132"/>
      <c r="G13" s="129"/>
      <c r="H13" s="130"/>
      <c r="I13" s="131"/>
      <c r="J13" s="131"/>
      <c r="K13" s="131"/>
      <c r="L13" s="132"/>
      <c r="M13" s="129"/>
      <c r="N13" s="130"/>
      <c r="O13" s="131"/>
      <c r="P13" s="131"/>
      <c r="Q13" s="131"/>
      <c r="R13" s="132"/>
      <c r="S13" s="129"/>
      <c r="T13" s="130"/>
      <c r="U13" s="131"/>
      <c r="V13" s="131"/>
      <c r="W13" s="131"/>
      <c r="X13" s="132"/>
      <c r="Y13" s="129"/>
      <c r="Z13" s="130"/>
      <c r="AA13" s="131"/>
      <c r="AB13" s="131"/>
      <c r="AC13" s="131"/>
      <c r="AD13" s="132"/>
    </row>
    <row r="14" spans="1:30" ht="15.75" x14ac:dyDescent="0.25">
      <c r="A14" s="129"/>
      <c r="B14" s="130"/>
      <c r="C14" s="131"/>
      <c r="D14" s="131"/>
      <c r="E14" s="131"/>
      <c r="F14" s="132"/>
      <c r="G14" s="129"/>
      <c r="H14" s="130"/>
      <c r="I14" s="131"/>
      <c r="J14" s="131"/>
      <c r="K14" s="131"/>
      <c r="L14" s="132"/>
      <c r="M14" s="129"/>
      <c r="N14" s="130"/>
      <c r="O14" s="131"/>
      <c r="P14" s="131"/>
      <c r="Q14" s="131"/>
      <c r="R14" s="132"/>
      <c r="S14" s="129"/>
      <c r="T14" s="130"/>
      <c r="U14" s="131"/>
      <c r="V14" s="131"/>
      <c r="W14" s="131"/>
      <c r="X14" s="132"/>
      <c r="Y14" s="129"/>
      <c r="Z14" s="130"/>
      <c r="AA14" s="131"/>
      <c r="AB14" s="131"/>
      <c r="AC14" s="131"/>
      <c r="AD14" s="132"/>
    </row>
    <row r="15" spans="1:30" ht="15.75" x14ac:dyDescent="0.25">
      <c r="A15" s="152">
        <f>A1+7</f>
        <v>43871</v>
      </c>
      <c r="B15" s="152"/>
      <c r="C15" s="152"/>
      <c r="D15" s="152"/>
      <c r="E15" s="152"/>
      <c r="F15" s="152"/>
      <c r="G15" s="152">
        <f>A15+1</f>
        <v>43872</v>
      </c>
      <c r="H15" s="152"/>
      <c r="I15" s="152"/>
      <c r="J15" s="152"/>
      <c r="K15" s="152"/>
      <c r="L15" s="152"/>
      <c r="M15" s="152">
        <f t="shared" ref="M15" si="3">G15+1</f>
        <v>43873</v>
      </c>
      <c r="N15" s="152"/>
      <c r="O15" s="152"/>
      <c r="P15" s="152"/>
      <c r="Q15" s="152"/>
      <c r="R15" s="152"/>
      <c r="S15" s="152">
        <f t="shared" ref="S15" si="4">M15+1</f>
        <v>43874</v>
      </c>
      <c r="T15" s="152"/>
      <c r="U15" s="152"/>
      <c r="V15" s="152"/>
      <c r="W15" s="152"/>
      <c r="X15" s="152"/>
      <c r="Y15" s="152">
        <f t="shared" ref="Y15" si="5">S15+1</f>
        <v>43875</v>
      </c>
      <c r="Z15" s="152"/>
      <c r="AA15" s="152"/>
      <c r="AB15" s="152"/>
      <c r="AC15" s="152"/>
      <c r="AD15" s="152"/>
    </row>
    <row r="16" spans="1:30" ht="15.75" x14ac:dyDescent="0.25">
      <c r="A16" s="126" t="s">
        <v>0</v>
      </c>
      <c r="B16" s="127" t="s">
        <v>1</v>
      </c>
      <c r="C16" s="128" t="s">
        <v>2</v>
      </c>
      <c r="D16" s="127" t="s">
        <v>3</v>
      </c>
      <c r="E16" s="127" t="s">
        <v>4</v>
      </c>
      <c r="F16" s="127" t="s">
        <v>5</v>
      </c>
      <c r="G16" s="126" t="s">
        <v>0</v>
      </c>
      <c r="H16" s="127" t="s">
        <v>1</v>
      </c>
      <c r="I16" s="128" t="s">
        <v>2</v>
      </c>
      <c r="J16" s="127" t="s">
        <v>3</v>
      </c>
      <c r="K16" s="127" t="s">
        <v>4</v>
      </c>
      <c r="L16" s="127" t="s">
        <v>5</v>
      </c>
      <c r="M16" s="126" t="s">
        <v>0</v>
      </c>
      <c r="N16" s="127" t="s">
        <v>1</v>
      </c>
      <c r="O16" s="128" t="s">
        <v>2</v>
      </c>
      <c r="P16" s="127" t="s">
        <v>3</v>
      </c>
      <c r="Q16" s="127" t="s">
        <v>4</v>
      </c>
      <c r="R16" s="127" t="s">
        <v>5</v>
      </c>
      <c r="S16" s="126" t="s">
        <v>0</v>
      </c>
      <c r="T16" s="127" t="s">
        <v>1</v>
      </c>
      <c r="U16" s="128" t="s">
        <v>2</v>
      </c>
      <c r="V16" s="127" t="s">
        <v>3</v>
      </c>
      <c r="W16" s="127" t="s">
        <v>4</v>
      </c>
      <c r="X16" s="127" t="s">
        <v>5</v>
      </c>
      <c r="Y16" s="126" t="s">
        <v>0</v>
      </c>
      <c r="Z16" s="127" t="s">
        <v>1</v>
      </c>
      <c r="AA16" s="128" t="s">
        <v>2</v>
      </c>
      <c r="AB16" s="127" t="s">
        <v>3</v>
      </c>
      <c r="AC16" s="127" t="s">
        <v>4</v>
      </c>
      <c r="AD16" s="127" t="s">
        <v>5</v>
      </c>
    </row>
    <row r="17" spans="1:30" ht="15.75" x14ac:dyDescent="0.25">
      <c r="A17" s="129" t="s">
        <v>28</v>
      </c>
      <c r="B17" s="130"/>
      <c r="C17" s="131"/>
      <c r="D17" s="131"/>
      <c r="E17" s="131"/>
      <c r="F17" s="132"/>
      <c r="G17" s="129" t="s">
        <v>29</v>
      </c>
      <c r="H17" s="130" t="s">
        <v>11</v>
      </c>
      <c r="I17" s="131">
        <v>0.36499999999999999</v>
      </c>
      <c r="J17" s="131">
        <v>0.39</v>
      </c>
      <c r="K17" s="131">
        <v>0.39</v>
      </c>
      <c r="L17" s="132">
        <v>800000</v>
      </c>
      <c r="M17" s="129" t="s">
        <v>30</v>
      </c>
      <c r="N17" s="130" t="s">
        <v>11</v>
      </c>
      <c r="O17" s="131">
        <v>0.36499999999999999</v>
      </c>
      <c r="P17" s="131">
        <v>0.39</v>
      </c>
      <c r="Q17" s="131">
        <v>0.39</v>
      </c>
      <c r="R17" s="132">
        <v>800000</v>
      </c>
      <c r="S17" s="129" t="s">
        <v>31</v>
      </c>
      <c r="T17" s="130"/>
      <c r="U17" s="131"/>
      <c r="V17" s="131"/>
      <c r="W17" s="131"/>
      <c r="X17" s="132"/>
      <c r="Y17" s="129" t="s">
        <v>32</v>
      </c>
      <c r="Z17" s="130"/>
      <c r="AA17" s="131"/>
      <c r="AB17" s="131"/>
      <c r="AC17" s="131"/>
      <c r="AD17" s="132"/>
    </row>
    <row r="18" spans="1:30" ht="15.75" x14ac:dyDescent="0.25">
      <c r="A18" s="129"/>
      <c r="B18" s="130"/>
      <c r="C18" s="131"/>
      <c r="D18" s="131"/>
      <c r="E18" s="131"/>
      <c r="F18" s="132"/>
      <c r="G18" s="129" t="s">
        <v>33</v>
      </c>
      <c r="H18" s="130" t="s">
        <v>16</v>
      </c>
      <c r="I18" s="131">
        <v>1.31</v>
      </c>
      <c r="J18" s="131">
        <v>1.34</v>
      </c>
      <c r="K18" s="131">
        <v>1.39</v>
      </c>
      <c r="L18" s="132">
        <v>33000</v>
      </c>
      <c r="M18" s="129" t="s">
        <v>34</v>
      </c>
      <c r="N18" s="130" t="s">
        <v>16</v>
      </c>
      <c r="O18" s="131">
        <v>1.31</v>
      </c>
      <c r="P18" s="131">
        <v>1.34</v>
      </c>
      <c r="Q18" s="131">
        <v>1.39</v>
      </c>
      <c r="R18" s="132">
        <v>33000</v>
      </c>
      <c r="S18" s="129" t="s">
        <v>35</v>
      </c>
      <c r="T18" s="130"/>
      <c r="U18" s="131"/>
      <c r="V18" s="131"/>
      <c r="W18" s="131"/>
      <c r="X18" s="132"/>
      <c r="Y18" s="129" t="s">
        <v>36</v>
      </c>
      <c r="Z18" s="130"/>
      <c r="AA18" s="131"/>
      <c r="AB18" s="131"/>
      <c r="AC18" s="131"/>
      <c r="AD18" s="132"/>
    </row>
    <row r="19" spans="1:30" ht="15.75" x14ac:dyDescent="0.25">
      <c r="A19" s="129"/>
      <c r="B19" s="130"/>
      <c r="C19" s="131"/>
      <c r="D19" s="131"/>
      <c r="E19" s="131"/>
      <c r="F19" s="132"/>
      <c r="G19" s="129" t="s">
        <v>37</v>
      </c>
      <c r="H19" s="130" t="s">
        <v>19</v>
      </c>
      <c r="I19" s="131">
        <v>2.4300000000000002</v>
      </c>
      <c r="J19" s="131">
        <v>2.4700000000000002</v>
      </c>
      <c r="K19" s="131">
        <v>2.56</v>
      </c>
      <c r="L19" s="132">
        <v>90000</v>
      </c>
      <c r="M19" s="129" t="s">
        <v>22</v>
      </c>
      <c r="N19" s="130" t="s">
        <v>19</v>
      </c>
      <c r="O19" s="131">
        <v>2.4300000000000002</v>
      </c>
      <c r="P19" s="131">
        <v>2.4700000000000002</v>
      </c>
      <c r="Q19" s="131">
        <v>2.56</v>
      </c>
      <c r="R19" s="132">
        <v>90000</v>
      </c>
      <c r="S19" s="129" t="s">
        <v>38</v>
      </c>
      <c r="T19" s="130"/>
      <c r="U19" s="131"/>
      <c r="V19" s="131"/>
      <c r="W19" s="131"/>
      <c r="X19" s="132"/>
      <c r="Y19" s="129" t="s">
        <v>39</v>
      </c>
      <c r="Z19" s="130"/>
      <c r="AA19" s="131"/>
      <c r="AB19" s="131"/>
      <c r="AC19" s="131"/>
      <c r="AD19" s="132"/>
    </row>
    <row r="20" spans="1:30" ht="15.75" x14ac:dyDescent="0.25">
      <c r="A20" s="129"/>
      <c r="B20" s="130"/>
      <c r="C20" s="131"/>
      <c r="D20" s="131"/>
      <c r="E20" s="131"/>
      <c r="F20" s="132"/>
      <c r="G20" s="129" t="s">
        <v>40</v>
      </c>
      <c r="H20" s="130" t="s">
        <v>21</v>
      </c>
      <c r="I20" s="131">
        <v>1.91</v>
      </c>
      <c r="J20" s="131">
        <v>1.95</v>
      </c>
      <c r="K20" s="131">
        <v>2.02</v>
      </c>
      <c r="L20" s="132">
        <v>20000</v>
      </c>
      <c r="M20" s="129" t="s">
        <v>41</v>
      </c>
      <c r="N20" s="130" t="s">
        <v>21</v>
      </c>
      <c r="O20" s="131">
        <v>1.91</v>
      </c>
      <c r="P20" s="131">
        <v>1.95</v>
      </c>
      <c r="Q20" s="131">
        <v>2.02</v>
      </c>
      <c r="R20" s="132">
        <v>20000</v>
      </c>
      <c r="S20" s="129" t="s">
        <v>42</v>
      </c>
      <c r="T20" s="130"/>
      <c r="U20" s="131"/>
      <c r="V20" s="131"/>
      <c r="W20" s="131"/>
      <c r="X20" s="132"/>
      <c r="Y20" s="129" t="s">
        <v>23</v>
      </c>
      <c r="Z20" s="130"/>
      <c r="AA20" s="131"/>
      <c r="AB20" s="131"/>
      <c r="AC20" s="131"/>
      <c r="AD20" s="132"/>
    </row>
    <row r="21" spans="1:30" ht="15.75" x14ac:dyDescent="0.25">
      <c r="A21" s="129"/>
      <c r="B21" s="130"/>
      <c r="C21" s="131"/>
      <c r="D21" s="131"/>
      <c r="E21" s="131"/>
      <c r="F21" s="132"/>
      <c r="G21" s="129" t="s">
        <v>43</v>
      </c>
      <c r="H21" s="130" t="s">
        <v>25</v>
      </c>
      <c r="I21" s="131">
        <v>1.19</v>
      </c>
      <c r="J21" s="131">
        <v>1.23</v>
      </c>
      <c r="K21" s="131">
        <v>1.26</v>
      </c>
      <c r="L21" s="132">
        <v>30000</v>
      </c>
      <c r="M21" s="129" t="s">
        <v>44</v>
      </c>
      <c r="N21" s="130" t="s">
        <v>25</v>
      </c>
      <c r="O21" s="131">
        <v>1.19</v>
      </c>
      <c r="P21" s="131">
        <v>1.23</v>
      </c>
      <c r="Q21" s="131">
        <v>1.26</v>
      </c>
      <c r="R21" s="132">
        <v>30000</v>
      </c>
      <c r="S21" s="129" t="s">
        <v>45</v>
      </c>
      <c r="T21" s="130"/>
      <c r="U21" s="131"/>
      <c r="V21" s="131"/>
      <c r="W21" s="131"/>
      <c r="X21" s="132"/>
      <c r="Y21" s="129"/>
      <c r="Z21" s="130"/>
      <c r="AA21" s="131"/>
      <c r="AB21" s="131"/>
      <c r="AC21" s="131"/>
      <c r="AD21" s="132"/>
    </row>
    <row r="22" spans="1:30" ht="15.75" x14ac:dyDescent="0.25">
      <c r="A22" s="129"/>
      <c r="B22" s="130"/>
      <c r="C22" s="131"/>
      <c r="D22" s="131"/>
      <c r="E22" s="131"/>
      <c r="F22" s="132"/>
      <c r="G22" s="129" t="s">
        <v>46</v>
      </c>
      <c r="H22" s="130" t="s">
        <v>12</v>
      </c>
      <c r="I22" s="131">
        <v>1.01</v>
      </c>
      <c r="J22" s="131">
        <v>1.04</v>
      </c>
      <c r="K22" s="131">
        <v>1.07</v>
      </c>
      <c r="L22" s="132">
        <v>18000</v>
      </c>
      <c r="M22" s="129" t="s">
        <v>14</v>
      </c>
      <c r="N22" s="130" t="s">
        <v>12</v>
      </c>
      <c r="O22" s="131">
        <v>1.01</v>
      </c>
      <c r="P22" s="131">
        <v>1.04</v>
      </c>
      <c r="Q22" s="131">
        <v>1.07</v>
      </c>
      <c r="R22" s="132">
        <v>18000</v>
      </c>
      <c r="S22" s="129" t="s">
        <v>47</v>
      </c>
      <c r="T22" s="130"/>
      <c r="U22" s="131"/>
      <c r="V22" s="131"/>
      <c r="W22" s="131"/>
      <c r="X22" s="132"/>
      <c r="Y22" s="129"/>
      <c r="Z22" s="130"/>
      <c r="AA22" s="131"/>
      <c r="AB22" s="131"/>
      <c r="AC22" s="131"/>
      <c r="AD22" s="132"/>
    </row>
    <row r="23" spans="1:30" ht="15.75" x14ac:dyDescent="0.25">
      <c r="A23" s="129"/>
      <c r="B23" s="130"/>
      <c r="C23" s="131"/>
      <c r="D23" s="131"/>
      <c r="E23" s="131"/>
      <c r="F23" s="132"/>
      <c r="G23" s="129" t="s">
        <v>48</v>
      </c>
      <c r="H23" s="130" t="s">
        <v>20</v>
      </c>
      <c r="I23" s="131">
        <v>0.435</v>
      </c>
      <c r="J23" s="131">
        <v>0.44</v>
      </c>
      <c r="K23" s="131">
        <v>0.46</v>
      </c>
      <c r="L23" s="132">
        <v>17000</v>
      </c>
      <c r="M23" s="129" t="s">
        <v>49</v>
      </c>
      <c r="N23" s="130" t="s">
        <v>20</v>
      </c>
      <c r="O23" s="131">
        <v>0.435</v>
      </c>
      <c r="P23" s="131">
        <v>0.44</v>
      </c>
      <c r="Q23" s="131">
        <v>0.46</v>
      </c>
      <c r="R23" s="132">
        <v>17000</v>
      </c>
      <c r="S23" s="129" t="s">
        <v>50</v>
      </c>
      <c r="T23" s="130"/>
      <c r="U23" s="131"/>
      <c r="V23" s="131"/>
      <c r="W23" s="131"/>
      <c r="X23" s="132"/>
      <c r="Y23" s="129"/>
      <c r="Z23" s="130"/>
      <c r="AA23" s="131"/>
      <c r="AB23" s="131"/>
      <c r="AC23" s="131"/>
      <c r="AD23" s="132"/>
    </row>
    <row r="24" spans="1:30" ht="15.75" x14ac:dyDescent="0.25">
      <c r="A24" s="129"/>
      <c r="B24" s="130"/>
      <c r="C24" s="131"/>
      <c r="D24" s="131"/>
      <c r="E24" s="131"/>
      <c r="F24" s="132"/>
      <c r="G24" s="129"/>
      <c r="H24" s="130" t="s">
        <v>18</v>
      </c>
      <c r="I24" s="131">
        <v>0.73499999999999999</v>
      </c>
      <c r="J24" s="131">
        <v>0.76</v>
      </c>
      <c r="K24" s="131">
        <v>0.78</v>
      </c>
      <c r="L24" s="132">
        <v>125000</v>
      </c>
      <c r="M24" s="129" t="s">
        <v>25</v>
      </c>
      <c r="N24" s="130"/>
      <c r="O24" s="131"/>
      <c r="P24" s="131"/>
      <c r="Q24" s="131"/>
      <c r="R24" s="132"/>
      <c r="S24" s="129" t="s">
        <v>51</v>
      </c>
      <c r="T24" s="130"/>
      <c r="U24" s="131"/>
      <c r="V24" s="131"/>
      <c r="W24" s="131"/>
      <c r="X24" s="132"/>
      <c r="Y24" s="129"/>
      <c r="Z24" s="130"/>
      <c r="AA24" s="131"/>
      <c r="AB24" s="131"/>
      <c r="AC24" s="131"/>
      <c r="AD24" s="132"/>
    </row>
    <row r="25" spans="1:30" ht="15.75" x14ac:dyDescent="0.25">
      <c r="A25" s="129"/>
      <c r="B25" s="130"/>
      <c r="C25" s="131"/>
      <c r="D25" s="131"/>
      <c r="E25" s="131"/>
      <c r="F25" s="132"/>
      <c r="G25" s="129"/>
      <c r="H25" s="130" t="s">
        <v>24</v>
      </c>
      <c r="I25" s="131">
        <v>0.36499999999999999</v>
      </c>
      <c r="J25" s="131">
        <v>0.38</v>
      </c>
      <c r="K25" s="131">
        <v>0.39</v>
      </c>
      <c r="L25" s="132">
        <v>30000</v>
      </c>
      <c r="M25" s="129" t="s">
        <v>37</v>
      </c>
      <c r="N25" s="130"/>
      <c r="O25" s="131"/>
      <c r="P25" s="131"/>
      <c r="Q25" s="131"/>
      <c r="R25" s="132"/>
      <c r="S25" s="129" t="s">
        <v>52</v>
      </c>
      <c r="T25" s="130"/>
      <c r="U25" s="131"/>
      <c r="V25" s="131"/>
      <c r="W25" s="131"/>
      <c r="X25" s="132"/>
      <c r="Y25" s="129"/>
      <c r="Z25" s="130"/>
      <c r="AA25" s="131"/>
      <c r="AB25" s="131"/>
      <c r="AC25" s="131"/>
      <c r="AD25" s="132"/>
    </row>
    <row r="26" spans="1:30" ht="15.75" x14ac:dyDescent="0.25">
      <c r="A26" s="129"/>
      <c r="B26" s="130"/>
      <c r="C26" s="131"/>
      <c r="D26" s="131"/>
      <c r="E26" s="131"/>
      <c r="F26" s="132"/>
      <c r="G26" s="129"/>
      <c r="H26" s="130"/>
      <c r="I26" s="131"/>
      <c r="J26" s="131"/>
      <c r="K26" s="131"/>
      <c r="L26" s="132"/>
      <c r="M26" s="129"/>
      <c r="N26" s="130"/>
      <c r="O26" s="131"/>
      <c r="P26" s="131"/>
      <c r="Q26" s="131"/>
      <c r="R26" s="132"/>
      <c r="S26" s="129" t="s">
        <v>53</v>
      </c>
      <c r="T26" s="130"/>
      <c r="U26" s="131"/>
      <c r="V26" s="131"/>
      <c r="W26" s="131"/>
      <c r="X26" s="132"/>
      <c r="Y26" s="129"/>
      <c r="Z26" s="130"/>
      <c r="AA26" s="131"/>
      <c r="AB26" s="131"/>
      <c r="AC26" s="131"/>
      <c r="AD26" s="132"/>
    </row>
    <row r="27" spans="1:30" ht="15.75" x14ac:dyDescent="0.25">
      <c r="A27" s="129"/>
      <c r="B27" s="130"/>
      <c r="C27" s="131"/>
      <c r="D27" s="131"/>
      <c r="E27" s="131"/>
      <c r="F27" s="132"/>
      <c r="G27" s="129"/>
      <c r="H27" s="130"/>
      <c r="I27" s="131"/>
      <c r="J27" s="131"/>
      <c r="K27" s="131"/>
      <c r="L27" s="132"/>
      <c r="M27" s="129"/>
      <c r="N27" s="130"/>
      <c r="O27" s="131"/>
      <c r="P27" s="131"/>
      <c r="Q27" s="131"/>
      <c r="R27" s="132"/>
      <c r="S27" s="129" t="s">
        <v>54</v>
      </c>
      <c r="T27" s="130"/>
      <c r="U27" s="131"/>
      <c r="V27" s="131"/>
      <c r="W27" s="131"/>
      <c r="X27" s="132"/>
      <c r="Y27" s="129"/>
      <c r="Z27" s="130"/>
      <c r="AA27" s="131"/>
      <c r="AB27" s="131"/>
      <c r="AC27" s="131"/>
      <c r="AD27" s="132"/>
    </row>
    <row r="28" spans="1:30" ht="15.75" x14ac:dyDescent="0.25">
      <c r="A28" s="129"/>
      <c r="B28" s="130"/>
      <c r="C28" s="131"/>
      <c r="D28" s="131"/>
      <c r="E28" s="131"/>
      <c r="F28" s="132"/>
      <c r="G28" s="129"/>
      <c r="H28" s="130"/>
      <c r="I28" s="131"/>
      <c r="J28" s="131"/>
      <c r="K28" s="131"/>
      <c r="L28" s="132"/>
      <c r="M28" s="129"/>
      <c r="N28" s="130"/>
      <c r="O28" s="131"/>
      <c r="P28" s="131"/>
      <c r="Q28" s="131"/>
      <c r="R28" s="132"/>
      <c r="S28" s="129" t="s">
        <v>55</v>
      </c>
      <c r="T28" s="130"/>
      <c r="U28" s="131"/>
      <c r="V28" s="131"/>
      <c r="W28" s="131"/>
      <c r="X28" s="132"/>
      <c r="Y28" s="129"/>
      <c r="Z28" s="130"/>
      <c r="AA28" s="131"/>
      <c r="AB28" s="131"/>
      <c r="AC28" s="131"/>
      <c r="AD28" s="132"/>
    </row>
    <row r="29" spans="1:30" ht="15.75" x14ac:dyDescent="0.25">
      <c r="A29" s="129"/>
      <c r="B29" s="130"/>
      <c r="C29" s="131"/>
      <c r="D29" s="131"/>
      <c r="E29" s="131"/>
      <c r="F29" s="132"/>
      <c r="G29" s="129"/>
      <c r="H29" s="130"/>
      <c r="I29" s="131"/>
      <c r="J29" s="131"/>
      <c r="K29" s="131"/>
      <c r="L29" s="132"/>
      <c r="M29" s="129"/>
      <c r="N29" s="130"/>
      <c r="O29" s="131"/>
      <c r="P29" s="131"/>
      <c r="Q29" s="131"/>
      <c r="R29" s="132"/>
      <c r="S29" s="129"/>
      <c r="T29" s="130"/>
      <c r="U29" s="131"/>
      <c r="V29" s="131"/>
      <c r="W29" s="131"/>
      <c r="X29" s="132"/>
      <c r="Y29" s="129"/>
      <c r="Z29" s="130"/>
      <c r="AA29" s="131"/>
      <c r="AB29" s="131"/>
      <c r="AC29" s="131"/>
      <c r="AD29" s="132"/>
    </row>
    <row r="30" spans="1:30" ht="15.75" x14ac:dyDescent="0.25">
      <c r="A30" s="152">
        <f>A15+7</f>
        <v>43878</v>
      </c>
      <c r="B30" s="152"/>
      <c r="C30" s="152"/>
      <c r="D30" s="152"/>
      <c r="E30" s="152"/>
      <c r="F30" s="152"/>
      <c r="G30" s="152">
        <f>A30+1</f>
        <v>43879</v>
      </c>
      <c r="H30" s="152"/>
      <c r="I30" s="152"/>
      <c r="J30" s="152"/>
      <c r="K30" s="152"/>
      <c r="L30" s="152"/>
      <c r="M30" s="152">
        <f t="shared" ref="M30" si="6">G30+1</f>
        <v>43880</v>
      </c>
      <c r="N30" s="152"/>
      <c r="O30" s="152"/>
      <c r="P30" s="152"/>
      <c r="Q30" s="152"/>
      <c r="R30" s="152"/>
      <c r="S30" s="152">
        <f t="shared" ref="S30" si="7">M30+1</f>
        <v>43881</v>
      </c>
      <c r="T30" s="152"/>
      <c r="U30" s="152"/>
      <c r="V30" s="152"/>
      <c r="W30" s="152"/>
      <c r="X30" s="152"/>
      <c r="Y30" s="152">
        <f t="shared" ref="Y30" si="8">S30+1</f>
        <v>43882</v>
      </c>
      <c r="Z30" s="152"/>
      <c r="AA30" s="152"/>
      <c r="AB30" s="152"/>
      <c r="AC30" s="152"/>
      <c r="AD30" s="152"/>
    </row>
    <row r="31" spans="1:30" ht="15.75" x14ac:dyDescent="0.25">
      <c r="A31" s="126" t="s">
        <v>0</v>
      </c>
      <c r="B31" s="127" t="s">
        <v>1</v>
      </c>
      <c r="C31" s="128" t="s">
        <v>2</v>
      </c>
      <c r="D31" s="127" t="s">
        <v>3</v>
      </c>
      <c r="E31" s="127" t="s">
        <v>4</v>
      </c>
      <c r="F31" s="127" t="s">
        <v>5</v>
      </c>
      <c r="G31" s="126" t="s">
        <v>0</v>
      </c>
      <c r="H31" s="127" t="s">
        <v>1</v>
      </c>
      <c r="I31" s="128" t="s">
        <v>2</v>
      </c>
      <c r="J31" s="127" t="s">
        <v>3</v>
      </c>
      <c r="K31" s="127" t="s">
        <v>4</v>
      </c>
      <c r="L31" s="127" t="s">
        <v>5</v>
      </c>
      <c r="M31" s="126" t="s">
        <v>0</v>
      </c>
      <c r="N31" s="127" t="s">
        <v>1</v>
      </c>
      <c r="O31" s="128" t="s">
        <v>2</v>
      </c>
      <c r="P31" s="127" t="s">
        <v>3</v>
      </c>
      <c r="Q31" s="127" t="s">
        <v>4</v>
      </c>
      <c r="R31" s="127" t="s">
        <v>5</v>
      </c>
      <c r="S31" s="126" t="s">
        <v>0</v>
      </c>
      <c r="T31" s="127" t="s">
        <v>1</v>
      </c>
      <c r="U31" s="128" t="s">
        <v>2</v>
      </c>
      <c r="V31" s="127" t="s">
        <v>3</v>
      </c>
      <c r="W31" s="127" t="s">
        <v>4</v>
      </c>
      <c r="X31" s="127" t="s">
        <v>5</v>
      </c>
      <c r="Y31" s="126" t="s">
        <v>0</v>
      </c>
      <c r="Z31" s="127" t="s">
        <v>1</v>
      </c>
      <c r="AA31" s="128" t="s">
        <v>2</v>
      </c>
      <c r="AB31" s="127" t="s">
        <v>3</v>
      </c>
      <c r="AC31" s="127" t="s">
        <v>4</v>
      </c>
      <c r="AD31" s="127" t="s">
        <v>5</v>
      </c>
    </row>
    <row r="32" spans="1:30" ht="15.75" x14ac:dyDescent="0.25">
      <c r="A32" s="129" t="s">
        <v>26</v>
      </c>
      <c r="B32" s="130" t="s">
        <v>11</v>
      </c>
      <c r="C32" s="131">
        <v>0.36499999999999999</v>
      </c>
      <c r="D32" s="131">
        <v>0.38</v>
      </c>
      <c r="E32" s="131">
        <v>0.39</v>
      </c>
      <c r="F32" s="132">
        <v>860000</v>
      </c>
      <c r="G32" s="129" t="s">
        <v>56</v>
      </c>
      <c r="H32" s="130"/>
      <c r="I32" s="131"/>
      <c r="J32" s="131"/>
      <c r="K32" s="131"/>
      <c r="L32" s="132"/>
      <c r="M32" s="129" t="s">
        <v>57</v>
      </c>
      <c r="N32" s="130" t="s">
        <v>11</v>
      </c>
      <c r="O32" s="131">
        <v>0.36499999999999999</v>
      </c>
      <c r="P32" s="131">
        <v>0.38</v>
      </c>
      <c r="Q32" s="131">
        <v>0.39</v>
      </c>
      <c r="R32" s="132">
        <v>860000</v>
      </c>
      <c r="S32" s="129"/>
      <c r="T32" s="130" t="s">
        <v>11</v>
      </c>
      <c r="U32" s="131">
        <v>0.36499999999999999</v>
      </c>
      <c r="V32" s="131">
        <v>0.38</v>
      </c>
      <c r="W32" s="131">
        <v>0.39</v>
      </c>
      <c r="X32" s="132">
        <v>860000</v>
      </c>
      <c r="Y32" s="129" t="s">
        <v>21</v>
      </c>
      <c r="Z32" s="130" t="s">
        <v>33</v>
      </c>
      <c r="AA32" s="131">
        <v>1.24</v>
      </c>
      <c r="AB32" s="131">
        <v>1.29</v>
      </c>
      <c r="AC32" s="131">
        <v>1.31</v>
      </c>
      <c r="AD32" s="132">
        <v>930000</v>
      </c>
    </row>
    <row r="33" spans="1:30" ht="15.75" x14ac:dyDescent="0.25">
      <c r="A33" s="129" t="s">
        <v>57</v>
      </c>
      <c r="B33" s="130" t="s">
        <v>16</v>
      </c>
      <c r="C33" s="131">
        <v>1.31</v>
      </c>
      <c r="D33" s="131">
        <v>1.34</v>
      </c>
      <c r="E33" s="131">
        <v>1.38</v>
      </c>
      <c r="F33" s="132">
        <v>30000</v>
      </c>
      <c r="G33" s="129"/>
      <c r="H33" s="130"/>
      <c r="I33" s="131"/>
      <c r="J33" s="131"/>
      <c r="K33" s="131"/>
      <c r="L33" s="132"/>
      <c r="M33" s="129" t="s">
        <v>23</v>
      </c>
      <c r="N33" s="130" t="s">
        <v>19</v>
      </c>
      <c r="O33" s="133">
        <v>2.4300000000000002</v>
      </c>
      <c r="P33" s="131">
        <v>2.4900000000000002</v>
      </c>
      <c r="Q33" s="131">
        <v>2.56</v>
      </c>
      <c r="R33" s="132">
        <v>93000</v>
      </c>
      <c r="S33" s="129"/>
      <c r="T33" s="130" t="s">
        <v>19</v>
      </c>
      <c r="U33" s="131">
        <v>2.4300000000000002</v>
      </c>
      <c r="V33" s="131">
        <v>2.4900000000000002</v>
      </c>
      <c r="W33" s="131">
        <v>2.56</v>
      </c>
      <c r="X33" s="132">
        <v>93000</v>
      </c>
      <c r="Y33" s="129" t="s">
        <v>58</v>
      </c>
      <c r="Z33" s="130" t="s">
        <v>46</v>
      </c>
      <c r="AA33" s="131">
        <v>0.65500000000000003</v>
      </c>
      <c r="AB33" s="131">
        <v>0.66500000000000004</v>
      </c>
      <c r="AC33" s="131">
        <v>0.69</v>
      </c>
      <c r="AD33" s="132">
        <v>43000</v>
      </c>
    </row>
    <row r="34" spans="1:30" ht="15.75" x14ac:dyDescent="0.25">
      <c r="A34" s="129" t="s">
        <v>59</v>
      </c>
      <c r="B34" s="130" t="s">
        <v>19</v>
      </c>
      <c r="C34" s="131">
        <v>2.4300000000000002</v>
      </c>
      <c r="D34" s="131">
        <v>2.5</v>
      </c>
      <c r="E34" s="131">
        <v>2.56</v>
      </c>
      <c r="F34" s="132">
        <v>93000</v>
      </c>
      <c r="G34" s="129"/>
      <c r="H34" s="130"/>
      <c r="I34" s="131"/>
      <c r="J34" s="131"/>
      <c r="K34" s="131"/>
      <c r="L34" s="132"/>
      <c r="M34" s="129" t="s">
        <v>60</v>
      </c>
      <c r="N34" s="130" t="s">
        <v>9</v>
      </c>
      <c r="O34" s="131">
        <v>0.65</v>
      </c>
      <c r="P34" s="131">
        <v>0.68500000000000005</v>
      </c>
      <c r="Q34" s="131">
        <v>0.69</v>
      </c>
      <c r="R34" s="132">
        <v>73000</v>
      </c>
      <c r="S34" s="129"/>
      <c r="T34" s="130" t="s">
        <v>8</v>
      </c>
      <c r="U34" s="131">
        <v>0.77500000000000002</v>
      </c>
      <c r="V34" s="131">
        <v>0.8</v>
      </c>
      <c r="W34" s="131">
        <v>0.81</v>
      </c>
      <c r="X34" s="132">
        <v>60000</v>
      </c>
      <c r="Y34" s="129" t="s">
        <v>61</v>
      </c>
      <c r="Z34" s="130" t="s">
        <v>41</v>
      </c>
      <c r="AA34" s="133">
        <v>1.79</v>
      </c>
      <c r="AB34" s="131">
        <v>1.84</v>
      </c>
      <c r="AC34" s="131">
        <v>1.89</v>
      </c>
      <c r="AD34" s="132">
        <v>15000</v>
      </c>
    </row>
    <row r="35" spans="1:30" ht="15.75" x14ac:dyDescent="0.25">
      <c r="A35" s="129"/>
      <c r="B35" s="130" t="s">
        <v>21</v>
      </c>
      <c r="C35" s="131">
        <v>1.91</v>
      </c>
      <c r="D35" s="131">
        <v>1.95</v>
      </c>
      <c r="E35" s="131">
        <v>2.02</v>
      </c>
      <c r="F35" s="132">
        <v>20000</v>
      </c>
      <c r="G35" s="129"/>
      <c r="H35" s="130"/>
      <c r="I35" s="131"/>
      <c r="J35" s="131"/>
      <c r="K35" s="131"/>
      <c r="L35" s="132"/>
      <c r="M35" s="129" t="s">
        <v>21</v>
      </c>
      <c r="N35" s="130" t="s">
        <v>7</v>
      </c>
      <c r="O35" s="131">
        <v>0.505</v>
      </c>
      <c r="P35" s="131">
        <v>0.53</v>
      </c>
      <c r="Q35" s="131">
        <v>0.6</v>
      </c>
      <c r="R35" s="132">
        <v>310000</v>
      </c>
      <c r="S35" s="129"/>
      <c r="T35" s="130" t="s">
        <v>15</v>
      </c>
      <c r="U35" s="131">
        <v>0.86499999999999999</v>
      </c>
      <c r="V35" s="131">
        <v>0.91</v>
      </c>
      <c r="W35" s="131">
        <v>0.91</v>
      </c>
      <c r="X35" s="132">
        <v>23000</v>
      </c>
      <c r="Y35" s="129" t="s">
        <v>62</v>
      </c>
      <c r="Z35" s="130" t="s">
        <v>31</v>
      </c>
      <c r="AA35" s="131">
        <v>0.89500000000000002</v>
      </c>
      <c r="AB35" s="131">
        <v>0.91500000000000004</v>
      </c>
      <c r="AC35" s="131">
        <v>0.95</v>
      </c>
      <c r="AD35" s="132">
        <v>32000</v>
      </c>
    </row>
    <row r="36" spans="1:30" ht="15.75" x14ac:dyDescent="0.25">
      <c r="A36" s="129"/>
      <c r="B36" s="130" t="s">
        <v>9</v>
      </c>
      <c r="C36" s="131">
        <v>0.69499999999999995</v>
      </c>
      <c r="D36" s="131">
        <v>0.72</v>
      </c>
      <c r="E36" s="131">
        <v>0.73</v>
      </c>
      <c r="F36" s="132">
        <v>70000</v>
      </c>
      <c r="G36" s="129"/>
      <c r="H36" s="130"/>
      <c r="I36" s="131"/>
      <c r="J36" s="131"/>
      <c r="K36" s="131"/>
      <c r="L36" s="132"/>
      <c r="M36" s="129"/>
      <c r="N36" s="130" t="s">
        <v>8</v>
      </c>
      <c r="O36" s="131">
        <v>0.77500000000000002</v>
      </c>
      <c r="P36" s="131">
        <v>0.8</v>
      </c>
      <c r="Q36" s="131">
        <v>0.81</v>
      </c>
      <c r="R36" s="132">
        <v>60000</v>
      </c>
      <c r="S36" s="129"/>
      <c r="T36" s="130" t="s">
        <v>33</v>
      </c>
      <c r="U36" s="131">
        <v>1.24</v>
      </c>
      <c r="V36" s="131">
        <v>1.29</v>
      </c>
      <c r="W36" s="131">
        <v>1.31</v>
      </c>
      <c r="X36" s="132">
        <v>930000</v>
      </c>
      <c r="Y36" s="129" t="s">
        <v>63</v>
      </c>
      <c r="Z36" s="130" t="s">
        <v>45</v>
      </c>
      <c r="AA36" s="131">
        <v>0.39500000000000002</v>
      </c>
      <c r="AB36" s="131">
        <v>0.40500000000000003</v>
      </c>
      <c r="AC36" s="131">
        <v>0.42</v>
      </c>
      <c r="AD36" s="132">
        <v>33000</v>
      </c>
    </row>
    <row r="37" spans="1:30" ht="15.75" x14ac:dyDescent="0.25">
      <c r="A37" s="129"/>
      <c r="B37" s="130" t="s">
        <v>7</v>
      </c>
      <c r="C37" s="131">
        <v>0.53500000000000003</v>
      </c>
      <c r="D37" s="131">
        <v>0.56000000000000005</v>
      </c>
      <c r="E37" s="131">
        <v>0.56999999999999995</v>
      </c>
      <c r="F37" s="132">
        <v>300000</v>
      </c>
      <c r="G37" s="129"/>
      <c r="H37" s="130"/>
      <c r="I37" s="131"/>
      <c r="J37" s="131"/>
      <c r="K37" s="131"/>
      <c r="L37" s="132"/>
      <c r="M37" s="129"/>
      <c r="N37" s="130" t="s">
        <v>15</v>
      </c>
      <c r="O37" s="133">
        <v>0.86499999999999999</v>
      </c>
      <c r="P37" s="131">
        <v>0.91</v>
      </c>
      <c r="Q37" s="131">
        <v>0.91</v>
      </c>
      <c r="R37" s="132">
        <v>23000</v>
      </c>
      <c r="S37" s="129"/>
      <c r="T37" s="130" t="s">
        <v>46</v>
      </c>
      <c r="U37" s="131">
        <v>0.65500000000000003</v>
      </c>
      <c r="V37" s="131">
        <v>0.66500000000000004</v>
      </c>
      <c r="W37" s="131">
        <v>0.69</v>
      </c>
      <c r="X37" s="132">
        <v>43000</v>
      </c>
      <c r="Y37" s="129"/>
      <c r="Z37" s="130" t="s">
        <v>51</v>
      </c>
      <c r="AA37" s="131">
        <v>1.83</v>
      </c>
      <c r="AB37" s="131">
        <v>1.87</v>
      </c>
      <c r="AC37" s="131">
        <v>1.93</v>
      </c>
      <c r="AD37" s="132">
        <v>13000</v>
      </c>
    </row>
    <row r="38" spans="1:30" ht="15.75" x14ac:dyDescent="0.25">
      <c r="A38" s="129"/>
      <c r="B38" s="130" t="s">
        <v>8</v>
      </c>
      <c r="C38" s="131">
        <v>0.77500000000000002</v>
      </c>
      <c r="D38" s="131">
        <v>0.80500000000000005</v>
      </c>
      <c r="E38" s="131">
        <v>0.81</v>
      </c>
      <c r="F38" s="132">
        <v>60000</v>
      </c>
      <c r="G38" s="129"/>
      <c r="H38" s="130"/>
      <c r="I38" s="131"/>
      <c r="J38" s="131"/>
      <c r="K38" s="131"/>
      <c r="L38" s="132"/>
      <c r="M38" s="129"/>
      <c r="N38" s="130" t="s">
        <v>33</v>
      </c>
      <c r="O38" s="131">
        <v>1.24</v>
      </c>
      <c r="P38" s="131">
        <v>1.29</v>
      </c>
      <c r="Q38" s="131">
        <v>1.31</v>
      </c>
      <c r="R38" s="132">
        <v>930000</v>
      </c>
      <c r="S38" s="129"/>
      <c r="T38" s="130" t="s">
        <v>41</v>
      </c>
      <c r="U38" s="131">
        <v>1.79</v>
      </c>
      <c r="V38" s="131">
        <v>1.84</v>
      </c>
      <c r="W38" s="131">
        <v>1.89</v>
      </c>
      <c r="X38" s="132">
        <v>15000</v>
      </c>
      <c r="Y38" s="129"/>
      <c r="Z38" s="130" t="s">
        <v>52</v>
      </c>
      <c r="AA38" s="131">
        <v>0.70499999999999996</v>
      </c>
      <c r="AB38" s="131">
        <v>0.72499999999999998</v>
      </c>
      <c r="AC38" s="131">
        <v>0.74</v>
      </c>
      <c r="AD38" s="132">
        <v>300000</v>
      </c>
    </row>
    <row r="39" spans="1:30" ht="15.75" x14ac:dyDescent="0.25">
      <c r="A39" s="129"/>
      <c r="B39" s="130" t="s">
        <v>15</v>
      </c>
      <c r="C39" s="131">
        <v>0.86499999999999999</v>
      </c>
      <c r="D39" s="131">
        <v>0.91</v>
      </c>
      <c r="E39" s="131">
        <v>0.91</v>
      </c>
      <c r="F39" s="132">
        <v>23000</v>
      </c>
      <c r="G39" s="129"/>
      <c r="H39" s="130"/>
      <c r="I39" s="131"/>
      <c r="J39" s="131"/>
      <c r="K39" s="131"/>
      <c r="L39" s="132"/>
      <c r="M39" s="129"/>
      <c r="N39" s="130" t="s">
        <v>46</v>
      </c>
      <c r="O39" s="131">
        <v>0.65500000000000003</v>
      </c>
      <c r="P39" s="131">
        <v>0.66500000000000004</v>
      </c>
      <c r="Q39" s="131">
        <v>0.69</v>
      </c>
      <c r="R39" s="132">
        <v>43000</v>
      </c>
      <c r="S39" s="129"/>
      <c r="T39" s="130" t="s">
        <v>49</v>
      </c>
      <c r="U39" s="131">
        <v>1.49</v>
      </c>
      <c r="V39" s="131">
        <v>1.54</v>
      </c>
      <c r="W39" s="131">
        <v>1.57</v>
      </c>
      <c r="X39" s="132">
        <v>25000</v>
      </c>
      <c r="Y39" s="129"/>
      <c r="Z39" s="130" t="s">
        <v>56</v>
      </c>
      <c r="AA39" s="131">
        <v>0.42499999999999999</v>
      </c>
      <c r="AB39" s="131">
        <v>0.435</v>
      </c>
      <c r="AC39" s="131">
        <v>0.45</v>
      </c>
      <c r="AD39" s="132">
        <v>18000</v>
      </c>
    </row>
    <row r="40" spans="1:30" ht="15.75" x14ac:dyDescent="0.25">
      <c r="A40" s="129"/>
      <c r="B40" s="130" t="s">
        <v>28</v>
      </c>
      <c r="C40" s="131">
        <v>0.66500000000000004</v>
      </c>
      <c r="D40" s="131">
        <v>0.68500000000000005</v>
      </c>
      <c r="E40" s="131">
        <v>0.71</v>
      </c>
      <c r="F40" s="132">
        <v>30000</v>
      </c>
      <c r="G40" s="129"/>
      <c r="H40" s="130"/>
      <c r="I40" s="131"/>
      <c r="J40" s="131"/>
      <c r="K40" s="131"/>
      <c r="L40" s="132"/>
      <c r="M40" s="129"/>
      <c r="N40" s="130" t="s">
        <v>49</v>
      </c>
      <c r="O40" s="133">
        <v>1.49</v>
      </c>
      <c r="P40" s="131">
        <v>1.54</v>
      </c>
      <c r="Q40" s="131">
        <v>1.57</v>
      </c>
      <c r="R40" s="132">
        <v>25000</v>
      </c>
      <c r="S40" s="129"/>
      <c r="T40" s="130" t="s">
        <v>31</v>
      </c>
      <c r="U40" s="131">
        <v>0.89500000000000002</v>
      </c>
      <c r="V40" s="131">
        <v>0.91500000000000004</v>
      </c>
      <c r="W40" s="131">
        <v>0.95</v>
      </c>
      <c r="X40" s="132">
        <v>32000</v>
      </c>
      <c r="Y40" s="129"/>
      <c r="Z40" s="130"/>
      <c r="AA40" s="131"/>
      <c r="AB40" s="131"/>
      <c r="AC40" s="131"/>
      <c r="AD40" s="132"/>
    </row>
    <row r="41" spans="1:30" ht="15.75" x14ac:dyDescent="0.25">
      <c r="A41" s="129"/>
      <c r="B41" s="130"/>
      <c r="C41" s="131"/>
      <c r="D41" s="131"/>
      <c r="E41" s="131"/>
      <c r="F41" s="132"/>
      <c r="G41" s="129"/>
      <c r="H41" s="130"/>
      <c r="I41" s="131"/>
      <c r="J41" s="131"/>
      <c r="K41" s="131"/>
      <c r="L41" s="132"/>
      <c r="M41" s="129"/>
      <c r="N41" s="130" t="s">
        <v>31</v>
      </c>
      <c r="O41" s="133">
        <v>0.89500000000000002</v>
      </c>
      <c r="P41" s="131">
        <v>0.91500000000000004</v>
      </c>
      <c r="Q41" s="131">
        <v>0.95</v>
      </c>
      <c r="R41" s="132">
        <v>32000</v>
      </c>
      <c r="S41" s="129"/>
      <c r="T41" s="130" t="s">
        <v>38</v>
      </c>
      <c r="U41" s="131">
        <v>0.75</v>
      </c>
      <c r="V41" s="131">
        <v>0.76</v>
      </c>
      <c r="W41" s="131">
        <v>0.79</v>
      </c>
      <c r="X41" s="132">
        <v>49000</v>
      </c>
      <c r="Y41" s="129"/>
      <c r="Z41" s="130"/>
      <c r="AA41" s="131"/>
      <c r="AB41" s="131"/>
      <c r="AC41" s="131"/>
      <c r="AD41" s="132"/>
    </row>
    <row r="42" spans="1:30" ht="15.75" x14ac:dyDescent="0.25">
      <c r="A42" s="129"/>
      <c r="B42" s="130"/>
      <c r="C42" s="131"/>
      <c r="D42" s="131"/>
      <c r="E42" s="131"/>
      <c r="F42" s="132"/>
      <c r="G42" s="129"/>
      <c r="H42" s="130"/>
      <c r="I42" s="131"/>
      <c r="J42" s="131"/>
      <c r="K42" s="131"/>
      <c r="L42" s="132"/>
      <c r="M42" s="129"/>
      <c r="N42" s="130" t="s">
        <v>51</v>
      </c>
      <c r="O42" s="131">
        <v>1.83</v>
      </c>
      <c r="P42" s="131">
        <v>1.87</v>
      </c>
      <c r="Q42" s="131">
        <v>1.93</v>
      </c>
      <c r="R42" s="132">
        <v>13000</v>
      </c>
      <c r="S42" s="129"/>
      <c r="T42" s="130" t="s">
        <v>42</v>
      </c>
      <c r="U42" s="131">
        <v>1.06</v>
      </c>
      <c r="V42" s="131">
        <v>1.1100000000000001</v>
      </c>
      <c r="W42" s="131">
        <v>1.1200000000000001</v>
      </c>
      <c r="X42" s="132">
        <v>13000</v>
      </c>
      <c r="Y42" s="129"/>
      <c r="Z42" s="130"/>
      <c r="AA42" s="131"/>
      <c r="AB42" s="131"/>
      <c r="AC42" s="131"/>
      <c r="AD42" s="132"/>
    </row>
    <row r="43" spans="1:30" ht="15.75" x14ac:dyDescent="0.25">
      <c r="A43" s="129"/>
      <c r="B43" s="130"/>
      <c r="C43" s="131"/>
      <c r="D43" s="131"/>
      <c r="E43" s="131"/>
      <c r="F43" s="132"/>
      <c r="G43" s="129"/>
      <c r="H43" s="130"/>
      <c r="I43" s="131"/>
      <c r="J43" s="131"/>
      <c r="K43" s="131"/>
      <c r="L43" s="132"/>
      <c r="M43" s="129"/>
      <c r="N43" s="130" t="s">
        <v>52</v>
      </c>
      <c r="O43" s="131">
        <v>0.70499999999999996</v>
      </c>
      <c r="P43" s="131">
        <v>0.72499999999999998</v>
      </c>
      <c r="Q43" s="131">
        <v>0.74</v>
      </c>
      <c r="R43" s="132">
        <v>300000</v>
      </c>
      <c r="S43" s="129"/>
      <c r="T43" s="130" t="s">
        <v>45</v>
      </c>
      <c r="U43" s="131">
        <v>0.39500000000000002</v>
      </c>
      <c r="V43" s="131">
        <v>0.40500000000000003</v>
      </c>
      <c r="W43" s="131">
        <v>0.42</v>
      </c>
      <c r="X43" s="132">
        <v>33000</v>
      </c>
      <c r="Y43" s="129"/>
      <c r="Z43" s="130"/>
      <c r="AA43" s="131"/>
      <c r="AB43" s="131"/>
      <c r="AC43" s="131"/>
      <c r="AD43" s="132"/>
    </row>
    <row r="44" spans="1:30" ht="15.75" x14ac:dyDescent="0.25">
      <c r="A44" s="129"/>
      <c r="B44" s="130"/>
      <c r="C44" s="131"/>
      <c r="D44" s="131"/>
      <c r="E44" s="131"/>
      <c r="F44" s="132"/>
      <c r="G44" s="129"/>
      <c r="H44" s="130"/>
      <c r="I44" s="131"/>
      <c r="J44" s="131"/>
      <c r="K44" s="131"/>
      <c r="L44" s="132"/>
      <c r="M44" s="129"/>
      <c r="N44" s="130" t="s">
        <v>54</v>
      </c>
      <c r="O44" s="133">
        <v>0.625</v>
      </c>
      <c r="P44" s="131">
        <v>0.64500000000000002</v>
      </c>
      <c r="Q44" s="131">
        <v>0.66</v>
      </c>
      <c r="R44" s="132">
        <v>26000</v>
      </c>
      <c r="S44" s="129"/>
      <c r="T44" s="130" t="s">
        <v>51</v>
      </c>
      <c r="U44" s="131">
        <v>1.83</v>
      </c>
      <c r="V44" s="131">
        <v>1.87</v>
      </c>
      <c r="W44" s="131">
        <v>1.93</v>
      </c>
      <c r="X44" s="132">
        <v>13000</v>
      </c>
      <c r="Y44" s="129"/>
      <c r="Z44" s="130"/>
      <c r="AA44" s="131"/>
      <c r="AB44" s="131"/>
      <c r="AC44" s="131"/>
      <c r="AD44" s="132"/>
    </row>
    <row r="45" spans="1:30" ht="15.75" x14ac:dyDescent="0.25">
      <c r="A45" s="129"/>
      <c r="B45" s="130"/>
      <c r="C45" s="131"/>
      <c r="D45" s="131"/>
      <c r="E45" s="131"/>
      <c r="F45" s="132"/>
      <c r="G45" s="129"/>
      <c r="H45" s="130"/>
      <c r="I45" s="131"/>
      <c r="J45" s="131"/>
      <c r="K45" s="131"/>
      <c r="L45" s="132"/>
      <c r="M45" s="129"/>
      <c r="N45" s="130" t="s">
        <v>55</v>
      </c>
      <c r="O45" s="133">
        <v>0.745</v>
      </c>
      <c r="P45" s="131">
        <v>0.76</v>
      </c>
      <c r="Q45" s="131">
        <v>0.78</v>
      </c>
      <c r="R45" s="132">
        <v>130000</v>
      </c>
      <c r="S45" s="129"/>
      <c r="T45" s="130" t="s">
        <v>52</v>
      </c>
      <c r="U45" s="131">
        <v>0.70499999999999996</v>
      </c>
      <c r="V45" s="131">
        <v>0.72499999999999998</v>
      </c>
      <c r="W45" s="131">
        <v>0.74</v>
      </c>
      <c r="X45" s="132">
        <v>300000</v>
      </c>
      <c r="Y45" s="129"/>
      <c r="Z45" s="130"/>
      <c r="AA45" s="131"/>
      <c r="AB45" s="131"/>
      <c r="AC45" s="131"/>
      <c r="AD45" s="132"/>
    </row>
    <row r="46" spans="1:30" ht="15.75" x14ac:dyDescent="0.25">
      <c r="A46" s="129"/>
      <c r="B46" s="130"/>
      <c r="C46" s="131"/>
      <c r="D46" s="131"/>
      <c r="E46" s="131"/>
      <c r="F46" s="132"/>
      <c r="G46" s="129"/>
      <c r="H46" s="130"/>
      <c r="I46" s="131"/>
      <c r="J46" s="131"/>
      <c r="K46" s="131"/>
      <c r="L46" s="132"/>
      <c r="M46" s="129"/>
      <c r="N46" s="130" t="s">
        <v>36</v>
      </c>
      <c r="O46" s="131">
        <v>1.29</v>
      </c>
      <c r="P46" s="131">
        <v>1.33</v>
      </c>
      <c r="Q46" s="131">
        <v>1.37</v>
      </c>
      <c r="R46" s="132">
        <v>76000</v>
      </c>
      <c r="S46" s="129"/>
      <c r="T46" s="130" t="s">
        <v>53</v>
      </c>
      <c r="U46" s="131">
        <v>0.66500000000000004</v>
      </c>
      <c r="V46" s="131">
        <v>0.68500000000000005</v>
      </c>
      <c r="W46" s="131">
        <v>0.7</v>
      </c>
      <c r="X46" s="132">
        <v>160000</v>
      </c>
      <c r="Y46" s="129"/>
      <c r="Z46" s="130"/>
      <c r="AA46" s="131"/>
      <c r="AB46" s="131"/>
      <c r="AC46" s="131"/>
      <c r="AD46" s="132"/>
    </row>
    <row r="47" spans="1:30" ht="15.75" x14ac:dyDescent="0.25">
      <c r="A47" s="129"/>
      <c r="B47" s="130"/>
      <c r="C47" s="131"/>
      <c r="D47" s="131"/>
      <c r="E47" s="131"/>
      <c r="F47" s="132"/>
      <c r="G47" s="129"/>
      <c r="H47" s="130"/>
      <c r="I47" s="131"/>
      <c r="J47" s="131"/>
      <c r="K47" s="131"/>
      <c r="L47" s="132"/>
      <c r="M47" s="129"/>
      <c r="N47" s="130" t="s">
        <v>23</v>
      </c>
      <c r="O47" s="131">
        <v>1.21</v>
      </c>
      <c r="P47" s="131">
        <v>1.24</v>
      </c>
      <c r="Q47" s="131">
        <v>1.28</v>
      </c>
      <c r="R47" s="132">
        <v>125000</v>
      </c>
      <c r="S47" s="129"/>
      <c r="T47" s="130" t="s">
        <v>54</v>
      </c>
      <c r="U47" s="131">
        <v>0.625</v>
      </c>
      <c r="V47" s="131">
        <v>0.64500000000000002</v>
      </c>
      <c r="W47" s="131">
        <v>0.66</v>
      </c>
      <c r="X47" s="132">
        <v>26000</v>
      </c>
      <c r="Y47" s="129"/>
      <c r="Z47" s="130"/>
      <c r="AA47" s="131"/>
      <c r="AB47" s="131"/>
      <c r="AC47" s="131"/>
      <c r="AD47" s="132"/>
    </row>
    <row r="48" spans="1:30" ht="15.75" x14ac:dyDescent="0.25">
      <c r="A48" s="129"/>
      <c r="B48" s="130"/>
      <c r="C48" s="131"/>
      <c r="D48" s="131"/>
      <c r="E48" s="131"/>
      <c r="F48" s="132"/>
      <c r="G48" s="129"/>
      <c r="H48" s="130"/>
      <c r="I48" s="131"/>
      <c r="J48" s="131"/>
      <c r="K48" s="131"/>
      <c r="L48" s="132"/>
      <c r="M48" s="129"/>
      <c r="N48" s="130"/>
      <c r="O48" s="131"/>
      <c r="P48" s="131"/>
      <c r="Q48" s="131"/>
      <c r="R48" s="132"/>
      <c r="S48" s="129"/>
      <c r="T48" s="130" t="s">
        <v>55</v>
      </c>
      <c r="U48" s="131">
        <v>0.745</v>
      </c>
      <c r="V48" s="131">
        <v>0.76</v>
      </c>
      <c r="W48" s="131">
        <v>0.78</v>
      </c>
      <c r="X48" s="132">
        <v>130000</v>
      </c>
      <c r="Y48" s="129"/>
      <c r="Z48" s="130"/>
      <c r="AA48" s="131"/>
      <c r="AB48" s="131"/>
      <c r="AC48" s="131"/>
      <c r="AD48" s="132"/>
    </row>
    <row r="49" spans="1:30" ht="15.75" x14ac:dyDescent="0.25">
      <c r="A49" s="129"/>
      <c r="B49" s="130"/>
      <c r="C49" s="131"/>
      <c r="D49" s="131"/>
      <c r="E49" s="131"/>
      <c r="F49" s="132"/>
      <c r="G49" s="129"/>
      <c r="H49" s="130"/>
      <c r="I49" s="131"/>
      <c r="J49" s="131"/>
      <c r="K49" s="131"/>
      <c r="L49" s="132"/>
      <c r="M49" s="129"/>
      <c r="N49" s="130"/>
      <c r="O49" s="131"/>
      <c r="P49" s="131"/>
      <c r="Q49" s="131"/>
      <c r="R49" s="132"/>
      <c r="S49" s="129"/>
      <c r="T49" s="130" t="s">
        <v>32</v>
      </c>
      <c r="U49" s="131">
        <v>0.35499999999999998</v>
      </c>
      <c r="V49" s="131">
        <v>0.36499999999999999</v>
      </c>
      <c r="W49" s="131">
        <v>0.38</v>
      </c>
      <c r="X49" s="132">
        <v>27000</v>
      </c>
      <c r="Y49" s="129"/>
      <c r="Z49" s="130"/>
      <c r="AA49" s="131"/>
      <c r="AB49" s="131"/>
      <c r="AC49" s="131"/>
      <c r="AD49" s="132"/>
    </row>
    <row r="50" spans="1:30" ht="15.75" x14ac:dyDescent="0.25">
      <c r="A50" s="129"/>
      <c r="B50" s="130"/>
      <c r="C50" s="131"/>
      <c r="D50" s="131"/>
      <c r="E50" s="131"/>
      <c r="F50" s="132"/>
      <c r="G50" s="129"/>
      <c r="H50" s="130"/>
      <c r="I50" s="131"/>
      <c r="J50" s="131"/>
      <c r="K50" s="131"/>
      <c r="L50" s="132"/>
      <c r="M50" s="129"/>
      <c r="N50" s="130"/>
      <c r="O50" s="131"/>
      <c r="P50" s="131"/>
      <c r="Q50" s="131"/>
      <c r="R50" s="132"/>
      <c r="S50" s="129"/>
      <c r="T50" s="130" t="s">
        <v>36</v>
      </c>
      <c r="U50" s="131">
        <v>1.29</v>
      </c>
      <c r="V50" s="131">
        <v>1.33</v>
      </c>
      <c r="W50" s="131">
        <v>1.37</v>
      </c>
      <c r="X50" s="132">
        <v>76000</v>
      </c>
      <c r="Y50" s="129"/>
      <c r="Z50" s="130"/>
      <c r="AA50" s="131"/>
      <c r="AB50" s="131"/>
      <c r="AC50" s="131"/>
      <c r="AD50" s="132"/>
    </row>
    <row r="51" spans="1:30" ht="15.75" x14ac:dyDescent="0.25">
      <c r="A51" s="129"/>
      <c r="B51" s="130"/>
      <c r="C51" s="131"/>
      <c r="D51" s="131"/>
      <c r="E51" s="131"/>
      <c r="F51" s="132"/>
      <c r="G51" s="129"/>
      <c r="H51" s="130"/>
      <c r="I51" s="131"/>
      <c r="J51" s="131"/>
      <c r="K51" s="131"/>
      <c r="L51" s="132"/>
      <c r="M51" s="129"/>
      <c r="N51" s="130"/>
      <c r="O51" s="131"/>
      <c r="P51" s="131"/>
      <c r="Q51" s="131"/>
      <c r="R51" s="132"/>
      <c r="S51" s="129"/>
      <c r="T51" s="130" t="s">
        <v>39</v>
      </c>
      <c r="U51" s="131">
        <v>0.57499999999999996</v>
      </c>
      <c r="V51" s="131">
        <v>0.59</v>
      </c>
      <c r="W51" s="131">
        <v>0.61</v>
      </c>
      <c r="X51" s="132">
        <v>40000</v>
      </c>
      <c r="Y51" s="129"/>
      <c r="Z51" s="130"/>
      <c r="AA51" s="131"/>
      <c r="AB51" s="131"/>
      <c r="AC51" s="131"/>
      <c r="AD51" s="132"/>
    </row>
    <row r="52" spans="1:30" ht="15.75" x14ac:dyDescent="0.25">
      <c r="A52" s="129"/>
      <c r="B52" s="130"/>
      <c r="C52" s="131"/>
      <c r="D52" s="131"/>
      <c r="E52" s="131"/>
      <c r="F52" s="132"/>
      <c r="G52" s="129"/>
      <c r="H52" s="130"/>
      <c r="I52" s="131"/>
      <c r="J52" s="131"/>
      <c r="K52" s="131"/>
      <c r="L52" s="132"/>
      <c r="M52" s="129"/>
      <c r="N52" s="130"/>
      <c r="O52" s="131"/>
      <c r="P52" s="131"/>
      <c r="Q52" s="131"/>
      <c r="R52" s="132"/>
      <c r="S52" s="129"/>
      <c r="T52" s="130"/>
      <c r="U52" s="131"/>
      <c r="V52" s="131"/>
      <c r="W52" s="131"/>
      <c r="X52" s="132"/>
      <c r="Y52" s="129"/>
      <c r="Z52" s="130"/>
      <c r="AA52" s="131"/>
      <c r="AB52" s="131"/>
      <c r="AC52" s="131"/>
      <c r="AD52" s="132"/>
    </row>
    <row r="53" spans="1:30" ht="15.75" x14ac:dyDescent="0.25">
      <c r="A53" s="152">
        <f>A30+7</f>
        <v>43885</v>
      </c>
      <c r="B53" s="152"/>
      <c r="C53" s="152"/>
      <c r="D53" s="152"/>
      <c r="E53" s="152"/>
      <c r="F53" s="152"/>
      <c r="G53" s="152">
        <f>A53+1</f>
        <v>43886</v>
      </c>
      <c r="H53" s="152"/>
      <c r="I53" s="152"/>
      <c r="J53" s="152"/>
      <c r="K53" s="152"/>
      <c r="L53" s="152"/>
      <c r="M53" s="152">
        <f t="shared" ref="M53" si="9">G53+1</f>
        <v>43887</v>
      </c>
      <c r="N53" s="152"/>
      <c r="O53" s="152"/>
      <c r="P53" s="152"/>
      <c r="Q53" s="152"/>
      <c r="R53" s="152"/>
      <c r="S53" s="152">
        <f t="shared" ref="S53" si="10">M53+1</f>
        <v>43888</v>
      </c>
      <c r="T53" s="152"/>
      <c r="U53" s="152"/>
      <c r="V53" s="152"/>
      <c r="W53" s="152"/>
      <c r="X53" s="152"/>
      <c r="Y53" s="152">
        <f t="shared" ref="Y53" si="11">S53+1</f>
        <v>43889</v>
      </c>
      <c r="Z53" s="152"/>
      <c r="AA53" s="152"/>
      <c r="AB53" s="152"/>
      <c r="AC53" s="152"/>
      <c r="AD53" s="152"/>
    </row>
    <row r="54" spans="1:30" ht="15.75" x14ac:dyDescent="0.25">
      <c r="A54" s="126" t="s">
        <v>0</v>
      </c>
      <c r="B54" s="127" t="s">
        <v>1</v>
      </c>
      <c r="C54" s="128" t="s">
        <v>2</v>
      </c>
      <c r="D54" s="127" t="s">
        <v>3</v>
      </c>
      <c r="E54" s="127" t="s">
        <v>4</v>
      </c>
      <c r="F54" s="127" t="s">
        <v>5</v>
      </c>
      <c r="G54" s="126" t="s">
        <v>0</v>
      </c>
      <c r="H54" s="127" t="s">
        <v>1</v>
      </c>
      <c r="I54" s="128" t="s">
        <v>2</v>
      </c>
      <c r="J54" s="127" t="s">
        <v>3</v>
      </c>
      <c r="K54" s="127" t="s">
        <v>4</v>
      </c>
      <c r="L54" s="127" t="s">
        <v>5</v>
      </c>
      <c r="M54" s="126" t="s">
        <v>0</v>
      </c>
      <c r="N54" s="127" t="s">
        <v>1</v>
      </c>
      <c r="O54" s="128" t="s">
        <v>2</v>
      </c>
      <c r="P54" s="127" t="s">
        <v>3</v>
      </c>
      <c r="Q54" s="127" t="s">
        <v>4</v>
      </c>
      <c r="R54" s="127" t="s">
        <v>5</v>
      </c>
      <c r="S54" s="126" t="s">
        <v>0</v>
      </c>
      <c r="T54" s="127" t="s">
        <v>1</v>
      </c>
      <c r="U54" s="128" t="s">
        <v>2</v>
      </c>
      <c r="V54" s="127" t="s">
        <v>3</v>
      </c>
      <c r="W54" s="127" t="s">
        <v>4</v>
      </c>
      <c r="X54" s="127" t="s">
        <v>5</v>
      </c>
      <c r="Y54" s="126" t="s">
        <v>0</v>
      </c>
      <c r="Z54" s="127" t="s">
        <v>1</v>
      </c>
      <c r="AA54" s="128" t="s">
        <v>2</v>
      </c>
      <c r="AB54" s="127" t="s">
        <v>3</v>
      </c>
      <c r="AC54" s="127" t="s">
        <v>4</v>
      </c>
      <c r="AD54" s="127" t="s">
        <v>5</v>
      </c>
    </row>
    <row r="55" spans="1:30" ht="15.75" x14ac:dyDescent="0.25">
      <c r="A55" s="129"/>
      <c r="B55" s="130" t="s">
        <v>19</v>
      </c>
      <c r="C55" s="133">
        <v>2.4300000000000002</v>
      </c>
      <c r="D55" s="131">
        <v>2.48</v>
      </c>
      <c r="E55" s="131">
        <v>2.56</v>
      </c>
      <c r="F55" s="132">
        <v>93000</v>
      </c>
      <c r="G55" s="129" t="s">
        <v>182</v>
      </c>
      <c r="H55" s="130"/>
      <c r="I55" s="131"/>
      <c r="J55" s="131"/>
      <c r="K55" s="131"/>
      <c r="L55" s="132"/>
      <c r="M55" s="129"/>
      <c r="N55" s="130"/>
      <c r="O55" s="131"/>
      <c r="P55" s="131"/>
      <c r="Q55" s="131"/>
      <c r="R55" s="132"/>
      <c r="S55" s="129"/>
      <c r="T55" s="130"/>
      <c r="U55" s="131"/>
      <c r="V55" s="131"/>
      <c r="W55" s="131"/>
      <c r="X55" s="132"/>
      <c r="Y55" s="129"/>
      <c r="Z55" s="130"/>
      <c r="AA55" s="131"/>
      <c r="AB55" s="131"/>
      <c r="AC55" s="131"/>
      <c r="AD55" s="132"/>
    </row>
    <row r="56" spans="1:30" ht="15.75" x14ac:dyDescent="0.25">
      <c r="A56" s="129"/>
      <c r="B56" s="130" t="s">
        <v>8</v>
      </c>
      <c r="C56" s="131">
        <v>0.77</v>
      </c>
      <c r="D56" s="131">
        <v>0.79500000000000004</v>
      </c>
      <c r="E56" s="131">
        <v>0.81</v>
      </c>
      <c r="F56" s="132">
        <v>60000</v>
      </c>
      <c r="G56" s="129" t="s">
        <v>44</v>
      </c>
      <c r="H56" s="130"/>
      <c r="I56" s="131"/>
      <c r="J56" s="131"/>
      <c r="K56" s="131"/>
      <c r="L56" s="132"/>
      <c r="M56" s="129"/>
      <c r="N56" s="130"/>
      <c r="O56" s="131"/>
      <c r="P56" s="131"/>
      <c r="Q56" s="131"/>
      <c r="R56" s="132"/>
      <c r="S56" s="129"/>
      <c r="T56" s="130"/>
      <c r="U56" s="131"/>
      <c r="V56" s="131"/>
      <c r="W56" s="131"/>
      <c r="X56" s="132"/>
      <c r="Y56" s="129"/>
      <c r="Z56" s="130"/>
      <c r="AA56" s="131"/>
      <c r="AB56" s="131"/>
      <c r="AC56" s="131"/>
      <c r="AD56" s="132"/>
    </row>
    <row r="57" spans="1:30" ht="15.75" x14ac:dyDescent="0.25">
      <c r="A57" s="129"/>
      <c r="B57" s="130" t="s">
        <v>15</v>
      </c>
      <c r="C57" s="133">
        <v>0.86499999999999999</v>
      </c>
      <c r="D57" s="131">
        <v>0.91</v>
      </c>
      <c r="E57" s="131">
        <v>0.91</v>
      </c>
      <c r="F57" s="132">
        <v>23000</v>
      </c>
      <c r="G57" s="129" t="s">
        <v>183</v>
      </c>
      <c r="H57" s="130"/>
      <c r="I57" s="131"/>
      <c r="J57" s="131"/>
      <c r="K57" s="131"/>
      <c r="L57" s="132"/>
      <c r="M57" s="129"/>
      <c r="N57" s="130"/>
      <c r="O57" s="131"/>
      <c r="P57" s="131"/>
      <c r="Q57" s="131"/>
      <c r="R57" s="132"/>
      <c r="S57" s="129"/>
      <c r="T57" s="130"/>
      <c r="U57" s="131"/>
      <c r="V57" s="131"/>
      <c r="W57" s="131"/>
      <c r="X57" s="132"/>
      <c r="Y57" s="129"/>
      <c r="Z57" s="130"/>
      <c r="AA57" s="131"/>
      <c r="AB57" s="131"/>
      <c r="AC57" s="131"/>
      <c r="AD57" s="132"/>
    </row>
    <row r="58" spans="1:30" ht="15.75" x14ac:dyDescent="0.25">
      <c r="A58" s="129"/>
      <c r="B58" s="130" t="s">
        <v>33</v>
      </c>
      <c r="C58" s="131">
        <v>1.24</v>
      </c>
      <c r="D58" s="131">
        <v>1.3</v>
      </c>
      <c r="E58" s="131">
        <v>1.31</v>
      </c>
      <c r="F58" s="132">
        <v>93000</v>
      </c>
      <c r="G58" s="129"/>
      <c r="H58" s="130"/>
      <c r="I58" s="131"/>
      <c r="J58" s="131"/>
      <c r="K58" s="131"/>
      <c r="L58" s="132"/>
      <c r="M58" s="129"/>
      <c r="N58" s="130"/>
      <c r="O58" s="131"/>
      <c r="P58" s="131"/>
      <c r="Q58" s="131"/>
      <c r="R58" s="132"/>
      <c r="S58" s="129"/>
      <c r="T58" s="130"/>
      <c r="U58" s="131"/>
      <c r="V58" s="131"/>
      <c r="W58" s="131"/>
      <c r="X58" s="132"/>
      <c r="Y58" s="129"/>
      <c r="Z58" s="130"/>
      <c r="AA58" s="131"/>
      <c r="AB58" s="131"/>
      <c r="AC58" s="131"/>
      <c r="AD58" s="132"/>
    </row>
    <row r="59" spans="1:30" ht="15.75" x14ac:dyDescent="0.25">
      <c r="A59" s="129"/>
      <c r="B59" s="130" t="s">
        <v>43</v>
      </c>
      <c r="C59" s="131">
        <v>0.88500000000000001</v>
      </c>
      <c r="D59" s="131">
        <v>0.92</v>
      </c>
      <c r="E59" s="131">
        <v>0.93</v>
      </c>
      <c r="F59" s="132">
        <v>210000</v>
      </c>
      <c r="G59" s="129"/>
      <c r="H59" s="130"/>
      <c r="I59" s="131"/>
      <c r="J59" s="131"/>
      <c r="K59" s="131"/>
      <c r="L59" s="132"/>
      <c r="M59" s="129"/>
      <c r="N59" s="130"/>
      <c r="O59" s="131"/>
      <c r="P59" s="131"/>
      <c r="Q59" s="131"/>
      <c r="R59" s="132"/>
      <c r="S59" s="129"/>
      <c r="T59" s="130"/>
      <c r="U59" s="131"/>
      <c r="V59" s="131"/>
      <c r="W59" s="131"/>
      <c r="X59" s="132"/>
      <c r="Y59" s="129"/>
      <c r="Z59" s="130"/>
      <c r="AA59" s="131"/>
      <c r="AB59" s="131"/>
      <c r="AC59" s="131"/>
      <c r="AD59" s="132"/>
    </row>
    <row r="60" spans="1:30" ht="15.75" x14ac:dyDescent="0.25">
      <c r="A60" s="129"/>
      <c r="B60" s="130" t="s">
        <v>46</v>
      </c>
      <c r="C60" s="131">
        <v>0.65500000000000003</v>
      </c>
      <c r="D60" s="131">
        <v>0.66500000000000004</v>
      </c>
      <c r="E60" s="131">
        <v>0.69</v>
      </c>
      <c r="F60" s="132">
        <v>45000</v>
      </c>
      <c r="G60" s="129"/>
      <c r="H60" s="130"/>
      <c r="I60" s="131"/>
      <c r="J60" s="131"/>
      <c r="K60" s="131"/>
      <c r="L60" s="132"/>
      <c r="M60" s="129"/>
      <c r="N60" s="130"/>
      <c r="O60" s="131"/>
      <c r="P60" s="131"/>
      <c r="Q60" s="131"/>
      <c r="R60" s="132"/>
      <c r="S60" s="129"/>
      <c r="T60" s="130"/>
      <c r="U60" s="131"/>
      <c r="V60" s="131"/>
      <c r="W60" s="131"/>
      <c r="X60" s="132"/>
      <c r="Y60" s="129"/>
      <c r="Z60" s="130"/>
      <c r="AA60" s="131"/>
      <c r="AB60" s="131"/>
      <c r="AC60" s="131"/>
      <c r="AD60" s="132"/>
    </row>
    <row r="61" spans="1:30" ht="15.75" x14ac:dyDescent="0.25">
      <c r="A61" s="129"/>
      <c r="B61" s="130" t="s">
        <v>41</v>
      </c>
      <c r="C61" s="133">
        <v>1.79</v>
      </c>
      <c r="D61" s="131">
        <v>1.85</v>
      </c>
      <c r="E61" s="131">
        <v>1.89</v>
      </c>
      <c r="F61" s="132">
        <v>15000</v>
      </c>
      <c r="G61" s="129"/>
      <c r="H61" s="130"/>
      <c r="I61" s="131"/>
      <c r="J61" s="131"/>
      <c r="K61" s="131"/>
      <c r="L61" s="132"/>
      <c r="M61" s="129"/>
      <c r="N61" s="130"/>
      <c r="O61" s="131"/>
      <c r="P61" s="131"/>
      <c r="Q61" s="131"/>
      <c r="R61" s="132"/>
      <c r="S61" s="129"/>
      <c r="T61" s="130"/>
      <c r="U61" s="131"/>
      <c r="V61" s="131"/>
      <c r="W61" s="131"/>
      <c r="X61" s="132"/>
      <c r="Y61" s="129"/>
      <c r="Z61" s="130"/>
      <c r="AA61" s="131"/>
      <c r="AB61" s="131"/>
      <c r="AC61" s="131"/>
      <c r="AD61" s="132"/>
    </row>
    <row r="62" spans="1:30" ht="15.75" x14ac:dyDescent="0.25">
      <c r="A62" s="129"/>
      <c r="B62" s="130" t="s">
        <v>49</v>
      </c>
      <c r="C62" s="133">
        <v>1.49</v>
      </c>
      <c r="D62" s="131">
        <v>1.54</v>
      </c>
      <c r="E62" s="131">
        <v>1.57</v>
      </c>
      <c r="F62" s="132">
        <v>25000</v>
      </c>
      <c r="G62" s="129"/>
      <c r="H62" s="130"/>
      <c r="I62" s="131"/>
      <c r="J62" s="131"/>
      <c r="K62" s="131"/>
      <c r="L62" s="132"/>
      <c r="M62" s="129"/>
      <c r="N62" s="130"/>
      <c r="O62" s="131"/>
      <c r="P62" s="131"/>
      <c r="Q62" s="131"/>
      <c r="R62" s="132"/>
      <c r="S62" s="129"/>
      <c r="T62" s="130"/>
      <c r="U62" s="131"/>
      <c r="V62" s="131"/>
      <c r="W62" s="131"/>
      <c r="X62" s="132"/>
      <c r="Y62" s="129"/>
      <c r="Z62" s="130"/>
      <c r="AA62" s="131"/>
      <c r="AB62" s="131"/>
      <c r="AC62" s="131"/>
      <c r="AD62" s="132"/>
    </row>
    <row r="63" spans="1:30" ht="15.75" x14ac:dyDescent="0.25">
      <c r="A63" s="129"/>
      <c r="B63" s="130" t="s">
        <v>47</v>
      </c>
      <c r="C63" s="131">
        <v>0.36499999999999999</v>
      </c>
      <c r="D63" s="131">
        <v>0.375</v>
      </c>
      <c r="E63" s="131">
        <v>0.38500000000000001</v>
      </c>
      <c r="F63" s="132">
        <v>37000</v>
      </c>
      <c r="G63" s="129"/>
      <c r="H63" s="130"/>
      <c r="I63" s="131"/>
      <c r="J63" s="131"/>
      <c r="K63" s="131"/>
      <c r="L63" s="132"/>
      <c r="M63" s="129"/>
      <c r="N63" s="130"/>
      <c r="O63" s="131"/>
      <c r="P63" s="131"/>
      <c r="Q63" s="131"/>
      <c r="R63" s="132"/>
      <c r="S63" s="129"/>
      <c r="T63" s="130"/>
      <c r="U63" s="131"/>
      <c r="V63" s="131"/>
      <c r="W63" s="131"/>
      <c r="X63" s="132"/>
      <c r="Y63" s="129"/>
      <c r="Z63" s="130"/>
      <c r="AA63" s="131"/>
      <c r="AB63" s="131"/>
      <c r="AC63" s="131"/>
      <c r="AD63" s="132"/>
    </row>
    <row r="64" spans="1:30" ht="15.75" x14ac:dyDescent="0.25">
      <c r="A64" s="129"/>
      <c r="B64" s="130" t="s">
        <v>31</v>
      </c>
      <c r="C64" s="133">
        <v>0.89500000000000002</v>
      </c>
      <c r="D64" s="131">
        <v>0.91</v>
      </c>
      <c r="E64" s="131">
        <v>0.94499999999999995</v>
      </c>
      <c r="F64" s="132">
        <v>22000</v>
      </c>
      <c r="G64" s="129"/>
      <c r="H64" s="130"/>
      <c r="I64" s="131"/>
      <c r="J64" s="131"/>
      <c r="K64" s="131"/>
      <c r="L64" s="132"/>
      <c r="M64" s="129"/>
      <c r="N64" s="130"/>
      <c r="O64" s="131"/>
      <c r="P64" s="131"/>
      <c r="Q64" s="131"/>
      <c r="R64" s="132"/>
      <c r="S64" s="129"/>
      <c r="T64" s="130"/>
      <c r="U64" s="131"/>
      <c r="V64" s="131"/>
      <c r="W64" s="131"/>
      <c r="X64" s="132"/>
      <c r="Y64" s="129"/>
      <c r="Z64" s="130"/>
      <c r="AA64" s="131"/>
      <c r="AB64" s="131"/>
      <c r="AC64" s="131"/>
      <c r="AD64" s="132"/>
    </row>
    <row r="65" spans="1:30" ht="15.75" x14ac:dyDescent="0.25">
      <c r="A65" s="129"/>
      <c r="B65" s="130" t="s">
        <v>38</v>
      </c>
      <c r="C65" s="131">
        <v>0.72</v>
      </c>
      <c r="D65" s="131">
        <v>0.73499999999999999</v>
      </c>
      <c r="E65" s="131">
        <v>0.76</v>
      </c>
      <c r="F65" s="132">
        <v>46000</v>
      </c>
      <c r="G65" s="129"/>
      <c r="H65" s="130"/>
      <c r="I65" s="131"/>
      <c r="J65" s="131"/>
      <c r="K65" s="131"/>
      <c r="L65" s="132"/>
      <c r="M65" s="129"/>
      <c r="N65" s="130"/>
      <c r="O65" s="131"/>
      <c r="P65" s="131"/>
      <c r="Q65" s="131"/>
      <c r="R65" s="132"/>
      <c r="S65" s="129"/>
      <c r="T65" s="130"/>
      <c r="U65" s="131"/>
      <c r="V65" s="131"/>
      <c r="W65" s="131"/>
      <c r="X65" s="132"/>
      <c r="Y65" s="129"/>
      <c r="Z65" s="130"/>
      <c r="AA65" s="131"/>
      <c r="AB65" s="131"/>
      <c r="AC65" s="131"/>
      <c r="AD65" s="132"/>
    </row>
    <row r="66" spans="1:30" ht="15.75" x14ac:dyDescent="0.25">
      <c r="A66" s="129"/>
      <c r="B66" s="130" t="s">
        <v>42</v>
      </c>
      <c r="C66" s="131">
        <v>1.06</v>
      </c>
      <c r="D66" s="131">
        <v>1.1100000000000001</v>
      </c>
      <c r="E66" s="131">
        <v>1.1200000000000001</v>
      </c>
      <c r="F66" s="132">
        <v>15000</v>
      </c>
      <c r="G66" s="129"/>
      <c r="H66" s="130"/>
      <c r="I66" s="131"/>
      <c r="J66" s="131"/>
      <c r="K66" s="131"/>
      <c r="L66" s="132"/>
      <c r="M66" s="129"/>
      <c r="N66" s="130"/>
      <c r="O66" s="131"/>
      <c r="P66" s="131"/>
      <c r="Q66" s="131"/>
      <c r="R66" s="132"/>
      <c r="S66" s="129"/>
      <c r="T66" s="130"/>
      <c r="U66" s="131"/>
      <c r="V66" s="131"/>
      <c r="W66" s="131"/>
      <c r="X66" s="132"/>
      <c r="Y66" s="129"/>
      <c r="Z66" s="130"/>
      <c r="AA66" s="131"/>
      <c r="AB66" s="131"/>
      <c r="AC66" s="131"/>
      <c r="AD66" s="132"/>
    </row>
    <row r="67" spans="1:30" ht="15.75" x14ac:dyDescent="0.25">
      <c r="A67" s="129"/>
      <c r="B67" s="130" t="s">
        <v>51</v>
      </c>
      <c r="C67" s="131">
        <v>1.83</v>
      </c>
      <c r="D67" s="131">
        <v>1.87</v>
      </c>
      <c r="E67" s="131">
        <v>1.93</v>
      </c>
      <c r="F67" s="132">
        <v>13000</v>
      </c>
      <c r="G67" s="129"/>
      <c r="H67" s="130"/>
      <c r="I67" s="131"/>
      <c r="J67" s="131"/>
      <c r="K67" s="131"/>
      <c r="L67" s="132"/>
      <c r="M67" s="129"/>
      <c r="N67" s="130"/>
      <c r="O67" s="131"/>
      <c r="P67" s="131"/>
      <c r="Q67" s="131"/>
      <c r="R67" s="132"/>
      <c r="S67" s="129"/>
      <c r="T67" s="130"/>
      <c r="U67" s="131"/>
      <c r="V67" s="131"/>
      <c r="W67" s="131"/>
      <c r="X67" s="132"/>
      <c r="Y67" s="129"/>
      <c r="Z67" s="130"/>
      <c r="AA67" s="131"/>
      <c r="AB67" s="131"/>
      <c r="AC67" s="131"/>
      <c r="AD67" s="132"/>
    </row>
    <row r="68" spans="1:30" ht="15.75" x14ac:dyDescent="0.25">
      <c r="A68" s="129"/>
      <c r="B68" s="130" t="s">
        <v>52</v>
      </c>
      <c r="C68" s="131">
        <v>0.70499999999999996</v>
      </c>
      <c r="D68" s="131">
        <v>0.72499999999999998</v>
      </c>
      <c r="E68" s="131">
        <v>0.745</v>
      </c>
      <c r="F68" s="132">
        <v>300000</v>
      </c>
      <c r="G68" s="129"/>
      <c r="H68" s="130"/>
      <c r="I68" s="131"/>
      <c r="J68" s="131"/>
      <c r="K68" s="131"/>
      <c r="L68" s="132"/>
      <c r="M68" s="129"/>
      <c r="N68" s="130"/>
      <c r="O68" s="131"/>
      <c r="P68" s="131"/>
      <c r="Q68" s="131"/>
      <c r="R68" s="132"/>
      <c r="S68" s="129"/>
      <c r="T68" s="130"/>
      <c r="U68" s="131"/>
      <c r="V68" s="131"/>
      <c r="W68" s="131"/>
      <c r="X68" s="132"/>
      <c r="Y68" s="129"/>
      <c r="Z68" s="130"/>
      <c r="AA68" s="131"/>
      <c r="AB68" s="131"/>
      <c r="AC68" s="131"/>
      <c r="AD68" s="132"/>
    </row>
    <row r="69" spans="1:30" ht="15.75" x14ac:dyDescent="0.25">
      <c r="A69" s="129"/>
      <c r="B69" s="130" t="s">
        <v>53</v>
      </c>
      <c r="C69" s="131">
        <v>0.66500000000000004</v>
      </c>
      <c r="D69" s="131">
        <v>0.68500000000000005</v>
      </c>
      <c r="E69" s="131">
        <v>0.7</v>
      </c>
      <c r="F69" s="132">
        <v>160000</v>
      </c>
      <c r="G69" s="129"/>
      <c r="H69" s="130"/>
      <c r="I69" s="131"/>
      <c r="J69" s="131"/>
      <c r="K69" s="131"/>
      <c r="L69" s="132"/>
      <c r="M69" s="129"/>
      <c r="N69" s="130"/>
      <c r="O69" s="131"/>
      <c r="P69" s="131"/>
      <c r="Q69" s="131"/>
      <c r="R69" s="132"/>
      <c r="S69" s="129"/>
      <c r="T69" s="130"/>
      <c r="U69" s="131"/>
      <c r="V69" s="131"/>
      <c r="W69" s="131"/>
      <c r="X69" s="132"/>
      <c r="Y69" s="129"/>
      <c r="Z69" s="130"/>
      <c r="AA69" s="131"/>
      <c r="AB69" s="131"/>
      <c r="AC69" s="131"/>
      <c r="AD69" s="132"/>
    </row>
    <row r="70" spans="1:30" ht="15.75" x14ac:dyDescent="0.25">
      <c r="A70" s="129"/>
      <c r="B70" s="130" t="s">
        <v>54</v>
      </c>
      <c r="C70" s="133">
        <v>0.625</v>
      </c>
      <c r="D70" s="131">
        <v>0.64500000000000002</v>
      </c>
      <c r="E70" s="131">
        <v>0.66</v>
      </c>
      <c r="F70" s="132">
        <v>26000</v>
      </c>
      <c r="G70" s="129"/>
      <c r="H70" s="130"/>
      <c r="I70" s="131"/>
      <c r="J70" s="131"/>
      <c r="K70" s="131"/>
      <c r="L70" s="132"/>
      <c r="M70" s="129"/>
      <c r="N70" s="130"/>
      <c r="O70" s="131"/>
      <c r="P70" s="131"/>
      <c r="Q70" s="131"/>
      <c r="R70" s="132"/>
      <c r="S70" s="129"/>
      <c r="T70" s="130"/>
      <c r="U70" s="131"/>
      <c r="V70" s="131"/>
      <c r="W70" s="131"/>
      <c r="X70" s="132"/>
      <c r="Y70" s="129"/>
      <c r="Z70" s="130"/>
      <c r="AA70" s="131"/>
      <c r="AB70" s="131"/>
      <c r="AC70" s="131"/>
      <c r="AD70" s="132"/>
    </row>
    <row r="71" spans="1:30" ht="15.75" x14ac:dyDescent="0.25">
      <c r="A71" s="129"/>
      <c r="B71" s="130" t="s">
        <v>55</v>
      </c>
      <c r="C71" s="133">
        <v>0.745</v>
      </c>
      <c r="D71" s="131">
        <v>0.76</v>
      </c>
      <c r="E71" s="131">
        <v>0.78500000000000003</v>
      </c>
      <c r="F71" s="132">
        <v>130000</v>
      </c>
      <c r="G71" s="129"/>
      <c r="H71" s="130"/>
      <c r="I71" s="131"/>
      <c r="J71" s="131"/>
      <c r="K71" s="131"/>
      <c r="L71" s="132"/>
      <c r="M71" s="129"/>
      <c r="N71" s="130"/>
      <c r="O71" s="131"/>
      <c r="P71" s="131"/>
      <c r="Q71" s="131"/>
      <c r="R71" s="132"/>
      <c r="S71" s="129"/>
      <c r="T71" s="130"/>
      <c r="U71" s="131"/>
      <c r="V71" s="131"/>
      <c r="W71" s="131"/>
      <c r="X71" s="132"/>
      <c r="Y71" s="129"/>
      <c r="Z71" s="130"/>
      <c r="AA71" s="131"/>
      <c r="AB71" s="131"/>
      <c r="AC71" s="131"/>
      <c r="AD71" s="132"/>
    </row>
    <row r="72" spans="1:30" ht="15.75" x14ac:dyDescent="0.25">
      <c r="A72" s="129"/>
      <c r="B72" s="130" t="s">
        <v>32</v>
      </c>
      <c r="C72" s="131">
        <v>0.35499999999999998</v>
      </c>
      <c r="D72" s="131">
        <v>0.36499999999999999</v>
      </c>
      <c r="E72" s="131">
        <v>0.375</v>
      </c>
      <c r="F72" s="132">
        <v>27000</v>
      </c>
      <c r="G72" s="129"/>
      <c r="H72" s="130"/>
      <c r="I72" s="131"/>
      <c r="J72" s="131"/>
      <c r="K72" s="131"/>
      <c r="L72" s="132"/>
      <c r="M72" s="129"/>
      <c r="N72" s="130"/>
      <c r="O72" s="131"/>
      <c r="P72" s="131"/>
      <c r="Q72" s="131"/>
      <c r="R72" s="132"/>
      <c r="S72" s="129"/>
      <c r="T72" s="130"/>
      <c r="U72" s="131"/>
      <c r="V72" s="131"/>
      <c r="W72" s="131"/>
      <c r="X72" s="132"/>
      <c r="Y72" s="129"/>
      <c r="Z72" s="130"/>
      <c r="AA72" s="131"/>
      <c r="AB72" s="131"/>
      <c r="AC72" s="131"/>
      <c r="AD72" s="132"/>
    </row>
    <row r="73" spans="1:30" ht="15.75" x14ac:dyDescent="0.25">
      <c r="A73" s="129"/>
      <c r="B73" s="130" t="s">
        <v>36</v>
      </c>
      <c r="C73" s="131">
        <v>1.29</v>
      </c>
      <c r="D73" s="131">
        <v>1.32</v>
      </c>
      <c r="E73" s="131">
        <v>1.36</v>
      </c>
      <c r="F73" s="132">
        <v>76000</v>
      </c>
      <c r="G73" s="129"/>
      <c r="H73" s="130"/>
      <c r="I73" s="131"/>
      <c r="J73" s="131"/>
      <c r="K73" s="131"/>
      <c r="L73" s="132"/>
      <c r="M73" s="129"/>
      <c r="N73" s="130"/>
      <c r="O73" s="131"/>
      <c r="P73" s="131"/>
      <c r="Q73" s="131"/>
      <c r="R73" s="132"/>
      <c r="S73" s="129"/>
      <c r="T73" s="130"/>
      <c r="U73" s="131"/>
      <c r="V73" s="131"/>
      <c r="W73" s="131"/>
      <c r="X73" s="132"/>
      <c r="Y73" s="129"/>
      <c r="Z73" s="130"/>
      <c r="AA73" s="131"/>
      <c r="AB73" s="131"/>
      <c r="AC73" s="131"/>
      <c r="AD73" s="132"/>
    </row>
    <row r="74" spans="1:30" ht="15.75" x14ac:dyDescent="0.25">
      <c r="A74" s="129"/>
      <c r="B74" s="130" t="s">
        <v>56</v>
      </c>
      <c r="C74" s="131">
        <v>0.42499999999999999</v>
      </c>
      <c r="D74" s="131">
        <v>0.435</v>
      </c>
      <c r="E74" s="131">
        <v>0.45</v>
      </c>
      <c r="F74" s="132">
        <v>18000</v>
      </c>
      <c r="G74" s="129"/>
      <c r="H74" s="130"/>
      <c r="I74" s="131"/>
      <c r="J74" s="131"/>
      <c r="K74" s="131"/>
      <c r="L74" s="132"/>
      <c r="M74" s="129"/>
      <c r="N74" s="130"/>
      <c r="O74" s="131"/>
      <c r="P74" s="131"/>
      <c r="Q74" s="131"/>
      <c r="R74" s="132"/>
      <c r="S74" s="129"/>
      <c r="T74" s="130"/>
      <c r="U74" s="131"/>
      <c r="V74" s="131"/>
      <c r="W74" s="131"/>
      <c r="X74" s="132"/>
      <c r="Y74" s="129"/>
      <c r="Z74" s="130"/>
      <c r="AA74" s="131"/>
      <c r="AB74" s="131"/>
      <c r="AC74" s="131"/>
      <c r="AD74" s="132"/>
    </row>
    <row r="75" spans="1:30" ht="15.75" x14ac:dyDescent="0.25">
      <c r="A75" s="129"/>
      <c r="B75" s="130"/>
      <c r="C75" s="131"/>
      <c r="D75" s="131"/>
      <c r="E75" s="131"/>
      <c r="F75" s="132"/>
      <c r="G75" s="129"/>
      <c r="H75" s="130"/>
      <c r="I75" s="131"/>
      <c r="J75" s="131"/>
      <c r="K75" s="131"/>
      <c r="L75" s="132"/>
      <c r="M75" s="129"/>
      <c r="N75" s="130"/>
      <c r="O75" s="131"/>
      <c r="P75" s="131"/>
      <c r="Q75" s="131"/>
      <c r="R75" s="132"/>
      <c r="S75" s="129"/>
      <c r="T75" s="130"/>
      <c r="U75" s="131"/>
      <c r="V75" s="131"/>
      <c r="W75" s="131"/>
      <c r="X75" s="132"/>
      <c r="Y75" s="129"/>
      <c r="Z75" s="130"/>
      <c r="AA75" s="131"/>
      <c r="AB75" s="131"/>
      <c r="AC75" s="131"/>
      <c r="AD75" s="132"/>
    </row>
    <row r="76" spans="1:30" ht="15.75" x14ac:dyDescent="0.25">
      <c r="A76" s="129"/>
      <c r="B76" s="130"/>
      <c r="C76" s="131"/>
      <c r="D76" s="131"/>
      <c r="E76" s="131"/>
      <c r="F76" s="132"/>
      <c r="G76" s="129"/>
      <c r="H76" s="130"/>
      <c r="I76" s="131"/>
      <c r="J76" s="131"/>
      <c r="K76" s="131"/>
      <c r="L76" s="132"/>
      <c r="M76" s="129"/>
      <c r="N76" s="130"/>
      <c r="O76" s="131"/>
      <c r="P76" s="131"/>
      <c r="Q76" s="131"/>
      <c r="R76" s="132"/>
      <c r="S76" s="129"/>
      <c r="T76" s="130"/>
      <c r="U76" s="131"/>
      <c r="V76" s="131"/>
      <c r="W76" s="131"/>
      <c r="X76" s="132"/>
      <c r="Y76" s="129"/>
      <c r="Z76" s="130"/>
      <c r="AA76" s="131"/>
      <c r="AB76" s="131"/>
      <c r="AC76" s="131"/>
      <c r="AD76" s="132"/>
    </row>
    <row r="77" spans="1:30" ht="15.75" x14ac:dyDescent="0.25">
      <c r="A77" s="129"/>
      <c r="B77" s="130"/>
      <c r="C77" s="131"/>
      <c r="D77" s="131"/>
      <c r="E77" s="131"/>
      <c r="F77" s="132"/>
      <c r="G77" s="129"/>
      <c r="H77" s="130"/>
      <c r="I77" s="131"/>
      <c r="J77" s="131"/>
      <c r="K77" s="131"/>
      <c r="L77" s="132"/>
      <c r="M77" s="129"/>
      <c r="N77" s="130"/>
      <c r="O77" s="131"/>
      <c r="P77" s="131"/>
      <c r="Q77" s="131"/>
      <c r="R77" s="132"/>
      <c r="S77" s="129"/>
      <c r="T77" s="130"/>
      <c r="U77" s="131"/>
      <c r="V77" s="131"/>
      <c r="W77" s="131"/>
      <c r="X77" s="132"/>
      <c r="Y77" s="129"/>
      <c r="Z77" s="130"/>
      <c r="AA77" s="131"/>
      <c r="AB77" s="131"/>
      <c r="AC77" s="131"/>
      <c r="AD77" s="132"/>
    </row>
    <row r="78" spans="1:30" ht="15.75" x14ac:dyDescent="0.25">
      <c r="A78" s="129"/>
      <c r="B78" s="130"/>
      <c r="C78" s="131"/>
      <c r="D78" s="131"/>
      <c r="E78" s="131"/>
      <c r="F78" s="132"/>
      <c r="G78" s="129"/>
      <c r="H78" s="130"/>
      <c r="I78" s="131"/>
      <c r="J78" s="131"/>
      <c r="K78" s="131"/>
      <c r="L78" s="132"/>
      <c r="M78" s="129"/>
      <c r="N78" s="130"/>
      <c r="O78" s="131"/>
      <c r="P78" s="131"/>
      <c r="Q78" s="131"/>
      <c r="R78" s="132"/>
      <c r="S78" s="129"/>
      <c r="T78" s="130"/>
      <c r="U78" s="131"/>
      <c r="V78" s="131"/>
      <c r="W78" s="131"/>
      <c r="X78" s="132"/>
      <c r="Y78" s="129"/>
      <c r="Z78" s="130"/>
      <c r="AA78" s="131"/>
      <c r="AB78" s="131"/>
      <c r="AC78" s="131"/>
      <c r="AD78" s="132"/>
    </row>
    <row r="79" spans="1:30" ht="15.75" x14ac:dyDescent="0.25">
      <c r="A79" s="129"/>
      <c r="B79" s="130"/>
      <c r="C79" s="131"/>
      <c r="D79" s="131"/>
      <c r="E79" s="131"/>
      <c r="F79" s="132"/>
      <c r="G79" s="129"/>
      <c r="H79" s="130"/>
      <c r="I79" s="131"/>
      <c r="J79" s="131"/>
      <c r="K79" s="131"/>
      <c r="L79" s="132"/>
      <c r="M79" s="129"/>
      <c r="N79" s="130"/>
      <c r="O79" s="131"/>
      <c r="P79" s="131"/>
      <c r="Q79" s="131"/>
      <c r="R79" s="132"/>
      <c r="S79" s="129"/>
      <c r="T79" s="130"/>
      <c r="U79" s="131"/>
      <c r="V79" s="131"/>
      <c r="W79" s="131"/>
      <c r="X79" s="132"/>
      <c r="Y79" s="129"/>
      <c r="Z79" s="130"/>
      <c r="AA79" s="131"/>
      <c r="AB79" s="131"/>
      <c r="AC79" s="131"/>
      <c r="AD79" s="132"/>
    </row>
    <row r="80" spans="1:30" ht="15.75" x14ac:dyDescent="0.25">
      <c r="A80" s="152">
        <f>A53+7</f>
        <v>43892</v>
      </c>
      <c r="B80" s="152"/>
      <c r="C80" s="152"/>
      <c r="D80" s="152"/>
      <c r="E80" s="152"/>
      <c r="F80" s="152"/>
      <c r="G80" s="152">
        <f>A80+1</f>
        <v>43893</v>
      </c>
      <c r="H80" s="152"/>
      <c r="I80" s="152"/>
      <c r="J80" s="152"/>
      <c r="K80" s="152"/>
      <c r="L80" s="152"/>
      <c r="M80" s="152">
        <f t="shared" ref="M80" si="12">G80+1</f>
        <v>43894</v>
      </c>
      <c r="N80" s="152"/>
      <c r="O80" s="152"/>
      <c r="P80" s="152"/>
      <c r="Q80" s="152"/>
      <c r="R80" s="152"/>
      <c r="S80" s="152">
        <f t="shared" ref="S80" si="13">M80+1</f>
        <v>43895</v>
      </c>
      <c r="T80" s="152"/>
      <c r="U80" s="152"/>
      <c r="V80" s="152"/>
      <c r="W80" s="152"/>
      <c r="X80" s="152"/>
      <c r="Y80" s="152">
        <f t="shared" ref="Y80" si="14">S80+1</f>
        <v>43896</v>
      </c>
      <c r="Z80" s="152"/>
      <c r="AA80" s="152"/>
      <c r="AB80" s="152"/>
      <c r="AC80" s="152"/>
      <c r="AD80" s="152"/>
    </row>
    <row r="81" spans="1:30" ht="15.75" x14ac:dyDescent="0.25">
      <c r="A81" s="126" t="s">
        <v>0</v>
      </c>
      <c r="B81" s="127" t="s">
        <v>1</v>
      </c>
      <c r="C81" s="128" t="s">
        <v>2</v>
      </c>
      <c r="D81" s="127" t="s">
        <v>3</v>
      </c>
      <c r="E81" s="127" t="s">
        <v>4</v>
      </c>
      <c r="F81" s="127" t="s">
        <v>5</v>
      </c>
      <c r="G81" s="126" t="s">
        <v>0</v>
      </c>
      <c r="H81" s="127" t="s">
        <v>1</v>
      </c>
      <c r="I81" s="128" t="s">
        <v>2</v>
      </c>
      <c r="J81" s="127" t="s">
        <v>3</v>
      </c>
      <c r="K81" s="127" t="s">
        <v>4</v>
      </c>
      <c r="L81" s="127" t="s">
        <v>5</v>
      </c>
      <c r="M81" s="126" t="s">
        <v>0</v>
      </c>
      <c r="N81" s="127" t="s">
        <v>1</v>
      </c>
      <c r="O81" s="128" t="s">
        <v>2</v>
      </c>
      <c r="P81" s="127" t="s">
        <v>3</v>
      </c>
      <c r="Q81" s="127" t="s">
        <v>4</v>
      </c>
      <c r="R81" s="127" t="s">
        <v>5</v>
      </c>
      <c r="S81" s="126" t="s">
        <v>0</v>
      </c>
      <c r="T81" s="127" t="s">
        <v>1</v>
      </c>
      <c r="U81" s="128" t="s">
        <v>2</v>
      </c>
      <c r="V81" s="127" t="s">
        <v>3</v>
      </c>
      <c r="W81" s="127" t="s">
        <v>4</v>
      </c>
      <c r="X81" s="127" t="s">
        <v>5</v>
      </c>
      <c r="Y81" s="126" t="s">
        <v>0</v>
      </c>
      <c r="Z81" s="127" t="s">
        <v>1</v>
      </c>
      <c r="AA81" s="128" t="s">
        <v>2</v>
      </c>
      <c r="AB81" s="127" t="s">
        <v>3</v>
      </c>
      <c r="AC81" s="127" t="s">
        <v>4</v>
      </c>
      <c r="AD81" s="127" t="s">
        <v>5</v>
      </c>
    </row>
    <row r="82" spans="1:30" ht="15.75" x14ac:dyDescent="0.25">
      <c r="A82" s="129"/>
      <c r="B82" s="130"/>
      <c r="C82" s="131"/>
      <c r="D82" s="131"/>
      <c r="E82" s="131"/>
      <c r="F82" s="132"/>
      <c r="G82" s="129"/>
      <c r="H82" s="130"/>
      <c r="I82" s="131"/>
      <c r="J82" s="131"/>
      <c r="K82" s="131"/>
      <c r="L82" s="132"/>
      <c r="M82" s="129"/>
      <c r="N82" s="130"/>
      <c r="O82" s="131"/>
      <c r="P82" s="131"/>
      <c r="Q82" s="131"/>
      <c r="R82" s="132"/>
      <c r="S82" s="129"/>
      <c r="T82" s="130"/>
      <c r="U82" s="131"/>
      <c r="V82" s="131"/>
      <c r="W82" s="131"/>
      <c r="X82" s="132"/>
      <c r="Y82" s="129"/>
      <c r="Z82" s="130"/>
      <c r="AA82" s="131"/>
      <c r="AB82" s="131"/>
      <c r="AC82" s="131"/>
      <c r="AD82" s="132"/>
    </row>
    <row r="83" spans="1:30" ht="15.75" x14ac:dyDescent="0.25">
      <c r="A83" s="129"/>
      <c r="B83" s="130"/>
      <c r="C83" s="131"/>
      <c r="D83" s="131"/>
      <c r="E83" s="131"/>
      <c r="F83" s="132"/>
      <c r="G83" s="129"/>
      <c r="H83" s="130"/>
      <c r="I83" s="131"/>
      <c r="J83" s="131"/>
      <c r="K83" s="131"/>
      <c r="L83" s="132"/>
      <c r="M83" s="129"/>
      <c r="N83" s="130"/>
      <c r="O83" s="131"/>
      <c r="P83" s="131"/>
      <c r="Q83" s="131"/>
      <c r="R83" s="132"/>
      <c r="S83" s="129"/>
      <c r="T83" s="130"/>
      <c r="U83" s="131"/>
      <c r="V83" s="131"/>
      <c r="W83" s="131"/>
      <c r="X83" s="132"/>
      <c r="Y83" s="129"/>
      <c r="Z83" s="130"/>
      <c r="AA83" s="131"/>
      <c r="AB83" s="131"/>
      <c r="AC83" s="131"/>
      <c r="AD83" s="132"/>
    </row>
    <row r="84" spans="1:30" ht="15.75" x14ac:dyDescent="0.25">
      <c r="A84" s="129"/>
      <c r="B84" s="130"/>
      <c r="C84" s="131"/>
      <c r="D84" s="131"/>
      <c r="E84" s="131"/>
      <c r="F84" s="132"/>
      <c r="G84" s="129"/>
      <c r="H84" s="130"/>
      <c r="I84" s="131"/>
      <c r="J84" s="131"/>
      <c r="K84" s="131"/>
      <c r="L84" s="132"/>
      <c r="M84" s="129"/>
      <c r="N84" s="130"/>
      <c r="O84" s="131"/>
      <c r="P84" s="131"/>
      <c r="Q84" s="131"/>
      <c r="R84" s="132"/>
      <c r="S84" s="129"/>
      <c r="T84" s="130"/>
      <c r="U84" s="131"/>
      <c r="V84" s="131"/>
      <c r="W84" s="131"/>
      <c r="X84" s="132"/>
      <c r="Y84" s="129"/>
      <c r="Z84" s="130"/>
      <c r="AA84" s="131"/>
      <c r="AB84" s="131"/>
      <c r="AC84" s="131"/>
      <c r="AD84" s="132"/>
    </row>
    <row r="85" spans="1:30" ht="15.75" x14ac:dyDescent="0.25">
      <c r="A85" s="129"/>
      <c r="B85" s="130"/>
      <c r="C85" s="131"/>
      <c r="D85" s="131"/>
      <c r="E85" s="131"/>
      <c r="F85" s="132"/>
      <c r="G85" s="129"/>
      <c r="H85" s="130"/>
      <c r="I85" s="131"/>
      <c r="J85" s="131"/>
      <c r="K85" s="131"/>
      <c r="L85" s="132"/>
      <c r="M85" s="129"/>
      <c r="N85" s="130"/>
      <c r="O85" s="131"/>
      <c r="P85" s="131"/>
      <c r="Q85" s="131"/>
      <c r="R85" s="132"/>
      <c r="S85" s="129"/>
      <c r="T85" s="130"/>
      <c r="U85" s="131"/>
      <c r="V85" s="131"/>
      <c r="W85" s="131"/>
      <c r="X85" s="132"/>
      <c r="Y85" s="129"/>
      <c r="Z85" s="130"/>
      <c r="AA85" s="131"/>
      <c r="AB85" s="131"/>
      <c r="AC85" s="131"/>
      <c r="AD85" s="132"/>
    </row>
    <row r="86" spans="1:30" ht="15.75" x14ac:dyDescent="0.25">
      <c r="A86" s="129"/>
      <c r="B86" s="130"/>
      <c r="C86" s="131"/>
      <c r="D86" s="131"/>
      <c r="E86" s="131"/>
      <c r="F86" s="132"/>
      <c r="G86" s="129"/>
      <c r="H86" s="130"/>
      <c r="I86" s="131"/>
      <c r="J86" s="131"/>
      <c r="K86" s="131"/>
      <c r="L86" s="132"/>
      <c r="M86" s="129"/>
      <c r="N86" s="130"/>
      <c r="O86" s="131"/>
      <c r="P86" s="131"/>
      <c r="Q86" s="131"/>
      <c r="R86" s="132"/>
      <c r="S86" s="129"/>
      <c r="T86" s="130"/>
      <c r="U86" s="131"/>
      <c r="V86" s="131"/>
      <c r="W86" s="131"/>
      <c r="X86" s="132"/>
      <c r="Y86" s="129"/>
      <c r="Z86" s="130"/>
      <c r="AA86" s="131"/>
      <c r="AB86" s="131"/>
      <c r="AC86" s="131"/>
      <c r="AD86" s="132"/>
    </row>
    <row r="87" spans="1:30" ht="15.75" x14ac:dyDescent="0.25">
      <c r="A87" s="129"/>
      <c r="B87" s="130"/>
      <c r="C87" s="131"/>
      <c r="D87" s="131"/>
      <c r="E87" s="131"/>
      <c r="F87" s="132"/>
      <c r="G87" s="129"/>
      <c r="H87" s="130"/>
      <c r="I87" s="131"/>
      <c r="J87" s="131"/>
      <c r="K87" s="131"/>
      <c r="L87" s="132"/>
      <c r="M87" s="129"/>
      <c r="N87" s="130"/>
      <c r="O87" s="131"/>
      <c r="P87" s="131"/>
      <c r="Q87" s="131"/>
      <c r="R87" s="132"/>
      <c r="S87" s="129"/>
      <c r="T87" s="130"/>
      <c r="U87" s="131"/>
      <c r="V87" s="131"/>
      <c r="W87" s="131"/>
      <c r="X87" s="132"/>
      <c r="Y87" s="129"/>
      <c r="Z87" s="130"/>
      <c r="AA87" s="131"/>
      <c r="AB87" s="131"/>
      <c r="AC87" s="131"/>
      <c r="AD87" s="132"/>
    </row>
    <row r="88" spans="1:30" ht="15.75" x14ac:dyDescent="0.25">
      <c r="A88" s="129"/>
      <c r="B88" s="130"/>
      <c r="C88" s="131"/>
      <c r="D88" s="131"/>
      <c r="E88" s="131"/>
      <c r="F88" s="132"/>
      <c r="G88" s="129"/>
      <c r="H88" s="130"/>
      <c r="I88" s="131"/>
      <c r="J88" s="131"/>
      <c r="K88" s="131"/>
      <c r="L88" s="132"/>
      <c r="M88" s="129"/>
      <c r="N88" s="130"/>
      <c r="O88" s="131"/>
      <c r="P88" s="131"/>
      <c r="Q88" s="131"/>
      <c r="R88" s="132"/>
      <c r="S88" s="129"/>
      <c r="T88" s="130"/>
      <c r="U88" s="131"/>
      <c r="V88" s="131"/>
      <c r="W88" s="131"/>
      <c r="X88" s="132"/>
      <c r="Y88" s="129"/>
      <c r="Z88" s="130"/>
      <c r="AA88" s="131"/>
      <c r="AB88" s="131"/>
      <c r="AC88" s="131"/>
      <c r="AD88" s="132"/>
    </row>
    <row r="89" spans="1:30" ht="15.75" x14ac:dyDescent="0.25">
      <c r="A89" s="129"/>
      <c r="B89" s="130"/>
      <c r="C89" s="131"/>
      <c r="D89" s="131"/>
      <c r="E89" s="131"/>
      <c r="F89" s="132"/>
      <c r="G89" s="129"/>
      <c r="H89" s="130"/>
      <c r="I89" s="131"/>
      <c r="J89" s="131"/>
      <c r="K89" s="131"/>
      <c r="L89" s="132"/>
      <c r="M89" s="129"/>
      <c r="N89" s="130"/>
      <c r="O89" s="131"/>
      <c r="P89" s="131"/>
      <c r="Q89" s="131"/>
      <c r="R89" s="132"/>
      <c r="S89" s="129"/>
      <c r="T89" s="130"/>
      <c r="U89" s="131"/>
      <c r="V89" s="131"/>
      <c r="W89" s="131"/>
      <c r="X89" s="132"/>
      <c r="Y89" s="129"/>
      <c r="Z89" s="130"/>
      <c r="AA89" s="131"/>
      <c r="AB89" s="131"/>
      <c r="AC89" s="131"/>
      <c r="AD89" s="132"/>
    </row>
    <row r="90" spans="1:30" ht="15.75" x14ac:dyDescent="0.25">
      <c r="A90" s="129"/>
      <c r="B90" s="130"/>
      <c r="C90" s="131"/>
      <c r="D90" s="131"/>
      <c r="E90" s="131"/>
      <c r="F90" s="132"/>
      <c r="G90" s="129"/>
      <c r="H90" s="130"/>
      <c r="I90" s="131"/>
      <c r="J90" s="131"/>
      <c r="K90" s="131"/>
      <c r="L90" s="132"/>
      <c r="M90" s="129"/>
      <c r="N90" s="130"/>
      <c r="O90" s="131"/>
      <c r="P90" s="131"/>
      <c r="Q90" s="131"/>
      <c r="R90" s="132"/>
      <c r="S90" s="129"/>
      <c r="T90" s="130"/>
      <c r="U90" s="131"/>
      <c r="V90" s="131"/>
      <c r="W90" s="131"/>
      <c r="X90" s="132"/>
      <c r="Y90" s="129"/>
      <c r="Z90" s="130"/>
      <c r="AA90" s="131"/>
      <c r="AB90" s="131"/>
      <c r="AC90" s="131"/>
      <c r="AD90" s="132"/>
    </row>
    <row r="91" spans="1:30" ht="15.75" x14ac:dyDescent="0.25">
      <c r="A91" s="129"/>
      <c r="B91" s="130"/>
      <c r="C91" s="131"/>
      <c r="D91" s="131"/>
      <c r="E91" s="131"/>
      <c r="F91" s="132"/>
      <c r="G91" s="129"/>
      <c r="H91" s="130"/>
      <c r="I91" s="131"/>
      <c r="J91" s="131"/>
      <c r="K91" s="131"/>
      <c r="L91" s="132"/>
      <c r="M91" s="129"/>
      <c r="N91" s="130"/>
      <c r="O91" s="131"/>
      <c r="P91" s="131"/>
      <c r="Q91" s="131"/>
      <c r="R91" s="132"/>
      <c r="S91" s="129"/>
      <c r="T91" s="130"/>
      <c r="U91" s="131"/>
      <c r="V91" s="131"/>
      <c r="W91" s="131"/>
      <c r="X91" s="132"/>
      <c r="Y91" s="129"/>
      <c r="Z91" s="130"/>
      <c r="AA91" s="131"/>
      <c r="AB91" s="131"/>
      <c r="AC91" s="131"/>
      <c r="AD91" s="132"/>
    </row>
    <row r="92" spans="1:30" ht="15.75" x14ac:dyDescent="0.25">
      <c r="A92" s="129"/>
      <c r="B92" s="130"/>
      <c r="C92" s="131"/>
      <c r="D92" s="131"/>
      <c r="E92" s="131"/>
      <c r="F92" s="132"/>
      <c r="G92" s="129"/>
      <c r="H92" s="130"/>
      <c r="I92" s="131"/>
      <c r="J92" s="131"/>
      <c r="K92" s="131"/>
      <c r="L92" s="132"/>
      <c r="M92" s="129"/>
      <c r="N92" s="130"/>
      <c r="O92" s="131"/>
      <c r="P92" s="131"/>
      <c r="Q92" s="131"/>
      <c r="R92" s="132"/>
      <c r="S92" s="129"/>
      <c r="T92" s="130"/>
      <c r="U92" s="131"/>
      <c r="V92" s="131"/>
      <c r="W92" s="131"/>
      <c r="X92" s="132"/>
      <c r="Y92" s="129"/>
      <c r="Z92" s="130"/>
      <c r="AA92" s="131"/>
      <c r="AB92" s="131"/>
      <c r="AC92" s="131"/>
      <c r="AD92" s="132"/>
    </row>
    <row r="93" spans="1:30" ht="15.75" x14ac:dyDescent="0.25">
      <c r="A93" s="129"/>
      <c r="B93" s="130"/>
      <c r="C93" s="131"/>
      <c r="D93" s="131"/>
      <c r="E93" s="131"/>
      <c r="F93" s="132"/>
      <c r="G93" s="129"/>
      <c r="H93" s="130"/>
      <c r="I93" s="131"/>
      <c r="J93" s="131"/>
      <c r="K93" s="131"/>
      <c r="L93" s="132"/>
      <c r="M93" s="129"/>
      <c r="N93" s="130"/>
      <c r="O93" s="131"/>
      <c r="P93" s="131"/>
      <c r="Q93" s="131"/>
      <c r="R93" s="132"/>
      <c r="S93" s="129"/>
      <c r="T93" s="130"/>
      <c r="U93" s="131"/>
      <c r="V93" s="131"/>
      <c r="W93" s="131"/>
      <c r="X93" s="132"/>
      <c r="Y93" s="129"/>
      <c r="Z93" s="130"/>
      <c r="AA93" s="131"/>
      <c r="AB93" s="131"/>
      <c r="AC93" s="131"/>
      <c r="AD93" s="132"/>
    </row>
    <row r="94" spans="1:30" ht="15.75" x14ac:dyDescent="0.25">
      <c r="A94" s="129"/>
      <c r="B94" s="130"/>
      <c r="C94" s="131"/>
      <c r="D94" s="131"/>
      <c r="E94" s="131"/>
      <c r="F94" s="132"/>
      <c r="G94" s="129"/>
      <c r="H94" s="130"/>
      <c r="I94" s="131"/>
      <c r="J94" s="131"/>
      <c r="K94" s="131"/>
      <c r="L94" s="132"/>
      <c r="M94" s="129"/>
      <c r="N94" s="130"/>
      <c r="O94" s="131"/>
      <c r="P94" s="131"/>
      <c r="Q94" s="131"/>
      <c r="R94" s="132"/>
      <c r="S94" s="129"/>
      <c r="T94" s="130"/>
      <c r="U94" s="131"/>
      <c r="V94" s="131"/>
      <c r="W94" s="131"/>
      <c r="X94" s="132"/>
      <c r="Y94" s="129"/>
      <c r="Z94" s="130"/>
      <c r="AA94" s="131"/>
      <c r="AB94" s="131"/>
      <c r="AC94" s="131"/>
      <c r="AD94" s="132"/>
    </row>
    <row r="95" spans="1:30" ht="15.75" x14ac:dyDescent="0.25">
      <c r="A95" s="129"/>
      <c r="B95" s="130"/>
      <c r="C95" s="131"/>
      <c r="D95" s="131"/>
      <c r="E95" s="131"/>
      <c r="F95" s="132"/>
      <c r="G95" s="129"/>
      <c r="H95" s="130"/>
      <c r="I95" s="131"/>
      <c r="J95" s="131"/>
      <c r="K95" s="131"/>
      <c r="L95" s="132"/>
      <c r="M95" s="129"/>
      <c r="N95" s="130"/>
      <c r="O95" s="131"/>
      <c r="P95" s="131"/>
      <c r="Q95" s="131"/>
      <c r="R95" s="132"/>
      <c r="S95" s="129"/>
      <c r="T95" s="130"/>
      <c r="U95" s="131"/>
      <c r="V95" s="131"/>
      <c r="W95" s="131"/>
      <c r="X95" s="132"/>
      <c r="Y95" s="129"/>
      <c r="Z95" s="130"/>
      <c r="AA95" s="131"/>
      <c r="AB95" s="131"/>
      <c r="AC95" s="131"/>
      <c r="AD95" s="132"/>
    </row>
    <row r="96" spans="1:30" ht="15.75" x14ac:dyDescent="0.25">
      <c r="A96" s="129"/>
      <c r="B96" s="130"/>
      <c r="C96" s="131"/>
      <c r="D96" s="131"/>
      <c r="E96" s="131"/>
      <c r="F96" s="132"/>
      <c r="G96" s="129"/>
      <c r="H96" s="130"/>
      <c r="I96" s="131"/>
      <c r="J96" s="131"/>
      <c r="K96" s="131"/>
      <c r="L96" s="132"/>
      <c r="M96" s="129"/>
      <c r="N96" s="130"/>
      <c r="O96" s="131"/>
      <c r="P96" s="131"/>
      <c r="Q96" s="131"/>
      <c r="R96" s="132"/>
      <c r="S96" s="129"/>
      <c r="T96" s="130"/>
      <c r="U96" s="131"/>
      <c r="V96" s="131"/>
      <c r="W96" s="131"/>
      <c r="X96" s="132"/>
      <c r="Y96" s="129"/>
      <c r="Z96" s="130"/>
      <c r="AA96" s="131"/>
      <c r="AB96" s="131"/>
      <c r="AC96" s="131"/>
      <c r="AD96" s="132"/>
    </row>
    <row r="97" spans="1:30" ht="15.75" x14ac:dyDescent="0.25">
      <c r="A97" s="129"/>
      <c r="B97" s="130"/>
      <c r="C97" s="131"/>
      <c r="D97" s="131"/>
      <c r="E97" s="131"/>
      <c r="F97" s="132"/>
      <c r="G97" s="129"/>
      <c r="H97" s="130"/>
      <c r="I97" s="131"/>
      <c r="J97" s="131"/>
      <c r="K97" s="131"/>
      <c r="L97" s="132"/>
      <c r="M97" s="129"/>
      <c r="N97" s="130"/>
      <c r="O97" s="131"/>
      <c r="P97" s="131"/>
      <c r="Q97" s="131"/>
      <c r="R97" s="132"/>
      <c r="S97" s="129"/>
      <c r="T97" s="130"/>
      <c r="U97" s="131"/>
      <c r="V97" s="131"/>
      <c r="W97" s="131"/>
      <c r="X97" s="132"/>
      <c r="Y97" s="129"/>
      <c r="Z97" s="130"/>
      <c r="AA97" s="131"/>
      <c r="AB97" s="131"/>
      <c r="AC97" s="131"/>
      <c r="AD97" s="132"/>
    </row>
    <row r="98" spans="1:30" ht="15.75" x14ac:dyDescent="0.25">
      <c r="A98" s="129"/>
      <c r="B98" s="130"/>
      <c r="C98" s="131"/>
      <c r="D98" s="131"/>
      <c r="E98" s="131"/>
      <c r="F98" s="132"/>
      <c r="G98" s="129"/>
      <c r="H98" s="130"/>
      <c r="I98" s="131"/>
      <c r="J98" s="131"/>
      <c r="K98" s="131"/>
      <c r="L98" s="132"/>
      <c r="M98" s="129"/>
      <c r="N98" s="130"/>
      <c r="O98" s="131"/>
      <c r="P98" s="131"/>
      <c r="Q98" s="131"/>
      <c r="R98" s="132"/>
      <c r="S98" s="129"/>
      <c r="T98" s="130"/>
      <c r="U98" s="131"/>
      <c r="V98" s="131"/>
      <c r="W98" s="131"/>
      <c r="X98" s="132"/>
      <c r="Y98" s="129"/>
      <c r="Z98" s="130"/>
      <c r="AA98" s="131"/>
      <c r="AB98" s="131"/>
      <c r="AC98" s="131"/>
      <c r="AD98" s="132"/>
    </row>
    <row r="99" spans="1:30" ht="15.75" x14ac:dyDescent="0.25">
      <c r="A99" s="129"/>
      <c r="B99" s="130"/>
      <c r="C99" s="131"/>
      <c r="D99" s="131"/>
      <c r="E99" s="131"/>
      <c r="F99" s="132"/>
      <c r="G99" s="129"/>
      <c r="H99" s="130"/>
      <c r="I99" s="131"/>
      <c r="J99" s="131"/>
      <c r="K99" s="131"/>
      <c r="L99" s="132"/>
      <c r="M99" s="129"/>
      <c r="N99" s="130"/>
      <c r="O99" s="131"/>
      <c r="P99" s="131"/>
      <c r="Q99" s="131"/>
      <c r="R99" s="132"/>
      <c r="S99" s="129"/>
      <c r="T99" s="130"/>
      <c r="U99" s="131"/>
      <c r="V99" s="131"/>
      <c r="W99" s="131"/>
      <c r="X99" s="132"/>
      <c r="Y99" s="129"/>
      <c r="Z99" s="130"/>
      <c r="AA99" s="131"/>
      <c r="AB99" s="131"/>
      <c r="AC99" s="131"/>
      <c r="AD99" s="132"/>
    </row>
    <row r="100" spans="1:30" ht="15.75" x14ac:dyDescent="0.25">
      <c r="A100" s="129"/>
      <c r="B100" s="130"/>
      <c r="C100" s="131"/>
      <c r="D100" s="131"/>
      <c r="E100" s="131"/>
      <c r="F100" s="132"/>
      <c r="G100" s="129"/>
      <c r="H100" s="130"/>
      <c r="I100" s="131"/>
      <c r="J100" s="131"/>
      <c r="K100" s="131"/>
      <c r="L100" s="132"/>
      <c r="M100" s="129"/>
      <c r="N100" s="130"/>
      <c r="O100" s="131"/>
      <c r="P100" s="131"/>
      <c r="Q100" s="131"/>
      <c r="R100" s="132"/>
      <c r="S100" s="129"/>
      <c r="T100" s="130"/>
      <c r="U100" s="131"/>
      <c r="V100" s="131"/>
      <c r="W100" s="131"/>
      <c r="X100" s="132"/>
      <c r="Y100" s="129"/>
      <c r="Z100" s="130"/>
      <c r="AA100" s="131"/>
      <c r="AB100" s="131"/>
      <c r="AC100" s="131"/>
      <c r="AD100" s="132"/>
    </row>
    <row r="101" spans="1:30" ht="15.75" x14ac:dyDescent="0.25">
      <c r="A101" s="129"/>
      <c r="B101" s="130"/>
      <c r="C101" s="131"/>
      <c r="D101" s="131"/>
      <c r="E101" s="131"/>
      <c r="F101" s="132"/>
      <c r="G101" s="129"/>
      <c r="H101" s="130"/>
      <c r="I101" s="131"/>
      <c r="J101" s="131"/>
      <c r="K101" s="131"/>
      <c r="L101" s="132"/>
      <c r="M101" s="129"/>
      <c r="N101" s="130"/>
      <c r="O101" s="131"/>
      <c r="P101" s="131"/>
      <c r="Q101" s="131"/>
      <c r="R101" s="132"/>
      <c r="S101" s="129"/>
      <c r="T101" s="130"/>
      <c r="U101" s="131"/>
      <c r="V101" s="131"/>
      <c r="W101" s="131"/>
      <c r="X101" s="132"/>
      <c r="Y101" s="129"/>
      <c r="Z101" s="130"/>
      <c r="AA101" s="131"/>
      <c r="AB101" s="131"/>
      <c r="AC101" s="131"/>
      <c r="AD101" s="132"/>
    </row>
    <row r="102" spans="1:30" ht="15.75" x14ac:dyDescent="0.25">
      <c r="A102" s="152">
        <f>A80+7</f>
        <v>43899</v>
      </c>
      <c r="B102" s="152"/>
      <c r="C102" s="152"/>
      <c r="D102" s="152"/>
      <c r="E102" s="152"/>
      <c r="F102" s="152"/>
      <c r="G102" s="152">
        <f>A102+1</f>
        <v>43900</v>
      </c>
      <c r="H102" s="152"/>
      <c r="I102" s="152"/>
      <c r="J102" s="152"/>
      <c r="K102" s="152"/>
      <c r="L102" s="152"/>
      <c r="M102" s="152">
        <f t="shared" ref="M102" si="15">G102+1</f>
        <v>43901</v>
      </c>
      <c r="N102" s="152"/>
      <c r="O102" s="152"/>
      <c r="P102" s="152"/>
      <c r="Q102" s="152"/>
      <c r="R102" s="152"/>
      <c r="S102" s="152">
        <f t="shared" ref="S102" si="16">M102+1</f>
        <v>43902</v>
      </c>
      <c r="T102" s="152"/>
      <c r="U102" s="152"/>
      <c r="V102" s="152"/>
      <c r="W102" s="152"/>
      <c r="X102" s="152"/>
      <c r="Y102" s="152">
        <f t="shared" ref="Y102" si="17">S102+1</f>
        <v>43903</v>
      </c>
      <c r="Z102" s="152"/>
      <c r="AA102" s="152"/>
      <c r="AB102" s="152"/>
      <c r="AC102" s="152"/>
      <c r="AD102" s="152"/>
    </row>
    <row r="103" spans="1:30" ht="15.75" x14ac:dyDescent="0.25">
      <c r="A103" s="126" t="s">
        <v>0</v>
      </c>
      <c r="B103" s="127" t="s">
        <v>1</v>
      </c>
      <c r="C103" s="128" t="s">
        <v>2</v>
      </c>
      <c r="D103" s="127" t="s">
        <v>3</v>
      </c>
      <c r="E103" s="127" t="s">
        <v>4</v>
      </c>
      <c r="F103" s="127" t="s">
        <v>5</v>
      </c>
      <c r="G103" s="126" t="s">
        <v>0</v>
      </c>
      <c r="H103" s="127" t="s">
        <v>1</v>
      </c>
      <c r="I103" s="128" t="s">
        <v>2</v>
      </c>
      <c r="J103" s="127" t="s">
        <v>3</v>
      </c>
      <c r="K103" s="127" t="s">
        <v>4</v>
      </c>
      <c r="L103" s="127" t="s">
        <v>5</v>
      </c>
      <c r="M103" s="126" t="s">
        <v>0</v>
      </c>
      <c r="N103" s="127" t="s">
        <v>1</v>
      </c>
      <c r="O103" s="128" t="s">
        <v>2</v>
      </c>
      <c r="P103" s="127" t="s">
        <v>3</v>
      </c>
      <c r="Q103" s="127" t="s">
        <v>4</v>
      </c>
      <c r="R103" s="127" t="s">
        <v>5</v>
      </c>
      <c r="S103" s="126" t="s">
        <v>0</v>
      </c>
      <c r="T103" s="127" t="s">
        <v>1</v>
      </c>
      <c r="U103" s="128" t="s">
        <v>2</v>
      </c>
      <c r="V103" s="127" t="s">
        <v>3</v>
      </c>
      <c r="W103" s="127" t="s">
        <v>4</v>
      </c>
      <c r="X103" s="127" t="s">
        <v>5</v>
      </c>
      <c r="Y103" s="126" t="s">
        <v>0</v>
      </c>
      <c r="Z103" s="127" t="s">
        <v>1</v>
      </c>
      <c r="AA103" s="128" t="s">
        <v>2</v>
      </c>
      <c r="AB103" s="127" t="s">
        <v>3</v>
      </c>
      <c r="AC103" s="127" t="s">
        <v>4</v>
      </c>
      <c r="AD103" s="127" t="s">
        <v>5</v>
      </c>
    </row>
    <row r="104" spans="1:30" ht="15.75" x14ac:dyDescent="0.25">
      <c r="A104" s="129"/>
      <c r="B104" s="130"/>
      <c r="C104" s="131"/>
      <c r="D104" s="131"/>
      <c r="E104" s="131"/>
      <c r="F104" s="132"/>
      <c r="G104" s="129"/>
      <c r="H104" s="130"/>
      <c r="I104" s="131"/>
      <c r="J104" s="131"/>
      <c r="K104" s="131"/>
      <c r="L104" s="132"/>
      <c r="M104" s="129"/>
      <c r="N104" s="130"/>
      <c r="O104" s="131"/>
      <c r="P104" s="131"/>
      <c r="Q104" s="131"/>
      <c r="R104" s="132"/>
      <c r="S104" s="129"/>
      <c r="T104" s="130"/>
      <c r="U104" s="131"/>
      <c r="V104" s="131"/>
      <c r="W104" s="131"/>
      <c r="X104" s="132"/>
      <c r="Y104" s="129"/>
      <c r="Z104" s="130"/>
      <c r="AA104" s="131"/>
      <c r="AB104" s="131"/>
      <c r="AC104" s="131"/>
      <c r="AD104" s="132"/>
    </row>
    <row r="105" spans="1:30" ht="15.75" x14ac:dyDescent="0.25">
      <c r="A105" s="129"/>
      <c r="B105" s="130"/>
      <c r="C105" s="131"/>
      <c r="D105" s="131"/>
      <c r="E105" s="131"/>
      <c r="F105" s="132"/>
      <c r="G105" s="129"/>
      <c r="H105" s="130"/>
      <c r="I105" s="131"/>
      <c r="J105" s="131"/>
      <c r="K105" s="131"/>
      <c r="L105" s="132"/>
      <c r="M105" s="129"/>
      <c r="N105" s="130"/>
      <c r="O105" s="131"/>
      <c r="P105" s="131"/>
      <c r="Q105" s="131"/>
      <c r="R105" s="132"/>
      <c r="S105" s="129"/>
      <c r="T105" s="130"/>
      <c r="U105" s="131"/>
      <c r="V105" s="131"/>
      <c r="W105" s="131"/>
      <c r="X105" s="132"/>
      <c r="Y105" s="129"/>
      <c r="Z105" s="130"/>
      <c r="AA105" s="131"/>
      <c r="AB105" s="131"/>
      <c r="AC105" s="131"/>
      <c r="AD105" s="132"/>
    </row>
    <row r="106" spans="1:30" ht="15.75" x14ac:dyDescent="0.25">
      <c r="A106" s="129"/>
      <c r="B106" s="130"/>
      <c r="C106" s="131"/>
      <c r="D106" s="131"/>
      <c r="E106" s="131"/>
      <c r="F106" s="132"/>
      <c r="G106" s="129"/>
      <c r="H106" s="130"/>
      <c r="I106" s="131"/>
      <c r="J106" s="131"/>
      <c r="K106" s="131"/>
      <c r="L106" s="132"/>
      <c r="M106" s="129"/>
      <c r="N106" s="130"/>
      <c r="O106" s="131"/>
      <c r="P106" s="131"/>
      <c r="Q106" s="131"/>
      <c r="R106" s="132"/>
      <c r="S106" s="129"/>
      <c r="T106" s="130"/>
      <c r="U106" s="131"/>
      <c r="V106" s="131"/>
      <c r="W106" s="131"/>
      <c r="X106" s="132"/>
      <c r="Y106" s="129"/>
      <c r="Z106" s="130"/>
      <c r="AA106" s="131"/>
      <c r="AB106" s="131"/>
      <c r="AC106" s="131"/>
      <c r="AD106" s="132"/>
    </row>
    <row r="107" spans="1:30" ht="15.75" x14ac:dyDescent="0.25">
      <c r="A107" s="129"/>
      <c r="B107" s="130"/>
      <c r="C107" s="131"/>
      <c r="D107" s="131"/>
      <c r="E107" s="131"/>
      <c r="F107" s="132"/>
      <c r="G107" s="129"/>
      <c r="H107" s="130"/>
      <c r="I107" s="131"/>
      <c r="J107" s="131"/>
      <c r="K107" s="131"/>
      <c r="L107" s="132"/>
      <c r="M107" s="129"/>
      <c r="N107" s="130"/>
      <c r="O107" s="131"/>
      <c r="P107" s="131"/>
      <c r="Q107" s="131"/>
      <c r="R107" s="132"/>
      <c r="S107" s="129"/>
      <c r="T107" s="130"/>
      <c r="U107" s="131"/>
      <c r="V107" s="131"/>
      <c r="W107" s="131"/>
      <c r="X107" s="132"/>
      <c r="Y107" s="129"/>
      <c r="Z107" s="130"/>
      <c r="AA107" s="131"/>
      <c r="AB107" s="131"/>
      <c r="AC107" s="131"/>
      <c r="AD107" s="132"/>
    </row>
    <row r="108" spans="1:30" ht="15.75" x14ac:dyDescent="0.25">
      <c r="A108" s="129"/>
      <c r="B108" s="130"/>
      <c r="C108" s="131"/>
      <c r="D108" s="131"/>
      <c r="E108" s="131"/>
      <c r="F108" s="132"/>
      <c r="G108" s="129"/>
      <c r="H108" s="130"/>
      <c r="I108" s="131"/>
      <c r="J108" s="131"/>
      <c r="K108" s="131"/>
      <c r="L108" s="132"/>
      <c r="M108" s="129"/>
      <c r="N108" s="130"/>
      <c r="O108" s="131"/>
      <c r="P108" s="131"/>
      <c r="Q108" s="131"/>
      <c r="R108" s="132"/>
      <c r="S108" s="129"/>
      <c r="T108" s="130"/>
      <c r="U108" s="131"/>
      <c r="V108" s="131"/>
      <c r="W108" s="131"/>
      <c r="X108" s="132"/>
      <c r="Y108" s="129"/>
      <c r="Z108" s="130"/>
      <c r="AA108" s="131"/>
      <c r="AB108" s="131"/>
      <c r="AC108" s="131"/>
      <c r="AD108" s="132"/>
    </row>
    <row r="109" spans="1:30" ht="15.75" x14ac:dyDescent="0.25">
      <c r="A109" s="129"/>
      <c r="B109" s="130"/>
      <c r="C109" s="131"/>
      <c r="D109" s="131"/>
      <c r="E109" s="131"/>
      <c r="F109" s="132"/>
      <c r="G109" s="129"/>
      <c r="H109" s="130"/>
      <c r="I109" s="131"/>
      <c r="J109" s="131"/>
      <c r="K109" s="131"/>
      <c r="L109" s="132"/>
      <c r="M109" s="129"/>
      <c r="N109" s="130"/>
      <c r="O109" s="131"/>
      <c r="P109" s="131"/>
      <c r="Q109" s="131"/>
      <c r="R109" s="132"/>
      <c r="S109" s="129"/>
      <c r="T109" s="130"/>
      <c r="U109" s="131"/>
      <c r="V109" s="131"/>
      <c r="W109" s="131"/>
      <c r="X109" s="132"/>
      <c r="Y109" s="129"/>
      <c r="Z109" s="130"/>
      <c r="AA109" s="131"/>
      <c r="AB109" s="131"/>
      <c r="AC109" s="131"/>
      <c r="AD109" s="132"/>
    </row>
    <row r="110" spans="1:30" ht="15.75" x14ac:dyDescent="0.25">
      <c r="A110" s="129"/>
      <c r="B110" s="130"/>
      <c r="C110" s="131"/>
      <c r="D110" s="131"/>
      <c r="E110" s="131"/>
      <c r="F110" s="132"/>
      <c r="G110" s="129"/>
      <c r="H110" s="130"/>
      <c r="I110" s="131"/>
      <c r="J110" s="131"/>
      <c r="K110" s="131"/>
      <c r="L110" s="132"/>
      <c r="M110" s="129"/>
      <c r="N110" s="130"/>
      <c r="O110" s="131"/>
      <c r="P110" s="131"/>
      <c r="Q110" s="131"/>
      <c r="R110" s="132"/>
      <c r="S110" s="129"/>
      <c r="T110" s="130"/>
      <c r="U110" s="131"/>
      <c r="V110" s="131"/>
      <c r="W110" s="131"/>
      <c r="X110" s="132"/>
      <c r="Y110" s="129"/>
      <c r="Z110" s="130"/>
      <c r="AA110" s="131"/>
      <c r="AB110" s="131"/>
      <c r="AC110" s="131"/>
      <c r="AD110" s="132"/>
    </row>
    <row r="111" spans="1:30" ht="15.75" x14ac:dyDescent="0.25">
      <c r="A111" s="129"/>
      <c r="B111" s="130"/>
      <c r="C111" s="131"/>
      <c r="D111" s="131"/>
      <c r="E111" s="131"/>
      <c r="F111" s="132"/>
      <c r="G111" s="129"/>
      <c r="H111" s="130"/>
      <c r="I111" s="131"/>
      <c r="J111" s="131"/>
      <c r="K111" s="131"/>
      <c r="L111" s="132"/>
      <c r="M111" s="129"/>
      <c r="N111" s="130"/>
      <c r="O111" s="131"/>
      <c r="P111" s="131"/>
      <c r="Q111" s="131"/>
      <c r="R111" s="132"/>
      <c r="S111" s="129"/>
      <c r="T111" s="130"/>
      <c r="U111" s="131"/>
      <c r="V111" s="131"/>
      <c r="W111" s="131"/>
      <c r="X111" s="132"/>
      <c r="Y111" s="129"/>
      <c r="Z111" s="130"/>
      <c r="AA111" s="131"/>
      <c r="AB111" s="131"/>
      <c r="AC111" s="131"/>
      <c r="AD111" s="132"/>
    </row>
    <row r="112" spans="1:30" ht="15.75" x14ac:dyDescent="0.25">
      <c r="A112" s="129"/>
      <c r="B112" s="130"/>
      <c r="C112" s="131"/>
      <c r="D112" s="131"/>
      <c r="E112" s="131"/>
      <c r="F112" s="132"/>
      <c r="G112" s="129"/>
      <c r="H112" s="130"/>
      <c r="I112" s="131"/>
      <c r="J112" s="131"/>
      <c r="K112" s="131"/>
      <c r="L112" s="132"/>
      <c r="M112" s="129"/>
      <c r="N112" s="130"/>
      <c r="O112" s="131"/>
      <c r="P112" s="131"/>
      <c r="Q112" s="131"/>
      <c r="R112" s="132"/>
      <c r="S112" s="129"/>
      <c r="T112" s="130"/>
      <c r="U112" s="131"/>
      <c r="V112" s="131"/>
      <c r="W112" s="131"/>
      <c r="X112" s="132"/>
      <c r="Y112" s="129"/>
      <c r="Z112" s="130"/>
      <c r="AA112" s="131"/>
      <c r="AB112" s="131"/>
      <c r="AC112" s="131"/>
      <c r="AD112" s="132"/>
    </row>
    <row r="113" spans="1:30" ht="15.75" x14ac:dyDescent="0.25">
      <c r="A113" s="129"/>
      <c r="B113" s="130"/>
      <c r="C113" s="131"/>
      <c r="D113" s="131"/>
      <c r="E113" s="131"/>
      <c r="F113" s="132"/>
      <c r="G113" s="129"/>
      <c r="H113" s="130"/>
      <c r="I113" s="131"/>
      <c r="J113" s="131"/>
      <c r="K113" s="131"/>
      <c r="L113" s="132"/>
      <c r="M113" s="129"/>
      <c r="N113" s="130"/>
      <c r="O113" s="131"/>
      <c r="P113" s="131"/>
      <c r="Q113" s="131"/>
      <c r="R113" s="132"/>
      <c r="S113" s="129"/>
      <c r="T113" s="130"/>
      <c r="U113" s="131"/>
      <c r="V113" s="131"/>
      <c r="W113" s="131"/>
      <c r="X113" s="132"/>
      <c r="Y113" s="129"/>
      <c r="Z113" s="130"/>
      <c r="AA113" s="131"/>
      <c r="AB113" s="131"/>
      <c r="AC113" s="131"/>
      <c r="AD113" s="132"/>
    </row>
    <row r="114" spans="1:30" ht="15.75" x14ac:dyDescent="0.25">
      <c r="A114" s="129"/>
      <c r="B114" s="130"/>
      <c r="C114" s="131"/>
      <c r="D114" s="131"/>
      <c r="E114" s="131"/>
      <c r="F114" s="132"/>
      <c r="G114" s="129"/>
      <c r="H114" s="130"/>
      <c r="I114" s="131"/>
      <c r="J114" s="131"/>
      <c r="K114" s="131"/>
      <c r="L114" s="132"/>
      <c r="M114" s="129"/>
      <c r="N114" s="130"/>
      <c r="O114" s="131"/>
      <c r="P114" s="131"/>
      <c r="Q114" s="131"/>
      <c r="R114" s="132"/>
      <c r="S114" s="129"/>
      <c r="T114" s="130"/>
      <c r="U114" s="131"/>
      <c r="V114" s="131"/>
      <c r="W114" s="131"/>
      <c r="X114" s="132"/>
      <c r="Y114" s="129"/>
      <c r="Z114" s="130"/>
      <c r="AA114" s="131"/>
      <c r="AB114" s="131"/>
      <c r="AC114" s="131"/>
      <c r="AD114" s="132"/>
    </row>
    <row r="115" spans="1:30" ht="15.75" x14ac:dyDescent="0.25">
      <c r="A115" s="129"/>
      <c r="B115" s="130"/>
      <c r="C115" s="131"/>
      <c r="D115" s="131"/>
      <c r="E115" s="131"/>
      <c r="F115" s="132"/>
      <c r="G115" s="129"/>
      <c r="H115" s="130"/>
      <c r="I115" s="131"/>
      <c r="J115" s="131"/>
      <c r="K115" s="131"/>
      <c r="L115" s="132"/>
      <c r="M115" s="129"/>
      <c r="N115" s="130"/>
      <c r="O115" s="131"/>
      <c r="P115" s="131"/>
      <c r="Q115" s="131"/>
      <c r="R115" s="132"/>
      <c r="S115" s="129"/>
      <c r="T115" s="130"/>
      <c r="U115" s="131"/>
      <c r="V115" s="131"/>
      <c r="W115" s="131"/>
      <c r="X115" s="132"/>
      <c r="Y115" s="129"/>
      <c r="Z115" s="130"/>
      <c r="AA115" s="131"/>
      <c r="AB115" s="131"/>
      <c r="AC115" s="131"/>
      <c r="AD115" s="132"/>
    </row>
    <row r="116" spans="1:30" ht="15.75" x14ac:dyDescent="0.25">
      <c r="A116" s="129"/>
      <c r="B116" s="130"/>
      <c r="C116" s="131"/>
      <c r="D116" s="131"/>
      <c r="E116" s="131"/>
      <c r="F116" s="132"/>
      <c r="G116" s="129"/>
      <c r="H116" s="130"/>
      <c r="I116" s="131"/>
      <c r="J116" s="131"/>
      <c r="K116" s="131"/>
      <c r="L116" s="132"/>
      <c r="M116" s="129"/>
      <c r="N116" s="130"/>
      <c r="O116" s="131"/>
      <c r="P116" s="131"/>
      <c r="Q116" s="131"/>
      <c r="R116" s="132"/>
      <c r="S116" s="129"/>
      <c r="T116" s="130"/>
      <c r="U116" s="131"/>
      <c r="V116" s="131"/>
      <c r="W116" s="131"/>
      <c r="X116" s="132"/>
      <c r="Y116" s="129"/>
      <c r="Z116" s="130"/>
      <c r="AA116" s="131"/>
      <c r="AB116" s="131"/>
      <c r="AC116" s="131"/>
      <c r="AD116" s="132"/>
    </row>
    <row r="117" spans="1:30" ht="15.75" x14ac:dyDescent="0.25">
      <c r="A117" s="129"/>
      <c r="B117" s="130"/>
      <c r="C117" s="131"/>
      <c r="D117" s="131"/>
      <c r="E117" s="131"/>
      <c r="F117" s="132"/>
      <c r="G117" s="129"/>
      <c r="H117" s="130"/>
      <c r="I117" s="131"/>
      <c r="J117" s="131"/>
      <c r="K117" s="131"/>
      <c r="L117" s="132"/>
      <c r="M117" s="129"/>
      <c r="N117" s="130"/>
      <c r="O117" s="131"/>
      <c r="P117" s="131"/>
      <c r="Q117" s="131"/>
      <c r="R117" s="132"/>
      <c r="S117" s="129"/>
      <c r="T117" s="130"/>
      <c r="U117" s="131"/>
      <c r="V117" s="131"/>
      <c r="W117" s="131"/>
      <c r="X117" s="132"/>
      <c r="Y117" s="129"/>
      <c r="Z117" s="130"/>
      <c r="AA117" s="131"/>
      <c r="AB117" s="131"/>
      <c r="AC117" s="131"/>
      <c r="AD117" s="132"/>
    </row>
    <row r="118" spans="1:30" ht="15.75" x14ac:dyDescent="0.25">
      <c r="A118" s="129"/>
      <c r="B118" s="130"/>
      <c r="C118" s="131"/>
      <c r="D118" s="131"/>
      <c r="E118" s="131"/>
      <c r="F118" s="132"/>
      <c r="G118" s="129"/>
      <c r="H118" s="130"/>
      <c r="I118" s="131"/>
      <c r="J118" s="131"/>
      <c r="K118" s="131"/>
      <c r="L118" s="132"/>
      <c r="M118" s="129"/>
      <c r="N118" s="130"/>
      <c r="O118" s="131"/>
      <c r="P118" s="131"/>
      <c r="Q118" s="131"/>
      <c r="R118" s="132"/>
      <c r="S118" s="129"/>
      <c r="T118" s="130"/>
      <c r="U118" s="131"/>
      <c r="V118" s="131"/>
      <c r="W118" s="131"/>
      <c r="X118" s="132"/>
      <c r="Y118" s="129"/>
      <c r="Z118" s="130"/>
      <c r="AA118" s="131"/>
      <c r="AB118" s="131"/>
      <c r="AC118" s="131"/>
      <c r="AD118" s="132"/>
    </row>
    <row r="119" spans="1:30" ht="15.75" x14ac:dyDescent="0.25">
      <c r="A119" s="129"/>
      <c r="B119" s="130"/>
      <c r="C119" s="131"/>
      <c r="D119" s="131"/>
      <c r="E119" s="131"/>
      <c r="F119" s="132"/>
      <c r="G119" s="129"/>
      <c r="H119" s="130"/>
      <c r="I119" s="131"/>
      <c r="J119" s="131"/>
      <c r="K119" s="131"/>
      <c r="L119" s="132"/>
      <c r="M119" s="129"/>
      <c r="N119" s="130"/>
      <c r="O119" s="131"/>
      <c r="P119" s="131"/>
      <c r="Q119" s="131"/>
      <c r="R119" s="132"/>
      <c r="S119" s="129"/>
      <c r="T119" s="130"/>
      <c r="U119" s="131"/>
      <c r="V119" s="131"/>
      <c r="W119" s="131"/>
      <c r="X119" s="132"/>
      <c r="Y119" s="129"/>
      <c r="Z119" s="130"/>
      <c r="AA119" s="131"/>
      <c r="AB119" s="131"/>
      <c r="AC119" s="131"/>
      <c r="AD119" s="132"/>
    </row>
    <row r="120" spans="1:30" ht="15.75" x14ac:dyDescent="0.25">
      <c r="A120" s="129"/>
      <c r="B120" s="130"/>
      <c r="C120" s="131"/>
      <c r="D120" s="131"/>
      <c r="E120" s="131"/>
      <c r="F120" s="132"/>
      <c r="G120" s="129"/>
      <c r="H120" s="130"/>
      <c r="I120" s="131"/>
      <c r="J120" s="131"/>
      <c r="K120" s="131"/>
      <c r="L120" s="132"/>
      <c r="M120" s="129"/>
      <c r="N120" s="130"/>
      <c r="O120" s="131"/>
      <c r="P120" s="131"/>
      <c r="Q120" s="131"/>
      <c r="R120" s="132"/>
      <c r="S120" s="129"/>
      <c r="T120" s="130"/>
      <c r="U120" s="131"/>
      <c r="V120" s="131"/>
      <c r="W120" s="131"/>
      <c r="X120" s="132"/>
      <c r="Y120" s="129"/>
      <c r="Z120" s="130"/>
      <c r="AA120" s="131"/>
      <c r="AB120" s="131"/>
      <c r="AC120" s="131"/>
      <c r="AD120" s="132"/>
    </row>
    <row r="121" spans="1:30" ht="15.75" x14ac:dyDescent="0.25">
      <c r="A121" s="129"/>
      <c r="B121" s="130"/>
      <c r="C121" s="131"/>
      <c r="D121" s="131"/>
      <c r="E121" s="131"/>
      <c r="F121" s="132"/>
      <c r="G121" s="129"/>
      <c r="H121" s="130"/>
      <c r="I121" s="131"/>
      <c r="J121" s="131"/>
      <c r="K121" s="131"/>
      <c r="L121" s="132"/>
      <c r="M121" s="129"/>
      <c r="N121" s="130"/>
      <c r="O121" s="131"/>
      <c r="P121" s="131"/>
      <c r="Q121" s="131"/>
      <c r="R121" s="132"/>
      <c r="S121" s="129"/>
      <c r="T121" s="130"/>
      <c r="U121" s="131"/>
      <c r="V121" s="131"/>
      <c r="W121" s="131"/>
      <c r="X121" s="132"/>
      <c r="Y121" s="129"/>
      <c r="Z121" s="130"/>
      <c r="AA121" s="131"/>
      <c r="AB121" s="131"/>
      <c r="AC121" s="131"/>
      <c r="AD121" s="132"/>
    </row>
    <row r="122" spans="1:30" ht="15.75" x14ac:dyDescent="0.25">
      <c r="A122" s="129"/>
      <c r="B122" s="130"/>
      <c r="C122" s="131"/>
      <c r="D122" s="131"/>
      <c r="E122" s="131"/>
      <c r="F122" s="132"/>
      <c r="G122" s="129"/>
      <c r="H122" s="130"/>
      <c r="I122" s="131"/>
      <c r="J122" s="131"/>
      <c r="K122" s="131"/>
      <c r="L122" s="132"/>
      <c r="M122" s="129"/>
      <c r="N122" s="130"/>
      <c r="O122" s="131"/>
      <c r="P122" s="131"/>
      <c r="Q122" s="131"/>
      <c r="R122" s="132"/>
      <c r="S122" s="129"/>
      <c r="T122" s="130"/>
      <c r="U122" s="131"/>
      <c r="V122" s="131"/>
      <c r="W122" s="131"/>
      <c r="X122" s="132"/>
      <c r="Y122" s="129"/>
      <c r="Z122" s="130"/>
      <c r="AA122" s="131"/>
      <c r="AB122" s="131"/>
      <c r="AC122" s="131"/>
      <c r="AD122" s="132"/>
    </row>
    <row r="123" spans="1:30" ht="15.75" x14ac:dyDescent="0.25">
      <c r="A123" s="129"/>
      <c r="B123" s="130"/>
      <c r="C123" s="131"/>
      <c r="D123" s="131"/>
      <c r="E123" s="131"/>
      <c r="F123" s="132"/>
      <c r="G123" s="129"/>
      <c r="H123" s="130"/>
      <c r="I123" s="131"/>
      <c r="J123" s="131"/>
      <c r="K123" s="131"/>
      <c r="L123" s="132"/>
      <c r="M123" s="129"/>
      <c r="N123" s="130"/>
      <c r="O123" s="131"/>
      <c r="P123" s="131"/>
      <c r="Q123" s="131"/>
      <c r="R123" s="132"/>
      <c r="S123" s="129"/>
      <c r="T123" s="130"/>
      <c r="U123" s="131"/>
      <c r="V123" s="131"/>
      <c r="W123" s="131"/>
      <c r="X123" s="132"/>
      <c r="Y123" s="129"/>
      <c r="Z123" s="130"/>
      <c r="AA123" s="131"/>
      <c r="AB123" s="131"/>
      <c r="AC123" s="131"/>
      <c r="AD123" s="132"/>
    </row>
    <row r="124" spans="1:30" ht="15.75" x14ac:dyDescent="0.25">
      <c r="A124" s="152">
        <f>A102+7</f>
        <v>43906</v>
      </c>
      <c r="B124" s="152"/>
      <c r="C124" s="152"/>
      <c r="D124" s="152"/>
      <c r="E124" s="152"/>
      <c r="F124" s="152"/>
      <c r="G124" s="152">
        <f>A124+1</f>
        <v>43907</v>
      </c>
      <c r="H124" s="152"/>
      <c r="I124" s="152"/>
      <c r="J124" s="152"/>
      <c r="K124" s="152"/>
      <c r="L124" s="152"/>
      <c r="M124" s="152">
        <f t="shared" ref="M124" si="18">G124+1</f>
        <v>43908</v>
      </c>
      <c r="N124" s="152"/>
      <c r="O124" s="152"/>
      <c r="P124" s="152"/>
      <c r="Q124" s="152"/>
      <c r="R124" s="152"/>
      <c r="S124" s="152">
        <f t="shared" ref="S124" si="19">M124+1</f>
        <v>43909</v>
      </c>
      <c r="T124" s="152"/>
      <c r="U124" s="152"/>
      <c r="V124" s="152"/>
      <c r="W124" s="152"/>
      <c r="X124" s="152"/>
      <c r="Y124" s="152">
        <f t="shared" ref="Y124" si="20">S124+1</f>
        <v>43910</v>
      </c>
      <c r="Z124" s="152"/>
      <c r="AA124" s="152"/>
      <c r="AB124" s="152"/>
      <c r="AC124" s="152"/>
      <c r="AD124" s="152"/>
    </row>
    <row r="125" spans="1:30" ht="15.75" x14ac:dyDescent="0.25">
      <c r="A125" s="126" t="s">
        <v>0</v>
      </c>
      <c r="B125" s="127" t="s">
        <v>1</v>
      </c>
      <c r="C125" s="128" t="s">
        <v>2</v>
      </c>
      <c r="D125" s="127" t="s">
        <v>3</v>
      </c>
      <c r="E125" s="127" t="s">
        <v>4</v>
      </c>
      <c r="F125" s="127" t="s">
        <v>5</v>
      </c>
      <c r="G125" s="126" t="s">
        <v>0</v>
      </c>
      <c r="H125" s="127" t="s">
        <v>1</v>
      </c>
      <c r="I125" s="128" t="s">
        <v>2</v>
      </c>
      <c r="J125" s="127" t="s">
        <v>3</v>
      </c>
      <c r="K125" s="127" t="s">
        <v>4</v>
      </c>
      <c r="L125" s="127" t="s">
        <v>5</v>
      </c>
      <c r="M125" s="126" t="s">
        <v>0</v>
      </c>
      <c r="N125" s="127" t="s">
        <v>1</v>
      </c>
      <c r="O125" s="128" t="s">
        <v>2</v>
      </c>
      <c r="P125" s="127" t="s">
        <v>3</v>
      </c>
      <c r="Q125" s="127" t="s">
        <v>4</v>
      </c>
      <c r="R125" s="127" t="s">
        <v>5</v>
      </c>
      <c r="S125" s="126" t="s">
        <v>0</v>
      </c>
      <c r="T125" s="127" t="s">
        <v>1</v>
      </c>
      <c r="U125" s="128" t="s">
        <v>2</v>
      </c>
      <c r="V125" s="127" t="s">
        <v>3</v>
      </c>
      <c r="W125" s="127" t="s">
        <v>4</v>
      </c>
      <c r="X125" s="127" t="s">
        <v>5</v>
      </c>
      <c r="Y125" s="126" t="s">
        <v>0</v>
      </c>
      <c r="Z125" s="127" t="s">
        <v>1</v>
      </c>
      <c r="AA125" s="128" t="s">
        <v>2</v>
      </c>
      <c r="AB125" s="127" t="s">
        <v>3</v>
      </c>
      <c r="AC125" s="127" t="s">
        <v>4</v>
      </c>
      <c r="AD125" s="127" t="s">
        <v>5</v>
      </c>
    </row>
    <row r="126" spans="1:30" ht="15.75" x14ac:dyDescent="0.25">
      <c r="A126" s="129"/>
      <c r="B126" s="130"/>
      <c r="C126" s="131"/>
      <c r="D126" s="131"/>
      <c r="E126" s="131"/>
      <c r="F126" s="132"/>
      <c r="G126" s="129"/>
      <c r="H126" s="130"/>
      <c r="I126" s="131"/>
      <c r="J126" s="131"/>
      <c r="K126" s="131"/>
      <c r="L126" s="132"/>
      <c r="M126" s="129"/>
      <c r="N126" s="130"/>
      <c r="O126" s="131"/>
      <c r="P126" s="131"/>
      <c r="Q126" s="131"/>
      <c r="R126" s="132"/>
      <c r="S126" s="129"/>
      <c r="T126" s="130"/>
      <c r="U126" s="131"/>
      <c r="V126" s="131"/>
      <c r="W126" s="131"/>
      <c r="X126" s="132"/>
      <c r="Y126" s="129"/>
      <c r="Z126" s="130"/>
      <c r="AA126" s="131"/>
      <c r="AB126" s="131"/>
      <c r="AC126" s="131"/>
      <c r="AD126" s="132"/>
    </row>
    <row r="127" spans="1:30" ht="15.75" x14ac:dyDescent="0.25">
      <c r="A127" s="129"/>
      <c r="B127" s="130"/>
      <c r="C127" s="131"/>
      <c r="D127" s="131"/>
      <c r="E127" s="131"/>
      <c r="F127" s="132"/>
      <c r="G127" s="129"/>
      <c r="H127" s="130"/>
      <c r="I127" s="131"/>
      <c r="J127" s="131"/>
      <c r="K127" s="131"/>
      <c r="L127" s="132"/>
      <c r="M127" s="129"/>
      <c r="N127" s="130"/>
      <c r="O127" s="131"/>
      <c r="P127" s="131"/>
      <c r="Q127" s="131"/>
      <c r="R127" s="132"/>
      <c r="S127" s="129"/>
      <c r="T127" s="130"/>
      <c r="U127" s="131"/>
      <c r="V127" s="131"/>
      <c r="W127" s="131"/>
      <c r="X127" s="132"/>
      <c r="Y127" s="129"/>
      <c r="Z127" s="130"/>
      <c r="AA127" s="131"/>
      <c r="AB127" s="131"/>
      <c r="AC127" s="131"/>
      <c r="AD127" s="132"/>
    </row>
    <row r="128" spans="1:30" ht="15.75" x14ac:dyDescent="0.25">
      <c r="A128" s="129"/>
      <c r="B128" s="130"/>
      <c r="C128" s="131"/>
      <c r="D128" s="131"/>
      <c r="E128" s="131"/>
      <c r="F128" s="132"/>
      <c r="G128" s="129"/>
      <c r="H128" s="130"/>
      <c r="I128" s="131"/>
      <c r="J128" s="131"/>
      <c r="K128" s="131"/>
      <c r="L128" s="132"/>
      <c r="M128" s="129"/>
      <c r="N128" s="130"/>
      <c r="O128" s="131"/>
      <c r="P128" s="131"/>
      <c r="Q128" s="131"/>
      <c r="R128" s="132"/>
      <c r="S128" s="129"/>
      <c r="T128" s="130"/>
      <c r="U128" s="131"/>
      <c r="V128" s="131"/>
      <c r="W128" s="131"/>
      <c r="X128" s="132"/>
      <c r="Y128" s="129"/>
      <c r="Z128" s="130"/>
      <c r="AA128" s="131"/>
      <c r="AB128" s="131"/>
      <c r="AC128" s="131"/>
      <c r="AD128" s="132"/>
    </row>
    <row r="129" spans="1:30" ht="15.75" x14ac:dyDescent="0.25">
      <c r="A129" s="129"/>
      <c r="B129" s="130"/>
      <c r="C129" s="131"/>
      <c r="D129" s="131"/>
      <c r="E129" s="131"/>
      <c r="F129" s="132"/>
      <c r="G129" s="129"/>
      <c r="H129" s="130"/>
      <c r="I129" s="131"/>
      <c r="J129" s="131"/>
      <c r="K129" s="131"/>
      <c r="L129" s="132"/>
      <c r="M129" s="129"/>
      <c r="N129" s="130"/>
      <c r="O129" s="131"/>
      <c r="P129" s="131"/>
      <c r="Q129" s="131"/>
      <c r="R129" s="132"/>
      <c r="S129" s="129"/>
      <c r="T129" s="130"/>
      <c r="U129" s="131"/>
      <c r="V129" s="131"/>
      <c r="W129" s="131"/>
      <c r="X129" s="132"/>
      <c r="Y129" s="129"/>
      <c r="Z129" s="130"/>
      <c r="AA129" s="131"/>
      <c r="AB129" s="131"/>
      <c r="AC129" s="131"/>
      <c r="AD129" s="132"/>
    </row>
    <row r="130" spans="1:30" ht="15.75" x14ac:dyDescent="0.25">
      <c r="A130" s="129"/>
      <c r="B130" s="130"/>
      <c r="C130" s="131"/>
      <c r="D130" s="131"/>
      <c r="E130" s="131"/>
      <c r="F130" s="132"/>
      <c r="G130" s="129"/>
      <c r="H130" s="130"/>
      <c r="I130" s="131"/>
      <c r="J130" s="131"/>
      <c r="K130" s="131"/>
      <c r="L130" s="132"/>
      <c r="M130" s="129"/>
      <c r="N130" s="130"/>
      <c r="O130" s="131"/>
      <c r="P130" s="131"/>
      <c r="Q130" s="131"/>
      <c r="R130" s="132"/>
      <c r="S130" s="129"/>
      <c r="T130" s="130"/>
      <c r="U130" s="131"/>
      <c r="V130" s="131"/>
      <c r="W130" s="131"/>
      <c r="X130" s="132"/>
      <c r="Y130" s="129"/>
      <c r="Z130" s="130"/>
      <c r="AA130" s="131"/>
      <c r="AB130" s="131"/>
      <c r="AC130" s="131"/>
      <c r="AD130" s="132"/>
    </row>
    <row r="131" spans="1:30" ht="15.75" x14ac:dyDescent="0.25">
      <c r="A131" s="129"/>
      <c r="B131" s="130"/>
      <c r="C131" s="131"/>
      <c r="D131" s="131"/>
      <c r="E131" s="131"/>
      <c r="F131" s="132"/>
      <c r="G131" s="129"/>
      <c r="H131" s="130"/>
      <c r="I131" s="131"/>
      <c r="J131" s="131"/>
      <c r="K131" s="131"/>
      <c r="L131" s="132"/>
      <c r="M131" s="129"/>
      <c r="N131" s="130"/>
      <c r="O131" s="131"/>
      <c r="P131" s="131"/>
      <c r="Q131" s="131"/>
      <c r="R131" s="132"/>
      <c r="S131" s="129"/>
      <c r="T131" s="130"/>
      <c r="U131" s="131"/>
      <c r="V131" s="131"/>
      <c r="W131" s="131"/>
      <c r="X131" s="132"/>
      <c r="Y131" s="129"/>
      <c r="Z131" s="130"/>
      <c r="AA131" s="131"/>
      <c r="AB131" s="131"/>
      <c r="AC131" s="131"/>
      <c r="AD131" s="132"/>
    </row>
    <row r="132" spans="1:30" ht="15.75" x14ac:dyDescent="0.25">
      <c r="A132" s="129"/>
      <c r="B132" s="130"/>
      <c r="C132" s="131"/>
      <c r="D132" s="131"/>
      <c r="E132" s="131"/>
      <c r="F132" s="132"/>
      <c r="G132" s="129"/>
      <c r="H132" s="130"/>
      <c r="I132" s="131"/>
      <c r="J132" s="131"/>
      <c r="K132" s="131"/>
      <c r="L132" s="132"/>
      <c r="M132" s="129"/>
      <c r="N132" s="130"/>
      <c r="O132" s="131"/>
      <c r="P132" s="131"/>
      <c r="Q132" s="131"/>
      <c r="R132" s="132"/>
      <c r="S132" s="129"/>
      <c r="T132" s="130"/>
      <c r="U132" s="131"/>
      <c r="V132" s="131"/>
      <c r="W132" s="131"/>
      <c r="X132" s="132"/>
      <c r="Y132" s="129"/>
      <c r="Z132" s="130"/>
      <c r="AA132" s="131"/>
      <c r="AB132" s="131"/>
      <c r="AC132" s="131"/>
      <c r="AD132" s="132"/>
    </row>
    <row r="133" spans="1:30" ht="15.75" x14ac:dyDescent="0.25">
      <c r="A133" s="129"/>
      <c r="B133" s="130"/>
      <c r="C133" s="131"/>
      <c r="D133" s="131"/>
      <c r="E133" s="131"/>
      <c r="F133" s="132"/>
      <c r="G133" s="129"/>
      <c r="H133" s="130"/>
      <c r="I133" s="131"/>
      <c r="J133" s="131"/>
      <c r="K133" s="131"/>
      <c r="L133" s="132"/>
      <c r="M133" s="129"/>
      <c r="N133" s="130"/>
      <c r="O133" s="131"/>
      <c r="P133" s="131"/>
      <c r="Q133" s="131"/>
      <c r="R133" s="132"/>
      <c r="S133" s="129"/>
      <c r="T133" s="130"/>
      <c r="U133" s="131"/>
      <c r="V133" s="131"/>
      <c r="W133" s="131"/>
      <c r="X133" s="132"/>
      <c r="Y133" s="129"/>
      <c r="Z133" s="130"/>
      <c r="AA133" s="131"/>
      <c r="AB133" s="131"/>
      <c r="AC133" s="131"/>
      <c r="AD133" s="132"/>
    </row>
    <row r="134" spans="1:30" ht="15.75" x14ac:dyDescent="0.25">
      <c r="A134" s="129"/>
      <c r="B134" s="130"/>
      <c r="C134" s="131"/>
      <c r="D134" s="131"/>
      <c r="E134" s="131"/>
      <c r="F134" s="132"/>
      <c r="G134" s="129"/>
      <c r="H134" s="130"/>
      <c r="I134" s="131"/>
      <c r="J134" s="131"/>
      <c r="K134" s="131"/>
      <c r="L134" s="132"/>
      <c r="M134" s="129"/>
      <c r="N134" s="130"/>
      <c r="O134" s="131"/>
      <c r="P134" s="131"/>
      <c r="Q134" s="131"/>
      <c r="R134" s="132"/>
      <c r="S134" s="129"/>
      <c r="T134" s="130"/>
      <c r="U134" s="131"/>
      <c r="V134" s="131"/>
      <c r="W134" s="131"/>
      <c r="X134" s="132"/>
      <c r="Y134" s="129"/>
      <c r="Z134" s="130"/>
      <c r="AA134" s="131"/>
      <c r="AB134" s="131"/>
      <c r="AC134" s="131"/>
      <c r="AD134" s="132"/>
    </row>
    <row r="135" spans="1:30" ht="15.75" x14ac:dyDescent="0.25">
      <c r="A135" s="129"/>
      <c r="B135" s="130"/>
      <c r="C135" s="131"/>
      <c r="D135" s="131"/>
      <c r="E135" s="131"/>
      <c r="F135" s="132"/>
      <c r="G135" s="129"/>
      <c r="H135" s="130"/>
      <c r="I135" s="131"/>
      <c r="J135" s="131"/>
      <c r="K135" s="131"/>
      <c r="L135" s="132"/>
      <c r="M135" s="129"/>
      <c r="N135" s="130"/>
      <c r="O135" s="131"/>
      <c r="P135" s="131"/>
      <c r="Q135" s="131"/>
      <c r="R135" s="132"/>
      <c r="S135" s="129"/>
      <c r="T135" s="130"/>
      <c r="U135" s="131"/>
      <c r="V135" s="131"/>
      <c r="W135" s="131"/>
      <c r="X135" s="132"/>
      <c r="Y135" s="129"/>
      <c r="Z135" s="130"/>
      <c r="AA135" s="131"/>
      <c r="AB135" s="131"/>
      <c r="AC135" s="131"/>
      <c r="AD135" s="132"/>
    </row>
    <row r="136" spans="1:30" ht="15.75" x14ac:dyDescent="0.25">
      <c r="A136" s="129"/>
      <c r="B136" s="130"/>
      <c r="C136" s="131"/>
      <c r="D136" s="131"/>
      <c r="E136" s="131"/>
      <c r="F136" s="132"/>
      <c r="G136" s="129"/>
      <c r="H136" s="130"/>
      <c r="I136" s="131"/>
      <c r="J136" s="131"/>
      <c r="K136" s="131"/>
      <c r="L136" s="132"/>
      <c r="M136" s="129"/>
      <c r="N136" s="130"/>
      <c r="O136" s="131"/>
      <c r="P136" s="131"/>
      <c r="Q136" s="131"/>
      <c r="R136" s="132"/>
      <c r="S136" s="129"/>
      <c r="T136" s="130"/>
      <c r="U136" s="131"/>
      <c r="V136" s="131"/>
      <c r="W136" s="131"/>
      <c r="X136" s="132"/>
      <c r="Y136" s="129"/>
      <c r="Z136" s="130"/>
      <c r="AA136" s="131"/>
      <c r="AB136" s="131"/>
      <c r="AC136" s="131"/>
      <c r="AD136" s="132"/>
    </row>
    <row r="137" spans="1:30" ht="15.75" x14ac:dyDescent="0.25">
      <c r="A137" s="129"/>
      <c r="B137" s="130"/>
      <c r="C137" s="131"/>
      <c r="D137" s="131"/>
      <c r="E137" s="131"/>
      <c r="F137" s="132"/>
      <c r="G137" s="129"/>
      <c r="H137" s="130"/>
      <c r="I137" s="131"/>
      <c r="J137" s="131"/>
      <c r="K137" s="131"/>
      <c r="L137" s="132"/>
      <c r="M137" s="129"/>
      <c r="N137" s="130"/>
      <c r="O137" s="131"/>
      <c r="P137" s="131"/>
      <c r="Q137" s="131"/>
      <c r="R137" s="132"/>
      <c r="S137" s="129"/>
      <c r="T137" s="130"/>
      <c r="U137" s="131"/>
      <c r="V137" s="131"/>
      <c r="W137" s="131"/>
      <c r="X137" s="132"/>
      <c r="Y137" s="129"/>
      <c r="Z137" s="130"/>
      <c r="AA137" s="131"/>
      <c r="AB137" s="131"/>
      <c r="AC137" s="131"/>
      <c r="AD137" s="132"/>
    </row>
    <row r="138" spans="1:30" ht="15.75" x14ac:dyDescent="0.25">
      <c r="A138" s="129"/>
      <c r="B138" s="130"/>
      <c r="C138" s="131"/>
      <c r="D138" s="131"/>
      <c r="E138" s="131"/>
      <c r="F138" s="132"/>
      <c r="G138" s="129"/>
      <c r="H138" s="130"/>
      <c r="I138" s="131"/>
      <c r="J138" s="131"/>
      <c r="K138" s="131"/>
      <c r="L138" s="132"/>
      <c r="M138" s="129"/>
      <c r="N138" s="130"/>
      <c r="O138" s="131"/>
      <c r="P138" s="131"/>
      <c r="Q138" s="131"/>
      <c r="R138" s="132"/>
      <c r="S138" s="129"/>
      <c r="T138" s="130"/>
      <c r="U138" s="131"/>
      <c r="V138" s="131"/>
      <c r="W138" s="131"/>
      <c r="X138" s="132"/>
      <c r="Y138" s="129"/>
      <c r="Z138" s="130"/>
      <c r="AA138" s="131"/>
      <c r="AB138" s="131"/>
      <c r="AC138" s="131"/>
      <c r="AD138" s="132"/>
    </row>
    <row r="139" spans="1:30" ht="15.75" x14ac:dyDescent="0.25">
      <c r="A139" s="129"/>
      <c r="B139" s="130"/>
      <c r="C139" s="131"/>
      <c r="D139" s="131"/>
      <c r="E139" s="131"/>
      <c r="F139" s="132"/>
      <c r="G139" s="129"/>
      <c r="H139" s="130"/>
      <c r="I139" s="131"/>
      <c r="J139" s="131"/>
      <c r="K139" s="131"/>
      <c r="L139" s="132"/>
      <c r="M139" s="129"/>
      <c r="N139" s="130"/>
      <c r="O139" s="131"/>
      <c r="P139" s="131"/>
      <c r="Q139" s="131"/>
      <c r="R139" s="132"/>
      <c r="S139" s="129"/>
      <c r="T139" s="130"/>
      <c r="U139" s="131"/>
      <c r="V139" s="131"/>
      <c r="W139" s="131"/>
      <c r="X139" s="132"/>
      <c r="Y139" s="129"/>
      <c r="Z139" s="130"/>
      <c r="AA139" s="131"/>
      <c r="AB139" s="131"/>
      <c r="AC139" s="131"/>
      <c r="AD139" s="132"/>
    </row>
    <row r="140" spans="1:30" ht="15.75" x14ac:dyDescent="0.25">
      <c r="A140" s="129"/>
      <c r="B140" s="130"/>
      <c r="C140" s="131"/>
      <c r="D140" s="131"/>
      <c r="E140" s="131"/>
      <c r="F140" s="132"/>
      <c r="G140" s="129"/>
      <c r="H140" s="130"/>
      <c r="I140" s="131"/>
      <c r="J140" s="131"/>
      <c r="K140" s="131"/>
      <c r="L140" s="132"/>
      <c r="M140" s="129"/>
      <c r="N140" s="130"/>
      <c r="O140" s="131"/>
      <c r="P140" s="131"/>
      <c r="Q140" s="131"/>
      <c r="R140" s="132"/>
      <c r="S140" s="129"/>
      <c r="T140" s="130"/>
      <c r="U140" s="131"/>
      <c r="V140" s="131"/>
      <c r="W140" s="131"/>
      <c r="X140" s="132"/>
      <c r="Y140" s="129"/>
      <c r="Z140" s="130"/>
      <c r="AA140" s="131"/>
      <c r="AB140" s="131"/>
      <c r="AC140" s="131"/>
      <c r="AD140" s="132"/>
    </row>
    <row r="141" spans="1:30" ht="15.75" x14ac:dyDescent="0.25">
      <c r="A141" s="129"/>
      <c r="B141" s="130"/>
      <c r="C141" s="131"/>
      <c r="D141" s="131"/>
      <c r="E141" s="131"/>
      <c r="F141" s="132"/>
      <c r="G141" s="129"/>
      <c r="H141" s="130"/>
      <c r="I141" s="131"/>
      <c r="J141" s="131"/>
      <c r="K141" s="131"/>
      <c r="L141" s="132"/>
      <c r="M141" s="129"/>
      <c r="N141" s="130"/>
      <c r="O141" s="131"/>
      <c r="P141" s="131"/>
      <c r="Q141" s="131"/>
      <c r="R141" s="132"/>
      <c r="S141" s="129"/>
      <c r="T141" s="130"/>
      <c r="U141" s="131"/>
      <c r="V141" s="131"/>
      <c r="W141" s="131"/>
      <c r="X141" s="132"/>
      <c r="Y141" s="129"/>
      <c r="Z141" s="130"/>
      <c r="AA141" s="131"/>
      <c r="AB141" s="131"/>
      <c r="AC141" s="131"/>
      <c r="AD141" s="132"/>
    </row>
    <row r="142" spans="1:30" ht="15.75" x14ac:dyDescent="0.25">
      <c r="A142" s="129"/>
      <c r="B142" s="130"/>
      <c r="C142" s="131"/>
      <c r="D142" s="131"/>
      <c r="E142" s="131"/>
      <c r="F142" s="132"/>
      <c r="G142" s="129"/>
      <c r="H142" s="130"/>
      <c r="I142" s="131"/>
      <c r="J142" s="131"/>
      <c r="K142" s="131"/>
      <c r="L142" s="132"/>
      <c r="M142" s="129"/>
      <c r="N142" s="130"/>
      <c r="O142" s="131"/>
      <c r="P142" s="131"/>
      <c r="Q142" s="131"/>
      <c r="R142" s="132"/>
      <c r="S142" s="129"/>
      <c r="T142" s="130"/>
      <c r="U142" s="131"/>
      <c r="V142" s="131"/>
      <c r="W142" s="131"/>
      <c r="X142" s="132"/>
      <c r="Y142" s="129"/>
      <c r="Z142" s="130"/>
      <c r="AA142" s="131"/>
      <c r="AB142" s="131"/>
      <c r="AC142" s="131"/>
      <c r="AD142" s="132"/>
    </row>
    <row r="143" spans="1:30" ht="15.75" x14ac:dyDescent="0.25">
      <c r="A143" s="129"/>
      <c r="B143" s="130"/>
      <c r="C143" s="131"/>
      <c r="D143" s="131"/>
      <c r="E143" s="131"/>
      <c r="F143" s="132"/>
      <c r="G143" s="129"/>
      <c r="H143" s="130"/>
      <c r="I143" s="131"/>
      <c r="J143" s="131"/>
      <c r="K143" s="131"/>
      <c r="L143" s="132"/>
      <c r="M143" s="129"/>
      <c r="N143" s="130"/>
      <c r="O143" s="131"/>
      <c r="P143" s="131"/>
      <c r="Q143" s="131"/>
      <c r="R143" s="132"/>
      <c r="S143" s="129"/>
      <c r="T143" s="130"/>
      <c r="U143" s="131"/>
      <c r="V143" s="131"/>
      <c r="W143" s="131"/>
      <c r="X143" s="132"/>
      <c r="Y143" s="129"/>
      <c r="Z143" s="130"/>
      <c r="AA143" s="131"/>
      <c r="AB143" s="131"/>
      <c r="AC143" s="131"/>
      <c r="AD143" s="132"/>
    </row>
    <row r="144" spans="1:30" ht="15.75" x14ac:dyDescent="0.25">
      <c r="A144" s="129"/>
      <c r="B144" s="130"/>
      <c r="C144" s="131"/>
      <c r="D144" s="131"/>
      <c r="E144" s="131"/>
      <c r="F144" s="132"/>
      <c r="G144" s="129"/>
      <c r="H144" s="130"/>
      <c r="I144" s="131"/>
      <c r="J144" s="131"/>
      <c r="K144" s="131"/>
      <c r="L144" s="132"/>
      <c r="M144" s="129"/>
      <c r="N144" s="130"/>
      <c r="O144" s="131"/>
      <c r="P144" s="131"/>
      <c r="Q144" s="131"/>
      <c r="R144" s="132"/>
      <c r="S144" s="129"/>
      <c r="T144" s="130"/>
      <c r="U144" s="131"/>
      <c r="V144" s="131"/>
      <c r="W144" s="131"/>
      <c r="X144" s="132"/>
      <c r="Y144" s="129"/>
      <c r="Z144" s="130"/>
      <c r="AA144" s="131"/>
      <c r="AB144" s="131"/>
      <c r="AC144" s="131"/>
      <c r="AD144" s="132"/>
    </row>
    <row r="145" spans="1:30" ht="15.75" x14ac:dyDescent="0.25">
      <c r="A145" s="129"/>
      <c r="B145" s="130"/>
      <c r="C145" s="131"/>
      <c r="D145" s="131"/>
      <c r="E145" s="131"/>
      <c r="F145" s="132"/>
      <c r="G145" s="129"/>
      <c r="H145" s="130"/>
      <c r="I145" s="131"/>
      <c r="J145" s="131"/>
      <c r="K145" s="131"/>
      <c r="L145" s="132"/>
      <c r="M145" s="129"/>
      <c r="N145" s="130"/>
      <c r="O145" s="131"/>
      <c r="P145" s="131"/>
      <c r="Q145" s="131"/>
      <c r="R145" s="132"/>
      <c r="S145" s="129"/>
      <c r="T145" s="130"/>
      <c r="U145" s="131"/>
      <c r="V145" s="131"/>
      <c r="W145" s="131"/>
      <c r="X145" s="132"/>
      <c r="Y145" s="129"/>
      <c r="Z145" s="130"/>
      <c r="AA145" s="131"/>
      <c r="AB145" s="131"/>
      <c r="AC145" s="131"/>
      <c r="AD145" s="132"/>
    </row>
    <row r="146" spans="1:30" ht="15.75" x14ac:dyDescent="0.25">
      <c r="A146" s="152">
        <f>A124+7</f>
        <v>43913</v>
      </c>
      <c r="B146" s="152"/>
      <c r="C146" s="152"/>
      <c r="D146" s="152"/>
      <c r="E146" s="152"/>
      <c r="F146" s="152"/>
      <c r="G146" s="152">
        <f>A146+1</f>
        <v>43914</v>
      </c>
      <c r="H146" s="152"/>
      <c r="I146" s="152"/>
      <c r="J146" s="152"/>
      <c r="K146" s="152"/>
      <c r="L146" s="152"/>
      <c r="M146" s="152">
        <f t="shared" ref="M146" si="21">G146+1</f>
        <v>43915</v>
      </c>
      <c r="N146" s="152"/>
      <c r="O146" s="152"/>
      <c r="P146" s="152"/>
      <c r="Q146" s="152"/>
      <c r="R146" s="152"/>
      <c r="S146" s="152">
        <f t="shared" ref="S146" si="22">M146+1</f>
        <v>43916</v>
      </c>
      <c r="T146" s="152"/>
      <c r="U146" s="152"/>
      <c r="V146" s="152"/>
      <c r="W146" s="152"/>
      <c r="X146" s="152"/>
      <c r="Y146" s="152">
        <f t="shared" ref="Y146" si="23">S146+1</f>
        <v>43917</v>
      </c>
      <c r="Z146" s="152"/>
      <c r="AA146" s="152"/>
      <c r="AB146" s="152"/>
      <c r="AC146" s="152"/>
      <c r="AD146" s="152"/>
    </row>
    <row r="147" spans="1:30" ht="15.75" x14ac:dyDescent="0.25">
      <c r="A147" s="126" t="s">
        <v>0</v>
      </c>
      <c r="B147" s="127" t="s">
        <v>1</v>
      </c>
      <c r="C147" s="128" t="s">
        <v>2</v>
      </c>
      <c r="D147" s="127" t="s">
        <v>3</v>
      </c>
      <c r="E147" s="127" t="s">
        <v>4</v>
      </c>
      <c r="F147" s="127" t="s">
        <v>5</v>
      </c>
      <c r="G147" s="126" t="s">
        <v>0</v>
      </c>
      <c r="H147" s="127" t="s">
        <v>1</v>
      </c>
      <c r="I147" s="128" t="s">
        <v>2</v>
      </c>
      <c r="J147" s="127" t="s">
        <v>3</v>
      </c>
      <c r="K147" s="127" t="s">
        <v>4</v>
      </c>
      <c r="L147" s="127" t="s">
        <v>5</v>
      </c>
      <c r="M147" s="126" t="s">
        <v>0</v>
      </c>
      <c r="N147" s="127" t="s">
        <v>1</v>
      </c>
      <c r="O147" s="128" t="s">
        <v>2</v>
      </c>
      <c r="P147" s="127" t="s">
        <v>3</v>
      </c>
      <c r="Q147" s="127" t="s">
        <v>4</v>
      </c>
      <c r="R147" s="127" t="s">
        <v>5</v>
      </c>
      <c r="S147" s="126" t="s">
        <v>0</v>
      </c>
      <c r="T147" s="127" t="s">
        <v>1</v>
      </c>
      <c r="U147" s="128" t="s">
        <v>2</v>
      </c>
      <c r="V147" s="127" t="s">
        <v>3</v>
      </c>
      <c r="W147" s="127" t="s">
        <v>4</v>
      </c>
      <c r="X147" s="127" t="s">
        <v>5</v>
      </c>
      <c r="Y147" s="126" t="s">
        <v>0</v>
      </c>
      <c r="Z147" s="127" t="s">
        <v>1</v>
      </c>
      <c r="AA147" s="128" t="s">
        <v>2</v>
      </c>
      <c r="AB147" s="127" t="s">
        <v>3</v>
      </c>
      <c r="AC147" s="127" t="s">
        <v>4</v>
      </c>
      <c r="AD147" s="127" t="s">
        <v>5</v>
      </c>
    </row>
    <row r="148" spans="1:30" ht="15.75" x14ac:dyDescent="0.25">
      <c r="A148" s="129"/>
      <c r="B148" s="130"/>
      <c r="C148" s="131"/>
      <c r="D148" s="131"/>
      <c r="E148" s="131"/>
      <c r="F148" s="132"/>
      <c r="G148" s="129"/>
      <c r="H148" s="130"/>
      <c r="I148" s="131"/>
      <c r="J148" s="131"/>
      <c r="K148" s="131"/>
      <c r="L148" s="132"/>
      <c r="M148" s="129"/>
      <c r="N148" s="130"/>
      <c r="O148" s="131"/>
      <c r="P148" s="131"/>
      <c r="Q148" s="131"/>
      <c r="R148" s="132"/>
      <c r="S148" s="129"/>
      <c r="T148" s="130"/>
      <c r="U148" s="131"/>
      <c r="V148" s="131"/>
      <c r="W148" s="131"/>
      <c r="X148" s="132"/>
      <c r="Y148" s="129"/>
      <c r="Z148" s="130"/>
      <c r="AA148" s="131"/>
      <c r="AB148" s="131"/>
      <c r="AC148" s="131"/>
      <c r="AD148" s="132"/>
    </row>
    <row r="149" spans="1:30" ht="15.75" x14ac:dyDescent="0.25">
      <c r="A149" s="129"/>
      <c r="B149" s="130"/>
      <c r="C149" s="131"/>
      <c r="D149" s="131"/>
      <c r="E149" s="131"/>
      <c r="F149" s="132"/>
      <c r="G149" s="129"/>
      <c r="H149" s="130"/>
      <c r="I149" s="131"/>
      <c r="J149" s="131"/>
      <c r="K149" s="131"/>
      <c r="L149" s="132"/>
      <c r="M149" s="129"/>
      <c r="N149" s="130"/>
      <c r="O149" s="131"/>
      <c r="P149" s="131"/>
      <c r="Q149" s="131"/>
      <c r="R149" s="132"/>
      <c r="S149" s="129"/>
      <c r="T149" s="130"/>
      <c r="U149" s="131"/>
      <c r="V149" s="131"/>
      <c r="W149" s="131"/>
      <c r="X149" s="132"/>
      <c r="Y149" s="129"/>
      <c r="Z149" s="130"/>
      <c r="AA149" s="131"/>
      <c r="AB149" s="131"/>
      <c r="AC149" s="131"/>
      <c r="AD149" s="132"/>
    </row>
    <row r="150" spans="1:30" ht="15.75" x14ac:dyDescent="0.25">
      <c r="A150" s="129"/>
      <c r="B150" s="130"/>
      <c r="C150" s="131"/>
      <c r="D150" s="131"/>
      <c r="E150" s="131"/>
      <c r="F150" s="132"/>
      <c r="G150" s="129"/>
      <c r="H150" s="130"/>
      <c r="I150" s="131"/>
      <c r="J150" s="131"/>
      <c r="K150" s="131"/>
      <c r="L150" s="132"/>
      <c r="M150" s="129"/>
      <c r="N150" s="130"/>
      <c r="O150" s="131"/>
      <c r="P150" s="131"/>
      <c r="Q150" s="131"/>
      <c r="R150" s="132"/>
      <c r="S150" s="129"/>
      <c r="T150" s="130"/>
      <c r="U150" s="131"/>
      <c r="V150" s="131"/>
      <c r="W150" s="131"/>
      <c r="X150" s="132"/>
      <c r="Y150" s="129"/>
      <c r="Z150" s="130"/>
      <c r="AA150" s="131"/>
      <c r="AB150" s="131"/>
      <c r="AC150" s="131"/>
      <c r="AD150" s="132"/>
    </row>
    <row r="151" spans="1:30" ht="15.75" x14ac:dyDescent="0.25">
      <c r="A151" s="129"/>
      <c r="B151" s="130"/>
      <c r="C151" s="131"/>
      <c r="D151" s="131"/>
      <c r="E151" s="131"/>
      <c r="F151" s="132"/>
      <c r="G151" s="129"/>
      <c r="H151" s="130"/>
      <c r="I151" s="131"/>
      <c r="J151" s="131"/>
      <c r="K151" s="131"/>
      <c r="L151" s="132"/>
      <c r="M151" s="129"/>
      <c r="N151" s="130"/>
      <c r="O151" s="131"/>
      <c r="P151" s="131"/>
      <c r="Q151" s="131"/>
      <c r="R151" s="132"/>
      <c r="S151" s="129"/>
      <c r="T151" s="130"/>
      <c r="U151" s="131"/>
      <c r="V151" s="131"/>
      <c r="W151" s="131"/>
      <c r="X151" s="132"/>
      <c r="Y151" s="129"/>
      <c r="Z151" s="130"/>
      <c r="AA151" s="131"/>
      <c r="AB151" s="131"/>
      <c r="AC151" s="131"/>
      <c r="AD151" s="132"/>
    </row>
    <row r="152" spans="1:30" ht="15.75" x14ac:dyDescent="0.25">
      <c r="A152" s="129"/>
      <c r="B152" s="130"/>
      <c r="C152" s="131"/>
      <c r="D152" s="131"/>
      <c r="E152" s="131"/>
      <c r="F152" s="132"/>
      <c r="G152" s="129"/>
      <c r="H152" s="130"/>
      <c r="I152" s="131"/>
      <c r="J152" s="131"/>
      <c r="K152" s="131"/>
      <c r="L152" s="132"/>
      <c r="M152" s="129"/>
      <c r="N152" s="130"/>
      <c r="O152" s="131"/>
      <c r="P152" s="131"/>
      <c r="Q152" s="131"/>
      <c r="R152" s="132"/>
      <c r="S152" s="129"/>
      <c r="T152" s="130"/>
      <c r="U152" s="131"/>
      <c r="V152" s="131"/>
      <c r="W152" s="131"/>
      <c r="X152" s="132"/>
      <c r="Y152" s="129"/>
      <c r="Z152" s="130"/>
      <c r="AA152" s="131"/>
      <c r="AB152" s="131"/>
      <c r="AC152" s="131"/>
      <c r="AD152" s="132"/>
    </row>
    <row r="153" spans="1:30" ht="15.75" x14ac:dyDescent="0.25">
      <c r="A153" s="129"/>
      <c r="B153" s="130"/>
      <c r="C153" s="131"/>
      <c r="D153" s="131"/>
      <c r="E153" s="131"/>
      <c r="F153" s="132"/>
      <c r="G153" s="129"/>
      <c r="H153" s="130"/>
      <c r="I153" s="131"/>
      <c r="J153" s="131"/>
      <c r="K153" s="131"/>
      <c r="L153" s="132"/>
      <c r="M153" s="129"/>
      <c r="N153" s="130"/>
      <c r="O153" s="131"/>
      <c r="P153" s="131"/>
      <c r="Q153" s="131"/>
      <c r="R153" s="132"/>
      <c r="S153" s="129"/>
      <c r="T153" s="130"/>
      <c r="U153" s="131"/>
      <c r="V153" s="131"/>
      <c r="W153" s="131"/>
      <c r="X153" s="132"/>
      <c r="Y153" s="129"/>
      <c r="Z153" s="130"/>
      <c r="AA153" s="131"/>
      <c r="AB153" s="131"/>
      <c r="AC153" s="131"/>
      <c r="AD153" s="132"/>
    </row>
    <row r="154" spans="1:30" ht="15.75" x14ac:dyDescent="0.25">
      <c r="A154" s="129"/>
      <c r="B154" s="130"/>
      <c r="C154" s="131"/>
      <c r="D154" s="131"/>
      <c r="E154" s="131"/>
      <c r="F154" s="132"/>
      <c r="G154" s="129"/>
      <c r="H154" s="130"/>
      <c r="I154" s="131"/>
      <c r="J154" s="131"/>
      <c r="K154" s="131"/>
      <c r="L154" s="132"/>
      <c r="M154" s="129"/>
      <c r="N154" s="130"/>
      <c r="O154" s="131"/>
      <c r="P154" s="131"/>
      <c r="Q154" s="131"/>
      <c r="R154" s="132"/>
      <c r="S154" s="129"/>
      <c r="T154" s="130"/>
      <c r="U154" s="131"/>
      <c r="V154" s="131"/>
      <c r="W154" s="131"/>
      <c r="X154" s="132"/>
      <c r="Y154" s="129"/>
      <c r="Z154" s="130"/>
      <c r="AA154" s="131"/>
      <c r="AB154" s="131"/>
      <c r="AC154" s="131"/>
      <c r="AD154" s="132"/>
    </row>
    <row r="155" spans="1:30" ht="15.75" x14ac:dyDescent="0.25">
      <c r="A155" s="129"/>
      <c r="B155" s="130"/>
      <c r="C155" s="131"/>
      <c r="D155" s="131"/>
      <c r="E155" s="131"/>
      <c r="F155" s="132"/>
      <c r="G155" s="129"/>
      <c r="H155" s="130"/>
      <c r="I155" s="131"/>
      <c r="J155" s="131"/>
      <c r="K155" s="131"/>
      <c r="L155" s="132"/>
      <c r="M155" s="129"/>
      <c r="N155" s="130"/>
      <c r="O155" s="131"/>
      <c r="P155" s="131"/>
      <c r="Q155" s="131"/>
      <c r="R155" s="132"/>
      <c r="S155" s="129"/>
      <c r="T155" s="130"/>
      <c r="U155" s="131"/>
      <c r="V155" s="131"/>
      <c r="W155" s="131"/>
      <c r="X155" s="132"/>
      <c r="Y155" s="129"/>
      <c r="Z155" s="130"/>
      <c r="AA155" s="131"/>
      <c r="AB155" s="131"/>
      <c r="AC155" s="131"/>
      <c r="AD155" s="132"/>
    </row>
    <row r="156" spans="1:30" ht="15.75" x14ac:dyDescent="0.25">
      <c r="A156" s="129"/>
      <c r="B156" s="130"/>
      <c r="C156" s="131"/>
      <c r="D156" s="131"/>
      <c r="E156" s="131"/>
      <c r="F156" s="132"/>
      <c r="G156" s="129"/>
      <c r="H156" s="130"/>
      <c r="I156" s="131"/>
      <c r="J156" s="131"/>
      <c r="K156" s="131"/>
      <c r="L156" s="132"/>
      <c r="M156" s="129"/>
      <c r="N156" s="130"/>
      <c r="O156" s="131"/>
      <c r="P156" s="131"/>
      <c r="Q156" s="131"/>
      <c r="R156" s="132"/>
      <c r="S156" s="129"/>
      <c r="T156" s="130"/>
      <c r="U156" s="131"/>
      <c r="V156" s="131"/>
      <c r="W156" s="131"/>
      <c r="X156" s="132"/>
      <c r="Y156" s="129"/>
      <c r="Z156" s="130"/>
      <c r="AA156" s="131"/>
      <c r="AB156" s="131"/>
      <c r="AC156" s="131"/>
      <c r="AD156" s="132"/>
    </row>
    <row r="157" spans="1:30" ht="15.75" x14ac:dyDescent="0.25">
      <c r="A157" s="129"/>
      <c r="B157" s="130"/>
      <c r="C157" s="131"/>
      <c r="D157" s="131"/>
      <c r="E157" s="131"/>
      <c r="F157" s="132"/>
      <c r="G157" s="129"/>
      <c r="H157" s="130"/>
      <c r="I157" s="131"/>
      <c r="J157" s="131"/>
      <c r="K157" s="131"/>
      <c r="L157" s="132"/>
      <c r="M157" s="129"/>
      <c r="N157" s="130"/>
      <c r="O157" s="131"/>
      <c r="P157" s="131"/>
      <c r="Q157" s="131"/>
      <c r="R157" s="132"/>
      <c r="S157" s="129"/>
      <c r="T157" s="130"/>
      <c r="U157" s="131"/>
      <c r="V157" s="131"/>
      <c r="W157" s="131"/>
      <c r="X157" s="132"/>
      <c r="Y157" s="129"/>
      <c r="Z157" s="130"/>
      <c r="AA157" s="131"/>
      <c r="AB157" s="131"/>
      <c r="AC157" s="131"/>
      <c r="AD157" s="132"/>
    </row>
    <row r="158" spans="1:30" ht="15.75" x14ac:dyDescent="0.25">
      <c r="A158" s="129"/>
      <c r="B158" s="130"/>
      <c r="C158" s="131"/>
      <c r="D158" s="131"/>
      <c r="E158" s="131"/>
      <c r="F158" s="132"/>
      <c r="G158" s="129"/>
      <c r="H158" s="130"/>
      <c r="I158" s="131"/>
      <c r="J158" s="131"/>
      <c r="K158" s="131"/>
      <c r="L158" s="132"/>
      <c r="M158" s="129"/>
      <c r="N158" s="130"/>
      <c r="O158" s="131"/>
      <c r="P158" s="131"/>
      <c r="Q158" s="131"/>
      <c r="R158" s="132"/>
      <c r="S158" s="129"/>
      <c r="T158" s="130"/>
      <c r="U158" s="131"/>
      <c r="V158" s="131"/>
      <c r="W158" s="131"/>
      <c r="X158" s="132"/>
      <c r="Y158" s="129"/>
      <c r="Z158" s="130"/>
      <c r="AA158" s="131"/>
      <c r="AB158" s="131"/>
      <c r="AC158" s="131"/>
      <c r="AD158" s="132"/>
    </row>
    <row r="159" spans="1:30" ht="15.75" x14ac:dyDescent="0.25">
      <c r="A159" s="129"/>
      <c r="B159" s="130"/>
      <c r="C159" s="131"/>
      <c r="D159" s="131"/>
      <c r="E159" s="131"/>
      <c r="F159" s="132"/>
      <c r="G159" s="129"/>
      <c r="H159" s="130"/>
      <c r="I159" s="131"/>
      <c r="J159" s="131"/>
      <c r="K159" s="131"/>
      <c r="L159" s="132"/>
      <c r="M159" s="129"/>
      <c r="N159" s="130"/>
      <c r="O159" s="131"/>
      <c r="P159" s="131"/>
      <c r="Q159" s="131"/>
      <c r="R159" s="132"/>
      <c r="S159" s="129"/>
      <c r="T159" s="130"/>
      <c r="U159" s="131"/>
      <c r="V159" s="131"/>
      <c r="W159" s="131"/>
      <c r="X159" s="132"/>
      <c r="Y159" s="129"/>
      <c r="Z159" s="130"/>
      <c r="AA159" s="131"/>
      <c r="AB159" s="131"/>
      <c r="AC159" s="131"/>
      <c r="AD159" s="132"/>
    </row>
    <row r="160" spans="1:30" ht="15.75" x14ac:dyDescent="0.25">
      <c r="A160" s="129"/>
      <c r="B160" s="130"/>
      <c r="C160" s="131"/>
      <c r="D160" s="131"/>
      <c r="E160" s="131"/>
      <c r="F160" s="132"/>
      <c r="G160" s="129"/>
      <c r="H160" s="130"/>
      <c r="I160" s="131"/>
      <c r="J160" s="131"/>
      <c r="K160" s="131"/>
      <c r="L160" s="132"/>
      <c r="M160" s="129"/>
      <c r="N160" s="130"/>
      <c r="O160" s="131"/>
      <c r="P160" s="131"/>
      <c r="Q160" s="131"/>
      <c r="R160" s="132"/>
      <c r="S160" s="129"/>
      <c r="T160" s="130"/>
      <c r="U160" s="131"/>
      <c r="V160" s="131"/>
      <c r="W160" s="131"/>
      <c r="X160" s="132"/>
      <c r="Y160" s="129"/>
      <c r="Z160" s="130"/>
      <c r="AA160" s="131"/>
      <c r="AB160" s="131"/>
      <c r="AC160" s="131"/>
      <c r="AD160" s="132"/>
    </row>
    <row r="161" spans="1:30" ht="15.75" x14ac:dyDescent="0.25">
      <c r="A161" s="129"/>
      <c r="B161" s="130"/>
      <c r="C161" s="131"/>
      <c r="D161" s="131"/>
      <c r="E161" s="131"/>
      <c r="F161" s="132"/>
      <c r="G161" s="129"/>
      <c r="H161" s="130"/>
      <c r="I161" s="131"/>
      <c r="J161" s="131"/>
      <c r="K161" s="131"/>
      <c r="L161" s="132"/>
      <c r="M161" s="129"/>
      <c r="N161" s="130"/>
      <c r="O161" s="131"/>
      <c r="P161" s="131"/>
      <c r="Q161" s="131"/>
      <c r="R161" s="132"/>
      <c r="S161" s="129"/>
      <c r="T161" s="130"/>
      <c r="U161" s="131"/>
      <c r="V161" s="131"/>
      <c r="W161" s="131"/>
      <c r="X161" s="132"/>
      <c r="Y161" s="129"/>
      <c r="Z161" s="130"/>
      <c r="AA161" s="131"/>
      <c r="AB161" s="131"/>
      <c r="AC161" s="131"/>
      <c r="AD161" s="132"/>
    </row>
    <row r="162" spans="1:30" ht="15.75" x14ac:dyDescent="0.25">
      <c r="A162" s="129"/>
      <c r="B162" s="130"/>
      <c r="C162" s="131"/>
      <c r="D162" s="131"/>
      <c r="E162" s="131"/>
      <c r="F162" s="132"/>
      <c r="G162" s="129"/>
      <c r="H162" s="130"/>
      <c r="I162" s="131"/>
      <c r="J162" s="131"/>
      <c r="K162" s="131"/>
      <c r="L162" s="132"/>
      <c r="M162" s="129"/>
      <c r="N162" s="130"/>
      <c r="O162" s="131"/>
      <c r="P162" s="131"/>
      <c r="Q162" s="131"/>
      <c r="R162" s="132"/>
      <c r="S162" s="129"/>
      <c r="T162" s="130"/>
      <c r="U162" s="131"/>
      <c r="V162" s="131"/>
      <c r="W162" s="131"/>
      <c r="X162" s="132"/>
      <c r="Y162" s="129"/>
      <c r="Z162" s="130"/>
      <c r="AA162" s="131"/>
      <c r="AB162" s="131"/>
      <c r="AC162" s="131"/>
      <c r="AD162" s="132"/>
    </row>
    <row r="163" spans="1:30" ht="15.75" x14ac:dyDescent="0.25">
      <c r="A163" s="129"/>
      <c r="B163" s="130"/>
      <c r="C163" s="131"/>
      <c r="D163" s="131"/>
      <c r="E163" s="131"/>
      <c r="F163" s="132"/>
      <c r="G163" s="129"/>
      <c r="H163" s="130"/>
      <c r="I163" s="131"/>
      <c r="J163" s="131"/>
      <c r="K163" s="131"/>
      <c r="L163" s="132"/>
      <c r="M163" s="129"/>
      <c r="N163" s="130"/>
      <c r="O163" s="131"/>
      <c r="P163" s="131"/>
      <c r="Q163" s="131"/>
      <c r="R163" s="132"/>
      <c r="S163" s="129"/>
      <c r="T163" s="130"/>
      <c r="U163" s="131"/>
      <c r="V163" s="131"/>
      <c r="W163" s="131"/>
      <c r="X163" s="132"/>
      <c r="Y163" s="129"/>
      <c r="Z163" s="130"/>
      <c r="AA163" s="131"/>
      <c r="AB163" s="131"/>
      <c r="AC163" s="131"/>
      <c r="AD163" s="132"/>
    </row>
    <row r="164" spans="1:30" ht="15.75" x14ac:dyDescent="0.25">
      <c r="A164" s="129"/>
      <c r="B164" s="130"/>
      <c r="C164" s="131"/>
      <c r="D164" s="131"/>
      <c r="E164" s="131"/>
      <c r="F164" s="132"/>
      <c r="G164" s="129"/>
      <c r="H164" s="130"/>
      <c r="I164" s="131"/>
      <c r="J164" s="131"/>
      <c r="K164" s="131"/>
      <c r="L164" s="132"/>
      <c r="M164" s="129"/>
      <c r="N164" s="130"/>
      <c r="O164" s="131"/>
      <c r="P164" s="131"/>
      <c r="Q164" s="131"/>
      <c r="R164" s="132"/>
      <c r="S164" s="129"/>
      <c r="T164" s="130"/>
      <c r="U164" s="131"/>
      <c r="V164" s="131"/>
      <c r="W164" s="131"/>
      <c r="X164" s="132"/>
      <c r="Y164" s="129"/>
      <c r="Z164" s="130"/>
      <c r="AA164" s="131"/>
      <c r="AB164" s="131"/>
      <c r="AC164" s="131"/>
      <c r="AD164" s="132"/>
    </row>
    <row r="165" spans="1:30" ht="15.75" x14ac:dyDescent="0.25">
      <c r="A165" s="129"/>
      <c r="B165" s="130"/>
      <c r="C165" s="131"/>
      <c r="D165" s="131"/>
      <c r="E165" s="131"/>
      <c r="F165" s="132"/>
      <c r="G165" s="129"/>
      <c r="H165" s="130"/>
      <c r="I165" s="131"/>
      <c r="J165" s="131"/>
      <c r="K165" s="131"/>
      <c r="L165" s="132"/>
      <c r="M165" s="129"/>
      <c r="N165" s="130"/>
      <c r="O165" s="131"/>
      <c r="P165" s="131"/>
      <c r="Q165" s="131"/>
      <c r="R165" s="132"/>
      <c r="S165" s="129"/>
      <c r="T165" s="130"/>
      <c r="U165" s="131"/>
      <c r="V165" s="131"/>
      <c r="W165" s="131"/>
      <c r="X165" s="132"/>
      <c r="Y165" s="129"/>
      <c r="Z165" s="130"/>
      <c r="AA165" s="131"/>
      <c r="AB165" s="131"/>
      <c r="AC165" s="131"/>
      <c r="AD165" s="132"/>
    </row>
    <row r="166" spans="1:30" ht="15.75" x14ac:dyDescent="0.25">
      <c r="A166" s="129"/>
      <c r="B166" s="130"/>
      <c r="C166" s="131"/>
      <c r="D166" s="131"/>
      <c r="E166" s="131"/>
      <c r="F166" s="132"/>
      <c r="G166" s="129"/>
      <c r="H166" s="130"/>
      <c r="I166" s="131"/>
      <c r="J166" s="131"/>
      <c r="K166" s="131"/>
      <c r="L166" s="132"/>
      <c r="M166" s="129"/>
      <c r="N166" s="130"/>
      <c r="O166" s="131"/>
      <c r="P166" s="131"/>
      <c r="Q166" s="131"/>
      <c r="R166" s="132"/>
      <c r="S166" s="129"/>
      <c r="T166" s="130"/>
      <c r="U166" s="131"/>
      <c r="V166" s="131"/>
      <c r="W166" s="131"/>
      <c r="X166" s="132"/>
      <c r="Y166" s="129"/>
      <c r="Z166" s="130"/>
      <c r="AA166" s="131"/>
      <c r="AB166" s="131"/>
      <c r="AC166" s="131"/>
      <c r="AD166" s="132"/>
    </row>
    <row r="167" spans="1:30" ht="15.75" x14ac:dyDescent="0.25">
      <c r="A167" s="129"/>
      <c r="B167" s="130"/>
      <c r="C167" s="131"/>
      <c r="D167" s="131"/>
      <c r="E167" s="131"/>
      <c r="F167" s="132"/>
      <c r="G167" s="129"/>
      <c r="H167" s="130"/>
      <c r="I167" s="131"/>
      <c r="J167" s="131"/>
      <c r="K167" s="131"/>
      <c r="L167" s="132"/>
      <c r="M167" s="129"/>
      <c r="N167" s="130"/>
      <c r="O167" s="131"/>
      <c r="P167" s="131"/>
      <c r="Q167" s="131"/>
      <c r="R167" s="132"/>
      <c r="S167" s="129"/>
      <c r="T167" s="130"/>
      <c r="U167" s="131"/>
      <c r="V167" s="131"/>
      <c r="W167" s="131"/>
      <c r="X167" s="132"/>
      <c r="Y167" s="129"/>
      <c r="Z167" s="130"/>
      <c r="AA167" s="131"/>
      <c r="AB167" s="131"/>
      <c r="AC167" s="131"/>
      <c r="AD167" s="132"/>
    </row>
  </sheetData>
  <mergeCells count="40">
    <mergeCell ref="A1:F1"/>
    <mergeCell ref="G1:L1"/>
    <mergeCell ref="M1:R1"/>
    <mergeCell ref="S1:X1"/>
    <mergeCell ref="Y1:AD1"/>
    <mergeCell ref="A15:F15"/>
    <mergeCell ref="G15:L15"/>
    <mergeCell ref="M15:R15"/>
    <mergeCell ref="S15:X15"/>
    <mergeCell ref="Y15:AD15"/>
    <mergeCell ref="A53:F53"/>
    <mergeCell ref="G53:L53"/>
    <mergeCell ref="M53:R53"/>
    <mergeCell ref="S53:X53"/>
    <mergeCell ref="Y53:AD53"/>
    <mergeCell ref="A30:F30"/>
    <mergeCell ref="G30:L30"/>
    <mergeCell ref="M30:R30"/>
    <mergeCell ref="S30:X30"/>
    <mergeCell ref="Y30:AD30"/>
    <mergeCell ref="A102:F102"/>
    <mergeCell ref="G102:L102"/>
    <mergeCell ref="M102:R102"/>
    <mergeCell ref="S102:X102"/>
    <mergeCell ref="Y102:AD102"/>
    <mergeCell ref="A80:F80"/>
    <mergeCell ref="G80:L80"/>
    <mergeCell ref="M80:R80"/>
    <mergeCell ref="S80:X80"/>
    <mergeCell ref="Y80:AD80"/>
    <mergeCell ref="A146:F146"/>
    <mergeCell ref="G146:L146"/>
    <mergeCell ref="M146:R146"/>
    <mergeCell ref="S146:X146"/>
    <mergeCell ref="Y146:AD146"/>
    <mergeCell ref="A124:F124"/>
    <mergeCell ref="G124:L124"/>
    <mergeCell ref="M124:R124"/>
    <mergeCell ref="S124:X124"/>
    <mergeCell ref="Y124:AD1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9D17-A91E-4178-9F5B-04D57FA79EE7}">
  <dimension ref="A1:AK408"/>
  <sheetViews>
    <sheetView showGridLines="0" tabSelected="1" zoomScale="85" zoomScaleNormal="85" workbookViewId="0">
      <pane xSplit="7" ySplit="12" topLeftCell="H106" activePane="bottomRight" state="frozen"/>
      <selection pane="topRight" activeCell="H1" sqref="H1"/>
      <selection pane="bottomLeft" activeCell="A13" sqref="A13"/>
      <selection pane="bottomRight" activeCell="G125" sqref="G125"/>
    </sheetView>
  </sheetViews>
  <sheetFormatPr defaultRowHeight="15" x14ac:dyDescent="0.25"/>
  <cols>
    <col min="1" max="3" width="8.7109375" style="2" customWidth="1"/>
    <col min="4" max="4" width="9.42578125" style="2" bestFit="1" customWidth="1"/>
    <col min="5" max="5" width="8.7109375" style="2" customWidth="1"/>
    <col min="6" max="6" width="10.5703125" style="2" bestFit="1" customWidth="1"/>
    <col min="7" max="7" width="14.85546875" style="2" customWidth="1"/>
    <col min="8" max="37" width="15.42578125" style="2" customWidth="1"/>
    <col min="38" max="16384" width="9.140625" style="2"/>
  </cols>
  <sheetData>
    <row r="1" spans="1:37" ht="15.75" thickBot="1" x14ac:dyDescent="0.3">
      <c r="A1" s="47" t="s">
        <v>64</v>
      </c>
      <c r="B1" s="48" t="s">
        <v>65</v>
      </c>
      <c r="C1" s="49" t="s">
        <v>66</v>
      </c>
      <c r="D1" s="50" t="s">
        <v>67</v>
      </c>
      <c r="E1" s="51" t="s">
        <v>68</v>
      </c>
      <c r="F1" s="16" t="s">
        <v>69</v>
      </c>
      <c r="G1" s="63" t="s">
        <v>70</v>
      </c>
      <c r="H1" s="17" t="e">
        <v>#VALUE!</v>
      </c>
      <c r="I1" s="18" t="e">
        <f>IF(WEEKDAY(H1)&gt;=6,H1+3,H1+1)</f>
        <v>#VALUE!</v>
      </c>
      <c r="J1" s="18" t="e">
        <f t="shared" ref="J1:AK1" si="0">IF(WEEKDAY(I1)&gt;=6,I1+3,I1+1)</f>
        <v>#VALUE!</v>
      </c>
      <c r="K1" s="18" t="e">
        <f t="shared" si="0"/>
        <v>#VALUE!</v>
      </c>
      <c r="L1" s="18" t="e">
        <f t="shared" si="0"/>
        <v>#VALUE!</v>
      </c>
      <c r="M1" s="18" t="e">
        <f t="shared" si="0"/>
        <v>#VALUE!</v>
      </c>
      <c r="N1" s="18" t="e">
        <f t="shared" si="0"/>
        <v>#VALUE!</v>
      </c>
      <c r="O1" s="18" t="e">
        <f t="shared" si="0"/>
        <v>#VALUE!</v>
      </c>
      <c r="P1" s="18" t="e">
        <f t="shared" si="0"/>
        <v>#VALUE!</v>
      </c>
      <c r="Q1" s="18" t="e">
        <f t="shared" si="0"/>
        <v>#VALUE!</v>
      </c>
      <c r="R1" s="18" t="e">
        <f t="shared" si="0"/>
        <v>#VALUE!</v>
      </c>
      <c r="S1" s="18" t="e">
        <f t="shared" si="0"/>
        <v>#VALUE!</v>
      </c>
      <c r="T1" s="18" t="e">
        <f t="shared" si="0"/>
        <v>#VALUE!</v>
      </c>
      <c r="U1" s="18" t="e">
        <f t="shared" si="0"/>
        <v>#VALUE!</v>
      </c>
      <c r="V1" s="18" t="e">
        <f t="shared" si="0"/>
        <v>#VALUE!</v>
      </c>
      <c r="W1" s="18" t="e">
        <f t="shared" si="0"/>
        <v>#VALUE!</v>
      </c>
      <c r="X1" s="18" t="e">
        <f t="shared" si="0"/>
        <v>#VALUE!</v>
      </c>
      <c r="Y1" s="18" t="e">
        <f t="shared" si="0"/>
        <v>#VALUE!</v>
      </c>
      <c r="Z1" s="18" t="e">
        <f t="shared" si="0"/>
        <v>#VALUE!</v>
      </c>
      <c r="AA1" s="18" t="e">
        <f t="shared" si="0"/>
        <v>#VALUE!</v>
      </c>
      <c r="AB1" s="18" t="e">
        <f t="shared" si="0"/>
        <v>#VALUE!</v>
      </c>
      <c r="AC1" s="18" t="e">
        <f t="shared" si="0"/>
        <v>#VALUE!</v>
      </c>
      <c r="AD1" s="18" t="e">
        <f t="shared" si="0"/>
        <v>#VALUE!</v>
      </c>
      <c r="AE1" s="18" t="e">
        <f t="shared" si="0"/>
        <v>#VALUE!</v>
      </c>
      <c r="AF1" s="18" t="e">
        <f t="shared" si="0"/>
        <v>#VALUE!</v>
      </c>
      <c r="AG1" s="18" t="e">
        <f t="shared" si="0"/>
        <v>#VALUE!</v>
      </c>
      <c r="AH1" s="18" t="e">
        <f t="shared" si="0"/>
        <v>#VALUE!</v>
      </c>
      <c r="AI1" s="18" t="e">
        <f t="shared" si="0"/>
        <v>#VALUE!</v>
      </c>
      <c r="AJ1" s="18" t="e">
        <f t="shared" si="0"/>
        <v>#VALUE!</v>
      </c>
      <c r="AK1" s="18" t="e">
        <f t="shared" si="0"/>
        <v>#VALUE!</v>
      </c>
    </row>
    <row r="2" spans="1:37" ht="15.75" thickBot="1" x14ac:dyDescent="0.3">
      <c r="A2" s="153" t="s">
        <v>71</v>
      </c>
      <c r="B2" s="154"/>
      <c r="C2" s="154"/>
      <c r="D2" s="154"/>
      <c r="E2" s="154"/>
      <c r="F2" s="134"/>
      <c r="G2" s="19" t="s">
        <v>72</v>
      </c>
      <c r="H2" s="42" t="s">
        <v>73</v>
      </c>
      <c r="I2" s="20" t="s">
        <v>74</v>
      </c>
      <c r="J2" s="20" t="s">
        <v>75</v>
      </c>
      <c r="K2" s="20" t="s">
        <v>76</v>
      </c>
      <c r="L2" s="20" t="s">
        <v>77</v>
      </c>
      <c r="M2" s="20" t="s">
        <v>78</v>
      </c>
      <c r="N2" s="20" t="s">
        <v>79</v>
      </c>
      <c r="O2" s="20" t="s">
        <v>80</v>
      </c>
      <c r="P2" s="20" t="s">
        <v>81</v>
      </c>
      <c r="Q2" s="20" t="s">
        <v>82</v>
      </c>
      <c r="R2" s="20" t="s">
        <v>83</v>
      </c>
      <c r="S2" s="20" t="s">
        <v>84</v>
      </c>
      <c r="T2" s="20" t="s">
        <v>85</v>
      </c>
      <c r="U2" s="20" t="s">
        <v>86</v>
      </c>
      <c r="V2" s="20" t="s">
        <v>87</v>
      </c>
      <c r="W2" s="20" t="s">
        <v>88</v>
      </c>
      <c r="X2" s="20" t="s">
        <v>89</v>
      </c>
      <c r="Y2" s="20" t="s">
        <v>90</v>
      </c>
      <c r="Z2" s="20" t="s">
        <v>91</v>
      </c>
      <c r="AA2" s="20" t="s">
        <v>92</v>
      </c>
      <c r="AB2" s="20" t="s">
        <v>93</v>
      </c>
      <c r="AC2" s="20" t="s">
        <v>94</v>
      </c>
      <c r="AD2" s="20" t="s">
        <v>95</v>
      </c>
      <c r="AE2" s="20" t="s">
        <v>96</v>
      </c>
      <c r="AF2" s="20" t="s">
        <v>97</v>
      </c>
      <c r="AG2" s="20" t="s">
        <v>98</v>
      </c>
      <c r="AH2" s="20" t="s">
        <v>99</v>
      </c>
      <c r="AI2" s="20" t="s">
        <v>100</v>
      </c>
      <c r="AJ2" s="20" t="s">
        <v>101</v>
      </c>
      <c r="AK2" s="21" t="s">
        <v>102</v>
      </c>
    </row>
    <row r="3" spans="1:37" x14ac:dyDescent="0.25">
      <c r="A3" s="155" t="s">
        <v>103</v>
      </c>
      <c r="B3" s="156"/>
      <c r="C3" s="156"/>
      <c r="D3" s="157"/>
      <c r="E3" s="156"/>
      <c r="F3" s="158"/>
      <c r="G3" s="25" t="s">
        <v>104</v>
      </c>
      <c r="H3" s="26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8"/>
    </row>
    <row r="4" spans="1:37" x14ac:dyDescent="0.25">
      <c r="A4" s="55" t="s">
        <v>105</v>
      </c>
      <c r="B4" s="41">
        <f>COUNTA(H3:AK3)</f>
        <v>0</v>
      </c>
      <c r="C4" s="54"/>
      <c r="D4" s="62" t="str">
        <f>IF(ISBLANK(F2),"No Link",HYPERLINK(CONCATENATE("https://www.klsescreener.com/v2/charting/chart/",F2), "KLSE"))</f>
        <v>No Link</v>
      </c>
      <c r="E4" s="159" t="s">
        <v>106</v>
      </c>
      <c r="F4" s="160"/>
      <c r="G4" s="14" t="s">
        <v>107</v>
      </c>
      <c r="H4" s="11"/>
      <c r="I4" s="64"/>
      <c r="J4" s="6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10"/>
    </row>
    <row r="5" spans="1:37" x14ac:dyDescent="0.25">
      <c r="A5" s="12"/>
      <c r="B5" s="6"/>
      <c r="C5" s="6"/>
      <c r="D5" s="6"/>
      <c r="E5" s="36"/>
      <c r="F5" s="37"/>
      <c r="G5" s="14" t="s">
        <v>108</v>
      </c>
      <c r="H5" s="9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10"/>
    </row>
    <row r="6" spans="1:37" x14ac:dyDescent="0.25">
      <c r="A6" s="161"/>
      <c r="B6" s="162"/>
      <c r="C6" s="58"/>
      <c r="D6" s="61" t="s">
        <v>109</v>
      </c>
      <c r="E6" s="35"/>
      <c r="F6" s="39" t="e">
        <f>(E6-B7)/B7</f>
        <v>#DIV/0!</v>
      </c>
      <c r="G6" s="14" t="s">
        <v>110</v>
      </c>
      <c r="H6" s="9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10"/>
    </row>
    <row r="7" spans="1:37" ht="15.75" thickBot="1" x14ac:dyDescent="0.3">
      <c r="A7" s="8" t="s">
        <v>111</v>
      </c>
      <c r="B7" s="56"/>
      <c r="C7" s="59"/>
      <c r="D7" s="3"/>
      <c r="E7" s="7"/>
      <c r="F7" s="125"/>
      <c r="G7" s="15" t="s">
        <v>112</v>
      </c>
      <c r="H7" s="29"/>
      <c r="I7" s="65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1"/>
    </row>
    <row r="8" spans="1:37" x14ac:dyDescent="0.25">
      <c r="A8" s="13"/>
      <c r="B8" s="57"/>
      <c r="C8" s="124"/>
      <c r="D8" s="6"/>
      <c r="E8" s="121"/>
      <c r="F8" s="6"/>
      <c r="G8" s="32" t="s">
        <v>113</v>
      </c>
      <c r="H8" s="22">
        <f>IF((H3+H6)/2&gt;=1,CEILING((H3+H6)/2,0.01),CEILING((H3+H6)/2,0.005))</f>
        <v>0</v>
      </c>
      <c r="I8" s="23">
        <f>H8</f>
        <v>0</v>
      </c>
      <c r="J8" s="23">
        <f t="shared" ref="J8:AK8" si="1">I8</f>
        <v>0</v>
      </c>
      <c r="K8" s="23">
        <f t="shared" si="1"/>
        <v>0</v>
      </c>
      <c r="L8" s="23">
        <f t="shared" si="1"/>
        <v>0</v>
      </c>
      <c r="M8" s="23">
        <f t="shared" si="1"/>
        <v>0</v>
      </c>
      <c r="N8" s="23">
        <f t="shared" si="1"/>
        <v>0</v>
      </c>
      <c r="O8" s="23">
        <f t="shared" si="1"/>
        <v>0</v>
      </c>
      <c r="P8" s="23">
        <f t="shared" si="1"/>
        <v>0</v>
      </c>
      <c r="Q8" s="23">
        <f t="shared" si="1"/>
        <v>0</v>
      </c>
      <c r="R8" s="23">
        <f t="shared" si="1"/>
        <v>0</v>
      </c>
      <c r="S8" s="23">
        <f t="shared" si="1"/>
        <v>0</v>
      </c>
      <c r="T8" s="23">
        <f t="shared" si="1"/>
        <v>0</v>
      </c>
      <c r="U8" s="23">
        <f t="shared" si="1"/>
        <v>0</v>
      </c>
      <c r="V8" s="23">
        <f t="shared" si="1"/>
        <v>0</v>
      </c>
      <c r="W8" s="23">
        <f t="shared" si="1"/>
        <v>0</v>
      </c>
      <c r="X8" s="23">
        <f t="shared" si="1"/>
        <v>0</v>
      </c>
      <c r="Y8" s="23">
        <f t="shared" si="1"/>
        <v>0</v>
      </c>
      <c r="Z8" s="23">
        <f t="shared" si="1"/>
        <v>0</v>
      </c>
      <c r="AA8" s="23">
        <f t="shared" si="1"/>
        <v>0</v>
      </c>
      <c r="AB8" s="23">
        <f t="shared" si="1"/>
        <v>0</v>
      </c>
      <c r="AC8" s="23">
        <f t="shared" si="1"/>
        <v>0</v>
      </c>
      <c r="AD8" s="23">
        <f t="shared" si="1"/>
        <v>0</v>
      </c>
      <c r="AE8" s="23">
        <f t="shared" si="1"/>
        <v>0</v>
      </c>
      <c r="AF8" s="23">
        <f t="shared" si="1"/>
        <v>0</v>
      </c>
      <c r="AG8" s="23">
        <f t="shared" si="1"/>
        <v>0</v>
      </c>
      <c r="AH8" s="23">
        <f t="shared" si="1"/>
        <v>0</v>
      </c>
      <c r="AI8" s="23">
        <f t="shared" si="1"/>
        <v>0</v>
      </c>
      <c r="AJ8" s="23">
        <f t="shared" si="1"/>
        <v>0</v>
      </c>
      <c r="AK8" s="24">
        <f t="shared" si="1"/>
        <v>0</v>
      </c>
    </row>
    <row r="9" spans="1:37" ht="15.75" thickBot="1" x14ac:dyDescent="0.3">
      <c r="A9" s="40"/>
      <c r="B9" s="6"/>
      <c r="C9" s="6"/>
      <c r="D9" s="33" t="s">
        <v>2</v>
      </c>
      <c r="E9" s="34"/>
      <c r="F9" s="38" t="e">
        <f>(B7-E9)/E9</f>
        <v>#DIV/0!</v>
      </c>
      <c r="G9" s="66" t="s">
        <v>114</v>
      </c>
      <c r="H9" s="67">
        <f>IF(H8*105%&gt;=1, FLOOR(H8*105%,0.01), FLOOR(H8*105%,0.005))</f>
        <v>0</v>
      </c>
      <c r="I9" s="68">
        <f>H9</f>
        <v>0</v>
      </c>
      <c r="J9" s="68">
        <f t="shared" ref="J9:AK9" si="2">I9</f>
        <v>0</v>
      </c>
      <c r="K9" s="68">
        <f t="shared" si="2"/>
        <v>0</v>
      </c>
      <c r="L9" s="68">
        <f t="shared" si="2"/>
        <v>0</v>
      </c>
      <c r="M9" s="68">
        <f t="shared" si="2"/>
        <v>0</v>
      </c>
      <c r="N9" s="68">
        <f t="shared" si="2"/>
        <v>0</v>
      </c>
      <c r="O9" s="68">
        <f t="shared" si="2"/>
        <v>0</v>
      </c>
      <c r="P9" s="68">
        <f t="shared" si="2"/>
        <v>0</v>
      </c>
      <c r="Q9" s="68">
        <f t="shared" si="2"/>
        <v>0</v>
      </c>
      <c r="R9" s="68">
        <f t="shared" si="2"/>
        <v>0</v>
      </c>
      <c r="S9" s="68">
        <f t="shared" si="2"/>
        <v>0</v>
      </c>
      <c r="T9" s="68">
        <f t="shared" si="2"/>
        <v>0</v>
      </c>
      <c r="U9" s="68">
        <f t="shared" si="2"/>
        <v>0</v>
      </c>
      <c r="V9" s="68">
        <f t="shared" si="2"/>
        <v>0</v>
      </c>
      <c r="W9" s="68">
        <f t="shared" si="2"/>
        <v>0</v>
      </c>
      <c r="X9" s="68">
        <f t="shared" si="2"/>
        <v>0</v>
      </c>
      <c r="Y9" s="68">
        <f t="shared" si="2"/>
        <v>0</v>
      </c>
      <c r="Z9" s="68">
        <f t="shared" si="2"/>
        <v>0</v>
      </c>
      <c r="AA9" s="68">
        <f t="shared" si="2"/>
        <v>0</v>
      </c>
      <c r="AB9" s="68">
        <f t="shared" si="2"/>
        <v>0</v>
      </c>
      <c r="AC9" s="68">
        <f t="shared" si="2"/>
        <v>0</v>
      </c>
      <c r="AD9" s="68">
        <f t="shared" si="2"/>
        <v>0</v>
      </c>
      <c r="AE9" s="68">
        <f t="shared" si="2"/>
        <v>0</v>
      </c>
      <c r="AF9" s="68">
        <f t="shared" si="2"/>
        <v>0</v>
      </c>
      <c r="AG9" s="68">
        <f t="shared" si="2"/>
        <v>0</v>
      </c>
      <c r="AH9" s="68">
        <f t="shared" si="2"/>
        <v>0</v>
      </c>
      <c r="AI9" s="68">
        <f t="shared" si="2"/>
        <v>0</v>
      </c>
      <c r="AJ9" s="68">
        <f t="shared" si="2"/>
        <v>0</v>
      </c>
      <c r="AK9" s="69">
        <f t="shared" si="2"/>
        <v>0</v>
      </c>
    </row>
    <row r="10" spans="1:37" ht="15.75" thickBot="1" x14ac:dyDescent="0.3">
      <c r="A10" s="45" t="s">
        <v>115</v>
      </c>
      <c r="B10" s="45" t="s">
        <v>111</v>
      </c>
      <c r="C10" s="46" t="s">
        <v>116</v>
      </c>
      <c r="D10" s="46" t="s">
        <v>117</v>
      </c>
      <c r="E10" s="34"/>
      <c r="F10" s="37"/>
      <c r="G10" s="70" t="s">
        <v>118</v>
      </c>
      <c r="H10" s="71" t="e">
        <f>(H6-H3)/H3</f>
        <v>#DIV/0!</v>
      </c>
      <c r="I10" s="72" t="e">
        <f t="shared" ref="I10:AK10" si="3">(I6-I3)/I3</f>
        <v>#DIV/0!</v>
      </c>
      <c r="J10" s="72" t="e">
        <f t="shared" si="3"/>
        <v>#DIV/0!</v>
      </c>
      <c r="K10" s="72" t="e">
        <f t="shared" si="3"/>
        <v>#DIV/0!</v>
      </c>
      <c r="L10" s="72" t="e">
        <f t="shared" si="3"/>
        <v>#DIV/0!</v>
      </c>
      <c r="M10" s="72" t="e">
        <f t="shared" si="3"/>
        <v>#DIV/0!</v>
      </c>
      <c r="N10" s="72" t="e">
        <f t="shared" si="3"/>
        <v>#DIV/0!</v>
      </c>
      <c r="O10" s="72" t="e">
        <f t="shared" si="3"/>
        <v>#DIV/0!</v>
      </c>
      <c r="P10" s="72" t="e">
        <f t="shared" si="3"/>
        <v>#DIV/0!</v>
      </c>
      <c r="Q10" s="72" t="e">
        <f t="shared" si="3"/>
        <v>#DIV/0!</v>
      </c>
      <c r="R10" s="72" t="e">
        <f t="shared" si="3"/>
        <v>#DIV/0!</v>
      </c>
      <c r="S10" s="72" t="e">
        <f t="shared" si="3"/>
        <v>#DIV/0!</v>
      </c>
      <c r="T10" s="72" t="e">
        <f t="shared" si="3"/>
        <v>#DIV/0!</v>
      </c>
      <c r="U10" s="72" t="e">
        <f t="shared" si="3"/>
        <v>#DIV/0!</v>
      </c>
      <c r="V10" s="72" t="e">
        <f t="shared" si="3"/>
        <v>#DIV/0!</v>
      </c>
      <c r="W10" s="72" t="e">
        <f t="shared" si="3"/>
        <v>#DIV/0!</v>
      </c>
      <c r="X10" s="72" t="e">
        <f t="shared" si="3"/>
        <v>#DIV/0!</v>
      </c>
      <c r="Y10" s="72" t="e">
        <f t="shared" si="3"/>
        <v>#DIV/0!</v>
      </c>
      <c r="Z10" s="72" t="e">
        <f t="shared" si="3"/>
        <v>#DIV/0!</v>
      </c>
      <c r="AA10" s="72" t="e">
        <f t="shared" si="3"/>
        <v>#DIV/0!</v>
      </c>
      <c r="AB10" s="72" t="e">
        <f t="shared" si="3"/>
        <v>#DIV/0!</v>
      </c>
      <c r="AC10" s="72" t="e">
        <f t="shared" si="3"/>
        <v>#DIV/0!</v>
      </c>
      <c r="AD10" s="72" t="e">
        <f t="shared" si="3"/>
        <v>#DIV/0!</v>
      </c>
      <c r="AE10" s="72" t="e">
        <f t="shared" si="3"/>
        <v>#DIV/0!</v>
      </c>
      <c r="AF10" s="72" t="e">
        <f t="shared" si="3"/>
        <v>#DIV/0!</v>
      </c>
      <c r="AG10" s="72" t="e">
        <f t="shared" si="3"/>
        <v>#DIV/0!</v>
      </c>
      <c r="AH10" s="72" t="e">
        <f t="shared" si="3"/>
        <v>#DIV/0!</v>
      </c>
      <c r="AI10" s="72" t="e">
        <f t="shared" si="3"/>
        <v>#DIV/0!</v>
      </c>
      <c r="AJ10" s="72" t="e">
        <f t="shared" si="3"/>
        <v>#DIV/0!</v>
      </c>
      <c r="AK10" s="73" t="e">
        <f t="shared" si="3"/>
        <v>#DIV/0!</v>
      </c>
    </row>
    <row r="11" spans="1:37" ht="15.75" thickBot="1" x14ac:dyDescent="0.3">
      <c r="A11" s="43">
        <f>E9</f>
        <v>0</v>
      </c>
      <c r="B11" s="44">
        <f>B7</f>
        <v>0</v>
      </c>
      <c r="C11" s="53">
        <v>0</v>
      </c>
      <c r="D11" s="31">
        <v>0</v>
      </c>
      <c r="E11" s="163" t="s">
        <v>119</v>
      </c>
      <c r="F11" s="164"/>
      <c r="G11" s="66" t="s">
        <v>120</v>
      </c>
      <c r="H11" s="74" t="e">
        <f>(H6-H3)/(H4-H5)</f>
        <v>#DIV/0!</v>
      </c>
      <c r="I11" s="75" t="e">
        <f t="shared" ref="I11:AK11" si="4">(I6-I3)/(I4-I5)</f>
        <v>#DIV/0!</v>
      </c>
      <c r="J11" s="75" t="e">
        <f t="shared" si="4"/>
        <v>#DIV/0!</v>
      </c>
      <c r="K11" s="75" t="e">
        <f t="shared" si="4"/>
        <v>#DIV/0!</v>
      </c>
      <c r="L11" s="75" t="e">
        <f t="shared" si="4"/>
        <v>#DIV/0!</v>
      </c>
      <c r="M11" s="75" t="e">
        <f t="shared" si="4"/>
        <v>#DIV/0!</v>
      </c>
      <c r="N11" s="75" t="e">
        <f t="shared" si="4"/>
        <v>#DIV/0!</v>
      </c>
      <c r="O11" s="75" t="e">
        <f t="shared" si="4"/>
        <v>#DIV/0!</v>
      </c>
      <c r="P11" s="75" t="e">
        <f t="shared" si="4"/>
        <v>#DIV/0!</v>
      </c>
      <c r="Q11" s="75" t="e">
        <f t="shared" si="4"/>
        <v>#DIV/0!</v>
      </c>
      <c r="R11" s="75" t="e">
        <f t="shared" si="4"/>
        <v>#DIV/0!</v>
      </c>
      <c r="S11" s="75" t="e">
        <f t="shared" si="4"/>
        <v>#DIV/0!</v>
      </c>
      <c r="T11" s="75" t="e">
        <f t="shared" si="4"/>
        <v>#DIV/0!</v>
      </c>
      <c r="U11" s="75" t="e">
        <f t="shared" si="4"/>
        <v>#DIV/0!</v>
      </c>
      <c r="V11" s="75" t="e">
        <f t="shared" si="4"/>
        <v>#DIV/0!</v>
      </c>
      <c r="W11" s="75" t="e">
        <f t="shared" si="4"/>
        <v>#DIV/0!</v>
      </c>
      <c r="X11" s="75" t="e">
        <f t="shared" si="4"/>
        <v>#DIV/0!</v>
      </c>
      <c r="Y11" s="75" t="e">
        <f t="shared" si="4"/>
        <v>#DIV/0!</v>
      </c>
      <c r="Z11" s="75" t="e">
        <f t="shared" si="4"/>
        <v>#DIV/0!</v>
      </c>
      <c r="AA11" s="75" t="e">
        <f t="shared" si="4"/>
        <v>#DIV/0!</v>
      </c>
      <c r="AB11" s="75" t="e">
        <f t="shared" si="4"/>
        <v>#DIV/0!</v>
      </c>
      <c r="AC11" s="75" t="e">
        <f t="shared" si="4"/>
        <v>#DIV/0!</v>
      </c>
      <c r="AD11" s="75" t="e">
        <f t="shared" si="4"/>
        <v>#DIV/0!</v>
      </c>
      <c r="AE11" s="75" t="e">
        <f t="shared" si="4"/>
        <v>#DIV/0!</v>
      </c>
      <c r="AF11" s="75" t="e">
        <f t="shared" si="4"/>
        <v>#DIV/0!</v>
      </c>
      <c r="AG11" s="75" t="e">
        <f t="shared" si="4"/>
        <v>#DIV/0!</v>
      </c>
      <c r="AH11" s="75" t="e">
        <f t="shared" si="4"/>
        <v>#DIV/0!</v>
      </c>
      <c r="AI11" s="75" t="e">
        <f t="shared" si="4"/>
        <v>#DIV/0!</v>
      </c>
      <c r="AJ11" s="75" t="e">
        <f t="shared" si="4"/>
        <v>#DIV/0!</v>
      </c>
      <c r="AK11" s="76" t="e">
        <f t="shared" si="4"/>
        <v>#DIV/0!</v>
      </c>
    </row>
    <row r="12" spans="1:37" ht="15.75" thickBot="1" x14ac:dyDescent="0.3">
      <c r="A12" s="168"/>
      <c r="B12" s="169"/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70"/>
    </row>
    <row r="13" spans="1:37" ht="15.75" thickBot="1" x14ac:dyDescent="0.3">
      <c r="A13" s="47" t="s">
        <v>64</v>
      </c>
      <c r="B13" s="48" t="s">
        <v>65</v>
      </c>
      <c r="C13" s="49" t="s">
        <v>66</v>
      </c>
      <c r="D13" s="50" t="s">
        <v>67</v>
      </c>
      <c r="E13" s="51" t="s">
        <v>68</v>
      </c>
      <c r="F13" s="16" t="s">
        <v>69</v>
      </c>
      <c r="G13" s="63" t="s">
        <v>70</v>
      </c>
      <c r="H13" s="17">
        <v>43864</v>
      </c>
      <c r="I13" s="18">
        <f>IF(WEEKDAY(H13)&gt;=6,H13+3,H13+1)</f>
        <v>43865</v>
      </c>
      <c r="J13" s="18">
        <f t="shared" ref="J13:AK13" si="5">IF(WEEKDAY(I13)&gt;=6,I13+3,I13+1)</f>
        <v>43866</v>
      </c>
      <c r="K13" s="18">
        <f t="shared" si="5"/>
        <v>43867</v>
      </c>
      <c r="L13" s="18">
        <f t="shared" si="5"/>
        <v>43868</v>
      </c>
      <c r="M13" s="18">
        <f t="shared" si="5"/>
        <v>43871</v>
      </c>
      <c r="N13" s="18">
        <f t="shared" si="5"/>
        <v>43872</v>
      </c>
      <c r="O13" s="18">
        <f t="shared" si="5"/>
        <v>43873</v>
      </c>
      <c r="P13" s="18">
        <f t="shared" si="5"/>
        <v>43874</v>
      </c>
      <c r="Q13" s="18">
        <f t="shared" si="5"/>
        <v>43875</v>
      </c>
      <c r="R13" s="18">
        <f t="shared" si="5"/>
        <v>43878</v>
      </c>
      <c r="S13" s="18">
        <f t="shared" si="5"/>
        <v>43879</v>
      </c>
      <c r="T13" s="18">
        <f t="shared" si="5"/>
        <v>43880</v>
      </c>
      <c r="U13" s="18">
        <f t="shared" si="5"/>
        <v>43881</v>
      </c>
      <c r="V13" s="18">
        <f t="shared" si="5"/>
        <v>43882</v>
      </c>
      <c r="W13" s="18">
        <f t="shared" si="5"/>
        <v>43885</v>
      </c>
      <c r="X13" s="18">
        <f t="shared" si="5"/>
        <v>43886</v>
      </c>
      <c r="Y13" s="18">
        <f t="shared" si="5"/>
        <v>43887</v>
      </c>
      <c r="Z13" s="18">
        <f t="shared" si="5"/>
        <v>43888</v>
      </c>
      <c r="AA13" s="18">
        <f t="shared" si="5"/>
        <v>43889</v>
      </c>
      <c r="AB13" s="18">
        <f t="shared" si="5"/>
        <v>43892</v>
      </c>
      <c r="AC13" s="18">
        <f t="shared" si="5"/>
        <v>43893</v>
      </c>
      <c r="AD13" s="18">
        <f t="shared" si="5"/>
        <v>43894</v>
      </c>
      <c r="AE13" s="18">
        <f t="shared" si="5"/>
        <v>43895</v>
      </c>
      <c r="AF13" s="18">
        <f t="shared" si="5"/>
        <v>43896</v>
      </c>
      <c r="AG13" s="18">
        <f t="shared" si="5"/>
        <v>43899</v>
      </c>
      <c r="AH13" s="18">
        <f t="shared" si="5"/>
        <v>43900</v>
      </c>
      <c r="AI13" s="18">
        <f t="shared" si="5"/>
        <v>43901</v>
      </c>
      <c r="AJ13" s="18">
        <f t="shared" si="5"/>
        <v>43902</v>
      </c>
      <c r="AK13" s="18">
        <f t="shared" si="5"/>
        <v>43903</v>
      </c>
    </row>
    <row r="14" spans="1:37" ht="15.75" thickBot="1" x14ac:dyDescent="0.3">
      <c r="A14" s="153" t="s">
        <v>71</v>
      </c>
      <c r="B14" s="154"/>
      <c r="C14" s="154"/>
      <c r="D14" s="154"/>
      <c r="E14" s="154"/>
      <c r="F14" s="134" t="s">
        <v>121</v>
      </c>
      <c r="G14" s="19" t="s">
        <v>19</v>
      </c>
      <c r="H14" s="42" t="s">
        <v>73</v>
      </c>
      <c r="I14" s="20" t="s">
        <v>74</v>
      </c>
      <c r="J14" s="20" t="s">
        <v>75</v>
      </c>
      <c r="K14" s="20" t="s">
        <v>76</v>
      </c>
      <c r="L14" s="20" t="s">
        <v>77</v>
      </c>
      <c r="M14" s="20" t="s">
        <v>78</v>
      </c>
      <c r="N14" s="20" t="s">
        <v>79</v>
      </c>
      <c r="O14" s="20" t="s">
        <v>80</v>
      </c>
      <c r="P14" s="20" t="s">
        <v>81</v>
      </c>
      <c r="Q14" s="20" t="s">
        <v>82</v>
      </c>
      <c r="R14" s="20" t="s">
        <v>83</v>
      </c>
      <c r="S14" s="20" t="s">
        <v>84</v>
      </c>
      <c r="T14" s="20" t="s">
        <v>85</v>
      </c>
      <c r="U14" s="20" t="s">
        <v>86</v>
      </c>
      <c r="V14" s="20" t="s">
        <v>87</v>
      </c>
      <c r="W14" s="20" t="s">
        <v>88</v>
      </c>
      <c r="X14" s="20" t="s">
        <v>89</v>
      </c>
      <c r="Y14" s="20" t="s">
        <v>90</v>
      </c>
      <c r="Z14" s="20" t="s">
        <v>91</v>
      </c>
      <c r="AA14" s="20" t="s">
        <v>92</v>
      </c>
      <c r="AB14" s="20" t="s">
        <v>93</v>
      </c>
      <c r="AC14" s="20" t="s">
        <v>94</v>
      </c>
      <c r="AD14" s="20" t="s">
        <v>95</v>
      </c>
      <c r="AE14" s="20" t="s">
        <v>96</v>
      </c>
      <c r="AF14" s="20" t="s">
        <v>97</v>
      </c>
      <c r="AG14" s="20" t="s">
        <v>98</v>
      </c>
      <c r="AH14" s="20" t="s">
        <v>99</v>
      </c>
      <c r="AI14" s="20" t="s">
        <v>100</v>
      </c>
      <c r="AJ14" s="20" t="s">
        <v>101</v>
      </c>
      <c r="AK14" s="21" t="s">
        <v>102</v>
      </c>
    </row>
    <row r="15" spans="1:37" x14ac:dyDescent="0.25">
      <c r="A15" s="155" t="s">
        <v>103</v>
      </c>
      <c r="B15" s="156"/>
      <c r="C15" s="156"/>
      <c r="D15" s="157"/>
      <c r="E15" s="156"/>
      <c r="F15" s="158"/>
      <c r="G15" s="25" t="s">
        <v>104</v>
      </c>
      <c r="H15" s="26">
        <v>2.27</v>
      </c>
      <c r="I15" s="27">
        <v>2.44</v>
      </c>
      <c r="J15" s="27">
        <v>2.4300000000000002</v>
      </c>
      <c r="K15" s="27">
        <v>2.44</v>
      </c>
      <c r="L15" s="27">
        <v>2.5499999999999998</v>
      </c>
      <c r="M15" s="27">
        <v>2.48</v>
      </c>
      <c r="N15" s="27">
        <v>2.46</v>
      </c>
      <c r="O15" s="27">
        <v>2.5099999999999998</v>
      </c>
      <c r="P15" s="27">
        <v>2.4900000000000002</v>
      </c>
      <c r="Q15" s="27">
        <v>2.5099999999999998</v>
      </c>
      <c r="R15" s="27">
        <v>2.56</v>
      </c>
      <c r="S15" s="27">
        <v>2.4900000000000002</v>
      </c>
      <c r="T15" s="27">
        <v>2.4900000000000002</v>
      </c>
      <c r="U15" s="27">
        <v>2.4500000000000002</v>
      </c>
      <c r="V15" s="27">
        <v>2.44</v>
      </c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8"/>
    </row>
    <row r="16" spans="1:37" x14ac:dyDescent="0.25">
      <c r="A16" s="55" t="s">
        <v>105</v>
      </c>
      <c r="B16" s="41">
        <f>COUNTA(H15:AK15)</f>
        <v>15</v>
      </c>
      <c r="C16" s="54"/>
      <c r="D16" s="62" t="str">
        <f>IF(ISBLANK(F14),"No Link",HYPERLINK(CONCATENATE("https://www.klsescreener.com/v2/charting/chart/",F14), "KLSE"))</f>
        <v>KLSE</v>
      </c>
      <c r="E16" s="159" t="s">
        <v>106</v>
      </c>
      <c r="F16" s="160"/>
      <c r="G16" s="14" t="s">
        <v>107</v>
      </c>
      <c r="H16" s="11">
        <v>2.4700000000000002</v>
      </c>
      <c r="I16" s="5">
        <v>2.52</v>
      </c>
      <c r="J16" s="64">
        <v>2.48</v>
      </c>
      <c r="K16" s="5">
        <v>2.5499999999999998</v>
      </c>
      <c r="L16" s="5">
        <v>2.56</v>
      </c>
      <c r="M16" s="4">
        <v>2.52</v>
      </c>
      <c r="N16" s="4">
        <v>2.52</v>
      </c>
      <c r="O16" s="4">
        <v>2.54</v>
      </c>
      <c r="P16" s="5">
        <v>2.61</v>
      </c>
      <c r="Q16" s="4">
        <v>2.59</v>
      </c>
      <c r="R16" s="4">
        <v>2.57</v>
      </c>
      <c r="S16" s="4">
        <v>2.5299999999999998</v>
      </c>
      <c r="T16" s="4">
        <v>2.5</v>
      </c>
      <c r="U16" s="4">
        <v>2.4900000000000002</v>
      </c>
      <c r="V16" s="4">
        <v>2.46</v>
      </c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10"/>
    </row>
    <row r="17" spans="1:37" x14ac:dyDescent="0.25">
      <c r="A17" s="12"/>
      <c r="B17" s="6"/>
      <c r="C17" s="6"/>
      <c r="D17" s="6"/>
      <c r="E17" s="36"/>
      <c r="F17" s="37"/>
      <c r="G17" s="14" t="s">
        <v>108</v>
      </c>
      <c r="H17" s="9">
        <v>1.98</v>
      </c>
      <c r="I17" s="4">
        <v>2.35</v>
      </c>
      <c r="J17" s="4">
        <v>2.4</v>
      </c>
      <c r="K17" s="4">
        <v>2.44</v>
      </c>
      <c r="L17" s="4">
        <v>2.4900000000000002</v>
      </c>
      <c r="M17" s="4">
        <v>2.44</v>
      </c>
      <c r="N17" s="4">
        <v>2.4500000000000002</v>
      </c>
      <c r="O17" s="4">
        <v>2.48</v>
      </c>
      <c r="P17" s="4">
        <v>2.4900000000000002</v>
      </c>
      <c r="Q17" s="4">
        <v>2.5099999999999998</v>
      </c>
      <c r="R17" s="4">
        <v>2.4900000000000002</v>
      </c>
      <c r="S17" s="4">
        <v>2.3199999999999998</v>
      </c>
      <c r="T17" s="4">
        <v>2.39</v>
      </c>
      <c r="U17" s="4">
        <v>2.42</v>
      </c>
      <c r="V17" s="4">
        <v>2.4</v>
      </c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10"/>
    </row>
    <row r="18" spans="1:37" x14ac:dyDescent="0.25">
      <c r="A18" s="161"/>
      <c r="B18" s="162"/>
      <c r="C18" s="58"/>
      <c r="D18" s="61" t="s">
        <v>109</v>
      </c>
      <c r="E18" s="35">
        <v>2.61</v>
      </c>
      <c r="F18" s="39">
        <f>(E18-B19)/B19</f>
        <v>5.2419354838709638E-2</v>
      </c>
      <c r="G18" s="14" t="s">
        <v>110</v>
      </c>
      <c r="H18" s="9">
        <v>2.44</v>
      </c>
      <c r="I18" s="4">
        <v>2.4</v>
      </c>
      <c r="J18" s="4">
        <v>2.4300000000000002</v>
      </c>
      <c r="K18" s="4">
        <v>2.5299999999999998</v>
      </c>
      <c r="L18" s="4">
        <v>2.5</v>
      </c>
      <c r="M18" s="4">
        <v>2.46</v>
      </c>
      <c r="N18" s="4">
        <v>2.48</v>
      </c>
      <c r="O18" s="4">
        <v>2.4900000000000002</v>
      </c>
      <c r="P18" s="4">
        <v>2.5099999999999998</v>
      </c>
      <c r="Q18" s="4">
        <v>2.5299999999999998</v>
      </c>
      <c r="R18" s="4">
        <v>2.5</v>
      </c>
      <c r="S18" s="4">
        <v>2.4900000000000002</v>
      </c>
      <c r="T18" s="4">
        <v>2.4500000000000002</v>
      </c>
      <c r="U18" s="4">
        <v>2.44</v>
      </c>
      <c r="V18" s="4">
        <v>2.42</v>
      </c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10"/>
    </row>
    <row r="19" spans="1:37" ht="15.75" thickBot="1" x14ac:dyDescent="0.3">
      <c r="A19" s="8" t="s">
        <v>111</v>
      </c>
      <c r="B19" s="56">
        <v>2.48</v>
      </c>
      <c r="C19" s="59"/>
      <c r="D19" s="3"/>
      <c r="E19" s="7"/>
      <c r="F19" s="125"/>
      <c r="G19" s="15" t="s">
        <v>112</v>
      </c>
      <c r="H19" s="29">
        <v>280216</v>
      </c>
      <c r="I19" s="65">
        <v>84633</v>
      </c>
      <c r="J19" s="30">
        <v>43018</v>
      </c>
      <c r="K19" s="30">
        <v>46387</v>
      </c>
      <c r="L19" s="30">
        <v>19055</v>
      </c>
      <c r="M19" s="30">
        <v>30241</v>
      </c>
      <c r="N19" s="30">
        <v>30856</v>
      </c>
      <c r="O19" s="30">
        <v>42048</v>
      </c>
      <c r="P19" s="30">
        <v>73376</v>
      </c>
      <c r="Q19" s="30">
        <v>34534</v>
      </c>
      <c r="R19" s="30">
        <v>30846</v>
      </c>
      <c r="S19" s="30">
        <v>102470</v>
      </c>
      <c r="T19" s="30">
        <v>53460</v>
      </c>
      <c r="U19" s="30">
        <v>28051</v>
      </c>
      <c r="V19" s="30">
        <v>35474</v>
      </c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1"/>
    </row>
    <row r="20" spans="1:37" x14ac:dyDescent="0.25">
      <c r="A20" s="13"/>
      <c r="B20" s="57"/>
      <c r="C20" s="124"/>
      <c r="D20" s="6"/>
      <c r="E20" s="121"/>
      <c r="F20" s="6"/>
      <c r="G20" s="32" t="s">
        <v>113</v>
      </c>
      <c r="H20" s="22">
        <v>2.44</v>
      </c>
      <c r="I20" s="23">
        <f>H20</f>
        <v>2.44</v>
      </c>
      <c r="J20" s="23">
        <f t="shared" ref="J20:AK20" si="6">I20</f>
        <v>2.44</v>
      </c>
      <c r="K20" s="23">
        <f t="shared" si="6"/>
        <v>2.44</v>
      </c>
      <c r="L20" s="23">
        <f t="shared" si="6"/>
        <v>2.44</v>
      </c>
      <c r="M20" s="23">
        <f t="shared" si="6"/>
        <v>2.44</v>
      </c>
      <c r="N20" s="23">
        <f t="shared" si="6"/>
        <v>2.44</v>
      </c>
      <c r="O20" s="23">
        <f t="shared" si="6"/>
        <v>2.44</v>
      </c>
      <c r="P20" s="23">
        <f t="shared" si="6"/>
        <v>2.44</v>
      </c>
      <c r="Q20" s="23">
        <f t="shared" si="6"/>
        <v>2.44</v>
      </c>
      <c r="R20" s="23">
        <f t="shared" si="6"/>
        <v>2.44</v>
      </c>
      <c r="S20" s="23">
        <f t="shared" si="6"/>
        <v>2.44</v>
      </c>
      <c r="T20" s="23">
        <f t="shared" si="6"/>
        <v>2.44</v>
      </c>
      <c r="U20" s="23">
        <f t="shared" si="6"/>
        <v>2.44</v>
      </c>
      <c r="V20" s="23">
        <f t="shared" si="6"/>
        <v>2.44</v>
      </c>
      <c r="W20" s="23">
        <f t="shared" si="6"/>
        <v>2.44</v>
      </c>
      <c r="X20" s="23">
        <f t="shared" si="6"/>
        <v>2.44</v>
      </c>
      <c r="Y20" s="23">
        <f t="shared" si="6"/>
        <v>2.44</v>
      </c>
      <c r="Z20" s="23">
        <f t="shared" si="6"/>
        <v>2.44</v>
      </c>
      <c r="AA20" s="23">
        <f t="shared" si="6"/>
        <v>2.44</v>
      </c>
      <c r="AB20" s="23">
        <f t="shared" si="6"/>
        <v>2.44</v>
      </c>
      <c r="AC20" s="23">
        <f t="shared" si="6"/>
        <v>2.44</v>
      </c>
      <c r="AD20" s="23">
        <f t="shared" si="6"/>
        <v>2.44</v>
      </c>
      <c r="AE20" s="23">
        <f t="shared" si="6"/>
        <v>2.44</v>
      </c>
      <c r="AF20" s="23">
        <f t="shared" si="6"/>
        <v>2.44</v>
      </c>
      <c r="AG20" s="23">
        <f t="shared" si="6"/>
        <v>2.44</v>
      </c>
      <c r="AH20" s="23">
        <f t="shared" si="6"/>
        <v>2.44</v>
      </c>
      <c r="AI20" s="23">
        <f t="shared" si="6"/>
        <v>2.44</v>
      </c>
      <c r="AJ20" s="23">
        <f t="shared" si="6"/>
        <v>2.44</v>
      </c>
      <c r="AK20" s="24">
        <f t="shared" si="6"/>
        <v>2.44</v>
      </c>
    </row>
    <row r="21" spans="1:37" ht="15.75" thickBot="1" x14ac:dyDescent="0.3">
      <c r="A21" s="40"/>
      <c r="B21" s="6"/>
      <c r="C21" s="6"/>
      <c r="D21" s="33" t="s">
        <v>2</v>
      </c>
      <c r="E21" s="34">
        <v>2.4300000000000002</v>
      </c>
      <c r="F21" s="38">
        <f>(B19-E21)/E21</f>
        <v>2.0576131687242726E-2</v>
      </c>
      <c r="G21" s="66" t="s">
        <v>114</v>
      </c>
      <c r="H21" s="67">
        <f>IF(H20*105%&gt;=1, FLOOR(H20*105%,0.01), FLOOR(H20*105%,0.005))</f>
        <v>2.56</v>
      </c>
      <c r="I21" s="68">
        <f>H21</f>
        <v>2.56</v>
      </c>
      <c r="J21" s="68">
        <f t="shared" ref="J21:AK21" si="7">I21</f>
        <v>2.56</v>
      </c>
      <c r="K21" s="68">
        <f t="shared" si="7"/>
        <v>2.56</v>
      </c>
      <c r="L21" s="68">
        <f t="shared" si="7"/>
        <v>2.56</v>
      </c>
      <c r="M21" s="68">
        <f t="shared" si="7"/>
        <v>2.56</v>
      </c>
      <c r="N21" s="68">
        <f t="shared" si="7"/>
        <v>2.56</v>
      </c>
      <c r="O21" s="68">
        <f t="shared" si="7"/>
        <v>2.56</v>
      </c>
      <c r="P21" s="68">
        <f t="shared" si="7"/>
        <v>2.56</v>
      </c>
      <c r="Q21" s="68">
        <f t="shared" si="7"/>
        <v>2.56</v>
      </c>
      <c r="R21" s="68">
        <f t="shared" si="7"/>
        <v>2.56</v>
      </c>
      <c r="S21" s="68">
        <f t="shared" si="7"/>
        <v>2.56</v>
      </c>
      <c r="T21" s="68">
        <f t="shared" si="7"/>
        <v>2.56</v>
      </c>
      <c r="U21" s="68">
        <f t="shared" si="7"/>
        <v>2.56</v>
      </c>
      <c r="V21" s="68">
        <f t="shared" si="7"/>
        <v>2.56</v>
      </c>
      <c r="W21" s="68">
        <f t="shared" si="7"/>
        <v>2.56</v>
      </c>
      <c r="X21" s="68">
        <f t="shared" si="7"/>
        <v>2.56</v>
      </c>
      <c r="Y21" s="68">
        <f t="shared" si="7"/>
        <v>2.56</v>
      </c>
      <c r="Z21" s="68">
        <f t="shared" si="7"/>
        <v>2.56</v>
      </c>
      <c r="AA21" s="68">
        <f t="shared" si="7"/>
        <v>2.56</v>
      </c>
      <c r="AB21" s="68">
        <f t="shared" si="7"/>
        <v>2.56</v>
      </c>
      <c r="AC21" s="68">
        <f t="shared" si="7"/>
        <v>2.56</v>
      </c>
      <c r="AD21" s="68">
        <f t="shared" si="7"/>
        <v>2.56</v>
      </c>
      <c r="AE21" s="68">
        <f t="shared" si="7"/>
        <v>2.56</v>
      </c>
      <c r="AF21" s="68">
        <f t="shared" si="7"/>
        <v>2.56</v>
      </c>
      <c r="AG21" s="68">
        <f t="shared" si="7"/>
        <v>2.56</v>
      </c>
      <c r="AH21" s="68">
        <f t="shared" si="7"/>
        <v>2.56</v>
      </c>
      <c r="AI21" s="68">
        <f t="shared" si="7"/>
        <v>2.56</v>
      </c>
      <c r="AJ21" s="68">
        <f t="shared" si="7"/>
        <v>2.56</v>
      </c>
      <c r="AK21" s="69">
        <f t="shared" si="7"/>
        <v>2.56</v>
      </c>
    </row>
    <row r="22" spans="1:37" ht="15.75" thickBot="1" x14ac:dyDescent="0.3">
      <c r="A22" s="45" t="s">
        <v>115</v>
      </c>
      <c r="B22" s="45" t="s">
        <v>111</v>
      </c>
      <c r="C22" s="46" t="s">
        <v>116</v>
      </c>
      <c r="D22" s="46" t="s">
        <v>117</v>
      </c>
      <c r="E22" s="34"/>
      <c r="F22" s="37"/>
      <c r="G22" s="70" t="s">
        <v>118</v>
      </c>
      <c r="H22" s="71">
        <f>(H18-H15)/H15</f>
        <v>7.4889867841409663E-2</v>
      </c>
      <c r="I22" s="72">
        <f t="shared" ref="I22:AK22" si="8">(I18-I15)/I15</f>
        <v>-1.6393442622950834E-2</v>
      </c>
      <c r="J22" s="72">
        <f t="shared" si="8"/>
        <v>0</v>
      </c>
      <c r="K22" s="72">
        <f t="shared" si="8"/>
        <v>3.6885245901639288E-2</v>
      </c>
      <c r="L22" s="72">
        <f t="shared" si="8"/>
        <v>-1.9607843137254832E-2</v>
      </c>
      <c r="M22" s="72">
        <f t="shared" si="8"/>
        <v>-8.0645161290322648E-3</v>
      </c>
      <c r="N22" s="72">
        <f t="shared" si="8"/>
        <v>8.1300813008130159E-3</v>
      </c>
      <c r="O22" s="72">
        <f t="shared" si="8"/>
        <v>-7.9681274900396722E-3</v>
      </c>
      <c r="P22" s="72">
        <f t="shared" si="8"/>
        <v>8.0321285140560524E-3</v>
      </c>
      <c r="Q22" s="72">
        <f t="shared" si="8"/>
        <v>7.9681274900398492E-3</v>
      </c>
      <c r="R22" s="72">
        <f t="shared" si="8"/>
        <v>-2.3437500000000021E-2</v>
      </c>
      <c r="S22" s="72">
        <f t="shared" si="8"/>
        <v>0</v>
      </c>
      <c r="T22" s="72">
        <f t="shared" si="8"/>
        <v>-1.6064257028112462E-2</v>
      </c>
      <c r="U22" s="72">
        <f t="shared" si="8"/>
        <v>-4.0816326530613185E-3</v>
      </c>
      <c r="V22" s="72">
        <f t="shared" si="8"/>
        <v>-8.1967213114754172E-3</v>
      </c>
      <c r="W22" s="72" t="e">
        <f t="shared" si="8"/>
        <v>#DIV/0!</v>
      </c>
      <c r="X22" s="72" t="e">
        <f t="shared" si="8"/>
        <v>#DIV/0!</v>
      </c>
      <c r="Y22" s="72" t="e">
        <f t="shared" si="8"/>
        <v>#DIV/0!</v>
      </c>
      <c r="Z22" s="72" t="e">
        <f t="shared" si="8"/>
        <v>#DIV/0!</v>
      </c>
      <c r="AA22" s="72" t="e">
        <f t="shared" si="8"/>
        <v>#DIV/0!</v>
      </c>
      <c r="AB22" s="72" t="e">
        <f t="shared" si="8"/>
        <v>#DIV/0!</v>
      </c>
      <c r="AC22" s="72" t="e">
        <f t="shared" si="8"/>
        <v>#DIV/0!</v>
      </c>
      <c r="AD22" s="72" t="e">
        <f t="shared" si="8"/>
        <v>#DIV/0!</v>
      </c>
      <c r="AE22" s="72" t="e">
        <f t="shared" si="8"/>
        <v>#DIV/0!</v>
      </c>
      <c r="AF22" s="72" t="e">
        <f t="shared" si="8"/>
        <v>#DIV/0!</v>
      </c>
      <c r="AG22" s="72" t="e">
        <f t="shared" si="8"/>
        <v>#DIV/0!</v>
      </c>
      <c r="AH22" s="72" t="e">
        <f t="shared" si="8"/>
        <v>#DIV/0!</v>
      </c>
      <c r="AI22" s="72" t="e">
        <f t="shared" si="8"/>
        <v>#DIV/0!</v>
      </c>
      <c r="AJ22" s="72" t="e">
        <f t="shared" si="8"/>
        <v>#DIV/0!</v>
      </c>
      <c r="AK22" s="73" t="e">
        <f t="shared" si="8"/>
        <v>#DIV/0!</v>
      </c>
    </row>
    <row r="23" spans="1:37" ht="15.75" thickBot="1" x14ac:dyDescent="0.3">
      <c r="A23" s="43">
        <f>E21</f>
        <v>2.4300000000000002</v>
      </c>
      <c r="B23" s="44">
        <f>B19</f>
        <v>2.48</v>
      </c>
      <c r="C23" s="53">
        <v>2.56</v>
      </c>
      <c r="D23" s="31">
        <v>93000</v>
      </c>
      <c r="E23" s="163" t="s">
        <v>119</v>
      </c>
      <c r="F23" s="164"/>
      <c r="G23" s="66" t="s">
        <v>120</v>
      </c>
      <c r="H23" s="74">
        <f>(H18-H15)/(H16-H17)</f>
        <v>0.3469387755102038</v>
      </c>
      <c r="I23" s="75">
        <f t="shared" ref="I23:AK23" si="9">(I18-I15)/(I16-I17)</f>
        <v>-0.23529411764705913</v>
      </c>
      <c r="J23" s="75">
        <f t="shared" si="9"/>
        <v>0</v>
      </c>
      <c r="K23" s="75">
        <f t="shared" si="9"/>
        <v>0.81818181818181779</v>
      </c>
      <c r="L23" s="75">
        <f t="shared" si="9"/>
        <v>-0.71428571428571341</v>
      </c>
      <c r="M23" s="75">
        <f t="shared" si="9"/>
        <v>-0.25</v>
      </c>
      <c r="N23" s="75">
        <f t="shared" si="9"/>
        <v>0.28571428571428664</v>
      </c>
      <c r="O23" s="75">
        <f t="shared" si="9"/>
        <v>-0.33333333333332593</v>
      </c>
      <c r="P23" s="75">
        <f t="shared" si="9"/>
        <v>0.16666666666666358</v>
      </c>
      <c r="Q23" s="75">
        <f t="shared" si="9"/>
        <v>0.25</v>
      </c>
      <c r="R23" s="75">
        <f t="shared" si="9"/>
        <v>-0.75000000000000422</v>
      </c>
      <c r="S23" s="75">
        <f t="shared" si="9"/>
        <v>0</v>
      </c>
      <c r="T23" s="75">
        <f t="shared" si="9"/>
        <v>-0.36363636363636437</v>
      </c>
      <c r="U23" s="75">
        <f t="shared" si="9"/>
        <v>-0.14285714285714557</v>
      </c>
      <c r="V23" s="75">
        <f t="shared" si="9"/>
        <v>-0.33333333333333331</v>
      </c>
      <c r="W23" s="75" t="e">
        <f t="shared" si="9"/>
        <v>#DIV/0!</v>
      </c>
      <c r="X23" s="75" t="e">
        <f t="shared" si="9"/>
        <v>#DIV/0!</v>
      </c>
      <c r="Y23" s="75" t="e">
        <f t="shared" si="9"/>
        <v>#DIV/0!</v>
      </c>
      <c r="Z23" s="75" t="e">
        <f t="shared" si="9"/>
        <v>#DIV/0!</v>
      </c>
      <c r="AA23" s="75" t="e">
        <f t="shared" si="9"/>
        <v>#DIV/0!</v>
      </c>
      <c r="AB23" s="75" t="e">
        <f t="shared" si="9"/>
        <v>#DIV/0!</v>
      </c>
      <c r="AC23" s="75" t="e">
        <f t="shared" si="9"/>
        <v>#DIV/0!</v>
      </c>
      <c r="AD23" s="75" t="e">
        <f t="shared" si="9"/>
        <v>#DIV/0!</v>
      </c>
      <c r="AE23" s="75" t="e">
        <f t="shared" si="9"/>
        <v>#DIV/0!</v>
      </c>
      <c r="AF23" s="75" t="e">
        <f t="shared" si="9"/>
        <v>#DIV/0!</v>
      </c>
      <c r="AG23" s="75" t="e">
        <f t="shared" si="9"/>
        <v>#DIV/0!</v>
      </c>
      <c r="AH23" s="75" t="e">
        <f t="shared" si="9"/>
        <v>#DIV/0!</v>
      </c>
      <c r="AI23" s="75" t="e">
        <f t="shared" si="9"/>
        <v>#DIV/0!</v>
      </c>
      <c r="AJ23" s="75" t="e">
        <f t="shared" si="9"/>
        <v>#DIV/0!</v>
      </c>
      <c r="AK23" s="76" t="e">
        <f t="shared" si="9"/>
        <v>#DIV/0!</v>
      </c>
    </row>
    <row r="24" spans="1:37" ht="15.75" thickBot="1" x14ac:dyDescent="0.3">
      <c r="A24" s="165"/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66"/>
      <c r="AB24" s="166"/>
      <c r="AC24" s="166"/>
      <c r="AD24" s="166"/>
      <c r="AE24" s="166"/>
      <c r="AF24" s="166"/>
      <c r="AG24" s="166"/>
      <c r="AH24" s="166"/>
      <c r="AI24" s="166"/>
      <c r="AJ24" s="166"/>
      <c r="AK24" s="167"/>
    </row>
    <row r="25" spans="1:37" ht="15.75" thickBot="1" x14ac:dyDescent="0.3">
      <c r="A25" s="47" t="s">
        <v>64</v>
      </c>
      <c r="B25" s="48" t="s">
        <v>65</v>
      </c>
      <c r="C25" s="49" t="s">
        <v>66</v>
      </c>
      <c r="D25" s="50" t="s">
        <v>67</v>
      </c>
      <c r="E25" s="51" t="s">
        <v>68</v>
      </c>
      <c r="F25" s="16" t="s">
        <v>69</v>
      </c>
      <c r="G25" s="63" t="s">
        <v>70</v>
      </c>
      <c r="H25" s="17">
        <v>43866</v>
      </c>
      <c r="I25" s="18">
        <f>IF(WEEKDAY(H25)&gt;=6,H25+3,H25+1)</f>
        <v>43867</v>
      </c>
      <c r="J25" s="18">
        <f t="shared" ref="J25:AK25" si="10">IF(WEEKDAY(I25)&gt;=6,I25+3,I25+1)</f>
        <v>43868</v>
      </c>
      <c r="K25" s="18">
        <f t="shared" si="10"/>
        <v>43871</v>
      </c>
      <c r="L25" s="18">
        <f t="shared" si="10"/>
        <v>43872</v>
      </c>
      <c r="M25" s="18">
        <f t="shared" si="10"/>
        <v>43873</v>
      </c>
      <c r="N25" s="18">
        <f t="shared" si="10"/>
        <v>43874</v>
      </c>
      <c r="O25" s="18">
        <f t="shared" si="10"/>
        <v>43875</v>
      </c>
      <c r="P25" s="18">
        <f t="shared" si="10"/>
        <v>43878</v>
      </c>
      <c r="Q25" s="18">
        <f t="shared" si="10"/>
        <v>43879</v>
      </c>
      <c r="R25" s="18">
        <f t="shared" si="10"/>
        <v>43880</v>
      </c>
      <c r="S25" s="18">
        <f t="shared" si="10"/>
        <v>43881</v>
      </c>
      <c r="T25" s="18">
        <f t="shared" si="10"/>
        <v>43882</v>
      </c>
      <c r="U25" s="18">
        <f t="shared" si="10"/>
        <v>43885</v>
      </c>
      <c r="V25" s="18">
        <f t="shared" si="10"/>
        <v>43886</v>
      </c>
      <c r="W25" s="18">
        <f t="shared" si="10"/>
        <v>43887</v>
      </c>
      <c r="X25" s="18">
        <f t="shared" si="10"/>
        <v>43888</v>
      </c>
      <c r="Y25" s="18">
        <f t="shared" si="10"/>
        <v>43889</v>
      </c>
      <c r="Z25" s="18">
        <f t="shared" si="10"/>
        <v>43892</v>
      </c>
      <c r="AA25" s="18">
        <f t="shared" si="10"/>
        <v>43893</v>
      </c>
      <c r="AB25" s="18">
        <f t="shared" si="10"/>
        <v>43894</v>
      </c>
      <c r="AC25" s="18">
        <f t="shared" si="10"/>
        <v>43895</v>
      </c>
      <c r="AD25" s="18">
        <f t="shared" si="10"/>
        <v>43896</v>
      </c>
      <c r="AE25" s="18">
        <f t="shared" si="10"/>
        <v>43899</v>
      </c>
      <c r="AF25" s="18">
        <f t="shared" si="10"/>
        <v>43900</v>
      </c>
      <c r="AG25" s="18">
        <f t="shared" si="10"/>
        <v>43901</v>
      </c>
      <c r="AH25" s="18">
        <f t="shared" si="10"/>
        <v>43902</v>
      </c>
      <c r="AI25" s="18">
        <f t="shared" si="10"/>
        <v>43903</v>
      </c>
      <c r="AJ25" s="18">
        <f t="shared" si="10"/>
        <v>43906</v>
      </c>
      <c r="AK25" s="18">
        <f t="shared" si="10"/>
        <v>43907</v>
      </c>
    </row>
    <row r="26" spans="1:37" ht="15.75" thickBot="1" x14ac:dyDescent="0.3">
      <c r="A26" s="153" t="s">
        <v>71</v>
      </c>
      <c r="B26" s="154"/>
      <c r="C26" s="154"/>
      <c r="D26" s="154"/>
      <c r="E26" s="154"/>
      <c r="F26" s="134">
        <v>4383</v>
      </c>
      <c r="G26" s="19" t="s">
        <v>8</v>
      </c>
      <c r="H26" s="42" t="s">
        <v>73</v>
      </c>
      <c r="I26" s="20" t="s">
        <v>74</v>
      </c>
      <c r="J26" s="20" t="s">
        <v>75</v>
      </c>
      <c r="K26" s="20" t="s">
        <v>76</v>
      </c>
      <c r="L26" s="20" t="s">
        <v>77</v>
      </c>
      <c r="M26" s="20" t="s">
        <v>78</v>
      </c>
      <c r="N26" s="20" t="s">
        <v>79</v>
      </c>
      <c r="O26" s="20" t="s">
        <v>80</v>
      </c>
      <c r="P26" s="20" t="s">
        <v>81</v>
      </c>
      <c r="Q26" s="20" t="s">
        <v>82</v>
      </c>
      <c r="R26" s="20" t="s">
        <v>83</v>
      </c>
      <c r="S26" s="20" t="s">
        <v>84</v>
      </c>
      <c r="T26" s="20" t="s">
        <v>85</v>
      </c>
      <c r="U26" s="20" t="s">
        <v>86</v>
      </c>
      <c r="V26" s="20" t="s">
        <v>87</v>
      </c>
      <c r="W26" s="20" t="s">
        <v>88</v>
      </c>
      <c r="X26" s="20" t="s">
        <v>89</v>
      </c>
      <c r="Y26" s="20" t="s">
        <v>90</v>
      </c>
      <c r="Z26" s="20" t="s">
        <v>91</v>
      </c>
      <c r="AA26" s="20" t="s">
        <v>92</v>
      </c>
      <c r="AB26" s="20" t="s">
        <v>93</v>
      </c>
      <c r="AC26" s="20" t="s">
        <v>94</v>
      </c>
      <c r="AD26" s="20" t="s">
        <v>95</v>
      </c>
      <c r="AE26" s="20" t="s">
        <v>96</v>
      </c>
      <c r="AF26" s="20" t="s">
        <v>97</v>
      </c>
      <c r="AG26" s="20" t="s">
        <v>98</v>
      </c>
      <c r="AH26" s="20" t="s">
        <v>99</v>
      </c>
      <c r="AI26" s="20" t="s">
        <v>100</v>
      </c>
      <c r="AJ26" s="20" t="s">
        <v>101</v>
      </c>
      <c r="AK26" s="21" t="s">
        <v>102</v>
      </c>
    </row>
    <row r="27" spans="1:37" x14ac:dyDescent="0.25">
      <c r="A27" s="155" t="s">
        <v>103</v>
      </c>
      <c r="B27" s="156"/>
      <c r="C27" s="156"/>
      <c r="D27" s="157"/>
      <c r="E27" s="156"/>
      <c r="F27" s="158"/>
      <c r="G27" s="25" t="s">
        <v>104</v>
      </c>
      <c r="H27" s="26">
        <v>0.74</v>
      </c>
      <c r="I27" s="27">
        <v>0.83499999999999996</v>
      </c>
      <c r="J27" s="27">
        <v>0.86</v>
      </c>
      <c r="K27" s="27">
        <v>0.82</v>
      </c>
      <c r="L27" s="27">
        <v>0.8</v>
      </c>
      <c r="M27" s="27">
        <v>0.82499999999999996</v>
      </c>
      <c r="N27" s="27">
        <v>0.80500000000000005</v>
      </c>
      <c r="O27" s="27">
        <v>0.79</v>
      </c>
      <c r="P27" s="27">
        <v>0.81</v>
      </c>
      <c r="Q27" s="27">
        <v>0.81</v>
      </c>
      <c r="R27" s="27">
        <v>0.79</v>
      </c>
      <c r="S27" s="27">
        <v>0.77500000000000002</v>
      </c>
      <c r="T27" s="27">
        <v>0.77</v>
      </c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8"/>
    </row>
    <row r="28" spans="1:37" x14ac:dyDescent="0.25">
      <c r="A28" s="55" t="s">
        <v>105</v>
      </c>
      <c r="B28" s="41">
        <f>COUNTA(H27:AK27)</f>
        <v>13</v>
      </c>
      <c r="C28" s="54"/>
      <c r="D28" s="62" t="str">
        <f>IF(ISBLANK(F26),"No Link",HYPERLINK(CONCATENATE("https://www.klsescreener.com/v2/charting/chart/",F26), "KLSE"))</f>
        <v>KLSE</v>
      </c>
      <c r="E28" s="159" t="s">
        <v>106</v>
      </c>
      <c r="F28" s="160"/>
      <c r="G28" s="14" t="s">
        <v>107</v>
      </c>
      <c r="H28" s="11">
        <v>0.81</v>
      </c>
      <c r="I28" s="5">
        <v>0.85499999999999998</v>
      </c>
      <c r="J28" s="5">
        <v>0.86</v>
      </c>
      <c r="K28" s="4">
        <v>0.82499999999999996</v>
      </c>
      <c r="L28" s="4">
        <v>0.84</v>
      </c>
      <c r="M28" s="4">
        <v>0.83</v>
      </c>
      <c r="N28" s="4">
        <v>0.81499999999999995</v>
      </c>
      <c r="O28" s="4">
        <v>0.81499999999999995</v>
      </c>
      <c r="P28" s="4">
        <v>0.83499999999999996</v>
      </c>
      <c r="Q28" s="4">
        <v>0.81</v>
      </c>
      <c r="R28" s="4">
        <v>0.79500000000000004</v>
      </c>
      <c r="S28" s="4">
        <v>0.78</v>
      </c>
      <c r="T28" s="4">
        <v>0.78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10"/>
    </row>
    <row r="29" spans="1:37" x14ac:dyDescent="0.25">
      <c r="A29" s="12"/>
      <c r="B29" s="6"/>
      <c r="C29" s="6"/>
      <c r="D29" s="6"/>
      <c r="E29" s="36"/>
      <c r="F29" s="37"/>
      <c r="G29" s="14" t="s">
        <v>108</v>
      </c>
      <c r="H29" s="9">
        <v>0.73499999999999999</v>
      </c>
      <c r="I29" s="4">
        <v>0.81499999999999995</v>
      </c>
      <c r="J29" s="4">
        <v>0.82</v>
      </c>
      <c r="K29" s="4">
        <v>0.79500000000000004</v>
      </c>
      <c r="L29" s="4">
        <v>0.8</v>
      </c>
      <c r="M29" s="4">
        <v>0.79</v>
      </c>
      <c r="N29" s="4">
        <v>0.79</v>
      </c>
      <c r="O29" s="4">
        <v>0.78500000000000003</v>
      </c>
      <c r="P29" s="4">
        <v>0.8</v>
      </c>
      <c r="Q29" s="4">
        <v>0.78</v>
      </c>
      <c r="R29" s="4">
        <v>0.77</v>
      </c>
      <c r="S29" s="4">
        <v>0.75</v>
      </c>
      <c r="T29" s="4">
        <v>0.76500000000000001</v>
      </c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10"/>
    </row>
    <row r="30" spans="1:37" x14ac:dyDescent="0.25">
      <c r="A30" s="161"/>
      <c r="B30" s="162"/>
      <c r="C30" s="58"/>
      <c r="D30" s="61" t="s">
        <v>109</v>
      </c>
      <c r="E30" s="35">
        <v>0.86</v>
      </c>
      <c r="F30" s="39">
        <f>(E30-B31)/B31</f>
        <v>8.1761006289308102E-2</v>
      </c>
      <c r="G30" s="14" t="s">
        <v>110</v>
      </c>
      <c r="H30" s="9">
        <v>0.81</v>
      </c>
      <c r="I30" s="4">
        <v>0.85</v>
      </c>
      <c r="J30" s="4">
        <v>0.82499999999999996</v>
      </c>
      <c r="K30" s="4">
        <v>0.8</v>
      </c>
      <c r="L30" s="4">
        <v>0.83</v>
      </c>
      <c r="M30" s="4">
        <v>0.8</v>
      </c>
      <c r="N30" s="4">
        <v>0.79</v>
      </c>
      <c r="O30" s="4">
        <v>0.80500000000000005</v>
      </c>
      <c r="P30" s="4">
        <v>0.81</v>
      </c>
      <c r="Q30" s="4">
        <v>0.78</v>
      </c>
      <c r="R30" s="4">
        <v>0.77</v>
      </c>
      <c r="S30" s="4">
        <v>0.77500000000000002</v>
      </c>
      <c r="T30" s="4">
        <v>0.76500000000000001</v>
      </c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10"/>
    </row>
    <row r="31" spans="1:37" ht="15.75" thickBot="1" x14ac:dyDescent="0.3">
      <c r="A31" s="8" t="s">
        <v>111</v>
      </c>
      <c r="B31" s="56">
        <v>0.79500000000000004</v>
      </c>
      <c r="C31" s="123"/>
      <c r="D31" s="3"/>
      <c r="E31" s="7"/>
      <c r="F31" s="7"/>
      <c r="G31" s="15" t="s">
        <v>112</v>
      </c>
      <c r="H31" s="29">
        <v>184841</v>
      </c>
      <c r="I31" s="52">
        <v>105847</v>
      </c>
      <c r="J31" s="30">
        <v>67634</v>
      </c>
      <c r="K31" s="30">
        <v>26916</v>
      </c>
      <c r="L31" s="30">
        <v>57599</v>
      </c>
      <c r="M31" s="30">
        <v>43726</v>
      </c>
      <c r="N31" s="30">
        <v>28653</v>
      </c>
      <c r="O31" s="30">
        <v>39295</v>
      </c>
      <c r="P31" s="30">
        <v>61308</v>
      </c>
      <c r="Q31" s="30">
        <v>27032</v>
      </c>
      <c r="R31" s="30">
        <v>20945</v>
      </c>
      <c r="S31" s="30">
        <v>31035</v>
      </c>
      <c r="T31" s="30">
        <v>17080</v>
      </c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1"/>
    </row>
    <row r="32" spans="1:37" x14ac:dyDescent="0.25">
      <c r="A32" s="13"/>
      <c r="B32" s="57"/>
      <c r="C32" s="60"/>
      <c r="D32" s="6"/>
      <c r="E32" s="121"/>
      <c r="F32" s="122"/>
      <c r="G32" s="32" t="s">
        <v>113</v>
      </c>
      <c r="H32" s="22">
        <f>IF((H27+H30)/2&gt;=1,CEILING((H27+H30)/2,0.01),CEILING((H27+H30)/2,0.005))</f>
        <v>0.77500000000000002</v>
      </c>
      <c r="I32" s="23">
        <f>H32</f>
        <v>0.77500000000000002</v>
      </c>
      <c r="J32" s="23">
        <f t="shared" ref="J32:AK32" si="11">I32</f>
        <v>0.77500000000000002</v>
      </c>
      <c r="K32" s="23">
        <f t="shared" si="11"/>
        <v>0.77500000000000002</v>
      </c>
      <c r="L32" s="23">
        <f t="shared" si="11"/>
        <v>0.77500000000000002</v>
      </c>
      <c r="M32" s="23">
        <f t="shared" si="11"/>
        <v>0.77500000000000002</v>
      </c>
      <c r="N32" s="23">
        <f t="shared" si="11"/>
        <v>0.77500000000000002</v>
      </c>
      <c r="O32" s="23">
        <f t="shared" si="11"/>
        <v>0.77500000000000002</v>
      </c>
      <c r="P32" s="23">
        <f t="shared" si="11"/>
        <v>0.77500000000000002</v>
      </c>
      <c r="Q32" s="23">
        <f t="shared" si="11"/>
        <v>0.77500000000000002</v>
      </c>
      <c r="R32" s="23">
        <f t="shared" si="11"/>
        <v>0.77500000000000002</v>
      </c>
      <c r="S32" s="23">
        <f t="shared" si="11"/>
        <v>0.77500000000000002</v>
      </c>
      <c r="T32" s="23">
        <f t="shared" si="11"/>
        <v>0.77500000000000002</v>
      </c>
      <c r="U32" s="23">
        <f t="shared" si="11"/>
        <v>0.77500000000000002</v>
      </c>
      <c r="V32" s="23">
        <f t="shared" si="11"/>
        <v>0.77500000000000002</v>
      </c>
      <c r="W32" s="23">
        <f t="shared" si="11"/>
        <v>0.77500000000000002</v>
      </c>
      <c r="X32" s="23">
        <f t="shared" si="11"/>
        <v>0.77500000000000002</v>
      </c>
      <c r="Y32" s="23">
        <f t="shared" si="11"/>
        <v>0.77500000000000002</v>
      </c>
      <c r="Z32" s="23">
        <f t="shared" si="11"/>
        <v>0.77500000000000002</v>
      </c>
      <c r="AA32" s="23">
        <f t="shared" si="11"/>
        <v>0.77500000000000002</v>
      </c>
      <c r="AB32" s="23">
        <f t="shared" si="11"/>
        <v>0.77500000000000002</v>
      </c>
      <c r="AC32" s="23">
        <f t="shared" si="11"/>
        <v>0.77500000000000002</v>
      </c>
      <c r="AD32" s="23">
        <f t="shared" si="11"/>
        <v>0.77500000000000002</v>
      </c>
      <c r="AE32" s="23">
        <f t="shared" si="11"/>
        <v>0.77500000000000002</v>
      </c>
      <c r="AF32" s="23">
        <f t="shared" si="11"/>
        <v>0.77500000000000002</v>
      </c>
      <c r="AG32" s="23">
        <f t="shared" si="11"/>
        <v>0.77500000000000002</v>
      </c>
      <c r="AH32" s="23">
        <f t="shared" si="11"/>
        <v>0.77500000000000002</v>
      </c>
      <c r="AI32" s="23">
        <f t="shared" si="11"/>
        <v>0.77500000000000002</v>
      </c>
      <c r="AJ32" s="23">
        <f t="shared" si="11"/>
        <v>0.77500000000000002</v>
      </c>
      <c r="AK32" s="24">
        <f t="shared" si="11"/>
        <v>0.77500000000000002</v>
      </c>
    </row>
    <row r="33" spans="1:37" ht="15.75" thickBot="1" x14ac:dyDescent="0.3">
      <c r="A33" s="40"/>
      <c r="B33" s="6"/>
      <c r="C33" s="6"/>
      <c r="D33" s="33" t="s">
        <v>2</v>
      </c>
      <c r="E33" s="34">
        <v>0.77</v>
      </c>
      <c r="F33" s="38">
        <f>(B31-E33)/E33</f>
        <v>3.2467532467532492E-2</v>
      </c>
      <c r="G33" s="66" t="s">
        <v>114</v>
      </c>
      <c r="H33" s="67">
        <f>IF(H32*105%&gt;=1, FLOOR(H32*105%,0.01), FLOOR(H32*105%,0.005))</f>
        <v>0.81</v>
      </c>
      <c r="I33" s="68">
        <f>H33</f>
        <v>0.81</v>
      </c>
      <c r="J33" s="68">
        <f t="shared" ref="J33:AK33" si="12">I33</f>
        <v>0.81</v>
      </c>
      <c r="K33" s="68">
        <f t="shared" si="12"/>
        <v>0.81</v>
      </c>
      <c r="L33" s="68">
        <f t="shared" si="12"/>
        <v>0.81</v>
      </c>
      <c r="M33" s="68">
        <f t="shared" si="12"/>
        <v>0.81</v>
      </c>
      <c r="N33" s="68">
        <f t="shared" si="12"/>
        <v>0.81</v>
      </c>
      <c r="O33" s="68">
        <f t="shared" si="12"/>
        <v>0.81</v>
      </c>
      <c r="P33" s="68">
        <f t="shared" si="12"/>
        <v>0.81</v>
      </c>
      <c r="Q33" s="68">
        <f t="shared" si="12"/>
        <v>0.81</v>
      </c>
      <c r="R33" s="68">
        <f t="shared" si="12"/>
        <v>0.81</v>
      </c>
      <c r="S33" s="68">
        <f t="shared" si="12"/>
        <v>0.81</v>
      </c>
      <c r="T33" s="68">
        <f t="shared" si="12"/>
        <v>0.81</v>
      </c>
      <c r="U33" s="68">
        <f t="shared" si="12"/>
        <v>0.81</v>
      </c>
      <c r="V33" s="68">
        <f t="shared" si="12"/>
        <v>0.81</v>
      </c>
      <c r="W33" s="68">
        <f t="shared" si="12"/>
        <v>0.81</v>
      </c>
      <c r="X33" s="68">
        <f t="shared" si="12"/>
        <v>0.81</v>
      </c>
      <c r="Y33" s="68">
        <f t="shared" si="12"/>
        <v>0.81</v>
      </c>
      <c r="Z33" s="68">
        <f t="shared" si="12"/>
        <v>0.81</v>
      </c>
      <c r="AA33" s="68">
        <f t="shared" si="12"/>
        <v>0.81</v>
      </c>
      <c r="AB33" s="68">
        <f t="shared" si="12"/>
        <v>0.81</v>
      </c>
      <c r="AC33" s="68">
        <f t="shared" si="12"/>
        <v>0.81</v>
      </c>
      <c r="AD33" s="68">
        <f t="shared" si="12"/>
        <v>0.81</v>
      </c>
      <c r="AE33" s="68">
        <f t="shared" si="12"/>
        <v>0.81</v>
      </c>
      <c r="AF33" s="68">
        <f t="shared" si="12"/>
        <v>0.81</v>
      </c>
      <c r="AG33" s="68">
        <f t="shared" si="12"/>
        <v>0.81</v>
      </c>
      <c r="AH33" s="68">
        <f t="shared" si="12"/>
        <v>0.81</v>
      </c>
      <c r="AI33" s="68">
        <f t="shared" si="12"/>
        <v>0.81</v>
      </c>
      <c r="AJ33" s="68">
        <f t="shared" si="12"/>
        <v>0.81</v>
      </c>
      <c r="AK33" s="69">
        <f t="shared" si="12"/>
        <v>0.81</v>
      </c>
    </row>
    <row r="34" spans="1:37" ht="15.75" thickBot="1" x14ac:dyDescent="0.3">
      <c r="A34" s="45" t="s">
        <v>115</v>
      </c>
      <c r="B34" s="45" t="s">
        <v>111</v>
      </c>
      <c r="C34" s="46" t="s">
        <v>116</v>
      </c>
      <c r="D34" s="46" t="s">
        <v>117</v>
      </c>
      <c r="E34" s="34"/>
      <c r="F34" s="37"/>
      <c r="G34" s="70" t="s">
        <v>118</v>
      </c>
      <c r="H34" s="71">
        <f>(H30-H27)/H27</f>
        <v>9.4594594594594683E-2</v>
      </c>
      <c r="I34" s="72">
        <f t="shared" ref="I34:AK34" si="13">(I30-I27)/I27</f>
        <v>1.7964071856287442E-2</v>
      </c>
      <c r="J34" s="72">
        <f t="shared" si="13"/>
        <v>-4.0697674418604689E-2</v>
      </c>
      <c r="K34" s="72">
        <f t="shared" si="13"/>
        <v>-2.4390243902438911E-2</v>
      </c>
      <c r="L34" s="72">
        <f t="shared" si="13"/>
        <v>3.7499999999999895E-2</v>
      </c>
      <c r="M34" s="72">
        <f t="shared" si="13"/>
        <v>-3.0303030303030196E-2</v>
      </c>
      <c r="N34" s="72">
        <f t="shared" si="13"/>
        <v>-1.8633540372670822E-2</v>
      </c>
      <c r="O34" s="72">
        <f t="shared" si="13"/>
        <v>1.8987341772151913E-2</v>
      </c>
      <c r="P34" s="72">
        <f t="shared" si="13"/>
        <v>0</v>
      </c>
      <c r="Q34" s="72">
        <f t="shared" si="13"/>
        <v>-3.703703703703707E-2</v>
      </c>
      <c r="R34" s="72">
        <f t="shared" si="13"/>
        <v>-2.5316455696202552E-2</v>
      </c>
      <c r="S34" s="72">
        <f t="shared" si="13"/>
        <v>0</v>
      </c>
      <c r="T34" s="72">
        <f t="shared" si="13"/>
        <v>-6.4935064935064991E-3</v>
      </c>
      <c r="U34" s="72" t="e">
        <f t="shared" si="13"/>
        <v>#DIV/0!</v>
      </c>
      <c r="V34" s="72" t="e">
        <f t="shared" si="13"/>
        <v>#DIV/0!</v>
      </c>
      <c r="W34" s="72" t="e">
        <f t="shared" si="13"/>
        <v>#DIV/0!</v>
      </c>
      <c r="X34" s="72" t="e">
        <f t="shared" si="13"/>
        <v>#DIV/0!</v>
      </c>
      <c r="Y34" s="72" t="e">
        <f t="shared" si="13"/>
        <v>#DIV/0!</v>
      </c>
      <c r="Z34" s="72" t="e">
        <f t="shared" si="13"/>
        <v>#DIV/0!</v>
      </c>
      <c r="AA34" s="72" t="e">
        <f t="shared" si="13"/>
        <v>#DIV/0!</v>
      </c>
      <c r="AB34" s="72" t="e">
        <f t="shared" si="13"/>
        <v>#DIV/0!</v>
      </c>
      <c r="AC34" s="72" t="e">
        <f t="shared" si="13"/>
        <v>#DIV/0!</v>
      </c>
      <c r="AD34" s="72" t="e">
        <f t="shared" si="13"/>
        <v>#DIV/0!</v>
      </c>
      <c r="AE34" s="72" t="e">
        <f t="shared" si="13"/>
        <v>#DIV/0!</v>
      </c>
      <c r="AF34" s="72" t="e">
        <f t="shared" si="13"/>
        <v>#DIV/0!</v>
      </c>
      <c r="AG34" s="72" t="e">
        <f t="shared" si="13"/>
        <v>#DIV/0!</v>
      </c>
      <c r="AH34" s="72" t="e">
        <f t="shared" si="13"/>
        <v>#DIV/0!</v>
      </c>
      <c r="AI34" s="72" t="e">
        <f t="shared" si="13"/>
        <v>#DIV/0!</v>
      </c>
      <c r="AJ34" s="72" t="e">
        <f t="shared" si="13"/>
        <v>#DIV/0!</v>
      </c>
      <c r="AK34" s="73" t="e">
        <f t="shared" si="13"/>
        <v>#DIV/0!</v>
      </c>
    </row>
    <row r="35" spans="1:37" ht="15.75" thickBot="1" x14ac:dyDescent="0.3">
      <c r="A35" s="43">
        <f>E33</f>
        <v>0.77</v>
      </c>
      <c r="B35" s="44">
        <f>B31</f>
        <v>0.79500000000000004</v>
      </c>
      <c r="C35" s="53">
        <v>0.81</v>
      </c>
      <c r="D35" s="31">
        <v>60000</v>
      </c>
      <c r="E35" s="163" t="s">
        <v>119</v>
      </c>
      <c r="F35" s="164"/>
      <c r="G35" s="66" t="s">
        <v>120</v>
      </c>
      <c r="H35" s="74">
        <f>(H30-H27)/(H28-H29)</f>
        <v>0.93333333333333335</v>
      </c>
      <c r="I35" s="75">
        <f t="shared" ref="I35:AK35" si="14">(I30-I27)/(I28-I29)</f>
        <v>0.375</v>
      </c>
      <c r="J35" s="75">
        <f t="shared" si="14"/>
        <v>-0.875</v>
      </c>
      <c r="K35" s="75">
        <f t="shared" si="14"/>
        <v>-0.66666666666666541</v>
      </c>
      <c r="L35" s="75">
        <f t="shared" si="14"/>
        <v>0.74999999999999933</v>
      </c>
      <c r="M35" s="75">
        <f t="shared" si="14"/>
        <v>-0.624999999999999</v>
      </c>
      <c r="N35" s="75">
        <f t="shared" si="14"/>
        <v>-0.60000000000000264</v>
      </c>
      <c r="O35" s="75">
        <f t="shared" si="14"/>
        <v>0.50000000000000189</v>
      </c>
      <c r="P35" s="75">
        <f t="shared" si="14"/>
        <v>0</v>
      </c>
      <c r="Q35" s="75">
        <f t="shared" si="14"/>
        <v>-1</v>
      </c>
      <c r="R35" s="75">
        <f t="shared" si="14"/>
        <v>-0.8</v>
      </c>
      <c r="S35" s="75">
        <f t="shared" si="14"/>
        <v>0</v>
      </c>
      <c r="T35" s="75">
        <f t="shared" si="14"/>
        <v>-0.33333333333333331</v>
      </c>
      <c r="U35" s="75" t="e">
        <f t="shared" si="14"/>
        <v>#DIV/0!</v>
      </c>
      <c r="V35" s="75" t="e">
        <f t="shared" si="14"/>
        <v>#DIV/0!</v>
      </c>
      <c r="W35" s="75" t="e">
        <f t="shared" si="14"/>
        <v>#DIV/0!</v>
      </c>
      <c r="X35" s="75" t="e">
        <f t="shared" si="14"/>
        <v>#DIV/0!</v>
      </c>
      <c r="Y35" s="75" t="e">
        <f t="shared" si="14"/>
        <v>#DIV/0!</v>
      </c>
      <c r="Z35" s="75" t="e">
        <f t="shared" si="14"/>
        <v>#DIV/0!</v>
      </c>
      <c r="AA35" s="75" t="e">
        <f t="shared" si="14"/>
        <v>#DIV/0!</v>
      </c>
      <c r="AB35" s="75" t="e">
        <f t="shared" si="14"/>
        <v>#DIV/0!</v>
      </c>
      <c r="AC35" s="75" t="e">
        <f t="shared" si="14"/>
        <v>#DIV/0!</v>
      </c>
      <c r="AD35" s="75" t="e">
        <f t="shared" si="14"/>
        <v>#DIV/0!</v>
      </c>
      <c r="AE35" s="75" t="e">
        <f t="shared" si="14"/>
        <v>#DIV/0!</v>
      </c>
      <c r="AF35" s="75" t="e">
        <f t="shared" si="14"/>
        <v>#DIV/0!</v>
      </c>
      <c r="AG35" s="75" t="e">
        <f t="shared" si="14"/>
        <v>#DIV/0!</v>
      </c>
      <c r="AH35" s="75" t="e">
        <f t="shared" si="14"/>
        <v>#DIV/0!</v>
      </c>
      <c r="AI35" s="75" t="e">
        <f t="shared" si="14"/>
        <v>#DIV/0!</v>
      </c>
      <c r="AJ35" s="75" t="e">
        <f t="shared" si="14"/>
        <v>#DIV/0!</v>
      </c>
      <c r="AK35" s="76" t="e">
        <f t="shared" si="14"/>
        <v>#DIV/0!</v>
      </c>
    </row>
    <row r="36" spans="1:37" ht="15.75" thickBot="1" x14ac:dyDescent="0.3">
      <c r="A36" s="165"/>
      <c r="B36" s="166"/>
      <c r="C36" s="166"/>
      <c r="D36" s="166"/>
      <c r="E36" s="166"/>
      <c r="F36" s="166"/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  <c r="AA36" s="166"/>
      <c r="AB36" s="166"/>
      <c r="AC36" s="166"/>
      <c r="AD36" s="166"/>
      <c r="AE36" s="166"/>
      <c r="AF36" s="166"/>
      <c r="AG36" s="166"/>
      <c r="AH36" s="166"/>
      <c r="AI36" s="166"/>
      <c r="AJ36" s="166"/>
      <c r="AK36" s="167"/>
    </row>
    <row r="37" spans="1:37" ht="15.75" thickBot="1" x14ac:dyDescent="0.3">
      <c r="A37" s="47" t="s">
        <v>64</v>
      </c>
      <c r="B37" s="48" t="s">
        <v>65</v>
      </c>
      <c r="C37" s="49" t="s">
        <v>66</v>
      </c>
      <c r="D37" s="50" t="s">
        <v>67</v>
      </c>
      <c r="E37" s="51" t="s">
        <v>68</v>
      </c>
      <c r="F37" s="16" t="s">
        <v>69</v>
      </c>
      <c r="G37" s="63" t="s">
        <v>70</v>
      </c>
      <c r="H37" s="17">
        <v>43868</v>
      </c>
      <c r="I37" s="18">
        <f>IF(WEEKDAY(H37)&gt;=6,H37+3,H37+1)</f>
        <v>43871</v>
      </c>
      <c r="J37" s="18">
        <f t="shared" ref="J37:AK37" si="15">IF(WEEKDAY(I37)&gt;=6,I37+3,I37+1)</f>
        <v>43872</v>
      </c>
      <c r="K37" s="18">
        <f t="shared" si="15"/>
        <v>43873</v>
      </c>
      <c r="L37" s="18">
        <f t="shared" si="15"/>
        <v>43874</v>
      </c>
      <c r="M37" s="18">
        <f t="shared" si="15"/>
        <v>43875</v>
      </c>
      <c r="N37" s="18">
        <f t="shared" si="15"/>
        <v>43878</v>
      </c>
      <c r="O37" s="18">
        <f t="shared" si="15"/>
        <v>43879</v>
      </c>
      <c r="P37" s="18">
        <f t="shared" si="15"/>
        <v>43880</v>
      </c>
      <c r="Q37" s="18">
        <f t="shared" si="15"/>
        <v>43881</v>
      </c>
      <c r="R37" s="18">
        <f t="shared" si="15"/>
        <v>43882</v>
      </c>
      <c r="S37" s="18">
        <f t="shared" si="15"/>
        <v>43885</v>
      </c>
      <c r="T37" s="18">
        <f t="shared" si="15"/>
        <v>43886</v>
      </c>
      <c r="U37" s="18">
        <f t="shared" si="15"/>
        <v>43887</v>
      </c>
      <c r="V37" s="18">
        <f t="shared" si="15"/>
        <v>43888</v>
      </c>
      <c r="W37" s="18">
        <f t="shared" si="15"/>
        <v>43889</v>
      </c>
      <c r="X37" s="18">
        <f t="shared" si="15"/>
        <v>43892</v>
      </c>
      <c r="Y37" s="18">
        <f t="shared" si="15"/>
        <v>43893</v>
      </c>
      <c r="Z37" s="18">
        <f t="shared" si="15"/>
        <v>43894</v>
      </c>
      <c r="AA37" s="18">
        <f t="shared" si="15"/>
        <v>43895</v>
      </c>
      <c r="AB37" s="18">
        <f t="shared" si="15"/>
        <v>43896</v>
      </c>
      <c r="AC37" s="18">
        <f t="shared" si="15"/>
        <v>43899</v>
      </c>
      <c r="AD37" s="18">
        <f t="shared" si="15"/>
        <v>43900</v>
      </c>
      <c r="AE37" s="18">
        <f t="shared" si="15"/>
        <v>43901</v>
      </c>
      <c r="AF37" s="18">
        <f t="shared" si="15"/>
        <v>43902</v>
      </c>
      <c r="AG37" s="18">
        <f t="shared" si="15"/>
        <v>43903</v>
      </c>
      <c r="AH37" s="18">
        <f t="shared" si="15"/>
        <v>43906</v>
      </c>
      <c r="AI37" s="18">
        <f t="shared" si="15"/>
        <v>43907</v>
      </c>
      <c r="AJ37" s="18">
        <f t="shared" si="15"/>
        <v>43908</v>
      </c>
      <c r="AK37" s="18">
        <f t="shared" si="15"/>
        <v>43909</v>
      </c>
    </row>
    <row r="38" spans="1:37" ht="15.75" thickBot="1" x14ac:dyDescent="0.3">
      <c r="A38" s="153" t="s">
        <v>71</v>
      </c>
      <c r="B38" s="154"/>
      <c r="C38" s="154"/>
      <c r="D38" s="154"/>
      <c r="E38" s="154"/>
      <c r="F38" s="134" t="s">
        <v>122</v>
      </c>
      <c r="G38" s="19" t="s">
        <v>15</v>
      </c>
      <c r="H38" s="42" t="s">
        <v>73</v>
      </c>
      <c r="I38" s="20" t="s">
        <v>74</v>
      </c>
      <c r="J38" s="20" t="s">
        <v>75</v>
      </c>
      <c r="K38" s="20" t="s">
        <v>76</v>
      </c>
      <c r="L38" s="20" t="s">
        <v>77</v>
      </c>
      <c r="M38" s="20" t="s">
        <v>78</v>
      </c>
      <c r="N38" s="20" t="s">
        <v>79</v>
      </c>
      <c r="O38" s="20" t="s">
        <v>80</v>
      </c>
      <c r="P38" s="20" t="s">
        <v>81</v>
      </c>
      <c r="Q38" s="20" t="s">
        <v>82</v>
      </c>
      <c r="R38" s="20" t="s">
        <v>83</v>
      </c>
      <c r="S38" s="20" t="s">
        <v>84</v>
      </c>
      <c r="T38" s="20" t="s">
        <v>85</v>
      </c>
      <c r="U38" s="20" t="s">
        <v>86</v>
      </c>
      <c r="V38" s="20" t="s">
        <v>87</v>
      </c>
      <c r="W38" s="20" t="s">
        <v>88</v>
      </c>
      <c r="X38" s="20" t="s">
        <v>89</v>
      </c>
      <c r="Y38" s="20" t="s">
        <v>90</v>
      </c>
      <c r="Z38" s="20" t="s">
        <v>91</v>
      </c>
      <c r="AA38" s="20" t="s">
        <v>92</v>
      </c>
      <c r="AB38" s="20" t="s">
        <v>93</v>
      </c>
      <c r="AC38" s="20" t="s">
        <v>94</v>
      </c>
      <c r="AD38" s="20" t="s">
        <v>95</v>
      </c>
      <c r="AE38" s="20" t="s">
        <v>96</v>
      </c>
      <c r="AF38" s="20" t="s">
        <v>97</v>
      </c>
      <c r="AG38" s="20" t="s">
        <v>98</v>
      </c>
      <c r="AH38" s="20" t="s">
        <v>99</v>
      </c>
      <c r="AI38" s="20" t="s">
        <v>100</v>
      </c>
      <c r="AJ38" s="20" t="s">
        <v>101</v>
      </c>
      <c r="AK38" s="21" t="s">
        <v>102</v>
      </c>
    </row>
    <row r="39" spans="1:37" x14ac:dyDescent="0.25">
      <c r="A39" s="155" t="s">
        <v>103</v>
      </c>
      <c r="B39" s="156"/>
      <c r="C39" s="156"/>
      <c r="D39" s="157"/>
      <c r="E39" s="156"/>
      <c r="F39" s="158"/>
      <c r="G39" s="25" t="s">
        <v>104</v>
      </c>
      <c r="H39" s="26">
        <v>0.8</v>
      </c>
      <c r="I39" s="27">
        <v>0.95</v>
      </c>
      <c r="J39" s="27">
        <v>0.94499999999999995</v>
      </c>
      <c r="K39" s="27">
        <v>0.95499999999999996</v>
      </c>
      <c r="L39" s="27">
        <v>0.94</v>
      </c>
      <c r="M39" s="27">
        <v>0.91</v>
      </c>
      <c r="N39" s="27">
        <v>0.90500000000000003</v>
      </c>
      <c r="O39" s="27">
        <v>0.89</v>
      </c>
      <c r="P39" s="27">
        <v>0.90500000000000003</v>
      </c>
      <c r="Q39" s="27">
        <v>0.89</v>
      </c>
      <c r="R39" s="27">
        <v>0.89</v>
      </c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8"/>
    </row>
    <row r="40" spans="1:37" x14ac:dyDescent="0.25">
      <c r="A40" s="55" t="s">
        <v>105</v>
      </c>
      <c r="B40" s="41">
        <f>COUNTA(H39:AK39)</f>
        <v>11</v>
      </c>
      <c r="C40" s="54"/>
      <c r="D40" s="62" t="str">
        <f>IF(ISBLANK(F38),"No Link",HYPERLINK(CONCATENATE("https://www.klsescreener.com/v2/charting/chart/",F38), "KLSE"))</f>
        <v>KLSE</v>
      </c>
      <c r="E40" s="159" t="s">
        <v>106</v>
      </c>
      <c r="F40" s="160"/>
      <c r="G40" s="14" t="s">
        <v>107</v>
      </c>
      <c r="H40" s="11">
        <v>0.95499999999999996</v>
      </c>
      <c r="I40" s="5">
        <v>1.02</v>
      </c>
      <c r="J40" s="64">
        <v>0.96499999999999997</v>
      </c>
      <c r="K40" s="4">
        <v>0.96</v>
      </c>
      <c r="L40" s="4">
        <v>0.94499999999999995</v>
      </c>
      <c r="M40" s="4">
        <v>0.91</v>
      </c>
      <c r="N40" s="4">
        <v>0.91</v>
      </c>
      <c r="O40" s="4">
        <v>0.91</v>
      </c>
      <c r="P40" s="4">
        <v>0.90500000000000003</v>
      </c>
      <c r="Q40" s="4">
        <v>0.89500000000000002</v>
      </c>
      <c r="R40" s="4">
        <v>0.89</v>
      </c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10"/>
    </row>
    <row r="41" spans="1:37" x14ac:dyDescent="0.25">
      <c r="A41" s="12"/>
      <c r="B41" s="6"/>
      <c r="C41" s="6"/>
      <c r="D41" s="6"/>
      <c r="E41" s="36"/>
      <c r="F41" s="37"/>
      <c r="G41" s="14" t="s">
        <v>108</v>
      </c>
      <c r="H41" s="9">
        <v>0.8</v>
      </c>
      <c r="I41" s="4">
        <v>0.89500000000000002</v>
      </c>
      <c r="J41" s="4">
        <v>0.93500000000000005</v>
      </c>
      <c r="K41" s="4">
        <v>0.92</v>
      </c>
      <c r="L41" s="4">
        <v>0.92</v>
      </c>
      <c r="M41" s="4">
        <v>0.9</v>
      </c>
      <c r="N41" s="4">
        <v>0.88</v>
      </c>
      <c r="O41" s="4">
        <v>0.89</v>
      </c>
      <c r="P41" s="4">
        <v>0.89</v>
      </c>
      <c r="Q41" s="4">
        <v>0.88500000000000001</v>
      </c>
      <c r="R41" s="4">
        <v>0.87</v>
      </c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10"/>
    </row>
    <row r="42" spans="1:37" x14ac:dyDescent="0.25">
      <c r="A42" s="161"/>
      <c r="B42" s="162"/>
      <c r="C42" s="58"/>
      <c r="D42" s="61" t="s">
        <v>109</v>
      </c>
      <c r="E42" s="35">
        <v>1.02</v>
      </c>
      <c r="F42" s="39">
        <f>(E42-B43)/B43</f>
        <v>0.12087912087912087</v>
      </c>
      <c r="G42" s="14" t="s">
        <v>110</v>
      </c>
      <c r="H42" s="9">
        <v>0.94</v>
      </c>
      <c r="I42" s="4">
        <v>0.94499999999999995</v>
      </c>
      <c r="J42" s="4">
        <v>0.95499999999999996</v>
      </c>
      <c r="K42" s="4">
        <v>0.92500000000000004</v>
      </c>
      <c r="L42" s="4">
        <v>0.92</v>
      </c>
      <c r="M42" s="4">
        <v>0.91</v>
      </c>
      <c r="N42" s="4">
        <v>0.89</v>
      </c>
      <c r="O42" s="4">
        <v>0.91</v>
      </c>
      <c r="P42" s="4">
        <v>0.89</v>
      </c>
      <c r="Q42" s="4">
        <v>0.89</v>
      </c>
      <c r="R42" s="4">
        <v>0.88500000000000001</v>
      </c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10"/>
    </row>
    <row r="43" spans="1:37" ht="15.75" thickBot="1" x14ac:dyDescent="0.3">
      <c r="A43" s="8" t="s">
        <v>111</v>
      </c>
      <c r="B43" s="56">
        <v>0.91</v>
      </c>
      <c r="C43" s="59"/>
      <c r="D43" s="3"/>
      <c r="E43" s="7"/>
      <c r="F43" s="125"/>
      <c r="G43" s="15" t="s">
        <v>112</v>
      </c>
      <c r="H43" s="29">
        <v>71037</v>
      </c>
      <c r="I43" s="52">
        <v>52158</v>
      </c>
      <c r="J43" s="30">
        <v>2175</v>
      </c>
      <c r="K43" s="52">
        <v>40612</v>
      </c>
      <c r="L43" s="30">
        <v>17231</v>
      </c>
      <c r="M43" s="30">
        <v>11268</v>
      </c>
      <c r="N43" s="30">
        <v>19289</v>
      </c>
      <c r="O43" s="30">
        <v>5799</v>
      </c>
      <c r="P43" s="30">
        <v>9998</v>
      </c>
      <c r="Q43" s="30">
        <v>7434</v>
      </c>
      <c r="R43" s="30">
        <v>8381</v>
      </c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1"/>
    </row>
    <row r="44" spans="1:37" x14ac:dyDescent="0.25">
      <c r="A44" s="13"/>
      <c r="B44" s="57"/>
      <c r="C44" s="124"/>
      <c r="D44" s="6"/>
      <c r="E44" s="121"/>
      <c r="F44" s="6"/>
      <c r="G44" s="32" t="s">
        <v>113</v>
      </c>
      <c r="H44" s="22">
        <f>IF((H39+H42)/2&gt;=1,CEILING((H39+H42)/2,0.01),CEILING((H39+H42)/2,0.005))</f>
        <v>0.87</v>
      </c>
      <c r="I44" s="23">
        <f>H44</f>
        <v>0.87</v>
      </c>
      <c r="J44" s="23">
        <f t="shared" ref="J44:AK44" si="16">I44</f>
        <v>0.87</v>
      </c>
      <c r="K44" s="23">
        <f t="shared" si="16"/>
        <v>0.87</v>
      </c>
      <c r="L44" s="23">
        <f t="shared" si="16"/>
        <v>0.87</v>
      </c>
      <c r="M44" s="23">
        <f t="shared" si="16"/>
        <v>0.87</v>
      </c>
      <c r="N44" s="23">
        <f t="shared" si="16"/>
        <v>0.87</v>
      </c>
      <c r="O44" s="23">
        <f t="shared" si="16"/>
        <v>0.87</v>
      </c>
      <c r="P44" s="23">
        <f t="shared" si="16"/>
        <v>0.87</v>
      </c>
      <c r="Q44" s="23">
        <f t="shared" si="16"/>
        <v>0.87</v>
      </c>
      <c r="R44" s="23">
        <f t="shared" si="16"/>
        <v>0.87</v>
      </c>
      <c r="S44" s="23">
        <f t="shared" si="16"/>
        <v>0.87</v>
      </c>
      <c r="T44" s="23">
        <f t="shared" si="16"/>
        <v>0.87</v>
      </c>
      <c r="U44" s="23">
        <f t="shared" si="16"/>
        <v>0.87</v>
      </c>
      <c r="V44" s="23">
        <f t="shared" si="16"/>
        <v>0.87</v>
      </c>
      <c r="W44" s="23">
        <f t="shared" si="16"/>
        <v>0.87</v>
      </c>
      <c r="X44" s="23">
        <f t="shared" si="16"/>
        <v>0.87</v>
      </c>
      <c r="Y44" s="23">
        <f t="shared" si="16"/>
        <v>0.87</v>
      </c>
      <c r="Z44" s="23">
        <f t="shared" si="16"/>
        <v>0.87</v>
      </c>
      <c r="AA44" s="23">
        <f t="shared" si="16"/>
        <v>0.87</v>
      </c>
      <c r="AB44" s="23">
        <f t="shared" si="16"/>
        <v>0.87</v>
      </c>
      <c r="AC44" s="23">
        <f t="shared" si="16"/>
        <v>0.87</v>
      </c>
      <c r="AD44" s="23">
        <f t="shared" si="16"/>
        <v>0.87</v>
      </c>
      <c r="AE44" s="23">
        <f t="shared" si="16"/>
        <v>0.87</v>
      </c>
      <c r="AF44" s="23">
        <f t="shared" si="16"/>
        <v>0.87</v>
      </c>
      <c r="AG44" s="23">
        <f t="shared" si="16"/>
        <v>0.87</v>
      </c>
      <c r="AH44" s="23">
        <f t="shared" si="16"/>
        <v>0.87</v>
      </c>
      <c r="AI44" s="23">
        <f t="shared" si="16"/>
        <v>0.87</v>
      </c>
      <c r="AJ44" s="23">
        <f t="shared" si="16"/>
        <v>0.87</v>
      </c>
      <c r="AK44" s="24">
        <f t="shared" si="16"/>
        <v>0.87</v>
      </c>
    </row>
    <row r="45" spans="1:37" ht="15.75" thickBot="1" x14ac:dyDescent="0.3">
      <c r="A45" s="40"/>
      <c r="B45" s="6"/>
      <c r="C45" s="6"/>
      <c r="D45" s="33" t="s">
        <v>2</v>
      </c>
      <c r="E45" s="34">
        <v>0.86499999999999999</v>
      </c>
      <c r="F45" s="38">
        <f>(B43-E45)/E45</f>
        <v>5.202312138728328E-2</v>
      </c>
      <c r="G45" s="66" t="s">
        <v>114</v>
      </c>
      <c r="H45" s="67">
        <f>IF(H44*105%&gt;=1, FLOOR(H44*105%,0.01), FLOOR(H44*105%,0.005))</f>
        <v>0.91</v>
      </c>
      <c r="I45" s="68">
        <f>H45</f>
        <v>0.91</v>
      </c>
      <c r="J45" s="68">
        <f t="shared" ref="J45:AK45" si="17">I45</f>
        <v>0.91</v>
      </c>
      <c r="K45" s="68">
        <f t="shared" si="17"/>
        <v>0.91</v>
      </c>
      <c r="L45" s="68">
        <f t="shared" si="17"/>
        <v>0.91</v>
      </c>
      <c r="M45" s="68">
        <f t="shared" si="17"/>
        <v>0.91</v>
      </c>
      <c r="N45" s="68">
        <f t="shared" si="17"/>
        <v>0.91</v>
      </c>
      <c r="O45" s="68">
        <f t="shared" si="17"/>
        <v>0.91</v>
      </c>
      <c r="P45" s="68">
        <f t="shared" si="17"/>
        <v>0.91</v>
      </c>
      <c r="Q45" s="68">
        <f t="shared" si="17"/>
        <v>0.91</v>
      </c>
      <c r="R45" s="68">
        <f t="shared" si="17"/>
        <v>0.91</v>
      </c>
      <c r="S45" s="68">
        <f t="shared" si="17"/>
        <v>0.91</v>
      </c>
      <c r="T45" s="68">
        <f t="shared" si="17"/>
        <v>0.91</v>
      </c>
      <c r="U45" s="68">
        <f t="shared" si="17"/>
        <v>0.91</v>
      </c>
      <c r="V45" s="68">
        <f t="shared" si="17"/>
        <v>0.91</v>
      </c>
      <c r="W45" s="68">
        <f t="shared" si="17"/>
        <v>0.91</v>
      </c>
      <c r="X45" s="68">
        <f t="shared" si="17"/>
        <v>0.91</v>
      </c>
      <c r="Y45" s="68">
        <f t="shared" si="17"/>
        <v>0.91</v>
      </c>
      <c r="Z45" s="68">
        <f t="shared" si="17"/>
        <v>0.91</v>
      </c>
      <c r="AA45" s="68">
        <f t="shared" si="17"/>
        <v>0.91</v>
      </c>
      <c r="AB45" s="68">
        <f t="shared" si="17"/>
        <v>0.91</v>
      </c>
      <c r="AC45" s="68">
        <f t="shared" si="17"/>
        <v>0.91</v>
      </c>
      <c r="AD45" s="68">
        <f t="shared" si="17"/>
        <v>0.91</v>
      </c>
      <c r="AE45" s="68">
        <f t="shared" si="17"/>
        <v>0.91</v>
      </c>
      <c r="AF45" s="68">
        <f t="shared" si="17"/>
        <v>0.91</v>
      </c>
      <c r="AG45" s="68">
        <f t="shared" si="17"/>
        <v>0.91</v>
      </c>
      <c r="AH45" s="68">
        <f t="shared" si="17"/>
        <v>0.91</v>
      </c>
      <c r="AI45" s="68">
        <f t="shared" si="17"/>
        <v>0.91</v>
      </c>
      <c r="AJ45" s="68">
        <f t="shared" si="17"/>
        <v>0.91</v>
      </c>
      <c r="AK45" s="69">
        <f t="shared" si="17"/>
        <v>0.91</v>
      </c>
    </row>
    <row r="46" spans="1:37" ht="15.75" thickBot="1" x14ac:dyDescent="0.3">
      <c r="A46" s="45" t="s">
        <v>115</v>
      </c>
      <c r="B46" s="45" t="s">
        <v>111</v>
      </c>
      <c r="C46" s="46" t="s">
        <v>116</v>
      </c>
      <c r="D46" s="46" t="s">
        <v>117</v>
      </c>
      <c r="E46" s="34"/>
      <c r="F46" s="37"/>
      <c r="G46" s="70" t="s">
        <v>118</v>
      </c>
      <c r="H46" s="71">
        <f>(H42-H39)/H39</f>
        <v>0.17499999999999988</v>
      </c>
      <c r="I46" s="72">
        <f t="shared" ref="I46:AK46" si="18">(I42-I39)/I39</f>
        <v>-5.2631578947368472E-3</v>
      </c>
      <c r="J46" s="72">
        <f t="shared" si="18"/>
        <v>1.0582010582010592E-2</v>
      </c>
      <c r="K46" s="72">
        <f t="shared" si="18"/>
        <v>-3.1413612565444941E-2</v>
      </c>
      <c r="L46" s="72">
        <f t="shared" si="18"/>
        <v>-2.1276595744680753E-2</v>
      </c>
      <c r="M46" s="72">
        <f t="shared" si="18"/>
        <v>0</v>
      </c>
      <c r="N46" s="72">
        <f t="shared" si="18"/>
        <v>-1.6574585635359129E-2</v>
      </c>
      <c r="O46" s="72">
        <f t="shared" si="18"/>
        <v>2.2471910112359571E-2</v>
      </c>
      <c r="P46" s="72">
        <f t="shared" si="18"/>
        <v>-1.6574585635359129E-2</v>
      </c>
      <c r="Q46" s="72">
        <f t="shared" si="18"/>
        <v>0</v>
      </c>
      <c r="R46" s="72">
        <f t="shared" si="18"/>
        <v>-5.6179775280898927E-3</v>
      </c>
      <c r="S46" s="72" t="e">
        <f t="shared" si="18"/>
        <v>#DIV/0!</v>
      </c>
      <c r="T46" s="72" t="e">
        <f t="shared" si="18"/>
        <v>#DIV/0!</v>
      </c>
      <c r="U46" s="72" t="e">
        <f t="shared" si="18"/>
        <v>#DIV/0!</v>
      </c>
      <c r="V46" s="72" t="e">
        <f t="shared" si="18"/>
        <v>#DIV/0!</v>
      </c>
      <c r="W46" s="72" t="e">
        <f t="shared" si="18"/>
        <v>#DIV/0!</v>
      </c>
      <c r="X46" s="72" t="e">
        <f t="shared" si="18"/>
        <v>#DIV/0!</v>
      </c>
      <c r="Y46" s="72" t="e">
        <f t="shared" si="18"/>
        <v>#DIV/0!</v>
      </c>
      <c r="Z46" s="72" t="e">
        <f t="shared" si="18"/>
        <v>#DIV/0!</v>
      </c>
      <c r="AA46" s="72" t="e">
        <f t="shared" si="18"/>
        <v>#DIV/0!</v>
      </c>
      <c r="AB46" s="72" t="e">
        <f t="shared" si="18"/>
        <v>#DIV/0!</v>
      </c>
      <c r="AC46" s="72" t="e">
        <f t="shared" si="18"/>
        <v>#DIV/0!</v>
      </c>
      <c r="AD46" s="72" t="e">
        <f t="shared" si="18"/>
        <v>#DIV/0!</v>
      </c>
      <c r="AE46" s="72" t="e">
        <f t="shared" si="18"/>
        <v>#DIV/0!</v>
      </c>
      <c r="AF46" s="72" t="e">
        <f t="shared" si="18"/>
        <v>#DIV/0!</v>
      </c>
      <c r="AG46" s="72" t="e">
        <f t="shared" si="18"/>
        <v>#DIV/0!</v>
      </c>
      <c r="AH46" s="72" t="e">
        <f t="shared" si="18"/>
        <v>#DIV/0!</v>
      </c>
      <c r="AI46" s="72" t="e">
        <f t="shared" si="18"/>
        <v>#DIV/0!</v>
      </c>
      <c r="AJ46" s="72" t="e">
        <f t="shared" si="18"/>
        <v>#DIV/0!</v>
      </c>
      <c r="AK46" s="73" t="e">
        <f t="shared" si="18"/>
        <v>#DIV/0!</v>
      </c>
    </row>
    <row r="47" spans="1:37" ht="15.75" thickBot="1" x14ac:dyDescent="0.3">
      <c r="A47" s="43">
        <f>E45</f>
        <v>0.86499999999999999</v>
      </c>
      <c r="B47" s="44">
        <f>B43</f>
        <v>0.91</v>
      </c>
      <c r="C47" s="53">
        <v>0.91</v>
      </c>
      <c r="D47" s="31">
        <v>23000</v>
      </c>
      <c r="E47" s="163" t="s">
        <v>119</v>
      </c>
      <c r="F47" s="164"/>
      <c r="G47" s="66" t="s">
        <v>120</v>
      </c>
      <c r="H47" s="74">
        <f>(H42-H39)/(H40-H41)</f>
        <v>0.90322580645161277</v>
      </c>
      <c r="I47" s="75">
        <f t="shared" ref="I47:AK47" si="19">(I42-I39)/(I40-I41)</f>
        <v>-4.0000000000000036E-2</v>
      </c>
      <c r="J47" s="75">
        <f t="shared" si="19"/>
        <v>0.33333333333333459</v>
      </c>
      <c r="K47" s="75">
        <f t="shared" si="19"/>
        <v>-0.74999999999999933</v>
      </c>
      <c r="L47" s="75">
        <f t="shared" si="19"/>
        <v>-0.79999999999999916</v>
      </c>
      <c r="M47" s="75">
        <f t="shared" si="19"/>
        <v>0</v>
      </c>
      <c r="N47" s="75">
        <f t="shared" si="19"/>
        <v>-0.5</v>
      </c>
      <c r="O47" s="75">
        <f t="shared" si="19"/>
        <v>1</v>
      </c>
      <c r="P47" s="75">
        <f t="shared" si="19"/>
        <v>-1</v>
      </c>
      <c r="Q47" s="75">
        <f t="shared" si="19"/>
        <v>0</v>
      </c>
      <c r="R47" s="75">
        <f t="shared" si="19"/>
        <v>-0.25</v>
      </c>
      <c r="S47" s="75" t="e">
        <f t="shared" si="19"/>
        <v>#DIV/0!</v>
      </c>
      <c r="T47" s="75" t="e">
        <f t="shared" si="19"/>
        <v>#DIV/0!</v>
      </c>
      <c r="U47" s="75" t="e">
        <f t="shared" si="19"/>
        <v>#DIV/0!</v>
      </c>
      <c r="V47" s="75" t="e">
        <f t="shared" si="19"/>
        <v>#DIV/0!</v>
      </c>
      <c r="W47" s="75" t="e">
        <f t="shared" si="19"/>
        <v>#DIV/0!</v>
      </c>
      <c r="X47" s="75" t="e">
        <f t="shared" si="19"/>
        <v>#DIV/0!</v>
      </c>
      <c r="Y47" s="75" t="e">
        <f t="shared" si="19"/>
        <v>#DIV/0!</v>
      </c>
      <c r="Z47" s="75" t="e">
        <f t="shared" si="19"/>
        <v>#DIV/0!</v>
      </c>
      <c r="AA47" s="75" t="e">
        <f t="shared" si="19"/>
        <v>#DIV/0!</v>
      </c>
      <c r="AB47" s="75" t="e">
        <f t="shared" si="19"/>
        <v>#DIV/0!</v>
      </c>
      <c r="AC47" s="75" t="e">
        <f t="shared" si="19"/>
        <v>#DIV/0!</v>
      </c>
      <c r="AD47" s="75" t="e">
        <f t="shared" si="19"/>
        <v>#DIV/0!</v>
      </c>
      <c r="AE47" s="75" t="e">
        <f t="shared" si="19"/>
        <v>#DIV/0!</v>
      </c>
      <c r="AF47" s="75" t="e">
        <f t="shared" si="19"/>
        <v>#DIV/0!</v>
      </c>
      <c r="AG47" s="75" t="e">
        <f t="shared" si="19"/>
        <v>#DIV/0!</v>
      </c>
      <c r="AH47" s="75" t="e">
        <f t="shared" si="19"/>
        <v>#DIV/0!</v>
      </c>
      <c r="AI47" s="75" t="e">
        <f t="shared" si="19"/>
        <v>#DIV/0!</v>
      </c>
      <c r="AJ47" s="75" t="e">
        <f t="shared" si="19"/>
        <v>#DIV/0!</v>
      </c>
      <c r="AK47" s="76" t="e">
        <f t="shared" si="19"/>
        <v>#DIV/0!</v>
      </c>
    </row>
    <row r="48" spans="1:37" ht="15.75" thickBot="1" x14ac:dyDescent="0.3">
      <c r="A48" s="165"/>
      <c r="B48" s="166"/>
      <c r="C48" s="166"/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66"/>
      <c r="Y48" s="166"/>
      <c r="Z48" s="166"/>
      <c r="AA48" s="166"/>
      <c r="AB48" s="166"/>
      <c r="AC48" s="166"/>
      <c r="AD48" s="166"/>
      <c r="AE48" s="166"/>
      <c r="AF48" s="166"/>
      <c r="AG48" s="166"/>
      <c r="AH48" s="166"/>
      <c r="AI48" s="166"/>
      <c r="AJ48" s="166"/>
      <c r="AK48" s="167"/>
    </row>
    <row r="49" spans="1:37" ht="15.75" thickBot="1" x14ac:dyDescent="0.3">
      <c r="A49" s="47" t="s">
        <v>64</v>
      </c>
      <c r="B49" s="48" t="s">
        <v>65</v>
      </c>
      <c r="C49" s="49" t="s">
        <v>66</v>
      </c>
      <c r="D49" s="50" t="s">
        <v>67</v>
      </c>
      <c r="E49" s="51" t="s">
        <v>68</v>
      </c>
      <c r="F49" s="16" t="s">
        <v>69</v>
      </c>
      <c r="G49" s="63" t="s">
        <v>70</v>
      </c>
      <c r="H49" s="17">
        <v>43872</v>
      </c>
      <c r="I49" s="18">
        <f>IF(WEEKDAY(H49)&gt;=6,H49+3,H49+1)</f>
        <v>43873</v>
      </c>
      <c r="J49" s="18">
        <f t="shared" ref="J49:AK49" si="20">IF(WEEKDAY(I49)&gt;=6,I49+3,I49+1)</f>
        <v>43874</v>
      </c>
      <c r="K49" s="18">
        <f t="shared" si="20"/>
        <v>43875</v>
      </c>
      <c r="L49" s="18">
        <f t="shared" si="20"/>
        <v>43878</v>
      </c>
      <c r="M49" s="18">
        <f t="shared" si="20"/>
        <v>43879</v>
      </c>
      <c r="N49" s="18">
        <f t="shared" si="20"/>
        <v>43880</v>
      </c>
      <c r="O49" s="18">
        <f t="shared" si="20"/>
        <v>43881</v>
      </c>
      <c r="P49" s="18">
        <f t="shared" si="20"/>
        <v>43882</v>
      </c>
      <c r="Q49" s="18">
        <f t="shared" si="20"/>
        <v>43885</v>
      </c>
      <c r="R49" s="18">
        <f t="shared" si="20"/>
        <v>43886</v>
      </c>
      <c r="S49" s="18">
        <f t="shared" si="20"/>
        <v>43887</v>
      </c>
      <c r="T49" s="18">
        <f t="shared" si="20"/>
        <v>43888</v>
      </c>
      <c r="U49" s="18">
        <f t="shared" si="20"/>
        <v>43889</v>
      </c>
      <c r="V49" s="18">
        <f t="shared" si="20"/>
        <v>43892</v>
      </c>
      <c r="W49" s="18">
        <f t="shared" si="20"/>
        <v>43893</v>
      </c>
      <c r="X49" s="18">
        <f t="shared" si="20"/>
        <v>43894</v>
      </c>
      <c r="Y49" s="18">
        <f t="shared" si="20"/>
        <v>43895</v>
      </c>
      <c r="Z49" s="18">
        <f t="shared" si="20"/>
        <v>43896</v>
      </c>
      <c r="AA49" s="18">
        <f t="shared" si="20"/>
        <v>43899</v>
      </c>
      <c r="AB49" s="18">
        <f t="shared" si="20"/>
        <v>43900</v>
      </c>
      <c r="AC49" s="18">
        <f t="shared" si="20"/>
        <v>43901</v>
      </c>
      <c r="AD49" s="18">
        <f t="shared" si="20"/>
        <v>43902</v>
      </c>
      <c r="AE49" s="18">
        <f t="shared" si="20"/>
        <v>43903</v>
      </c>
      <c r="AF49" s="18">
        <f t="shared" si="20"/>
        <v>43906</v>
      </c>
      <c r="AG49" s="18">
        <f t="shared" si="20"/>
        <v>43907</v>
      </c>
      <c r="AH49" s="18">
        <f t="shared" si="20"/>
        <v>43908</v>
      </c>
      <c r="AI49" s="18">
        <f t="shared" si="20"/>
        <v>43909</v>
      </c>
      <c r="AJ49" s="18">
        <f t="shared" si="20"/>
        <v>43910</v>
      </c>
      <c r="AK49" s="18">
        <f t="shared" si="20"/>
        <v>43913</v>
      </c>
    </row>
    <row r="50" spans="1:37" ht="15.75" thickBot="1" x14ac:dyDescent="0.3">
      <c r="A50" s="153" t="s">
        <v>71</v>
      </c>
      <c r="B50" s="154"/>
      <c r="C50" s="154"/>
      <c r="D50" s="154"/>
      <c r="E50" s="154"/>
      <c r="F50" s="134" t="s">
        <v>123</v>
      </c>
      <c r="G50" s="19" t="s">
        <v>33</v>
      </c>
      <c r="H50" s="42" t="s">
        <v>73</v>
      </c>
      <c r="I50" s="20" t="s">
        <v>74</v>
      </c>
      <c r="J50" s="20" t="s">
        <v>75</v>
      </c>
      <c r="K50" s="20" t="s">
        <v>76</v>
      </c>
      <c r="L50" s="20" t="s">
        <v>77</v>
      </c>
      <c r="M50" s="20" t="s">
        <v>78</v>
      </c>
      <c r="N50" s="20" t="s">
        <v>79</v>
      </c>
      <c r="O50" s="20" t="s">
        <v>80</v>
      </c>
      <c r="P50" s="20" t="s">
        <v>81</v>
      </c>
      <c r="Q50" s="20" t="s">
        <v>82</v>
      </c>
      <c r="R50" s="20" t="s">
        <v>83</v>
      </c>
      <c r="S50" s="20" t="s">
        <v>84</v>
      </c>
      <c r="T50" s="20" t="s">
        <v>85</v>
      </c>
      <c r="U50" s="20" t="s">
        <v>86</v>
      </c>
      <c r="V50" s="20" t="s">
        <v>87</v>
      </c>
      <c r="W50" s="20" t="s">
        <v>88</v>
      </c>
      <c r="X50" s="20" t="s">
        <v>89</v>
      </c>
      <c r="Y50" s="20" t="s">
        <v>90</v>
      </c>
      <c r="Z50" s="20" t="s">
        <v>91</v>
      </c>
      <c r="AA50" s="20" t="s">
        <v>92</v>
      </c>
      <c r="AB50" s="20" t="s">
        <v>93</v>
      </c>
      <c r="AC50" s="20" t="s">
        <v>94</v>
      </c>
      <c r="AD50" s="20" t="s">
        <v>95</v>
      </c>
      <c r="AE50" s="20" t="s">
        <v>96</v>
      </c>
      <c r="AF50" s="20" t="s">
        <v>97</v>
      </c>
      <c r="AG50" s="20" t="s">
        <v>98</v>
      </c>
      <c r="AH50" s="20" t="s">
        <v>99</v>
      </c>
      <c r="AI50" s="20" t="s">
        <v>100</v>
      </c>
      <c r="AJ50" s="20" t="s">
        <v>101</v>
      </c>
      <c r="AK50" s="21" t="s">
        <v>102</v>
      </c>
    </row>
    <row r="51" spans="1:37" x14ac:dyDescent="0.25">
      <c r="A51" s="155" t="s">
        <v>103</v>
      </c>
      <c r="B51" s="156"/>
      <c r="C51" s="156"/>
      <c r="D51" s="157"/>
      <c r="E51" s="156"/>
      <c r="F51" s="158"/>
      <c r="G51" s="25" t="s">
        <v>104</v>
      </c>
      <c r="H51" s="26">
        <v>1.1599999999999999</v>
      </c>
      <c r="I51" s="27">
        <v>1.32</v>
      </c>
      <c r="J51" s="27">
        <v>1.33</v>
      </c>
      <c r="K51" s="27">
        <v>1.35</v>
      </c>
      <c r="L51" s="27">
        <v>1.38</v>
      </c>
      <c r="M51" s="27">
        <v>1.33</v>
      </c>
      <c r="N51" s="27">
        <v>1.24</v>
      </c>
      <c r="O51" s="27">
        <v>1.28</v>
      </c>
      <c r="P51" s="27">
        <v>1.29</v>
      </c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8"/>
    </row>
    <row r="52" spans="1:37" x14ac:dyDescent="0.25">
      <c r="A52" s="55" t="s">
        <v>105</v>
      </c>
      <c r="B52" s="41">
        <f>COUNTA(H51:AK51)</f>
        <v>9</v>
      </c>
      <c r="C52" s="54"/>
      <c r="D52" s="62" t="str">
        <f>IF(ISBLANK(F50),"No Link",HYPERLINK(CONCATENATE("https://www.klsescreener.com/v2/charting/chart/",F50), "KLSE"))</f>
        <v>KLSE</v>
      </c>
      <c r="E52" s="159" t="s">
        <v>106</v>
      </c>
      <c r="F52" s="160"/>
      <c r="G52" s="14" t="s">
        <v>107</v>
      </c>
      <c r="H52" s="11">
        <v>1.37</v>
      </c>
      <c r="I52" s="64">
        <v>1.36</v>
      </c>
      <c r="J52" s="64">
        <v>1.37</v>
      </c>
      <c r="K52" s="5">
        <v>1.42</v>
      </c>
      <c r="L52" s="4">
        <v>1.39</v>
      </c>
      <c r="M52" s="4">
        <v>1.33</v>
      </c>
      <c r="N52" s="4">
        <v>1.26</v>
      </c>
      <c r="O52" s="4">
        <v>1.31</v>
      </c>
      <c r="P52" s="4">
        <v>1.3</v>
      </c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10"/>
    </row>
    <row r="53" spans="1:37" x14ac:dyDescent="0.25">
      <c r="A53" s="12"/>
      <c r="B53" s="6"/>
      <c r="C53" s="6"/>
      <c r="D53" s="6"/>
      <c r="E53" s="36"/>
      <c r="F53" s="37"/>
      <c r="G53" s="14" t="s">
        <v>108</v>
      </c>
      <c r="H53" s="9">
        <v>1.1499999999999999</v>
      </c>
      <c r="I53" s="4">
        <v>1.3</v>
      </c>
      <c r="J53" s="4">
        <v>1.32</v>
      </c>
      <c r="K53" s="4">
        <v>1.33</v>
      </c>
      <c r="L53" s="4">
        <v>1.32</v>
      </c>
      <c r="M53" s="4">
        <v>1.21</v>
      </c>
      <c r="N53" s="4">
        <v>1.21</v>
      </c>
      <c r="O53" s="4">
        <v>1.25</v>
      </c>
      <c r="P53" s="4">
        <v>1.28</v>
      </c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10"/>
    </row>
    <row r="54" spans="1:37" x14ac:dyDescent="0.25">
      <c r="A54" s="161"/>
      <c r="B54" s="162"/>
      <c r="C54" s="58"/>
      <c r="D54" s="61" t="s">
        <v>109</v>
      </c>
      <c r="E54" s="35">
        <v>1.42</v>
      </c>
      <c r="F54" s="39">
        <f>(E54-B55)/B55</f>
        <v>9.2307692307692216E-2</v>
      </c>
      <c r="G54" s="14" t="s">
        <v>110</v>
      </c>
      <c r="H54" s="9">
        <v>1.33</v>
      </c>
      <c r="I54" s="4">
        <v>1.32</v>
      </c>
      <c r="J54" s="4">
        <v>1.35</v>
      </c>
      <c r="K54" s="4">
        <v>1.37</v>
      </c>
      <c r="L54" s="4">
        <v>1.33</v>
      </c>
      <c r="M54" s="4">
        <v>1.24</v>
      </c>
      <c r="N54" s="4">
        <v>1.23</v>
      </c>
      <c r="O54" s="4">
        <v>1.29</v>
      </c>
      <c r="P54" s="4">
        <v>1.3</v>
      </c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10"/>
    </row>
    <row r="55" spans="1:37" ht="15.75" thickBot="1" x14ac:dyDescent="0.3">
      <c r="A55" s="8" t="s">
        <v>111</v>
      </c>
      <c r="B55" s="56">
        <v>1.3</v>
      </c>
      <c r="C55" s="59"/>
      <c r="D55" s="3"/>
      <c r="E55" s="7"/>
      <c r="F55" s="125"/>
      <c r="G55" s="15" t="s">
        <v>112</v>
      </c>
      <c r="H55" s="29">
        <v>2810032</v>
      </c>
      <c r="I55" s="65">
        <v>1062992</v>
      </c>
      <c r="J55" s="30">
        <v>555854</v>
      </c>
      <c r="K55" s="30">
        <v>1198027</v>
      </c>
      <c r="L55" s="30">
        <v>390142</v>
      </c>
      <c r="M55" s="30">
        <v>1174379</v>
      </c>
      <c r="N55" s="30">
        <v>671449</v>
      </c>
      <c r="O55" s="30">
        <v>868048</v>
      </c>
      <c r="P55" s="30">
        <v>241284</v>
      </c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1"/>
    </row>
    <row r="56" spans="1:37" x14ac:dyDescent="0.25">
      <c r="A56" s="13"/>
      <c r="B56" s="57"/>
      <c r="C56" s="124"/>
      <c r="D56" s="6"/>
      <c r="E56" s="121"/>
      <c r="F56" s="6"/>
      <c r="G56" s="32" t="s">
        <v>113</v>
      </c>
      <c r="H56" s="22">
        <f>IF((H51+H54)/2&gt;=1,CEILING((H51+H54)/2,0.01),CEILING((H51+H54)/2,0.005))</f>
        <v>1.25</v>
      </c>
      <c r="I56" s="23">
        <f>H56</f>
        <v>1.25</v>
      </c>
      <c r="J56" s="23">
        <f t="shared" ref="J56:AK56" si="21">I56</f>
        <v>1.25</v>
      </c>
      <c r="K56" s="23">
        <f t="shared" si="21"/>
        <v>1.25</v>
      </c>
      <c r="L56" s="23">
        <f t="shared" si="21"/>
        <v>1.25</v>
      </c>
      <c r="M56" s="23">
        <f t="shared" si="21"/>
        <v>1.25</v>
      </c>
      <c r="N56" s="23">
        <f t="shared" si="21"/>
        <v>1.25</v>
      </c>
      <c r="O56" s="23">
        <f t="shared" si="21"/>
        <v>1.25</v>
      </c>
      <c r="P56" s="23">
        <f t="shared" si="21"/>
        <v>1.25</v>
      </c>
      <c r="Q56" s="23">
        <f t="shared" si="21"/>
        <v>1.25</v>
      </c>
      <c r="R56" s="23">
        <f t="shared" si="21"/>
        <v>1.25</v>
      </c>
      <c r="S56" s="23">
        <f t="shared" si="21"/>
        <v>1.25</v>
      </c>
      <c r="T56" s="23">
        <f t="shared" si="21"/>
        <v>1.25</v>
      </c>
      <c r="U56" s="23">
        <f t="shared" si="21"/>
        <v>1.25</v>
      </c>
      <c r="V56" s="23">
        <f t="shared" si="21"/>
        <v>1.25</v>
      </c>
      <c r="W56" s="23">
        <f t="shared" si="21"/>
        <v>1.25</v>
      </c>
      <c r="X56" s="23">
        <f t="shared" si="21"/>
        <v>1.25</v>
      </c>
      <c r="Y56" s="23">
        <f t="shared" si="21"/>
        <v>1.25</v>
      </c>
      <c r="Z56" s="23">
        <f t="shared" si="21"/>
        <v>1.25</v>
      </c>
      <c r="AA56" s="23">
        <f t="shared" si="21"/>
        <v>1.25</v>
      </c>
      <c r="AB56" s="23">
        <f t="shared" si="21"/>
        <v>1.25</v>
      </c>
      <c r="AC56" s="23">
        <f t="shared" si="21"/>
        <v>1.25</v>
      </c>
      <c r="AD56" s="23">
        <f t="shared" si="21"/>
        <v>1.25</v>
      </c>
      <c r="AE56" s="23">
        <f t="shared" si="21"/>
        <v>1.25</v>
      </c>
      <c r="AF56" s="23">
        <f t="shared" si="21"/>
        <v>1.25</v>
      </c>
      <c r="AG56" s="23">
        <f t="shared" si="21"/>
        <v>1.25</v>
      </c>
      <c r="AH56" s="23">
        <f t="shared" si="21"/>
        <v>1.25</v>
      </c>
      <c r="AI56" s="23">
        <f t="shared" si="21"/>
        <v>1.25</v>
      </c>
      <c r="AJ56" s="23">
        <f t="shared" si="21"/>
        <v>1.25</v>
      </c>
      <c r="AK56" s="24">
        <f t="shared" si="21"/>
        <v>1.25</v>
      </c>
    </row>
    <row r="57" spans="1:37" ht="15.75" thickBot="1" x14ac:dyDescent="0.3">
      <c r="A57" s="40"/>
      <c r="B57" s="6"/>
      <c r="C57" s="6"/>
      <c r="D57" s="33" t="s">
        <v>2</v>
      </c>
      <c r="E57" s="34">
        <v>1.24</v>
      </c>
      <c r="F57" s="38">
        <f>(B55-E57)/E57</f>
        <v>4.8387096774193589E-2</v>
      </c>
      <c r="G57" s="66" t="s">
        <v>114</v>
      </c>
      <c r="H57" s="67">
        <f>IF(H56*105%&gt;=1, FLOOR(H56*105%,0.01), FLOOR(H56*105%,0.005))</f>
        <v>1.31</v>
      </c>
      <c r="I57" s="68">
        <f>H57</f>
        <v>1.31</v>
      </c>
      <c r="J57" s="68">
        <f t="shared" ref="J57:AK57" si="22">I57</f>
        <v>1.31</v>
      </c>
      <c r="K57" s="68">
        <f t="shared" si="22"/>
        <v>1.31</v>
      </c>
      <c r="L57" s="68">
        <f t="shared" si="22"/>
        <v>1.31</v>
      </c>
      <c r="M57" s="68">
        <f t="shared" si="22"/>
        <v>1.31</v>
      </c>
      <c r="N57" s="68">
        <f t="shared" si="22"/>
        <v>1.31</v>
      </c>
      <c r="O57" s="68">
        <f t="shared" si="22"/>
        <v>1.31</v>
      </c>
      <c r="P57" s="68">
        <f t="shared" si="22"/>
        <v>1.31</v>
      </c>
      <c r="Q57" s="68">
        <f t="shared" si="22"/>
        <v>1.31</v>
      </c>
      <c r="R57" s="68">
        <f t="shared" si="22"/>
        <v>1.31</v>
      </c>
      <c r="S57" s="68">
        <f t="shared" si="22"/>
        <v>1.31</v>
      </c>
      <c r="T57" s="68">
        <f t="shared" si="22"/>
        <v>1.31</v>
      </c>
      <c r="U57" s="68">
        <f t="shared" si="22"/>
        <v>1.31</v>
      </c>
      <c r="V57" s="68">
        <f t="shared" si="22"/>
        <v>1.31</v>
      </c>
      <c r="W57" s="68">
        <f t="shared" si="22"/>
        <v>1.31</v>
      </c>
      <c r="X57" s="68">
        <f t="shared" si="22"/>
        <v>1.31</v>
      </c>
      <c r="Y57" s="68">
        <f t="shared" si="22"/>
        <v>1.31</v>
      </c>
      <c r="Z57" s="68">
        <f t="shared" si="22"/>
        <v>1.31</v>
      </c>
      <c r="AA57" s="68">
        <f t="shared" si="22"/>
        <v>1.31</v>
      </c>
      <c r="AB57" s="68">
        <f t="shared" si="22"/>
        <v>1.31</v>
      </c>
      <c r="AC57" s="68">
        <f t="shared" si="22"/>
        <v>1.31</v>
      </c>
      <c r="AD57" s="68">
        <f t="shared" si="22"/>
        <v>1.31</v>
      </c>
      <c r="AE57" s="68">
        <f t="shared" si="22"/>
        <v>1.31</v>
      </c>
      <c r="AF57" s="68">
        <f t="shared" si="22"/>
        <v>1.31</v>
      </c>
      <c r="AG57" s="68">
        <f t="shared" si="22"/>
        <v>1.31</v>
      </c>
      <c r="AH57" s="68">
        <f t="shared" si="22"/>
        <v>1.31</v>
      </c>
      <c r="AI57" s="68">
        <f t="shared" si="22"/>
        <v>1.31</v>
      </c>
      <c r="AJ57" s="68">
        <f t="shared" si="22"/>
        <v>1.31</v>
      </c>
      <c r="AK57" s="69">
        <f t="shared" si="22"/>
        <v>1.31</v>
      </c>
    </row>
    <row r="58" spans="1:37" ht="15.75" thickBot="1" x14ac:dyDescent="0.3">
      <c r="A58" s="45" t="s">
        <v>115</v>
      </c>
      <c r="B58" s="45" t="s">
        <v>111</v>
      </c>
      <c r="C58" s="46" t="s">
        <v>116</v>
      </c>
      <c r="D58" s="46" t="s">
        <v>117</v>
      </c>
      <c r="E58" s="34"/>
      <c r="F58" s="37"/>
      <c r="G58" s="70" t="s">
        <v>118</v>
      </c>
      <c r="H58" s="71">
        <f>(H54-H51)/H51</f>
        <v>0.14655172413793119</v>
      </c>
      <c r="I58" s="72">
        <f t="shared" ref="I58:AK58" si="23">(I54-I51)/I51</f>
        <v>0</v>
      </c>
      <c r="J58" s="72">
        <f t="shared" si="23"/>
        <v>1.5037593984962419E-2</v>
      </c>
      <c r="K58" s="72">
        <f t="shared" si="23"/>
        <v>1.4814814814814828E-2</v>
      </c>
      <c r="L58" s="72">
        <f t="shared" si="23"/>
        <v>-3.6231884057970891E-2</v>
      </c>
      <c r="M58" s="72">
        <f t="shared" si="23"/>
        <v>-6.7669172932330879E-2</v>
      </c>
      <c r="N58" s="72">
        <f t="shared" si="23"/>
        <v>-8.0645161290322648E-3</v>
      </c>
      <c r="O58" s="72">
        <f t="shared" si="23"/>
        <v>7.8125000000000069E-3</v>
      </c>
      <c r="P58" s="72">
        <f t="shared" si="23"/>
        <v>7.7519379844961309E-3</v>
      </c>
      <c r="Q58" s="72" t="e">
        <f t="shared" si="23"/>
        <v>#DIV/0!</v>
      </c>
      <c r="R58" s="72" t="e">
        <f t="shared" si="23"/>
        <v>#DIV/0!</v>
      </c>
      <c r="S58" s="72" t="e">
        <f t="shared" si="23"/>
        <v>#DIV/0!</v>
      </c>
      <c r="T58" s="72" t="e">
        <f t="shared" si="23"/>
        <v>#DIV/0!</v>
      </c>
      <c r="U58" s="72" t="e">
        <f t="shared" si="23"/>
        <v>#DIV/0!</v>
      </c>
      <c r="V58" s="72" t="e">
        <f t="shared" si="23"/>
        <v>#DIV/0!</v>
      </c>
      <c r="W58" s="72" t="e">
        <f t="shared" si="23"/>
        <v>#DIV/0!</v>
      </c>
      <c r="X58" s="72" t="e">
        <f t="shared" si="23"/>
        <v>#DIV/0!</v>
      </c>
      <c r="Y58" s="72" t="e">
        <f t="shared" si="23"/>
        <v>#DIV/0!</v>
      </c>
      <c r="Z58" s="72" t="e">
        <f t="shared" si="23"/>
        <v>#DIV/0!</v>
      </c>
      <c r="AA58" s="72" t="e">
        <f t="shared" si="23"/>
        <v>#DIV/0!</v>
      </c>
      <c r="AB58" s="72" t="e">
        <f t="shared" si="23"/>
        <v>#DIV/0!</v>
      </c>
      <c r="AC58" s="72" t="e">
        <f t="shared" si="23"/>
        <v>#DIV/0!</v>
      </c>
      <c r="AD58" s="72" t="e">
        <f t="shared" si="23"/>
        <v>#DIV/0!</v>
      </c>
      <c r="AE58" s="72" t="e">
        <f t="shared" si="23"/>
        <v>#DIV/0!</v>
      </c>
      <c r="AF58" s="72" t="e">
        <f t="shared" si="23"/>
        <v>#DIV/0!</v>
      </c>
      <c r="AG58" s="72" t="e">
        <f t="shared" si="23"/>
        <v>#DIV/0!</v>
      </c>
      <c r="AH58" s="72" t="e">
        <f t="shared" si="23"/>
        <v>#DIV/0!</v>
      </c>
      <c r="AI58" s="72" t="e">
        <f t="shared" si="23"/>
        <v>#DIV/0!</v>
      </c>
      <c r="AJ58" s="72" t="e">
        <f t="shared" si="23"/>
        <v>#DIV/0!</v>
      </c>
      <c r="AK58" s="73" t="e">
        <f t="shared" si="23"/>
        <v>#DIV/0!</v>
      </c>
    </row>
    <row r="59" spans="1:37" ht="15.75" thickBot="1" x14ac:dyDescent="0.3">
      <c r="A59" s="43">
        <f>E57</f>
        <v>1.24</v>
      </c>
      <c r="B59" s="44">
        <f>B55</f>
        <v>1.3</v>
      </c>
      <c r="C59" s="53">
        <v>1.31</v>
      </c>
      <c r="D59" s="31">
        <v>93000</v>
      </c>
      <c r="E59" s="163" t="s">
        <v>119</v>
      </c>
      <c r="F59" s="164"/>
      <c r="G59" s="66" t="s">
        <v>120</v>
      </c>
      <c r="H59" s="74">
        <f>(H54-H51)/(H52-H53)</f>
        <v>0.77272727272727271</v>
      </c>
      <c r="I59" s="75">
        <f t="shared" ref="I59:AK59" si="24">(I54-I51)/(I52-I53)</f>
        <v>0</v>
      </c>
      <c r="J59" s="75">
        <f t="shared" si="24"/>
        <v>0.4</v>
      </c>
      <c r="K59" s="75">
        <f t="shared" si="24"/>
        <v>0.22222222222222276</v>
      </c>
      <c r="L59" s="75">
        <f t="shared" si="24"/>
        <v>-0.71428571428571341</v>
      </c>
      <c r="M59" s="75">
        <f t="shared" si="24"/>
        <v>-0.75</v>
      </c>
      <c r="N59" s="75">
        <f t="shared" si="24"/>
        <v>-0.2</v>
      </c>
      <c r="O59" s="75">
        <f t="shared" si="24"/>
        <v>0.16666666666666666</v>
      </c>
      <c r="P59" s="75">
        <f t="shared" si="24"/>
        <v>0.5</v>
      </c>
      <c r="Q59" s="75" t="e">
        <f t="shared" si="24"/>
        <v>#DIV/0!</v>
      </c>
      <c r="R59" s="75" t="e">
        <f t="shared" si="24"/>
        <v>#DIV/0!</v>
      </c>
      <c r="S59" s="75" t="e">
        <f t="shared" si="24"/>
        <v>#DIV/0!</v>
      </c>
      <c r="T59" s="75" t="e">
        <f t="shared" si="24"/>
        <v>#DIV/0!</v>
      </c>
      <c r="U59" s="75" t="e">
        <f t="shared" si="24"/>
        <v>#DIV/0!</v>
      </c>
      <c r="V59" s="75" t="e">
        <f t="shared" si="24"/>
        <v>#DIV/0!</v>
      </c>
      <c r="W59" s="75" t="e">
        <f t="shared" si="24"/>
        <v>#DIV/0!</v>
      </c>
      <c r="X59" s="75" t="e">
        <f t="shared" si="24"/>
        <v>#DIV/0!</v>
      </c>
      <c r="Y59" s="75" t="e">
        <f t="shared" si="24"/>
        <v>#DIV/0!</v>
      </c>
      <c r="Z59" s="75" t="e">
        <f t="shared" si="24"/>
        <v>#DIV/0!</v>
      </c>
      <c r="AA59" s="75" t="e">
        <f t="shared" si="24"/>
        <v>#DIV/0!</v>
      </c>
      <c r="AB59" s="75" t="e">
        <f t="shared" si="24"/>
        <v>#DIV/0!</v>
      </c>
      <c r="AC59" s="75" t="e">
        <f t="shared" si="24"/>
        <v>#DIV/0!</v>
      </c>
      <c r="AD59" s="75" t="e">
        <f t="shared" si="24"/>
        <v>#DIV/0!</v>
      </c>
      <c r="AE59" s="75" t="e">
        <f t="shared" si="24"/>
        <v>#DIV/0!</v>
      </c>
      <c r="AF59" s="75" t="e">
        <f t="shared" si="24"/>
        <v>#DIV/0!</v>
      </c>
      <c r="AG59" s="75" t="e">
        <f t="shared" si="24"/>
        <v>#DIV/0!</v>
      </c>
      <c r="AH59" s="75" t="e">
        <f t="shared" si="24"/>
        <v>#DIV/0!</v>
      </c>
      <c r="AI59" s="75" t="e">
        <f t="shared" si="24"/>
        <v>#DIV/0!</v>
      </c>
      <c r="AJ59" s="75" t="e">
        <f t="shared" si="24"/>
        <v>#DIV/0!</v>
      </c>
      <c r="AK59" s="76" t="e">
        <f t="shared" si="24"/>
        <v>#DIV/0!</v>
      </c>
    </row>
    <row r="60" spans="1:37" ht="15.75" thickBot="1" x14ac:dyDescent="0.3">
      <c r="A60" s="165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166"/>
      <c r="X60" s="166"/>
      <c r="Y60" s="166"/>
      <c r="Z60" s="166"/>
      <c r="AA60" s="166"/>
      <c r="AB60" s="166"/>
      <c r="AC60" s="166"/>
      <c r="AD60" s="166"/>
      <c r="AE60" s="166"/>
      <c r="AF60" s="166"/>
      <c r="AG60" s="166"/>
      <c r="AH60" s="166"/>
      <c r="AI60" s="166"/>
      <c r="AJ60" s="166"/>
      <c r="AK60" s="167"/>
    </row>
    <row r="61" spans="1:37" ht="15.75" thickBot="1" x14ac:dyDescent="0.3">
      <c r="A61" s="47" t="s">
        <v>64</v>
      </c>
      <c r="B61" s="48" t="s">
        <v>65</v>
      </c>
      <c r="C61" s="49" t="s">
        <v>66</v>
      </c>
      <c r="D61" s="50" t="s">
        <v>67</v>
      </c>
      <c r="E61" s="51" t="s">
        <v>68</v>
      </c>
      <c r="F61" s="16" t="s">
        <v>69</v>
      </c>
      <c r="G61" s="63" t="s">
        <v>70</v>
      </c>
      <c r="H61" s="17">
        <v>43872</v>
      </c>
      <c r="I61" s="18">
        <f>IF(WEEKDAY(H61)&gt;=6,H61+3,H61+1)</f>
        <v>43873</v>
      </c>
      <c r="J61" s="18">
        <f t="shared" ref="J61:AK61" si="25">IF(WEEKDAY(I61)&gt;=6,I61+3,I61+1)</f>
        <v>43874</v>
      </c>
      <c r="K61" s="18">
        <f t="shared" si="25"/>
        <v>43875</v>
      </c>
      <c r="L61" s="18">
        <f t="shared" si="25"/>
        <v>43878</v>
      </c>
      <c r="M61" s="18">
        <f t="shared" si="25"/>
        <v>43879</v>
      </c>
      <c r="N61" s="18">
        <f t="shared" si="25"/>
        <v>43880</v>
      </c>
      <c r="O61" s="18">
        <f t="shared" si="25"/>
        <v>43881</v>
      </c>
      <c r="P61" s="18">
        <f t="shared" si="25"/>
        <v>43882</v>
      </c>
      <c r="Q61" s="18">
        <f t="shared" si="25"/>
        <v>43885</v>
      </c>
      <c r="R61" s="18">
        <f t="shared" si="25"/>
        <v>43886</v>
      </c>
      <c r="S61" s="18">
        <f t="shared" si="25"/>
        <v>43887</v>
      </c>
      <c r="T61" s="18">
        <f t="shared" si="25"/>
        <v>43888</v>
      </c>
      <c r="U61" s="18">
        <f t="shared" si="25"/>
        <v>43889</v>
      </c>
      <c r="V61" s="18">
        <f t="shared" si="25"/>
        <v>43892</v>
      </c>
      <c r="W61" s="18">
        <f t="shared" si="25"/>
        <v>43893</v>
      </c>
      <c r="X61" s="18">
        <f t="shared" si="25"/>
        <v>43894</v>
      </c>
      <c r="Y61" s="18">
        <f t="shared" si="25"/>
        <v>43895</v>
      </c>
      <c r="Z61" s="18">
        <f t="shared" si="25"/>
        <v>43896</v>
      </c>
      <c r="AA61" s="18">
        <f t="shared" si="25"/>
        <v>43899</v>
      </c>
      <c r="AB61" s="18">
        <f t="shared" si="25"/>
        <v>43900</v>
      </c>
      <c r="AC61" s="18">
        <f t="shared" si="25"/>
        <v>43901</v>
      </c>
      <c r="AD61" s="18">
        <f t="shared" si="25"/>
        <v>43902</v>
      </c>
      <c r="AE61" s="18">
        <f t="shared" si="25"/>
        <v>43903</v>
      </c>
      <c r="AF61" s="18">
        <f t="shared" si="25"/>
        <v>43906</v>
      </c>
      <c r="AG61" s="18">
        <f t="shared" si="25"/>
        <v>43907</v>
      </c>
      <c r="AH61" s="18">
        <f t="shared" si="25"/>
        <v>43908</v>
      </c>
      <c r="AI61" s="18">
        <f t="shared" si="25"/>
        <v>43909</v>
      </c>
      <c r="AJ61" s="18">
        <f t="shared" si="25"/>
        <v>43910</v>
      </c>
      <c r="AK61" s="18">
        <f t="shared" si="25"/>
        <v>43913</v>
      </c>
    </row>
    <row r="62" spans="1:37" ht="15.75" thickBot="1" x14ac:dyDescent="0.3">
      <c r="A62" s="153" t="s">
        <v>71</v>
      </c>
      <c r="B62" s="154"/>
      <c r="C62" s="154"/>
      <c r="D62" s="154"/>
      <c r="E62" s="154"/>
      <c r="F62" s="134" t="s">
        <v>124</v>
      </c>
      <c r="G62" s="19" t="s">
        <v>43</v>
      </c>
      <c r="H62" s="42" t="s">
        <v>73</v>
      </c>
      <c r="I62" s="20" t="s">
        <v>74</v>
      </c>
      <c r="J62" s="20" t="s">
        <v>75</v>
      </c>
      <c r="K62" s="20" t="s">
        <v>76</v>
      </c>
      <c r="L62" s="20" t="s">
        <v>77</v>
      </c>
      <c r="M62" s="20" t="s">
        <v>78</v>
      </c>
      <c r="N62" s="20" t="s">
        <v>79</v>
      </c>
      <c r="O62" s="20" t="s">
        <v>80</v>
      </c>
      <c r="P62" s="20" t="s">
        <v>81</v>
      </c>
      <c r="Q62" s="20" t="s">
        <v>82</v>
      </c>
      <c r="R62" s="20" t="s">
        <v>83</v>
      </c>
      <c r="S62" s="20" t="s">
        <v>84</v>
      </c>
      <c r="T62" s="20" t="s">
        <v>85</v>
      </c>
      <c r="U62" s="20" t="s">
        <v>86</v>
      </c>
      <c r="V62" s="20" t="s">
        <v>87</v>
      </c>
      <c r="W62" s="20" t="s">
        <v>88</v>
      </c>
      <c r="X62" s="20" t="s">
        <v>89</v>
      </c>
      <c r="Y62" s="20" t="s">
        <v>90</v>
      </c>
      <c r="Z62" s="20" t="s">
        <v>91</v>
      </c>
      <c r="AA62" s="20" t="s">
        <v>92</v>
      </c>
      <c r="AB62" s="20" t="s">
        <v>93</v>
      </c>
      <c r="AC62" s="20" t="s">
        <v>94</v>
      </c>
      <c r="AD62" s="20" t="s">
        <v>95</v>
      </c>
      <c r="AE62" s="20" t="s">
        <v>96</v>
      </c>
      <c r="AF62" s="20" t="s">
        <v>97</v>
      </c>
      <c r="AG62" s="20" t="s">
        <v>98</v>
      </c>
      <c r="AH62" s="20" t="s">
        <v>99</v>
      </c>
      <c r="AI62" s="20" t="s">
        <v>100</v>
      </c>
      <c r="AJ62" s="20" t="s">
        <v>101</v>
      </c>
      <c r="AK62" s="21" t="s">
        <v>102</v>
      </c>
    </row>
    <row r="63" spans="1:37" x14ac:dyDescent="0.25">
      <c r="A63" s="155" t="s">
        <v>103</v>
      </c>
      <c r="B63" s="156"/>
      <c r="C63" s="156"/>
      <c r="D63" s="157"/>
      <c r="E63" s="156"/>
      <c r="F63" s="158"/>
      <c r="G63" s="25" t="s">
        <v>104</v>
      </c>
      <c r="H63" s="26">
        <v>0.85499999999999998</v>
      </c>
      <c r="I63" s="27">
        <v>0.92500000000000004</v>
      </c>
      <c r="J63" s="27">
        <v>0.93</v>
      </c>
      <c r="K63" s="27">
        <v>0.93</v>
      </c>
      <c r="L63" s="27">
        <v>0.92</v>
      </c>
      <c r="M63" s="27">
        <v>0.98499999999999999</v>
      </c>
      <c r="N63" s="27">
        <v>0.97</v>
      </c>
      <c r="O63" s="27">
        <v>0.96</v>
      </c>
      <c r="P63" s="27">
        <v>0.93500000000000005</v>
      </c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8"/>
    </row>
    <row r="64" spans="1:37" x14ac:dyDescent="0.25">
      <c r="A64" s="55" t="s">
        <v>105</v>
      </c>
      <c r="B64" s="41">
        <f>COUNTA(H63:AK63)</f>
        <v>9</v>
      </c>
      <c r="C64" s="54"/>
      <c r="D64" s="62" t="str">
        <f>IF(ISBLANK(F62),"No Link",HYPERLINK(CONCATENATE("https://www.klsescreener.com/v2/charting/chart/",F62), "KLSE"))</f>
        <v>KLSE</v>
      </c>
      <c r="E64" s="159" t="s">
        <v>106</v>
      </c>
      <c r="F64" s="160"/>
      <c r="G64" s="14" t="s">
        <v>107</v>
      </c>
      <c r="H64" s="11">
        <v>0.93</v>
      </c>
      <c r="I64" s="5">
        <v>0.96499999999999997</v>
      </c>
      <c r="J64" s="64">
        <v>0.93500000000000005</v>
      </c>
      <c r="K64" s="4">
        <v>0.94</v>
      </c>
      <c r="L64" s="5">
        <v>0.995</v>
      </c>
      <c r="M64" s="4">
        <v>0.98499999999999999</v>
      </c>
      <c r="N64" s="5">
        <v>1.01</v>
      </c>
      <c r="O64" s="4">
        <v>0.96</v>
      </c>
      <c r="P64" s="4">
        <v>0.96</v>
      </c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10"/>
    </row>
    <row r="65" spans="1:37" x14ac:dyDescent="0.25">
      <c r="A65" s="12"/>
      <c r="B65" s="6"/>
      <c r="C65" s="6"/>
      <c r="D65" s="6"/>
      <c r="E65" s="36"/>
      <c r="F65" s="37"/>
      <c r="G65" s="14" t="s">
        <v>108</v>
      </c>
      <c r="H65" s="9">
        <v>0.85499999999999998</v>
      </c>
      <c r="I65" s="4">
        <v>0.92500000000000004</v>
      </c>
      <c r="J65" s="4">
        <v>0.9</v>
      </c>
      <c r="K65" s="4">
        <v>0.91500000000000004</v>
      </c>
      <c r="L65" s="4">
        <v>0.92</v>
      </c>
      <c r="M65" s="4">
        <v>0.94499999999999995</v>
      </c>
      <c r="N65" s="4">
        <v>0.95</v>
      </c>
      <c r="O65" s="4">
        <v>0.91500000000000004</v>
      </c>
      <c r="P65" s="4">
        <v>0.91</v>
      </c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10"/>
    </row>
    <row r="66" spans="1:37" x14ac:dyDescent="0.25">
      <c r="A66" s="161"/>
      <c r="B66" s="162"/>
      <c r="C66" s="58"/>
      <c r="D66" s="61" t="s">
        <v>109</v>
      </c>
      <c r="E66" s="35">
        <v>1.01</v>
      </c>
      <c r="F66" s="39">
        <f>(E66-B67)/B67</f>
        <v>9.7826086956521702E-2</v>
      </c>
      <c r="G66" s="14" t="s">
        <v>110</v>
      </c>
      <c r="H66" s="9">
        <v>0.92500000000000004</v>
      </c>
      <c r="I66" s="4">
        <v>0.94</v>
      </c>
      <c r="J66" s="4">
        <v>0.93</v>
      </c>
      <c r="K66" s="4">
        <v>0.92</v>
      </c>
      <c r="L66" s="4">
        <v>0.97499999999999998</v>
      </c>
      <c r="M66" s="4">
        <v>0.95</v>
      </c>
      <c r="N66" s="4">
        <v>0.96</v>
      </c>
      <c r="O66" s="4">
        <v>0.94</v>
      </c>
      <c r="P66" s="4">
        <v>0.93500000000000005</v>
      </c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10"/>
    </row>
    <row r="67" spans="1:37" ht="15.75" thickBot="1" x14ac:dyDescent="0.3">
      <c r="A67" s="8" t="s">
        <v>111</v>
      </c>
      <c r="B67" s="56">
        <v>0.92</v>
      </c>
      <c r="C67" s="59"/>
      <c r="D67" s="3"/>
      <c r="E67" s="7"/>
      <c r="F67" s="125"/>
      <c r="G67" s="15" t="s">
        <v>112</v>
      </c>
      <c r="H67" s="29">
        <v>639668</v>
      </c>
      <c r="I67" s="52">
        <v>441600</v>
      </c>
      <c r="J67" s="30">
        <v>117658</v>
      </c>
      <c r="K67" s="30">
        <v>77590</v>
      </c>
      <c r="L67" s="52">
        <v>468016</v>
      </c>
      <c r="M67" s="30">
        <v>171724</v>
      </c>
      <c r="N67" s="52">
        <v>555483</v>
      </c>
      <c r="O67" s="30">
        <v>195357</v>
      </c>
      <c r="P67" s="30">
        <v>207059</v>
      </c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1"/>
    </row>
    <row r="68" spans="1:37" x14ac:dyDescent="0.25">
      <c r="A68" s="13"/>
      <c r="B68" s="57"/>
      <c r="C68" s="124"/>
      <c r="D68" s="6"/>
      <c r="E68" s="121"/>
      <c r="F68" s="6"/>
      <c r="G68" s="32" t="s">
        <v>113</v>
      </c>
      <c r="H68" s="22">
        <f>IF((H63+H66)/2&gt;=1,CEILING((H63+H66)/2,0.01),CEILING((H63+H66)/2,0.005))</f>
        <v>0.89</v>
      </c>
      <c r="I68" s="23">
        <f>H68</f>
        <v>0.89</v>
      </c>
      <c r="J68" s="23">
        <f t="shared" ref="J68:AK68" si="26">I68</f>
        <v>0.89</v>
      </c>
      <c r="K68" s="23">
        <f t="shared" si="26"/>
        <v>0.89</v>
      </c>
      <c r="L68" s="23">
        <f t="shared" si="26"/>
        <v>0.89</v>
      </c>
      <c r="M68" s="23">
        <f t="shared" si="26"/>
        <v>0.89</v>
      </c>
      <c r="N68" s="23">
        <f t="shared" si="26"/>
        <v>0.89</v>
      </c>
      <c r="O68" s="23">
        <f t="shared" si="26"/>
        <v>0.89</v>
      </c>
      <c r="P68" s="23">
        <f t="shared" si="26"/>
        <v>0.89</v>
      </c>
      <c r="Q68" s="23">
        <f t="shared" si="26"/>
        <v>0.89</v>
      </c>
      <c r="R68" s="23">
        <f t="shared" si="26"/>
        <v>0.89</v>
      </c>
      <c r="S68" s="23">
        <f t="shared" si="26"/>
        <v>0.89</v>
      </c>
      <c r="T68" s="23">
        <f t="shared" si="26"/>
        <v>0.89</v>
      </c>
      <c r="U68" s="23">
        <f t="shared" si="26"/>
        <v>0.89</v>
      </c>
      <c r="V68" s="23">
        <f t="shared" si="26"/>
        <v>0.89</v>
      </c>
      <c r="W68" s="23">
        <f t="shared" si="26"/>
        <v>0.89</v>
      </c>
      <c r="X68" s="23">
        <f t="shared" si="26"/>
        <v>0.89</v>
      </c>
      <c r="Y68" s="23">
        <f t="shared" si="26"/>
        <v>0.89</v>
      </c>
      <c r="Z68" s="23">
        <f t="shared" si="26"/>
        <v>0.89</v>
      </c>
      <c r="AA68" s="23">
        <f t="shared" si="26"/>
        <v>0.89</v>
      </c>
      <c r="AB68" s="23">
        <f t="shared" si="26"/>
        <v>0.89</v>
      </c>
      <c r="AC68" s="23">
        <f t="shared" si="26"/>
        <v>0.89</v>
      </c>
      <c r="AD68" s="23">
        <f t="shared" si="26"/>
        <v>0.89</v>
      </c>
      <c r="AE68" s="23">
        <f t="shared" si="26"/>
        <v>0.89</v>
      </c>
      <c r="AF68" s="23">
        <f t="shared" si="26"/>
        <v>0.89</v>
      </c>
      <c r="AG68" s="23">
        <f t="shared" si="26"/>
        <v>0.89</v>
      </c>
      <c r="AH68" s="23">
        <f t="shared" si="26"/>
        <v>0.89</v>
      </c>
      <c r="AI68" s="23">
        <f t="shared" si="26"/>
        <v>0.89</v>
      </c>
      <c r="AJ68" s="23">
        <f t="shared" si="26"/>
        <v>0.89</v>
      </c>
      <c r="AK68" s="24">
        <f t="shared" si="26"/>
        <v>0.89</v>
      </c>
    </row>
    <row r="69" spans="1:37" ht="15.75" thickBot="1" x14ac:dyDescent="0.3">
      <c r="A69" s="40"/>
      <c r="B69" s="6"/>
      <c r="C69" s="6"/>
      <c r="D69" s="33" t="s">
        <v>2</v>
      </c>
      <c r="E69" s="34">
        <v>0.88500000000000001</v>
      </c>
      <c r="F69" s="38">
        <f>(B67-E69)/E69</f>
        <v>3.9548022598870095E-2</v>
      </c>
      <c r="G69" s="66" t="s">
        <v>114</v>
      </c>
      <c r="H69" s="67">
        <f>IF(H68*105%&gt;=1, FLOOR(H68*105%,0.01), FLOOR(H68*105%,0.005))</f>
        <v>0.93</v>
      </c>
      <c r="I69" s="68">
        <f>H69</f>
        <v>0.93</v>
      </c>
      <c r="J69" s="68">
        <f t="shared" ref="J69:AK69" si="27">I69</f>
        <v>0.93</v>
      </c>
      <c r="K69" s="68">
        <f t="shared" si="27"/>
        <v>0.93</v>
      </c>
      <c r="L69" s="68">
        <f t="shared" si="27"/>
        <v>0.93</v>
      </c>
      <c r="M69" s="68">
        <f t="shared" si="27"/>
        <v>0.93</v>
      </c>
      <c r="N69" s="68">
        <f t="shared" si="27"/>
        <v>0.93</v>
      </c>
      <c r="O69" s="68">
        <f t="shared" si="27"/>
        <v>0.93</v>
      </c>
      <c r="P69" s="68">
        <f t="shared" si="27"/>
        <v>0.93</v>
      </c>
      <c r="Q69" s="68">
        <f t="shared" si="27"/>
        <v>0.93</v>
      </c>
      <c r="R69" s="68">
        <f t="shared" si="27"/>
        <v>0.93</v>
      </c>
      <c r="S69" s="68">
        <f t="shared" si="27"/>
        <v>0.93</v>
      </c>
      <c r="T69" s="68">
        <f t="shared" si="27"/>
        <v>0.93</v>
      </c>
      <c r="U69" s="68">
        <f t="shared" si="27"/>
        <v>0.93</v>
      </c>
      <c r="V69" s="68">
        <f t="shared" si="27"/>
        <v>0.93</v>
      </c>
      <c r="W69" s="68">
        <f t="shared" si="27"/>
        <v>0.93</v>
      </c>
      <c r="X69" s="68">
        <f t="shared" si="27"/>
        <v>0.93</v>
      </c>
      <c r="Y69" s="68">
        <f t="shared" si="27"/>
        <v>0.93</v>
      </c>
      <c r="Z69" s="68">
        <f t="shared" si="27"/>
        <v>0.93</v>
      </c>
      <c r="AA69" s="68">
        <f t="shared" si="27"/>
        <v>0.93</v>
      </c>
      <c r="AB69" s="68">
        <f t="shared" si="27"/>
        <v>0.93</v>
      </c>
      <c r="AC69" s="68">
        <f t="shared" si="27"/>
        <v>0.93</v>
      </c>
      <c r="AD69" s="68">
        <f t="shared" si="27"/>
        <v>0.93</v>
      </c>
      <c r="AE69" s="68">
        <f t="shared" si="27"/>
        <v>0.93</v>
      </c>
      <c r="AF69" s="68">
        <f t="shared" si="27"/>
        <v>0.93</v>
      </c>
      <c r="AG69" s="68">
        <f t="shared" si="27"/>
        <v>0.93</v>
      </c>
      <c r="AH69" s="68">
        <f t="shared" si="27"/>
        <v>0.93</v>
      </c>
      <c r="AI69" s="68">
        <f t="shared" si="27"/>
        <v>0.93</v>
      </c>
      <c r="AJ69" s="68">
        <f t="shared" si="27"/>
        <v>0.93</v>
      </c>
      <c r="AK69" s="69">
        <f t="shared" si="27"/>
        <v>0.93</v>
      </c>
    </row>
    <row r="70" spans="1:37" ht="15.75" thickBot="1" x14ac:dyDescent="0.3">
      <c r="A70" s="45" t="s">
        <v>115</v>
      </c>
      <c r="B70" s="45" t="s">
        <v>111</v>
      </c>
      <c r="C70" s="46" t="s">
        <v>116</v>
      </c>
      <c r="D70" s="46" t="s">
        <v>117</v>
      </c>
      <c r="E70" s="34"/>
      <c r="F70" s="37"/>
      <c r="G70" s="70" t="s">
        <v>118</v>
      </c>
      <c r="H70" s="71">
        <f>(H66-H63)/H63</f>
        <v>8.1871345029239845E-2</v>
      </c>
      <c r="I70" s="72">
        <f t="shared" ref="I70:AK70" si="28">(I66-I63)/I63</f>
        <v>1.621621621621611E-2</v>
      </c>
      <c r="J70" s="72">
        <f t="shared" si="28"/>
        <v>0</v>
      </c>
      <c r="K70" s="72">
        <f t="shared" si="28"/>
        <v>-1.075268817204302E-2</v>
      </c>
      <c r="L70" s="72">
        <f t="shared" si="28"/>
        <v>5.9782608695652106E-2</v>
      </c>
      <c r="M70" s="72">
        <f t="shared" si="28"/>
        <v>-3.5532994923857898E-2</v>
      </c>
      <c r="N70" s="72">
        <f t="shared" si="28"/>
        <v>-1.0309278350515474E-2</v>
      </c>
      <c r="O70" s="72">
        <f t="shared" si="28"/>
        <v>-2.0833333333333353E-2</v>
      </c>
      <c r="P70" s="72">
        <f t="shared" si="28"/>
        <v>0</v>
      </c>
      <c r="Q70" s="72" t="e">
        <f t="shared" si="28"/>
        <v>#DIV/0!</v>
      </c>
      <c r="R70" s="72" t="e">
        <f t="shared" si="28"/>
        <v>#DIV/0!</v>
      </c>
      <c r="S70" s="72" t="e">
        <f t="shared" si="28"/>
        <v>#DIV/0!</v>
      </c>
      <c r="T70" s="72" t="e">
        <f t="shared" si="28"/>
        <v>#DIV/0!</v>
      </c>
      <c r="U70" s="72" t="e">
        <f t="shared" si="28"/>
        <v>#DIV/0!</v>
      </c>
      <c r="V70" s="72" t="e">
        <f t="shared" si="28"/>
        <v>#DIV/0!</v>
      </c>
      <c r="W70" s="72" t="e">
        <f t="shared" si="28"/>
        <v>#DIV/0!</v>
      </c>
      <c r="X70" s="72" t="e">
        <f t="shared" si="28"/>
        <v>#DIV/0!</v>
      </c>
      <c r="Y70" s="72" t="e">
        <f t="shared" si="28"/>
        <v>#DIV/0!</v>
      </c>
      <c r="Z70" s="72" t="e">
        <f t="shared" si="28"/>
        <v>#DIV/0!</v>
      </c>
      <c r="AA70" s="72" t="e">
        <f t="shared" si="28"/>
        <v>#DIV/0!</v>
      </c>
      <c r="AB70" s="72" t="e">
        <f t="shared" si="28"/>
        <v>#DIV/0!</v>
      </c>
      <c r="AC70" s="72" t="e">
        <f t="shared" si="28"/>
        <v>#DIV/0!</v>
      </c>
      <c r="AD70" s="72" t="e">
        <f t="shared" si="28"/>
        <v>#DIV/0!</v>
      </c>
      <c r="AE70" s="72" t="e">
        <f t="shared" si="28"/>
        <v>#DIV/0!</v>
      </c>
      <c r="AF70" s="72" t="e">
        <f t="shared" si="28"/>
        <v>#DIV/0!</v>
      </c>
      <c r="AG70" s="72" t="e">
        <f t="shared" si="28"/>
        <v>#DIV/0!</v>
      </c>
      <c r="AH70" s="72" t="e">
        <f t="shared" si="28"/>
        <v>#DIV/0!</v>
      </c>
      <c r="AI70" s="72" t="e">
        <f t="shared" si="28"/>
        <v>#DIV/0!</v>
      </c>
      <c r="AJ70" s="72" t="e">
        <f t="shared" si="28"/>
        <v>#DIV/0!</v>
      </c>
      <c r="AK70" s="73" t="e">
        <f t="shared" si="28"/>
        <v>#DIV/0!</v>
      </c>
    </row>
    <row r="71" spans="1:37" ht="15.75" thickBot="1" x14ac:dyDescent="0.3">
      <c r="A71" s="43">
        <f>E69</f>
        <v>0.88500000000000001</v>
      </c>
      <c r="B71" s="44">
        <f>B67</f>
        <v>0.92</v>
      </c>
      <c r="C71" s="53">
        <v>0.93</v>
      </c>
      <c r="D71" s="31">
        <v>210000</v>
      </c>
      <c r="E71" s="163" t="s">
        <v>119</v>
      </c>
      <c r="F71" s="164"/>
      <c r="G71" s="66" t="s">
        <v>120</v>
      </c>
      <c r="H71" s="74">
        <f>(H66-H63)/(H64-H65)</f>
        <v>0.93333333333333335</v>
      </c>
      <c r="I71" s="75">
        <f t="shared" ref="I71:AK71" si="29">(I66-I63)/(I64-I65)</f>
        <v>0.37499999999999828</v>
      </c>
      <c r="J71" s="75">
        <f t="shared" si="29"/>
        <v>0</v>
      </c>
      <c r="K71" s="75">
        <f t="shared" si="29"/>
        <v>-0.4000000000000018</v>
      </c>
      <c r="L71" s="75">
        <f t="shared" si="29"/>
        <v>0.73333333333333295</v>
      </c>
      <c r="M71" s="75">
        <f t="shared" si="29"/>
        <v>-0.875</v>
      </c>
      <c r="N71" s="75">
        <f t="shared" si="29"/>
        <v>-0.16666666666666666</v>
      </c>
      <c r="O71" s="75">
        <f t="shared" si="29"/>
        <v>-0.44444444444444553</v>
      </c>
      <c r="P71" s="75">
        <f t="shared" si="29"/>
        <v>0</v>
      </c>
      <c r="Q71" s="75" t="e">
        <f t="shared" si="29"/>
        <v>#DIV/0!</v>
      </c>
      <c r="R71" s="75" t="e">
        <f t="shared" si="29"/>
        <v>#DIV/0!</v>
      </c>
      <c r="S71" s="75" t="e">
        <f t="shared" si="29"/>
        <v>#DIV/0!</v>
      </c>
      <c r="T71" s="75" t="e">
        <f t="shared" si="29"/>
        <v>#DIV/0!</v>
      </c>
      <c r="U71" s="75" t="e">
        <f t="shared" si="29"/>
        <v>#DIV/0!</v>
      </c>
      <c r="V71" s="75" t="e">
        <f t="shared" si="29"/>
        <v>#DIV/0!</v>
      </c>
      <c r="W71" s="75" t="e">
        <f t="shared" si="29"/>
        <v>#DIV/0!</v>
      </c>
      <c r="X71" s="75" t="e">
        <f t="shared" si="29"/>
        <v>#DIV/0!</v>
      </c>
      <c r="Y71" s="75" t="e">
        <f t="shared" si="29"/>
        <v>#DIV/0!</v>
      </c>
      <c r="Z71" s="75" t="e">
        <f t="shared" si="29"/>
        <v>#DIV/0!</v>
      </c>
      <c r="AA71" s="75" t="e">
        <f t="shared" si="29"/>
        <v>#DIV/0!</v>
      </c>
      <c r="AB71" s="75" t="e">
        <f t="shared" si="29"/>
        <v>#DIV/0!</v>
      </c>
      <c r="AC71" s="75" t="e">
        <f t="shared" si="29"/>
        <v>#DIV/0!</v>
      </c>
      <c r="AD71" s="75" t="e">
        <f t="shared" si="29"/>
        <v>#DIV/0!</v>
      </c>
      <c r="AE71" s="75" t="e">
        <f t="shared" si="29"/>
        <v>#DIV/0!</v>
      </c>
      <c r="AF71" s="75" t="e">
        <f t="shared" si="29"/>
        <v>#DIV/0!</v>
      </c>
      <c r="AG71" s="75" t="e">
        <f t="shared" si="29"/>
        <v>#DIV/0!</v>
      </c>
      <c r="AH71" s="75" t="e">
        <f t="shared" si="29"/>
        <v>#DIV/0!</v>
      </c>
      <c r="AI71" s="75" t="e">
        <f t="shared" si="29"/>
        <v>#DIV/0!</v>
      </c>
      <c r="AJ71" s="75" t="e">
        <f t="shared" si="29"/>
        <v>#DIV/0!</v>
      </c>
      <c r="AK71" s="76" t="e">
        <f t="shared" si="29"/>
        <v>#DIV/0!</v>
      </c>
    </row>
    <row r="72" spans="1:37" ht="15.75" thickBot="1" x14ac:dyDescent="0.3">
      <c r="A72" s="165"/>
      <c r="B72" s="166"/>
      <c r="C72" s="166"/>
      <c r="D72" s="166"/>
      <c r="E72" s="166"/>
      <c r="F72" s="166"/>
      <c r="G72" s="166"/>
      <c r="H72" s="166"/>
      <c r="I72" s="166"/>
      <c r="J72" s="166"/>
      <c r="K72" s="166"/>
      <c r="L72" s="166"/>
      <c r="M72" s="166"/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  <c r="AA72" s="166"/>
      <c r="AB72" s="166"/>
      <c r="AC72" s="166"/>
      <c r="AD72" s="166"/>
      <c r="AE72" s="166"/>
      <c r="AF72" s="166"/>
      <c r="AG72" s="166"/>
      <c r="AH72" s="166"/>
      <c r="AI72" s="166"/>
      <c r="AJ72" s="166"/>
      <c r="AK72" s="167"/>
    </row>
    <row r="73" spans="1:37" ht="15.75" thickBot="1" x14ac:dyDescent="0.3">
      <c r="A73" s="47" t="s">
        <v>64</v>
      </c>
      <c r="B73" s="48" t="s">
        <v>65</v>
      </c>
      <c r="C73" s="49" t="s">
        <v>66</v>
      </c>
      <c r="D73" s="50" t="s">
        <v>67</v>
      </c>
      <c r="E73" s="51" t="s">
        <v>68</v>
      </c>
      <c r="F73" s="16" t="s">
        <v>69</v>
      </c>
      <c r="G73" s="63" t="s">
        <v>70</v>
      </c>
      <c r="H73" s="17">
        <v>43872</v>
      </c>
      <c r="I73" s="18">
        <f>IF(WEEKDAY(H73)&gt;=6,H73+3,H73+1)</f>
        <v>43873</v>
      </c>
      <c r="J73" s="18">
        <f t="shared" ref="J73:AK73" si="30">IF(WEEKDAY(I73)&gt;=6,I73+3,I73+1)</f>
        <v>43874</v>
      </c>
      <c r="K73" s="18">
        <f t="shared" si="30"/>
        <v>43875</v>
      </c>
      <c r="L73" s="18">
        <f t="shared" si="30"/>
        <v>43878</v>
      </c>
      <c r="M73" s="18">
        <f t="shared" si="30"/>
        <v>43879</v>
      </c>
      <c r="N73" s="18">
        <f t="shared" si="30"/>
        <v>43880</v>
      </c>
      <c r="O73" s="18">
        <f t="shared" si="30"/>
        <v>43881</v>
      </c>
      <c r="P73" s="18">
        <f t="shared" si="30"/>
        <v>43882</v>
      </c>
      <c r="Q73" s="18">
        <f t="shared" si="30"/>
        <v>43885</v>
      </c>
      <c r="R73" s="18">
        <f t="shared" si="30"/>
        <v>43886</v>
      </c>
      <c r="S73" s="18">
        <f t="shared" si="30"/>
        <v>43887</v>
      </c>
      <c r="T73" s="18">
        <f t="shared" si="30"/>
        <v>43888</v>
      </c>
      <c r="U73" s="18">
        <f t="shared" si="30"/>
        <v>43889</v>
      </c>
      <c r="V73" s="18">
        <f t="shared" si="30"/>
        <v>43892</v>
      </c>
      <c r="W73" s="18">
        <f t="shared" si="30"/>
        <v>43893</v>
      </c>
      <c r="X73" s="18">
        <f t="shared" si="30"/>
        <v>43894</v>
      </c>
      <c r="Y73" s="18">
        <f t="shared" si="30"/>
        <v>43895</v>
      </c>
      <c r="Z73" s="18">
        <f t="shared" si="30"/>
        <v>43896</v>
      </c>
      <c r="AA73" s="18">
        <f t="shared" si="30"/>
        <v>43899</v>
      </c>
      <c r="AB73" s="18">
        <f t="shared" si="30"/>
        <v>43900</v>
      </c>
      <c r="AC73" s="18">
        <f t="shared" si="30"/>
        <v>43901</v>
      </c>
      <c r="AD73" s="18">
        <f t="shared" si="30"/>
        <v>43902</v>
      </c>
      <c r="AE73" s="18">
        <f t="shared" si="30"/>
        <v>43903</v>
      </c>
      <c r="AF73" s="18">
        <f t="shared" si="30"/>
        <v>43906</v>
      </c>
      <c r="AG73" s="18">
        <f t="shared" si="30"/>
        <v>43907</v>
      </c>
      <c r="AH73" s="18">
        <f t="shared" si="30"/>
        <v>43908</v>
      </c>
      <c r="AI73" s="18">
        <f t="shared" si="30"/>
        <v>43909</v>
      </c>
      <c r="AJ73" s="18">
        <f t="shared" si="30"/>
        <v>43910</v>
      </c>
      <c r="AK73" s="18">
        <f t="shared" si="30"/>
        <v>43913</v>
      </c>
    </row>
    <row r="74" spans="1:37" ht="15.75" thickBot="1" x14ac:dyDescent="0.3">
      <c r="A74" s="153" t="s">
        <v>71</v>
      </c>
      <c r="B74" s="154"/>
      <c r="C74" s="154"/>
      <c r="D74" s="154"/>
      <c r="E74" s="154"/>
      <c r="F74" s="134" t="s">
        <v>125</v>
      </c>
      <c r="G74" s="19" t="s">
        <v>46</v>
      </c>
      <c r="H74" s="42" t="s">
        <v>73</v>
      </c>
      <c r="I74" s="20" t="s">
        <v>74</v>
      </c>
      <c r="J74" s="20" t="s">
        <v>75</v>
      </c>
      <c r="K74" s="20" t="s">
        <v>76</v>
      </c>
      <c r="L74" s="20" t="s">
        <v>77</v>
      </c>
      <c r="M74" s="20" t="s">
        <v>78</v>
      </c>
      <c r="N74" s="20" t="s">
        <v>79</v>
      </c>
      <c r="O74" s="20" t="s">
        <v>80</v>
      </c>
      <c r="P74" s="20" t="s">
        <v>81</v>
      </c>
      <c r="Q74" s="20" t="s">
        <v>82</v>
      </c>
      <c r="R74" s="20" t="s">
        <v>83</v>
      </c>
      <c r="S74" s="20" t="s">
        <v>84</v>
      </c>
      <c r="T74" s="20" t="s">
        <v>85</v>
      </c>
      <c r="U74" s="20" t="s">
        <v>86</v>
      </c>
      <c r="V74" s="20" t="s">
        <v>87</v>
      </c>
      <c r="W74" s="20" t="s">
        <v>88</v>
      </c>
      <c r="X74" s="20" t="s">
        <v>89</v>
      </c>
      <c r="Y74" s="20" t="s">
        <v>90</v>
      </c>
      <c r="Z74" s="20" t="s">
        <v>91</v>
      </c>
      <c r="AA74" s="20" t="s">
        <v>92</v>
      </c>
      <c r="AB74" s="20" t="s">
        <v>93</v>
      </c>
      <c r="AC74" s="20" t="s">
        <v>94</v>
      </c>
      <c r="AD74" s="20" t="s">
        <v>95</v>
      </c>
      <c r="AE74" s="20" t="s">
        <v>96</v>
      </c>
      <c r="AF74" s="20" t="s">
        <v>97</v>
      </c>
      <c r="AG74" s="20" t="s">
        <v>98</v>
      </c>
      <c r="AH74" s="20" t="s">
        <v>99</v>
      </c>
      <c r="AI74" s="20" t="s">
        <v>100</v>
      </c>
      <c r="AJ74" s="20" t="s">
        <v>101</v>
      </c>
      <c r="AK74" s="21" t="s">
        <v>102</v>
      </c>
    </row>
    <row r="75" spans="1:37" x14ac:dyDescent="0.25">
      <c r="A75" s="155" t="s">
        <v>103</v>
      </c>
      <c r="B75" s="156"/>
      <c r="C75" s="156"/>
      <c r="D75" s="157"/>
      <c r="E75" s="156"/>
      <c r="F75" s="158"/>
      <c r="G75" s="25" t="s">
        <v>104</v>
      </c>
      <c r="H75" s="26">
        <v>0.64</v>
      </c>
      <c r="I75" s="27">
        <v>0.68</v>
      </c>
      <c r="J75" s="27">
        <v>0.68</v>
      </c>
      <c r="K75" s="27">
        <v>0.67500000000000004</v>
      </c>
      <c r="L75" s="27">
        <v>0.68</v>
      </c>
      <c r="M75" s="27">
        <v>0.67500000000000004</v>
      </c>
      <c r="N75" s="27">
        <v>0.67500000000000004</v>
      </c>
      <c r="O75" s="27">
        <v>0.68</v>
      </c>
      <c r="P75" s="27">
        <v>0.68500000000000005</v>
      </c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8"/>
    </row>
    <row r="76" spans="1:37" x14ac:dyDescent="0.25">
      <c r="A76" s="55" t="s">
        <v>105</v>
      </c>
      <c r="B76" s="41">
        <f>COUNTA(H75:AK75)</f>
        <v>9</v>
      </c>
      <c r="C76" s="54"/>
      <c r="D76" s="62" t="str">
        <f>IF(ISBLANK(F74),"No Link",HYPERLINK(CONCATENATE("https://www.klsescreener.com/v2/charting/chart/",F74), "KLSE"))</f>
        <v>KLSE</v>
      </c>
      <c r="E76" s="159" t="s">
        <v>106</v>
      </c>
      <c r="F76" s="160"/>
      <c r="G76" s="14" t="s">
        <v>107</v>
      </c>
      <c r="H76" s="11">
        <v>0.68</v>
      </c>
      <c r="I76" s="5">
        <v>0.69</v>
      </c>
      <c r="J76" s="64">
        <v>0.68</v>
      </c>
      <c r="K76" s="4">
        <v>0.68500000000000005</v>
      </c>
      <c r="L76" s="4">
        <v>0.68500000000000005</v>
      </c>
      <c r="M76" s="4">
        <v>0.68500000000000005</v>
      </c>
      <c r="N76" s="4">
        <v>0.68</v>
      </c>
      <c r="O76" s="4">
        <v>0.69</v>
      </c>
      <c r="P76" s="4">
        <v>0.69</v>
      </c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10"/>
    </row>
    <row r="77" spans="1:37" x14ac:dyDescent="0.25">
      <c r="A77" s="12"/>
      <c r="B77" s="6"/>
      <c r="C77" s="6"/>
      <c r="D77" s="6"/>
      <c r="E77" s="36"/>
      <c r="F77" s="37"/>
      <c r="G77" s="14" t="s">
        <v>108</v>
      </c>
      <c r="H77" s="9">
        <v>0.64</v>
      </c>
      <c r="I77" s="4">
        <v>0.67500000000000004</v>
      </c>
      <c r="J77" s="4">
        <v>0.67</v>
      </c>
      <c r="K77" s="4">
        <v>0.67</v>
      </c>
      <c r="L77" s="4">
        <v>0.66500000000000004</v>
      </c>
      <c r="M77" s="4">
        <v>0.67500000000000004</v>
      </c>
      <c r="N77" s="4">
        <v>0.67</v>
      </c>
      <c r="O77" s="4">
        <v>0.68</v>
      </c>
      <c r="P77" s="4">
        <v>0.68500000000000005</v>
      </c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10"/>
    </row>
    <row r="78" spans="1:37" x14ac:dyDescent="0.25">
      <c r="A78" s="161"/>
      <c r="B78" s="162"/>
      <c r="C78" s="58"/>
      <c r="D78" s="61" t="s">
        <v>109</v>
      </c>
      <c r="E78" s="35">
        <v>0.69</v>
      </c>
      <c r="F78" s="39">
        <f>(E78-B79)/B79</f>
        <v>3.7593984962405881E-2</v>
      </c>
      <c r="G78" s="14" t="s">
        <v>110</v>
      </c>
      <c r="H78" s="9">
        <v>0.67500000000000004</v>
      </c>
      <c r="I78" s="4">
        <v>0.68</v>
      </c>
      <c r="J78" s="4">
        <v>0.67500000000000004</v>
      </c>
      <c r="K78" s="4">
        <v>0.67500000000000004</v>
      </c>
      <c r="L78" s="4">
        <v>0.67500000000000004</v>
      </c>
      <c r="M78" s="4">
        <v>0.67500000000000004</v>
      </c>
      <c r="N78" s="4">
        <v>0.68</v>
      </c>
      <c r="O78" s="4">
        <v>0.68500000000000005</v>
      </c>
      <c r="P78" s="4">
        <v>0.68500000000000005</v>
      </c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10"/>
    </row>
    <row r="79" spans="1:37" ht="15.75" thickBot="1" x14ac:dyDescent="0.3">
      <c r="A79" s="8" t="s">
        <v>111</v>
      </c>
      <c r="B79" s="56">
        <v>0.66500000000000004</v>
      </c>
      <c r="C79" s="59"/>
      <c r="D79" s="3"/>
      <c r="E79" s="7"/>
      <c r="F79" s="125"/>
      <c r="G79" s="15" t="s">
        <v>112</v>
      </c>
      <c r="H79" s="29">
        <v>135679</v>
      </c>
      <c r="I79" s="52">
        <v>81749</v>
      </c>
      <c r="J79" s="30">
        <v>34434</v>
      </c>
      <c r="K79" s="30">
        <v>44074</v>
      </c>
      <c r="L79" s="30">
        <v>40711</v>
      </c>
      <c r="M79" s="30">
        <v>44930</v>
      </c>
      <c r="N79" s="30">
        <v>33567</v>
      </c>
      <c r="O79" s="30">
        <v>59386</v>
      </c>
      <c r="P79" s="30">
        <v>39478</v>
      </c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1"/>
    </row>
    <row r="80" spans="1:37" x14ac:dyDescent="0.25">
      <c r="A80" s="13"/>
      <c r="B80" s="57"/>
      <c r="C80" s="124"/>
      <c r="D80" s="6"/>
      <c r="E80" s="121"/>
      <c r="F80" s="6"/>
      <c r="G80" s="32" t="s">
        <v>113</v>
      </c>
      <c r="H80" s="22">
        <f>IF((H75+H78)/2&gt;=1,CEILING((H75+H78)/2,0.01),CEILING((H75+H78)/2,0.005))</f>
        <v>0.66</v>
      </c>
      <c r="I80" s="23">
        <f>H80</f>
        <v>0.66</v>
      </c>
      <c r="J80" s="23">
        <f t="shared" ref="J80:AK80" si="31">I80</f>
        <v>0.66</v>
      </c>
      <c r="K80" s="23">
        <f t="shared" si="31"/>
        <v>0.66</v>
      </c>
      <c r="L80" s="23">
        <f t="shared" si="31"/>
        <v>0.66</v>
      </c>
      <c r="M80" s="23">
        <f t="shared" si="31"/>
        <v>0.66</v>
      </c>
      <c r="N80" s="23">
        <f t="shared" si="31"/>
        <v>0.66</v>
      </c>
      <c r="O80" s="23">
        <f t="shared" si="31"/>
        <v>0.66</v>
      </c>
      <c r="P80" s="23">
        <f t="shared" si="31"/>
        <v>0.66</v>
      </c>
      <c r="Q80" s="23">
        <f t="shared" si="31"/>
        <v>0.66</v>
      </c>
      <c r="R80" s="23">
        <f t="shared" si="31"/>
        <v>0.66</v>
      </c>
      <c r="S80" s="23">
        <f t="shared" si="31"/>
        <v>0.66</v>
      </c>
      <c r="T80" s="23">
        <f t="shared" si="31"/>
        <v>0.66</v>
      </c>
      <c r="U80" s="23">
        <f t="shared" si="31"/>
        <v>0.66</v>
      </c>
      <c r="V80" s="23">
        <f t="shared" si="31"/>
        <v>0.66</v>
      </c>
      <c r="W80" s="23">
        <f t="shared" si="31"/>
        <v>0.66</v>
      </c>
      <c r="X80" s="23">
        <f t="shared" si="31"/>
        <v>0.66</v>
      </c>
      <c r="Y80" s="23">
        <f t="shared" si="31"/>
        <v>0.66</v>
      </c>
      <c r="Z80" s="23">
        <f t="shared" si="31"/>
        <v>0.66</v>
      </c>
      <c r="AA80" s="23">
        <f t="shared" si="31"/>
        <v>0.66</v>
      </c>
      <c r="AB80" s="23">
        <f t="shared" si="31"/>
        <v>0.66</v>
      </c>
      <c r="AC80" s="23">
        <f t="shared" si="31"/>
        <v>0.66</v>
      </c>
      <c r="AD80" s="23">
        <f t="shared" si="31"/>
        <v>0.66</v>
      </c>
      <c r="AE80" s="23">
        <f t="shared" si="31"/>
        <v>0.66</v>
      </c>
      <c r="AF80" s="23">
        <f t="shared" si="31"/>
        <v>0.66</v>
      </c>
      <c r="AG80" s="23">
        <f t="shared" si="31"/>
        <v>0.66</v>
      </c>
      <c r="AH80" s="23">
        <f t="shared" si="31"/>
        <v>0.66</v>
      </c>
      <c r="AI80" s="23">
        <f t="shared" si="31"/>
        <v>0.66</v>
      </c>
      <c r="AJ80" s="23">
        <f t="shared" si="31"/>
        <v>0.66</v>
      </c>
      <c r="AK80" s="24">
        <f t="shared" si="31"/>
        <v>0.66</v>
      </c>
    </row>
    <row r="81" spans="1:37" ht="15.75" thickBot="1" x14ac:dyDescent="0.3">
      <c r="A81" s="40"/>
      <c r="B81" s="6"/>
      <c r="C81" s="6"/>
      <c r="D81" s="33" t="s">
        <v>2</v>
      </c>
      <c r="E81" s="34">
        <v>0.65500000000000003</v>
      </c>
      <c r="F81" s="38">
        <f>(B79-E81)/E81</f>
        <v>1.5267175572519097E-2</v>
      </c>
      <c r="G81" s="66" t="s">
        <v>114</v>
      </c>
      <c r="H81" s="67">
        <f>IF(H80*105%&gt;=1, FLOOR(H80*105%,0.01), FLOOR(H80*105%,0.005))</f>
        <v>0.69000000000000006</v>
      </c>
      <c r="I81" s="68">
        <f>H81</f>
        <v>0.69000000000000006</v>
      </c>
      <c r="J81" s="68">
        <f t="shared" ref="J81:AK81" si="32">I81</f>
        <v>0.69000000000000006</v>
      </c>
      <c r="K81" s="68">
        <f t="shared" si="32"/>
        <v>0.69000000000000006</v>
      </c>
      <c r="L81" s="68">
        <f t="shared" si="32"/>
        <v>0.69000000000000006</v>
      </c>
      <c r="M81" s="68">
        <f t="shared" si="32"/>
        <v>0.69000000000000006</v>
      </c>
      <c r="N81" s="68">
        <f t="shared" si="32"/>
        <v>0.69000000000000006</v>
      </c>
      <c r="O81" s="68">
        <f t="shared" si="32"/>
        <v>0.69000000000000006</v>
      </c>
      <c r="P81" s="68">
        <f t="shared" si="32"/>
        <v>0.69000000000000006</v>
      </c>
      <c r="Q81" s="68">
        <f t="shared" si="32"/>
        <v>0.69000000000000006</v>
      </c>
      <c r="R81" s="68">
        <f t="shared" si="32"/>
        <v>0.69000000000000006</v>
      </c>
      <c r="S81" s="68">
        <f t="shared" si="32"/>
        <v>0.69000000000000006</v>
      </c>
      <c r="T81" s="68">
        <f t="shared" si="32"/>
        <v>0.69000000000000006</v>
      </c>
      <c r="U81" s="68">
        <f t="shared" si="32"/>
        <v>0.69000000000000006</v>
      </c>
      <c r="V81" s="68">
        <f t="shared" si="32"/>
        <v>0.69000000000000006</v>
      </c>
      <c r="W81" s="68">
        <f t="shared" si="32"/>
        <v>0.69000000000000006</v>
      </c>
      <c r="X81" s="68">
        <f t="shared" si="32"/>
        <v>0.69000000000000006</v>
      </c>
      <c r="Y81" s="68">
        <f t="shared" si="32"/>
        <v>0.69000000000000006</v>
      </c>
      <c r="Z81" s="68">
        <f t="shared" si="32"/>
        <v>0.69000000000000006</v>
      </c>
      <c r="AA81" s="68">
        <f t="shared" si="32"/>
        <v>0.69000000000000006</v>
      </c>
      <c r="AB81" s="68">
        <f t="shared" si="32"/>
        <v>0.69000000000000006</v>
      </c>
      <c r="AC81" s="68">
        <f t="shared" si="32"/>
        <v>0.69000000000000006</v>
      </c>
      <c r="AD81" s="68">
        <f t="shared" si="32"/>
        <v>0.69000000000000006</v>
      </c>
      <c r="AE81" s="68">
        <f t="shared" si="32"/>
        <v>0.69000000000000006</v>
      </c>
      <c r="AF81" s="68">
        <f t="shared" si="32"/>
        <v>0.69000000000000006</v>
      </c>
      <c r="AG81" s="68">
        <f t="shared" si="32"/>
        <v>0.69000000000000006</v>
      </c>
      <c r="AH81" s="68">
        <f t="shared" si="32"/>
        <v>0.69000000000000006</v>
      </c>
      <c r="AI81" s="68">
        <f t="shared" si="32"/>
        <v>0.69000000000000006</v>
      </c>
      <c r="AJ81" s="68">
        <f t="shared" si="32"/>
        <v>0.69000000000000006</v>
      </c>
      <c r="AK81" s="69">
        <f t="shared" si="32"/>
        <v>0.69000000000000006</v>
      </c>
    </row>
    <row r="82" spans="1:37" ht="15.75" thickBot="1" x14ac:dyDescent="0.3">
      <c r="A82" s="45" t="s">
        <v>115</v>
      </c>
      <c r="B82" s="45" t="s">
        <v>111</v>
      </c>
      <c r="C82" s="46" t="s">
        <v>116</v>
      </c>
      <c r="D82" s="46" t="s">
        <v>117</v>
      </c>
      <c r="E82" s="34"/>
      <c r="F82" s="37"/>
      <c r="G82" s="70" t="s">
        <v>118</v>
      </c>
      <c r="H82" s="71">
        <f>(H78-H75)/H75</f>
        <v>5.4687500000000049E-2</v>
      </c>
      <c r="I82" s="72">
        <f t="shared" ref="I82:AK82" si="33">(I78-I75)/I75</f>
        <v>0</v>
      </c>
      <c r="J82" s="72">
        <f t="shared" si="33"/>
        <v>-7.3529411764705942E-3</v>
      </c>
      <c r="K82" s="72">
        <f t="shared" si="33"/>
        <v>0</v>
      </c>
      <c r="L82" s="72">
        <f t="shared" si="33"/>
        <v>-7.3529411764705942E-3</v>
      </c>
      <c r="M82" s="72">
        <f t="shared" si="33"/>
        <v>0</v>
      </c>
      <c r="N82" s="72">
        <f t="shared" si="33"/>
        <v>7.4074074074074138E-3</v>
      </c>
      <c r="O82" s="72">
        <f t="shared" si="33"/>
        <v>7.3529411764705942E-3</v>
      </c>
      <c r="P82" s="72">
        <f t="shared" si="33"/>
        <v>0</v>
      </c>
      <c r="Q82" s="72" t="e">
        <f t="shared" si="33"/>
        <v>#DIV/0!</v>
      </c>
      <c r="R82" s="72" t="e">
        <f t="shared" si="33"/>
        <v>#DIV/0!</v>
      </c>
      <c r="S82" s="72" t="e">
        <f t="shared" si="33"/>
        <v>#DIV/0!</v>
      </c>
      <c r="T82" s="72" t="e">
        <f t="shared" si="33"/>
        <v>#DIV/0!</v>
      </c>
      <c r="U82" s="72" t="e">
        <f t="shared" si="33"/>
        <v>#DIV/0!</v>
      </c>
      <c r="V82" s="72" t="e">
        <f t="shared" si="33"/>
        <v>#DIV/0!</v>
      </c>
      <c r="W82" s="72" t="e">
        <f t="shared" si="33"/>
        <v>#DIV/0!</v>
      </c>
      <c r="X82" s="72" t="e">
        <f t="shared" si="33"/>
        <v>#DIV/0!</v>
      </c>
      <c r="Y82" s="72" t="e">
        <f t="shared" si="33"/>
        <v>#DIV/0!</v>
      </c>
      <c r="Z82" s="72" t="e">
        <f t="shared" si="33"/>
        <v>#DIV/0!</v>
      </c>
      <c r="AA82" s="72" t="e">
        <f t="shared" si="33"/>
        <v>#DIV/0!</v>
      </c>
      <c r="AB82" s="72" t="e">
        <f t="shared" si="33"/>
        <v>#DIV/0!</v>
      </c>
      <c r="AC82" s="72" t="e">
        <f t="shared" si="33"/>
        <v>#DIV/0!</v>
      </c>
      <c r="AD82" s="72" t="e">
        <f t="shared" si="33"/>
        <v>#DIV/0!</v>
      </c>
      <c r="AE82" s="72" t="e">
        <f t="shared" si="33"/>
        <v>#DIV/0!</v>
      </c>
      <c r="AF82" s="72" t="e">
        <f t="shared" si="33"/>
        <v>#DIV/0!</v>
      </c>
      <c r="AG82" s="72" t="e">
        <f t="shared" si="33"/>
        <v>#DIV/0!</v>
      </c>
      <c r="AH82" s="72" t="e">
        <f t="shared" si="33"/>
        <v>#DIV/0!</v>
      </c>
      <c r="AI82" s="72" t="e">
        <f t="shared" si="33"/>
        <v>#DIV/0!</v>
      </c>
      <c r="AJ82" s="72" t="e">
        <f t="shared" si="33"/>
        <v>#DIV/0!</v>
      </c>
      <c r="AK82" s="73" t="e">
        <f t="shared" si="33"/>
        <v>#DIV/0!</v>
      </c>
    </row>
    <row r="83" spans="1:37" ht="15.75" thickBot="1" x14ac:dyDescent="0.3">
      <c r="A83" s="43">
        <f>E81</f>
        <v>0.65500000000000003</v>
      </c>
      <c r="B83" s="44">
        <f>B79</f>
        <v>0.66500000000000004</v>
      </c>
      <c r="C83" s="53">
        <v>0.69</v>
      </c>
      <c r="D83" s="31">
        <v>45000</v>
      </c>
      <c r="E83" s="163" t="s">
        <v>119</v>
      </c>
      <c r="F83" s="164"/>
      <c r="G83" s="66" t="s">
        <v>120</v>
      </c>
      <c r="H83" s="74">
        <f>(H78-H75)/(H76-H77)</f>
        <v>0.875</v>
      </c>
      <c r="I83" s="75">
        <f t="shared" ref="I83:AK83" si="34">(I78-I75)/(I76-I77)</f>
        <v>0</v>
      </c>
      <c r="J83" s="75">
        <f t="shared" si="34"/>
        <v>-0.5</v>
      </c>
      <c r="K83" s="75">
        <f t="shared" si="34"/>
        <v>0</v>
      </c>
      <c r="L83" s="75">
        <f t="shared" si="34"/>
        <v>-0.25</v>
      </c>
      <c r="M83" s="75">
        <f t="shared" si="34"/>
        <v>0</v>
      </c>
      <c r="N83" s="75">
        <f t="shared" si="34"/>
        <v>0.5</v>
      </c>
      <c r="O83" s="75">
        <f t="shared" si="34"/>
        <v>0.50000000000000555</v>
      </c>
      <c r="P83" s="75">
        <f t="shared" si="34"/>
        <v>0</v>
      </c>
      <c r="Q83" s="75" t="e">
        <f t="shared" si="34"/>
        <v>#DIV/0!</v>
      </c>
      <c r="R83" s="75" t="e">
        <f t="shared" si="34"/>
        <v>#DIV/0!</v>
      </c>
      <c r="S83" s="75" t="e">
        <f t="shared" si="34"/>
        <v>#DIV/0!</v>
      </c>
      <c r="T83" s="75" t="e">
        <f t="shared" si="34"/>
        <v>#DIV/0!</v>
      </c>
      <c r="U83" s="75" t="e">
        <f t="shared" si="34"/>
        <v>#DIV/0!</v>
      </c>
      <c r="V83" s="75" t="e">
        <f t="shared" si="34"/>
        <v>#DIV/0!</v>
      </c>
      <c r="W83" s="75" t="e">
        <f t="shared" si="34"/>
        <v>#DIV/0!</v>
      </c>
      <c r="X83" s="75" t="e">
        <f t="shared" si="34"/>
        <v>#DIV/0!</v>
      </c>
      <c r="Y83" s="75" t="e">
        <f t="shared" si="34"/>
        <v>#DIV/0!</v>
      </c>
      <c r="Z83" s="75" t="e">
        <f t="shared" si="34"/>
        <v>#DIV/0!</v>
      </c>
      <c r="AA83" s="75" t="e">
        <f t="shared" si="34"/>
        <v>#DIV/0!</v>
      </c>
      <c r="AB83" s="75" t="e">
        <f t="shared" si="34"/>
        <v>#DIV/0!</v>
      </c>
      <c r="AC83" s="75" t="e">
        <f t="shared" si="34"/>
        <v>#DIV/0!</v>
      </c>
      <c r="AD83" s="75" t="e">
        <f t="shared" si="34"/>
        <v>#DIV/0!</v>
      </c>
      <c r="AE83" s="75" t="e">
        <f t="shared" si="34"/>
        <v>#DIV/0!</v>
      </c>
      <c r="AF83" s="75" t="e">
        <f t="shared" si="34"/>
        <v>#DIV/0!</v>
      </c>
      <c r="AG83" s="75" t="e">
        <f t="shared" si="34"/>
        <v>#DIV/0!</v>
      </c>
      <c r="AH83" s="75" t="e">
        <f t="shared" si="34"/>
        <v>#DIV/0!</v>
      </c>
      <c r="AI83" s="75" t="e">
        <f t="shared" si="34"/>
        <v>#DIV/0!</v>
      </c>
      <c r="AJ83" s="75" t="e">
        <f t="shared" si="34"/>
        <v>#DIV/0!</v>
      </c>
      <c r="AK83" s="76" t="e">
        <f t="shared" si="34"/>
        <v>#DIV/0!</v>
      </c>
    </row>
    <row r="84" spans="1:37" ht="15.75" thickBot="1" x14ac:dyDescent="0.3">
      <c r="A84" s="165"/>
      <c r="B84" s="166"/>
      <c r="C84" s="166"/>
      <c r="D84" s="166"/>
      <c r="E84" s="166"/>
      <c r="F84" s="166"/>
      <c r="G84" s="166"/>
      <c r="H84" s="166"/>
      <c r="I84" s="166"/>
      <c r="J84" s="166"/>
      <c r="K84" s="166"/>
      <c r="L84" s="166"/>
      <c r="M84" s="166"/>
      <c r="N84" s="166"/>
      <c r="O84" s="166"/>
      <c r="P84" s="166"/>
      <c r="Q84" s="166"/>
      <c r="R84" s="166"/>
      <c r="S84" s="166"/>
      <c r="T84" s="166"/>
      <c r="U84" s="166"/>
      <c r="V84" s="166"/>
      <c r="W84" s="166"/>
      <c r="X84" s="166"/>
      <c r="Y84" s="166"/>
      <c r="Z84" s="166"/>
      <c r="AA84" s="166"/>
      <c r="AB84" s="166"/>
      <c r="AC84" s="166"/>
      <c r="AD84" s="166"/>
      <c r="AE84" s="166"/>
      <c r="AF84" s="166"/>
      <c r="AG84" s="166"/>
      <c r="AH84" s="166"/>
      <c r="AI84" s="166"/>
      <c r="AJ84" s="166"/>
      <c r="AK84" s="167"/>
    </row>
    <row r="85" spans="1:37" ht="15.75" thickBot="1" x14ac:dyDescent="0.3">
      <c r="A85" s="47" t="s">
        <v>64</v>
      </c>
      <c r="B85" s="48" t="s">
        <v>65</v>
      </c>
      <c r="C85" s="49" t="s">
        <v>66</v>
      </c>
      <c r="D85" s="50" t="s">
        <v>67</v>
      </c>
      <c r="E85" s="51" t="s">
        <v>68</v>
      </c>
      <c r="F85" s="16" t="s">
        <v>69</v>
      </c>
      <c r="G85" s="63" t="s">
        <v>70</v>
      </c>
      <c r="H85" s="17">
        <v>43872</v>
      </c>
      <c r="I85" s="18">
        <f>IF(WEEKDAY(H85)&gt;=6,H85+3,H85+1)</f>
        <v>43873</v>
      </c>
      <c r="J85" s="18">
        <f t="shared" ref="J85:AK85" si="35">IF(WEEKDAY(I85)&gt;=6,I85+3,I85+1)</f>
        <v>43874</v>
      </c>
      <c r="K85" s="18">
        <f t="shared" si="35"/>
        <v>43875</v>
      </c>
      <c r="L85" s="18">
        <f t="shared" si="35"/>
        <v>43878</v>
      </c>
      <c r="M85" s="18">
        <f t="shared" si="35"/>
        <v>43879</v>
      </c>
      <c r="N85" s="18">
        <f t="shared" si="35"/>
        <v>43880</v>
      </c>
      <c r="O85" s="18">
        <f t="shared" si="35"/>
        <v>43881</v>
      </c>
      <c r="P85" s="18">
        <f t="shared" si="35"/>
        <v>43882</v>
      </c>
      <c r="Q85" s="18">
        <f t="shared" si="35"/>
        <v>43885</v>
      </c>
      <c r="R85" s="18">
        <f t="shared" si="35"/>
        <v>43886</v>
      </c>
      <c r="S85" s="18">
        <f t="shared" si="35"/>
        <v>43887</v>
      </c>
      <c r="T85" s="18">
        <f t="shared" si="35"/>
        <v>43888</v>
      </c>
      <c r="U85" s="18">
        <f t="shared" si="35"/>
        <v>43889</v>
      </c>
      <c r="V85" s="18">
        <f t="shared" si="35"/>
        <v>43892</v>
      </c>
      <c r="W85" s="18">
        <f t="shared" si="35"/>
        <v>43893</v>
      </c>
      <c r="X85" s="18">
        <f t="shared" si="35"/>
        <v>43894</v>
      </c>
      <c r="Y85" s="18">
        <f t="shared" si="35"/>
        <v>43895</v>
      </c>
      <c r="Z85" s="18">
        <f t="shared" si="35"/>
        <v>43896</v>
      </c>
      <c r="AA85" s="18">
        <f t="shared" si="35"/>
        <v>43899</v>
      </c>
      <c r="AB85" s="18">
        <f t="shared" si="35"/>
        <v>43900</v>
      </c>
      <c r="AC85" s="18">
        <f t="shared" si="35"/>
        <v>43901</v>
      </c>
      <c r="AD85" s="18">
        <f t="shared" si="35"/>
        <v>43902</v>
      </c>
      <c r="AE85" s="18">
        <f t="shared" si="35"/>
        <v>43903</v>
      </c>
      <c r="AF85" s="18">
        <f t="shared" si="35"/>
        <v>43906</v>
      </c>
      <c r="AG85" s="18">
        <f t="shared" si="35"/>
        <v>43907</v>
      </c>
      <c r="AH85" s="18">
        <f t="shared" si="35"/>
        <v>43908</v>
      </c>
      <c r="AI85" s="18">
        <f t="shared" si="35"/>
        <v>43909</v>
      </c>
      <c r="AJ85" s="18">
        <f t="shared" si="35"/>
        <v>43910</v>
      </c>
      <c r="AK85" s="18">
        <f t="shared" si="35"/>
        <v>43913</v>
      </c>
    </row>
    <row r="86" spans="1:37" ht="15.75" thickBot="1" x14ac:dyDescent="0.3">
      <c r="A86" s="153" t="s">
        <v>71</v>
      </c>
      <c r="B86" s="154"/>
      <c r="C86" s="154"/>
      <c r="D86" s="154"/>
      <c r="E86" s="154"/>
      <c r="F86" s="134" t="s">
        <v>126</v>
      </c>
      <c r="G86" s="19" t="s">
        <v>48</v>
      </c>
      <c r="H86" s="42" t="s">
        <v>73</v>
      </c>
      <c r="I86" s="20" t="s">
        <v>74</v>
      </c>
      <c r="J86" s="20" t="s">
        <v>75</v>
      </c>
      <c r="K86" s="20" t="s">
        <v>76</v>
      </c>
      <c r="L86" s="20" t="s">
        <v>77</v>
      </c>
      <c r="M86" s="20" t="s">
        <v>78</v>
      </c>
      <c r="N86" s="20" t="s">
        <v>79</v>
      </c>
      <c r="O86" s="20" t="s">
        <v>80</v>
      </c>
      <c r="P86" s="20" t="s">
        <v>81</v>
      </c>
      <c r="Q86" s="20" t="s">
        <v>82</v>
      </c>
      <c r="R86" s="20" t="s">
        <v>83</v>
      </c>
      <c r="S86" s="20" t="s">
        <v>84</v>
      </c>
      <c r="T86" s="20" t="s">
        <v>85</v>
      </c>
      <c r="U86" s="20" t="s">
        <v>86</v>
      </c>
      <c r="V86" s="20" t="s">
        <v>87</v>
      </c>
      <c r="W86" s="20" t="s">
        <v>88</v>
      </c>
      <c r="X86" s="20" t="s">
        <v>89</v>
      </c>
      <c r="Y86" s="20" t="s">
        <v>90</v>
      </c>
      <c r="Z86" s="20" t="s">
        <v>91</v>
      </c>
      <c r="AA86" s="20" t="s">
        <v>92</v>
      </c>
      <c r="AB86" s="20" t="s">
        <v>93</v>
      </c>
      <c r="AC86" s="20" t="s">
        <v>94</v>
      </c>
      <c r="AD86" s="20" t="s">
        <v>95</v>
      </c>
      <c r="AE86" s="20" t="s">
        <v>96</v>
      </c>
      <c r="AF86" s="20" t="s">
        <v>97</v>
      </c>
      <c r="AG86" s="20" t="s">
        <v>98</v>
      </c>
      <c r="AH86" s="20" t="s">
        <v>99</v>
      </c>
      <c r="AI86" s="20" t="s">
        <v>100</v>
      </c>
      <c r="AJ86" s="20" t="s">
        <v>101</v>
      </c>
      <c r="AK86" s="21" t="s">
        <v>102</v>
      </c>
    </row>
    <row r="87" spans="1:37" x14ac:dyDescent="0.25">
      <c r="A87" s="155" t="s">
        <v>103</v>
      </c>
      <c r="B87" s="156"/>
      <c r="C87" s="156"/>
      <c r="D87" s="157"/>
      <c r="E87" s="156"/>
      <c r="F87" s="158"/>
      <c r="G87" s="25" t="s">
        <v>104</v>
      </c>
      <c r="H87" s="26">
        <v>0.5</v>
      </c>
      <c r="I87" s="27">
        <v>0.57999999999999996</v>
      </c>
      <c r="J87" s="27">
        <v>0.57499999999999996</v>
      </c>
      <c r="K87" s="27">
        <v>0.58499999999999996</v>
      </c>
      <c r="L87" s="27">
        <v>0.57999999999999996</v>
      </c>
      <c r="M87" s="27">
        <v>0.60499999999999998</v>
      </c>
      <c r="N87" s="27">
        <v>0.62</v>
      </c>
      <c r="O87" s="27">
        <v>0.63500000000000001</v>
      </c>
      <c r="P87" s="27">
        <v>0.625</v>
      </c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8"/>
    </row>
    <row r="88" spans="1:37" x14ac:dyDescent="0.25">
      <c r="A88" s="55" t="s">
        <v>105</v>
      </c>
      <c r="B88" s="41">
        <f>COUNTA(H87:AK87)</f>
        <v>9</v>
      </c>
      <c r="C88" s="54"/>
      <c r="D88" s="62" t="str">
        <f>IF(ISBLANK(F86),"No Link",HYPERLINK(CONCATENATE("https://www.klsescreener.com/v2/charting/chart/",F86), "KLSE"))</f>
        <v>KLSE</v>
      </c>
      <c r="E88" s="159" t="s">
        <v>106</v>
      </c>
      <c r="F88" s="160"/>
      <c r="G88" s="14" t="s">
        <v>107</v>
      </c>
      <c r="H88" s="11">
        <v>0.57999999999999996</v>
      </c>
      <c r="I88" s="5">
        <v>0.61499999999999999</v>
      </c>
      <c r="J88" s="64">
        <v>0.6</v>
      </c>
      <c r="K88" s="4">
        <v>0.58499999999999996</v>
      </c>
      <c r="L88" s="4">
        <v>0.61</v>
      </c>
      <c r="M88" s="5">
        <v>0.64500000000000002</v>
      </c>
      <c r="N88" s="4">
        <v>0.63</v>
      </c>
      <c r="O88" s="4">
        <v>0.63500000000000001</v>
      </c>
      <c r="P88" s="5">
        <v>0.67500000000000004</v>
      </c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10"/>
    </row>
    <row r="89" spans="1:37" x14ac:dyDescent="0.25">
      <c r="A89" s="12"/>
      <c r="B89" s="6"/>
      <c r="C89" s="6"/>
      <c r="D89" s="6"/>
      <c r="E89" s="36"/>
      <c r="F89" s="37"/>
      <c r="G89" s="14" t="s">
        <v>108</v>
      </c>
      <c r="H89" s="9">
        <v>0.495</v>
      </c>
      <c r="I89" s="4">
        <v>0.56000000000000005</v>
      </c>
      <c r="J89" s="4">
        <v>0.57499999999999996</v>
      </c>
      <c r="K89" s="4">
        <v>0.56999999999999995</v>
      </c>
      <c r="L89" s="4">
        <v>0.57999999999999996</v>
      </c>
      <c r="M89" s="4">
        <v>0.60499999999999998</v>
      </c>
      <c r="N89" s="4">
        <v>0.61</v>
      </c>
      <c r="O89" s="4">
        <v>0.61</v>
      </c>
      <c r="P89" s="4">
        <v>0.61499999999999999</v>
      </c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10"/>
    </row>
    <row r="90" spans="1:37" x14ac:dyDescent="0.25">
      <c r="A90" s="161"/>
      <c r="B90" s="162"/>
      <c r="C90" s="58"/>
      <c r="D90" s="61" t="s">
        <v>109</v>
      </c>
      <c r="E90" s="35"/>
      <c r="F90" s="39" t="e">
        <f>(E90-B91)/B91</f>
        <v>#DIV/0!</v>
      </c>
      <c r="G90" s="14" t="s">
        <v>110</v>
      </c>
      <c r="H90" s="9">
        <v>0.57999999999999996</v>
      </c>
      <c r="I90" s="4">
        <v>0.57499999999999996</v>
      </c>
      <c r="J90" s="4">
        <v>0.58499999999999996</v>
      </c>
      <c r="K90" s="4">
        <v>0.57499999999999996</v>
      </c>
      <c r="L90" s="4">
        <v>0.6</v>
      </c>
      <c r="M90" s="4">
        <v>0.62</v>
      </c>
      <c r="N90" s="4">
        <v>0.63</v>
      </c>
      <c r="O90" s="4">
        <v>0.625</v>
      </c>
      <c r="P90" s="4">
        <v>0.65500000000000003</v>
      </c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10"/>
    </row>
    <row r="91" spans="1:37" ht="15.75" thickBot="1" x14ac:dyDescent="0.3">
      <c r="A91" s="8" t="s">
        <v>111</v>
      </c>
      <c r="B91" s="56"/>
      <c r="C91" s="59"/>
      <c r="D91" s="3"/>
      <c r="E91" s="7"/>
      <c r="F91" s="125"/>
      <c r="G91" s="15" t="s">
        <v>112</v>
      </c>
      <c r="H91" s="29">
        <v>109117</v>
      </c>
      <c r="I91" s="52">
        <v>135376</v>
      </c>
      <c r="J91" s="52">
        <v>70191</v>
      </c>
      <c r="K91" s="30">
        <v>13492</v>
      </c>
      <c r="L91" s="52">
        <v>84169</v>
      </c>
      <c r="M91" s="52">
        <v>99790</v>
      </c>
      <c r="N91" s="30">
        <v>28896</v>
      </c>
      <c r="O91" s="30">
        <v>37277</v>
      </c>
      <c r="P91" s="52">
        <v>111053</v>
      </c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1"/>
    </row>
    <row r="92" spans="1:37" x14ac:dyDescent="0.25">
      <c r="A92" s="13"/>
      <c r="B92" s="57"/>
      <c r="C92" s="124"/>
      <c r="D92" s="6"/>
      <c r="E92" s="121"/>
      <c r="F92" s="6"/>
      <c r="G92" s="32" t="s">
        <v>113</v>
      </c>
      <c r="H92" s="22">
        <f>IF((H87+H90)/2&gt;=1,CEILING((H87+H90)/2,0.01),CEILING((H87+H90)/2,0.005))</f>
        <v>0.54</v>
      </c>
      <c r="I92" s="23">
        <f>H92</f>
        <v>0.54</v>
      </c>
      <c r="J92" s="23">
        <f t="shared" ref="J92:AK92" si="36">I92</f>
        <v>0.54</v>
      </c>
      <c r="K92" s="23">
        <f t="shared" si="36"/>
        <v>0.54</v>
      </c>
      <c r="L92" s="23">
        <f t="shared" si="36"/>
        <v>0.54</v>
      </c>
      <c r="M92" s="23">
        <f t="shared" si="36"/>
        <v>0.54</v>
      </c>
      <c r="N92" s="23">
        <f t="shared" si="36"/>
        <v>0.54</v>
      </c>
      <c r="O92" s="23">
        <f t="shared" si="36"/>
        <v>0.54</v>
      </c>
      <c r="P92" s="23">
        <f t="shared" si="36"/>
        <v>0.54</v>
      </c>
      <c r="Q92" s="23">
        <f t="shared" si="36"/>
        <v>0.54</v>
      </c>
      <c r="R92" s="23">
        <f t="shared" si="36"/>
        <v>0.54</v>
      </c>
      <c r="S92" s="23">
        <f t="shared" si="36"/>
        <v>0.54</v>
      </c>
      <c r="T92" s="23">
        <f t="shared" si="36"/>
        <v>0.54</v>
      </c>
      <c r="U92" s="23">
        <f t="shared" si="36"/>
        <v>0.54</v>
      </c>
      <c r="V92" s="23">
        <f t="shared" si="36"/>
        <v>0.54</v>
      </c>
      <c r="W92" s="23">
        <f t="shared" si="36"/>
        <v>0.54</v>
      </c>
      <c r="X92" s="23">
        <f t="shared" si="36"/>
        <v>0.54</v>
      </c>
      <c r="Y92" s="23">
        <f t="shared" si="36"/>
        <v>0.54</v>
      </c>
      <c r="Z92" s="23">
        <f t="shared" si="36"/>
        <v>0.54</v>
      </c>
      <c r="AA92" s="23">
        <f t="shared" si="36"/>
        <v>0.54</v>
      </c>
      <c r="AB92" s="23">
        <f t="shared" si="36"/>
        <v>0.54</v>
      </c>
      <c r="AC92" s="23">
        <f t="shared" si="36"/>
        <v>0.54</v>
      </c>
      <c r="AD92" s="23">
        <f t="shared" si="36"/>
        <v>0.54</v>
      </c>
      <c r="AE92" s="23">
        <f t="shared" si="36"/>
        <v>0.54</v>
      </c>
      <c r="AF92" s="23">
        <f t="shared" si="36"/>
        <v>0.54</v>
      </c>
      <c r="AG92" s="23">
        <f t="shared" si="36"/>
        <v>0.54</v>
      </c>
      <c r="AH92" s="23">
        <f t="shared" si="36"/>
        <v>0.54</v>
      </c>
      <c r="AI92" s="23">
        <f t="shared" si="36"/>
        <v>0.54</v>
      </c>
      <c r="AJ92" s="23">
        <f t="shared" si="36"/>
        <v>0.54</v>
      </c>
      <c r="AK92" s="24">
        <f t="shared" si="36"/>
        <v>0.54</v>
      </c>
    </row>
    <row r="93" spans="1:37" ht="15.75" thickBot="1" x14ac:dyDescent="0.3">
      <c r="A93" s="40"/>
      <c r="B93" s="6"/>
      <c r="C93" s="6"/>
      <c r="D93" s="33" t="s">
        <v>2</v>
      </c>
      <c r="E93" s="34"/>
      <c r="F93" s="38" t="e">
        <f>(B91-E93)/E93</f>
        <v>#DIV/0!</v>
      </c>
      <c r="G93" s="66" t="s">
        <v>114</v>
      </c>
      <c r="H93" s="67">
        <f>IF(H92*105%&gt;=1, FLOOR(H92*105%,0.01), FLOOR(H92*105%,0.005))</f>
        <v>0.56500000000000006</v>
      </c>
      <c r="I93" s="68">
        <f>H93</f>
        <v>0.56500000000000006</v>
      </c>
      <c r="J93" s="68">
        <f t="shared" ref="J93:AK93" si="37">I93</f>
        <v>0.56500000000000006</v>
      </c>
      <c r="K93" s="68">
        <f t="shared" si="37"/>
        <v>0.56500000000000006</v>
      </c>
      <c r="L93" s="68">
        <f t="shared" si="37"/>
        <v>0.56500000000000006</v>
      </c>
      <c r="M93" s="68">
        <f t="shared" si="37"/>
        <v>0.56500000000000006</v>
      </c>
      <c r="N93" s="68">
        <f t="shared" si="37"/>
        <v>0.56500000000000006</v>
      </c>
      <c r="O93" s="68">
        <f t="shared" si="37"/>
        <v>0.56500000000000006</v>
      </c>
      <c r="P93" s="68">
        <f t="shared" si="37"/>
        <v>0.56500000000000006</v>
      </c>
      <c r="Q93" s="68">
        <f t="shared" si="37"/>
        <v>0.56500000000000006</v>
      </c>
      <c r="R93" s="68">
        <f t="shared" si="37"/>
        <v>0.56500000000000006</v>
      </c>
      <c r="S93" s="68">
        <f t="shared" si="37"/>
        <v>0.56500000000000006</v>
      </c>
      <c r="T93" s="68">
        <f t="shared" si="37"/>
        <v>0.56500000000000006</v>
      </c>
      <c r="U93" s="68">
        <f t="shared" si="37"/>
        <v>0.56500000000000006</v>
      </c>
      <c r="V93" s="68">
        <f t="shared" si="37"/>
        <v>0.56500000000000006</v>
      </c>
      <c r="W93" s="68">
        <f t="shared" si="37"/>
        <v>0.56500000000000006</v>
      </c>
      <c r="X93" s="68">
        <f t="shared" si="37"/>
        <v>0.56500000000000006</v>
      </c>
      <c r="Y93" s="68">
        <f t="shared" si="37"/>
        <v>0.56500000000000006</v>
      </c>
      <c r="Z93" s="68">
        <f t="shared" si="37"/>
        <v>0.56500000000000006</v>
      </c>
      <c r="AA93" s="68">
        <f t="shared" si="37"/>
        <v>0.56500000000000006</v>
      </c>
      <c r="AB93" s="68">
        <f t="shared" si="37"/>
        <v>0.56500000000000006</v>
      </c>
      <c r="AC93" s="68">
        <f t="shared" si="37"/>
        <v>0.56500000000000006</v>
      </c>
      <c r="AD93" s="68">
        <f t="shared" si="37"/>
        <v>0.56500000000000006</v>
      </c>
      <c r="AE93" s="68">
        <f t="shared" si="37"/>
        <v>0.56500000000000006</v>
      </c>
      <c r="AF93" s="68">
        <f t="shared" si="37"/>
        <v>0.56500000000000006</v>
      </c>
      <c r="AG93" s="68">
        <f t="shared" si="37"/>
        <v>0.56500000000000006</v>
      </c>
      <c r="AH93" s="68">
        <f t="shared" si="37"/>
        <v>0.56500000000000006</v>
      </c>
      <c r="AI93" s="68">
        <f t="shared" si="37"/>
        <v>0.56500000000000006</v>
      </c>
      <c r="AJ93" s="68">
        <f t="shared" si="37"/>
        <v>0.56500000000000006</v>
      </c>
      <c r="AK93" s="69">
        <f t="shared" si="37"/>
        <v>0.56500000000000006</v>
      </c>
    </row>
    <row r="94" spans="1:37" ht="15.75" thickBot="1" x14ac:dyDescent="0.3">
      <c r="A94" s="45" t="s">
        <v>115</v>
      </c>
      <c r="B94" s="45" t="s">
        <v>111</v>
      </c>
      <c r="C94" s="46" t="s">
        <v>116</v>
      </c>
      <c r="D94" s="46" t="s">
        <v>117</v>
      </c>
      <c r="E94" s="34"/>
      <c r="F94" s="37"/>
      <c r="G94" s="70" t="s">
        <v>118</v>
      </c>
      <c r="H94" s="71">
        <f>(H90-H87)/H87</f>
        <v>0.15999999999999992</v>
      </c>
      <c r="I94" s="72">
        <f t="shared" ref="I94:AK94" si="38">(I90-I87)/I87</f>
        <v>-8.6206896551724223E-3</v>
      </c>
      <c r="J94" s="72">
        <f t="shared" si="38"/>
        <v>1.7391304347826105E-2</v>
      </c>
      <c r="K94" s="72">
        <f t="shared" si="38"/>
        <v>-1.709401709401711E-2</v>
      </c>
      <c r="L94" s="72">
        <f t="shared" si="38"/>
        <v>3.4482758620689689E-2</v>
      </c>
      <c r="M94" s="72">
        <f t="shared" si="38"/>
        <v>2.4793388429752088E-2</v>
      </c>
      <c r="N94" s="72">
        <f t="shared" si="38"/>
        <v>1.612903225806453E-2</v>
      </c>
      <c r="O94" s="72">
        <f t="shared" si="38"/>
        <v>-1.5748031496063006E-2</v>
      </c>
      <c r="P94" s="72">
        <f t="shared" si="38"/>
        <v>4.8000000000000043E-2</v>
      </c>
      <c r="Q94" s="72" t="e">
        <f t="shared" si="38"/>
        <v>#DIV/0!</v>
      </c>
      <c r="R94" s="72" t="e">
        <f t="shared" si="38"/>
        <v>#DIV/0!</v>
      </c>
      <c r="S94" s="72" t="e">
        <f t="shared" si="38"/>
        <v>#DIV/0!</v>
      </c>
      <c r="T94" s="72" t="e">
        <f t="shared" si="38"/>
        <v>#DIV/0!</v>
      </c>
      <c r="U94" s="72" t="e">
        <f t="shared" si="38"/>
        <v>#DIV/0!</v>
      </c>
      <c r="V94" s="72" t="e">
        <f t="shared" si="38"/>
        <v>#DIV/0!</v>
      </c>
      <c r="W94" s="72" t="e">
        <f t="shared" si="38"/>
        <v>#DIV/0!</v>
      </c>
      <c r="X94" s="72" t="e">
        <f t="shared" si="38"/>
        <v>#DIV/0!</v>
      </c>
      <c r="Y94" s="72" t="e">
        <f t="shared" si="38"/>
        <v>#DIV/0!</v>
      </c>
      <c r="Z94" s="72" t="e">
        <f t="shared" si="38"/>
        <v>#DIV/0!</v>
      </c>
      <c r="AA94" s="72" t="e">
        <f t="shared" si="38"/>
        <v>#DIV/0!</v>
      </c>
      <c r="AB94" s="72" t="e">
        <f t="shared" si="38"/>
        <v>#DIV/0!</v>
      </c>
      <c r="AC94" s="72" t="e">
        <f t="shared" si="38"/>
        <v>#DIV/0!</v>
      </c>
      <c r="AD94" s="72" t="e">
        <f t="shared" si="38"/>
        <v>#DIV/0!</v>
      </c>
      <c r="AE94" s="72" t="e">
        <f t="shared" si="38"/>
        <v>#DIV/0!</v>
      </c>
      <c r="AF94" s="72" t="e">
        <f t="shared" si="38"/>
        <v>#DIV/0!</v>
      </c>
      <c r="AG94" s="72" t="e">
        <f t="shared" si="38"/>
        <v>#DIV/0!</v>
      </c>
      <c r="AH94" s="72" t="e">
        <f t="shared" si="38"/>
        <v>#DIV/0!</v>
      </c>
      <c r="AI94" s="72" t="e">
        <f t="shared" si="38"/>
        <v>#DIV/0!</v>
      </c>
      <c r="AJ94" s="72" t="e">
        <f t="shared" si="38"/>
        <v>#DIV/0!</v>
      </c>
      <c r="AK94" s="73" t="e">
        <f t="shared" si="38"/>
        <v>#DIV/0!</v>
      </c>
    </row>
    <row r="95" spans="1:37" ht="15.75" thickBot="1" x14ac:dyDescent="0.3">
      <c r="A95" s="43">
        <f>E93</f>
        <v>0</v>
      </c>
      <c r="B95" s="44">
        <f>B91</f>
        <v>0</v>
      </c>
      <c r="C95" s="53">
        <v>0</v>
      </c>
      <c r="D95" s="31">
        <v>0</v>
      </c>
      <c r="E95" s="163" t="s">
        <v>119</v>
      </c>
      <c r="F95" s="164"/>
      <c r="G95" s="66" t="s">
        <v>120</v>
      </c>
      <c r="H95" s="74">
        <f>(H90-H87)/(H88-H89)</f>
        <v>0.94117647058823517</v>
      </c>
      <c r="I95" s="75">
        <f t="shared" ref="I95:AK95" si="39">(I90-I87)/(I88-I89)</f>
        <v>-9.0909090909091092E-2</v>
      </c>
      <c r="J95" s="75">
        <f t="shared" si="39"/>
        <v>0.4</v>
      </c>
      <c r="K95" s="75">
        <f t="shared" si="39"/>
        <v>-0.66666666666666663</v>
      </c>
      <c r="L95" s="75">
        <f t="shared" si="39"/>
        <v>0.66666666666666663</v>
      </c>
      <c r="M95" s="75">
        <f t="shared" si="39"/>
        <v>0.375</v>
      </c>
      <c r="N95" s="75">
        <f t="shared" si="39"/>
        <v>0.5</v>
      </c>
      <c r="O95" s="75">
        <f t="shared" si="39"/>
        <v>-0.4</v>
      </c>
      <c r="P95" s="75">
        <f t="shared" si="39"/>
        <v>0.5</v>
      </c>
      <c r="Q95" s="75" t="e">
        <f t="shared" si="39"/>
        <v>#DIV/0!</v>
      </c>
      <c r="R95" s="75" t="e">
        <f t="shared" si="39"/>
        <v>#DIV/0!</v>
      </c>
      <c r="S95" s="75" t="e">
        <f t="shared" si="39"/>
        <v>#DIV/0!</v>
      </c>
      <c r="T95" s="75" t="e">
        <f t="shared" si="39"/>
        <v>#DIV/0!</v>
      </c>
      <c r="U95" s="75" t="e">
        <f t="shared" si="39"/>
        <v>#DIV/0!</v>
      </c>
      <c r="V95" s="75" t="e">
        <f t="shared" si="39"/>
        <v>#DIV/0!</v>
      </c>
      <c r="W95" s="75" t="e">
        <f t="shared" si="39"/>
        <v>#DIV/0!</v>
      </c>
      <c r="X95" s="75" t="e">
        <f t="shared" si="39"/>
        <v>#DIV/0!</v>
      </c>
      <c r="Y95" s="75" t="e">
        <f t="shared" si="39"/>
        <v>#DIV/0!</v>
      </c>
      <c r="Z95" s="75" t="e">
        <f t="shared" si="39"/>
        <v>#DIV/0!</v>
      </c>
      <c r="AA95" s="75" t="e">
        <f t="shared" si="39"/>
        <v>#DIV/0!</v>
      </c>
      <c r="AB95" s="75" t="e">
        <f t="shared" si="39"/>
        <v>#DIV/0!</v>
      </c>
      <c r="AC95" s="75" t="e">
        <f t="shared" si="39"/>
        <v>#DIV/0!</v>
      </c>
      <c r="AD95" s="75" t="e">
        <f t="shared" si="39"/>
        <v>#DIV/0!</v>
      </c>
      <c r="AE95" s="75" t="e">
        <f t="shared" si="39"/>
        <v>#DIV/0!</v>
      </c>
      <c r="AF95" s="75" t="e">
        <f t="shared" si="39"/>
        <v>#DIV/0!</v>
      </c>
      <c r="AG95" s="75" t="e">
        <f t="shared" si="39"/>
        <v>#DIV/0!</v>
      </c>
      <c r="AH95" s="75" t="e">
        <f t="shared" si="39"/>
        <v>#DIV/0!</v>
      </c>
      <c r="AI95" s="75" t="e">
        <f t="shared" si="39"/>
        <v>#DIV/0!</v>
      </c>
      <c r="AJ95" s="75" t="e">
        <f t="shared" si="39"/>
        <v>#DIV/0!</v>
      </c>
      <c r="AK95" s="76" t="e">
        <f t="shared" si="39"/>
        <v>#DIV/0!</v>
      </c>
    </row>
    <row r="96" spans="1:37" ht="15.75" thickBot="1" x14ac:dyDescent="0.3">
      <c r="A96" s="165"/>
      <c r="B96" s="166"/>
      <c r="C96" s="166"/>
      <c r="D96" s="166"/>
      <c r="E96" s="166"/>
      <c r="F96" s="166"/>
      <c r="G96" s="166"/>
      <c r="H96" s="166"/>
      <c r="I96" s="166"/>
      <c r="J96" s="166"/>
      <c r="K96" s="166"/>
      <c r="L96" s="166"/>
      <c r="M96" s="166"/>
      <c r="N96" s="166"/>
      <c r="O96" s="166"/>
      <c r="P96" s="166"/>
      <c r="Q96" s="166"/>
      <c r="R96" s="166"/>
      <c r="S96" s="166"/>
      <c r="T96" s="166"/>
      <c r="U96" s="166"/>
      <c r="V96" s="166"/>
      <c r="W96" s="166"/>
      <c r="X96" s="166"/>
      <c r="Y96" s="166"/>
      <c r="Z96" s="166"/>
      <c r="AA96" s="166"/>
      <c r="AB96" s="166"/>
      <c r="AC96" s="166"/>
      <c r="AD96" s="166"/>
      <c r="AE96" s="166"/>
      <c r="AF96" s="166"/>
      <c r="AG96" s="166"/>
      <c r="AH96" s="166"/>
      <c r="AI96" s="166"/>
      <c r="AJ96" s="166"/>
      <c r="AK96" s="167"/>
    </row>
    <row r="97" spans="1:37" ht="15.75" thickBot="1" x14ac:dyDescent="0.3">
      <c r="A97" s="47" t="s">
        <v>64</v>
      </c>
      <c r="B97" s="48" t="s">
        <v>65</v>
      </c>
      <c r="C97" s="49" t="s">
        <v>66</v>
      </c>
      <c r="D97" s="50" t="s">
        <v>67</v>
      </c>
      <c r="E97" s="51" t="s">
        <v>68</v>
      </c>
      <c r="F97" s="16" t="s">
        <v>69</v>
      </c>
      <c r="G97" s="63" t="s">
        <v>70</v>
      </c>
      <c r="H97" s="17">
        <v>43873</v>
      </c>
      <c r="I97" s="18">
        <f>IF(WEEKDAY(H97)&gt;=6,H97+3,H97+1)</f>
        <v>43874</v>
      </c>
      <c r="J97" s="18">
        <f t="shared" ref="J97:AK97" si="40">IF(WEEKDAY(I97)&gt;=6,I97+3,I97+1)</f>
        <v>43875</v>
      </c>
      <c r="K97" s="18">
        <f t="shared" si="40"/>
        <v>43878</v>
      </c>
      <c r="L97" s="18">
        <f t="shared" si="40"/>
        <v>43879</v>
      </c>
      <c r="M97" s="18">
        <f t="shared" si="40"/>
        <v>43880</v>
      </c>
      <c r="N97" s="18">
        <f t="shared" si="40"/>
        <v>43881</v>
      </c>
      <c r="O97" s="18">
        <f t="shared" si="40"/>
        <v>43882</v>
      </c>
      <c r="P97" s="18">
        <f t="shared" si="40"/>
        <v>43885</v>
      </c>
      <c r="Q97" s="18">
        <f t="shared" si="40"/>
        <v>43886</v>
      </c>
      <c r="R97" s="18">
        <f t="shared" si="40"/>
        <v>43887</v>
      </c>
      <c r="S97" s="18">
        <f t="shared" si="40"/>
        <v>43888</v>
      </c>
      <c r="T97" s="18">
        <f t="shared" si="40"/>
        <v>43889</v>
      </c>
      <c r="U97" s="18">
        <f t="shared" si="40"/>
        <v>43892</v>
      </c>
      <c r="V97" s="18">
        <f t="shared" si="40"/>
        <v>43893</v>
      </c>
      <c r="W97" s="18">
        <f t="shared" si="40"/>
        <v>43894</v>
      </c>
      <c r="X97" s="18">
        <f t="shared" si="40"/>
        <v>43895</v>
      </c>
      <c r="Y97" s="18">
        <f t="shared" si="40"/>
        <v>43896</v>
      </c>
      <c r="Z97" s="18">
        <f t="shared" si="40"/>
        <v>43899</v>
      </c>
      <c r="AA97" s="18">
        <f t="shared" si="40"/>
        <v>43900</v>
      </c>
      <c r="AB97" s="18">
        <f t="shared" si="40"/>
        <v>43901</v>
      </c>
      <c r="AC97" s="18">
        <f t="shared" si="40"/>
        <v>43902</v>
      </c>
      <c r="AD97" s="18">
        <f t="shared" si="40"/>
        <v>43903</v>
      </c>
      <c r="AE97" s="18">
        <f t="shared" si="40"/>
        <v>43906</v>
      </c>
      <c r="AF97" s="18">
        <f t="shared" si="40"/>
        <v>43907</v>
      </c>
      <c r="AG97" s="18">
        <f t="shared" si="40"/>
        <v>43908</v>
      </c>
      <c r="AH97" s="18">
        <f t="shared" si="40"/>
        <v>43909</v>
      </c>
      <c r="AI97" s="18">
        <f t="shared" si="40"/>
        <v>43910</v>
      </c>
      <c r="AJ97" s="18">
        <f t="shared" si="40"/>
        <v>43913</v>
      </c>
      <c r="AK97" s="18">
        <f t="shared" si="40"/>
        <v>43914</v>
      </c>
    </row>
    <row r="98" spans="1:37" ht="15.75" thickBot="1" x14ac:dyDescent="0.3">
      <c r="A98" s="153" t="s">
        <v>71</v>
      </c>
      <c r="B98" s="154"/>
      <c r="C98" s="154"/>
      <c r="D98" s="154"/>
      <c r="E98" s="154"/>
      <c r="F98" s="134" t="s">
        <v>127</v>
      </c>
      <c r="G98" s="19" t="s">
        <v>34</v>
      </c>
      <c r="H98" s="42" t="s">
        <v>73</v>
      </c>
      <c r="I98" s="20" t="s">
        <v>74</v>
      </c>
      <c r="J98" s="20" t="s">
        <v>75</v>
      </c>
      <c r="K98" s="20" t="s">
        <v>76</v>
      </c>
      <c r="L98" s="20" t="s">
        <v>77</v>
      </c>
      <c r="M98" s="20" t="s">
        <v>78</v>
      </c>
      <c r="N98" s="20" t="s">
        <v>79</v>
      </c>
      <c r="O98" s="20" t="s">
        <v>80</v>
      </c>
      <c r="P98" s="20" t="s">
        <v>81</v>
      </c>
      <c r="Q98" s="20" t="s">
        <v>82</v>
      </c>
      <c r="R98" s="20" t="s">
        <v>83</v>
      </c>
      <c r="S98" s="20" t="s">
        <v>84</v>
      </c>
      <c r="T98" s="20" t="s">
        <v>85</v>
      </c>
      <c r="U98" s="20" t="s">
        <v>86</v>
      </c>
      <c r="V98" s="20" t="s">
        <v>87</v>
      </c>
      <c r="W98" s="20" t="s">
        <v>88</v>
      </c>
      <c r="X98" s="20" t="s">
        <v>89</v>
      </c>
      <c r="Y98" s="20" t="s">
        <v>90</v>
      </c>
      <c r="Z98" s="20" t="s">
        <v>91</v>
      </c>
      <c r="AA98" s="20" t="s">
        <v>92</v>
      </c>
      <c r="AB98" s="20" t="s">
        <v>93</v>
      </c>
      <c r="AC98" s="20" t="s">
        <v>94</v>
      </c>
      <c r="AD98" s="20" t="s">
        <v>95</v>
      </c>
      <c r="AE98" s="20" t="s">
        <v>96</v>
      </c>
      <c r="AF98" s="20" t="s">
        <v>97</v>
      </c>
      <c r="AG98" s="20" t="s">
        <v>98</v>
      </c>
      <c r="AH98" s="20" t="s">
        <v>99</v>
      </c>
      <c r="AI98" s="20" t="s">
        <v>100</v>
      </c>
      <c r="AJ98" s="20" t="s">
        <v>101</v>
      </c>
      <c r="AK98" s="21" t="s">
        <v>102</v>
      </c>
    </row>
    <row r="99" spans="1:37" x14ac:dyDescent="0.25">
      <c r="A99" s="155" t="s">
        <v>103</v>
      </c>
      <c r="B99" s="156"/>
      <c r="C99" s="156"/>
      <c r="D99" s="157"/>
      <c r="E99" s="156"/>
      <c r="F99" s="158"/>
      <c r="G99" s="25" t="s">
        <v>104</v>
      </c>
      <c r="H99" s="26">
        <v>0.54500000000000004</v>
      </c>
      <c r="I99" s="27">
        <v>0.63500000000000001</v>
      </c>
      <c r="J99" s="27">
        <v>0.62</v>
      </c>
      <c r="K99" s="27">
        <v>0.67</v>
      </c>
      <c r="L99" s="27">
        <v>0.69499999999999995</v>
      </c>
      <c r="M99" s="27">
        <v>0.69</v>
      </c>
      <c r="N99" s="27">
        <v>0.72</v>
      </c>
      <c r="O99" s="27">
        <v>0.745</v>
      </c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8"/>
    </row>
    <row r="100" spans="1:37" x14ac:dyDescent="0.25">
      <c r="A100" s="55" t="s">
        <v>105</v>
      </c>
      <c r="B100" s="41">
        <f>COUNTA(H99:AK99)</f>
        <v>8</v>
      </c>
      <c r="C100" s="54"/>
      <c r="D100" s="62" t="str">
        <f>IF(ISBLANK(F98),"No Link",HYPERLINK(CONCATENATE("https://www.klsescreener.com/v2/charting/chart/",F98), "KLSE"))</f>
        <v>KLSE</v>
      </c>
      <c r="E100" s="159" t="s">
        <v>106</v>
      </c>
      <c r="F100" s="160"/>
      <c r="G100" s="14" t="s">
        <v>107</v>
      </c>
      <c r="H100" s="11">
        <v>0.64500000000000002</v>
      </c>
      <c r="I100" s="64">
        <v>0.64</v>
      </c>
      <c r="J100" s="5">
        <v>0.68500000000000005</v>
      </c>
      <c r="K100" s="5">
        <v>0.7</v>
      </c>
      <c r="L100" s="4">
        <v>0.69499999999999995</v>
      </c>
      <c r="M100" s="5">
        <v>0.71499999999999997</v>
      </c>
      <c r="N100" s="5">
        <v>0.75</v>
      </c>
      <c r="O100" s="5">
        <v>0.77</v>
      </c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10"/>
    </row>
    <row r="101" spans="1:37" x14ac:dyDescent="0.25">
      <c r="A101" s="12"/>
      <c r="B101" s="6"/>
      <c r="C101" s="6"/>
      <c r="D101" s="6"/>
      <c r="E101" s="36"/>
      <c r="F101" s="37"/>
      <c r="G101" s="14" t="s">
        <v>108</v>
      </c>
      <c r="H101" s="9">
        <v>0.53500000000000003</v>
      </c>
      <c r="I101" s="4">
        <v>0.61499999999999999</v>
      </c>
      <c r="J101" s="4">
        <v>0.62</v>
      </c>
      <c r="K101" s="4">
        <v>0.66</v>
      </c>
      <c r="L101" s="4">
        <v>0.67</v>
      </c>
      <c r="M101" s="4">
        <v>0.68</v>
      </c>
      <c r="N101" s="4">
        <v>0.72</v>
      </c>
      <c r="O101" s="4">
        <v>0.72499999999999998</v>
      </c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10"/>
    </row>
    <row r="102" spans="1:37" x14ac:dyDescent="0.25">
      <c r="A102" s="161"/>
      <c r="B102" s="162"/>
      <c r="C102" s="58"/>
      <c r="D102" s="61" t="s">
        <v>109</v>
      </c>
      <c r="E102" s="35"/>
      <c r="F102" s="39" t="e">
        <f>(E102-B103)/B103</f>
        <v>#DIV/0!</v>
      </c>
      <c r="G102" s="14" t="s">
        <v>110</v>
      </c>
      <c r="H102" s="9">
        <v>0.625</v>
      </c>
      <c r="I102" s="4">
        <v>0.62</v>
      </c>
      <c r="J102" s="4">
        <v>0.67</v>
      </c>
      <c r="K102" s="4">
        <v>0.69</v>
      </c>
      <c r="L102" s="4">
        <v>0.68500000000000005</v>
      </c>
      <c r="M102" s="4">
        <v>0.71499999999999997</v>
      </c>
      <c r="N102" s="4">
        <v>0.745</v>
      </c>
      <c r="O102" s="4">
        <v>0.74</v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10"/>
    </row>
    <row r="103" spans="1:37" ht="15.75" thickBot="1" x14ac:dyDescent="0.3">
      <c r="A103" s="8" t="s">
        <v>111</v>
      </c>
      <c r="B103" s="56"/>
      <c r="C103" s="59"/>
      <c r="D103" s="3"/>
      <c r="E103" s="7"/>
      <c r="F103" s="125"/>
      <c r="G103" s="15" t="s">
        <v>112</v>
      </c>
      <c r="H103" s="29">
        <v>78068</v>
      </c>
      <c r="I103" s="65">
        <v>19648</v>
      </c>
      <c r="J103" s="30">
        <v>25747</v>
      </c>
      <c r="K103" s="52">
        <v>46782</v>
      </c>
      <c r="L103" s="30">
        <v>22550</v>
      </c>
      <c r="M103" s="52">
        <v>39684</v>
      </c>
      <c r="N103" s="30">
        <v>21277</v>
      </c>
      <c r="O103" s="52">
        <v>44211</v>
      </c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1"/>
    </row>
    <row r="104" spans="1:37" x14ac:dyDescent="0.25">
      <c r="A104" s="13"/>
      <c r="B104" s="57"/>
      <c r="C104" s="124"/>
      <c r="D104" s="6"/>
      <c r="E104" s="121"/>
      <c r="F104" s="6"/>
      <c r="G104" s="32" t="s">
        <v>113</v>
      </c>
      <c r="H104" s="22">
        <f>IF((H99+H102)/2&gt;=1,CEILING((H99+H102)/2,0.01),CEILING((H99+H102)/2,0.005))</f>
        <v>0.58499999999999996</v>
      </c>
      <c r="I104" s="23">
        <f>H104</f>
        <v>0.58499999999999996</v>
      </c>
      <c r="J104" s="23">
        <f t="shared" ref="J104:AK104" si="41">I104</f>
        <v>0.58499999999999996</v>
      </c>
      <c r="K104" s="23">
        <f t="shared" si="41"/>
        <v>0.58499999999999996</v>
      </c>
      <c r="L104" s="23">
        <f t="shared" si="41"/>
        <v>0.58499999999999996</v>
      </c>
      <c r="M104" s="23">
        <f t="shared" si="41"/>
        <v>0.58499999999999996</v>
      </c>
      <c r="N104" s="23">
        <f t="shared" si="41"/>
        <v>0.58499999999999996</v>
      </c>
      <c r="O104" s="23">
        <f t="shared" si="41"/>
        <v>0.58499999999999996</v>
      </c>
      <c r="P104" s="23">
        <f t="shared" si="41"/>
        <v>0.58499999999999996</v>
      </c>
      <c r="Q104" s="23">
        <f t="shared" si="41"/>
        <v>0.58499999999999996</v>
      </c>
      <c r="R104" s="23">
        <f t="shared" si="41"/>
        <v>0.58499999999999996</v>
      </c>
      <c r="S104" s="23">
        <f t="shared" si="41"/>
        <v>0.58499999999999996</v>
      </c>
      <c r="T104" s="23">
        <f t="shared" si="41"/>
        <v>0.58499999999999996</v>
      </c>
      <c r="U104" s="23">
        <f t="shared" si="41"/>
        <v>0.58499999999999996</v>
      </c>
      <c r="V104" s="23">
        <f t="shared" si="41"/>
        <v>0.58499999999999996</v>
      </c>
      <c r="W104" s="23">
        <f t="shared" si="41"/>
        <v>0.58499999999999996</v>
      </c>
      <c r="X104" s="23">
        <f t="shared" si="41"/>
        <v>0.58499999999999996</v>
      </c>
      <c r="Y104" s="23">
        <f t="shared" si="41"/>
        <v>0.58499999999999996</v>
      </c>
      <c r="Z104" s="23">
        <f t="shared" si="41"/>
        <v>0.58499999999999996</v>
      </c>
      <c r="AA104" s="23">
        <f t="shared" si="41"/>
        <v>0.58499999999999996</v>
      </c>
      <c r="AB104" s="23">
        <f t="shared" si="41"/>
        <v>0.58499999999999996</v>
      </c>
      <c r="AC104" s="23">
        <f t="shared" si="41"/>
        <v>0.58499999999999996</v>
      </c>
      <c r="AD104" s="23">
        <f t="shared" si="41"/>
        <v>0.58499999999999996</v>
      </c>
      <c r="AE104" s="23">
        <f t="shared" si="41"/>
        <v>0.58499999999999996</v>
      </c>
      <c r="AF104" s="23">
        <f t="shared" si="41"/>
        <v>0.58499999999999996</v>
      </c>
      <c r="AG104" s="23">
        <f t="shared" si="41"/>
        <v>0.58499999999999996</v>
      </c>
      <c r="AH104" s="23">
        <f t="shared" si="41"/>
        <v>0.58499999999999996</v>
      </c>
      <c r="AI104" s="23">
        <f t="shared" si="41"/>
        <v>0.58499999999999996</v>
      </c>
      <c r="AJ104" s="23">
        <f t="shared" si="41"/>
        <v>0.58499999999999996</v>
      </c>
      <c r="AK104" s="24">
        <f t="shared" si="41"/>
        <v>0.58499999999999996</v>
      </c>
    </row>
    <row r="105" spans="1:37" ht="15.75" thickBot="1" x14ac:dyDescent="0.3">
      <c r="A105" s="40"/>
      <c r="B105" s="6"/>
      <c r="C105" s="6"/>
      <c r="D105" s="33" t="s">
        <v>2</v>
      </c>
      <c r="E105" s="34"/>
      <c r="F105" s="38" t="e">
        <f>(B103-E105)/E105</f>
        <v>#DIV/0!</v>
      </c>
      <c r="G105" s="66" t="s">
        <v>114</v>
      </c>
      <c r="H105" s="67">
        <f>IF(H104*105%&gt;=1, FLOOR(H104*105%,0.01), FLOOR(H104*105%,0.005))</f>
        <v>0.61</v>
      </c>
      <c r="I105" s="68">
        <f>H105</f>
        <v>0.61</v>
      </c>
      <c r="J105" s="68">
        <f t="shared" ref="J105:AK105" si="42">I105</f>
        <v>0.61</v>
      </c>
      <c r="K105" s="68">
        <f t="shared" si="42"/>
        <v>0.61</v>
      </c>
      <c r="L105" s="68">
        <f t="shared" si="42"/>
        <v>0.61</v>
      </c>
      <c r="M105" s="68">
        <f t="shared" si="42"/>
        <v>0.61</v>
      </c>
      <c r="N105" s="68">
        <f t="shared" si="42"/>
        <v>0.61</v>
      </c>
      <c r="O105" s="68">
        <f t="shared" si="42"/>
        <v>0.61</v>
      </c>
      <c r="P105" s="68">
        <f t="shared" si="42"/>
        <v>0.61</v>
      </c>
      <c r="Q105" s="68">
        <f t="shared" si="42"/>
        <v>0.61</v>
      </c>
      <c r="R105" s="68">
        <f t="shared" si="42"/>
        <v>0.61</v>
      </c>
      <c r="S105" s="68">
        <f t="shared" si="42"/>
        <v>0.61</v>
      </c>
      <c r="T105" s="68">
        <f t="shared" si="42"/>
        <v>0.61</v>
      </c>
      <c r="U105" s="68">
        <f t="shared" si="42"/>
        <v>0.61</v>
      </c>
      <c r="V105" s="68">
        <f t="shared" si="42"/>
        <v>0.61</v>
      </c>
      <c r="W105" s="68">
        <f t="shared" si="42"/>
        <v>0.61</v>
      </c>
      <c r="X105" s="68">
        <f t="shared" si="42"/>
        <v>0.61</v>
      </c>
      <c r="Y105" s="68">
        <f t="shared" si="42"/>
        <v>0.61</v>
      </c>
      <c r="Z105" s="68">
        <f t="shared" si="42"/>
        <v>0.61</v>
      </c>
      <c r="AA105" s="68">
        <f t="shared" si="42"/>
        <v>0.61</v>
      </c>
      <c r="AB105" s="68">
        <f t="shared" si="42"/>
        <v>0.61</v>
      </c>
      <c r="AC105" s="68">
        <f t="shared" si="42"/>
        <v>0.61</v>
      </c>
      <c r="AD105" s="68">
        <f t="shared" si="42"/>
        <v>0.61</v>
      </c>
      <c r="AE105" s="68">
        <f t="shared" si="42"/>
        <v>0.61</v>
      </c>
      <c r="AF105" s="68">
        <f t="shared" si="42"/>
        <v>0.61</v>
      </c>
      <c r="AG105" s="68">
        <f t="shared" si="42"/>
        <v>0.61</v>
      </c>
      <c r="AH105" s="68">
        <f t="shared" si="42"/>
        <v>0.61</v>
      </c>
      <c r="AI105" s="68">
        <f t="shared" si="42"/>
        <v>0.61</v>
      </c>
      <c r="AJ105" s="68">
        <f t="shared" si="42"/>
        <v>0.61</v>
      </c>
      <c r="AK105" s="69">
        <f t="shared" si="42"/>
        <v>0.61</v>
      </c>
    </row>
    <row r="106" spans="1:37" ht="15.75" thickBot="1" x14ac:dyDescent="0.3">
      <c r="A106" s="45" t="s">
        <v>115</v>
      </c>
      <c r="B106" s="45" t="s">
        <v>111</v>
      </c>
      <c r="C106" s="46" t="s">
        <v>116</v>
      </c>
      <c r="D106" s="46" t="s">
        <v>117</v>
      </c>
      <c r="E106" s="34"/>
      <c r="F106" s="37"/>
      <c r="G106" s="70" t="s">
        <v>118</v>
      </c>
      <c r="H106" s="71">
        <f>(H102-H99)/H99</f>
        <v>0.146788990825688</v>
      </c>
      <c r="I106" s="72">
        <f t="shared" ref="I106:AK106" si="43">(I102-I99)/I99</f>
        <v>-2.3622047244094509E-2</v>
      </c>
      <c r="J106" s="72">
        <f t="shared" si="43"/>
        <v>8.0645161290322648E-2</v>
      </c>
      <c r="K106" s="72">
        <f t="shared" si="43"/>
        <v>2.9850746268656577E-2</v>
      </c>
      <c r="L106" s="72">
        <f t="shared" si="43"/>
        <v>-1.4388489208632947E-2</v>
      </c>
      <c r="M106" s="72">
        <f t="shared" si="43"/>
        <v>3.623188405797105E-2</v>
      </c>
      <c r="N106" s="72">
        <f t="shared" si="43"/>
        <v>3.4722222222222252E-2</v>
      </c>
      <c r="O106" s="72">
        <f t="shared" si="43"/>
        <v>-6.7114093959731603E-3</v>
      </c>
      <c r="P106" s="72" t="e">
        <f t="shared" si="43"/>
        <v>#DIV/0!</v>
      </c>
      <c r="Q106" s="72" t="e">
        <f t="shared" si="43"/>
        <v>#DIV/0!</v>
      </c>
      <c r="R106" s="72" t="e">
        <f t="shared" si="43"/>
        <v>#DIV/0!</v>
      </c>
      <c r="S106" s="72" t="e">
        <f t="shared" si="43"/>
        <v>#DIV/0!</v>
      </c>
      <c r="T106" s="72" t="e">
        <f t="shared" si="43"/>
        <v>#DIV/0!</v>
      </c>
      <c r="U106" s="72" t="e">
        <f t="shared" si="43"/>
        <v>#DIV/0!</v>
      </c>
      <c r="V106" s="72" t="e">
        <f t="shared" si="43"/>
        <v>#DIV/0!</v>
      </c>
      <c r="W106" s="72" t="e">
        <f t="shared" si="43"/>
        <v>#DIV/0!</v>
      </c>
      <c r="X106" s="72" t="e">
        <f t="shared" si="43"/>
        <v>#DIV/0!</v>
      </c>
      <c r="Y106" s="72" t="e">
        <f t="shared" si="43"/>
        <v>#DIV/0!</v>
      </c>
      <c r="Z106" s="72" t="e">
        <f t="shared" si="43"/>
        <v>#DIV/0!</v>
      </c>
      <c r="AA106" s="72" t="e">
        <f t="shared" si="43"/>
        <v>#DIV/0!</v>
      </c>
      <c r="AB106" s="72" t="e">
        <f t="shared" si="43"/>
        <v>#DIV/0!</v>
      </c>
      <c r="AC106" s="72" t="e">
        <f t="shared" si="43"/>
        <v>#DIV/0!</v>
      </c>
      <c r="AD106" s="72" t="e">
        <f t="shared" si="43"/>
        <v>#DIV/0!</v>
      </c>
      <c r="AE106" s="72" t="e">
        <f t="shared" si="43"/>
        <v>#DIV/0!</v>
      </c>
      <c r="AF106" s="72" t="e">
        <f t="shared" si="43"/>
        <v>#DIV/0!</v>
      </c>
      <c r="AG106" s="72" t="e">
        <f t="shared" si="43"/>
        <v>#DIV/0!</v>
      </c>
      <c r="AH106" s="72" t="e">
        <f t="shared" si="43"/>
        <v>#DIV/0!</v>
      </c>
      <c r="AI106" s="72" t="e">
        <f t="shared" si="43"/>
        <v>#DIV/0!</v>
      </c>
      <c r="AJ106" s="72" t="e">
        <f t="shared" si="43"/>
        <v>#DIV/0!</v>
      </c>
      <c r="AK106" s="73" t="e">
        <f t="shared" si="43"/>
        <v>#DIV/0!</v>
      </c>
    </row>
    <row r="107" spans="1:37" ht="15.75" thickBot="1" x14ac:dyDescent="0.3">
      <c r="A107" s="43">
        <f>E105</f>
        <v>0</v>
      </c>
      <c r="B107" s="44">
        <f>B103</f>
        <v>0</v>
      </c>
      <c r="C107" s="53">
        <v>0</v>
      </c>
      <c r="D107" s="31">
        <v>0</v>
      </c>
      <c r="E107" s="163" t="s">
        <v>119</v>
      </c>
      <c r="F107" s="164"/>
      <c r="G107" s="66" t="s">
        <v>120</v>
      </c>
      <c r="H107" s="74">
        <f>(H102-H99)/(H100-H101)</f>
        <v>0.72727272727272696</v>
      </c>
      <c r="I107" s="75">
        <f t="shared" ref="I107:AK107" si="44">(I102-I99)/(I100-I101)</f>
        <v>-0.6</v>
      </c>
      <c r="J107" s="75">
        <f t="shared" si="44"/>
        <v>0.76923076923076927</v>
      </c>
      <c r="K107" s="75">
        <f t="shared" si="44"/>
        <v>0.49999999999999861</v>
      </c>
      <c r="L107" s="75">
        <f t="shared" si="44"/>
        <v>-0.39999999999999736</v>
      </c>
      <c r="M107" s="75">
        <f t="shared" si="44"/>
        <v>0.71428571428571652</v>
      </c>
      <c r="N107" s="75">
        <f t="shared" si="44"/>
        <v>0.83333333333333337</v>
      </c>
      <c r="O107" s="75">
        <f t="shared" si="44"/>
        <v>-0.1111111111111111</v>
      </c>
      <c r="P107" s="75" t="e">
        <f t="shared" si="44"/>
        <v>#DIV/0!</v>
      </c>
      <c r="Q107" s="75" t="e">
        <f t="shared" si="44"/>
        <v>#DIV/0!</v>
      </c>
      <c r="R107" s="75" t="e">
        <f t="shared" si="44"/>
        <v>#DIV/0!</v>
      </c>
      <c r="S107" s="75" t="e">
        <f t="shared" si="44"/>
        <v>#DIV/0!</v>
      </c>
      <c r="T107" s="75" t="e">
        <f t="shared" si="44"/>
        <v>#DIV/0!</v>
      </c>
      <c r="U107" s="75" t="e">
        <f t="shared" si="44"/>
        <v>#DIV/0!</v>
      </c>
      <c r="V107" s="75" t="e">
        <f t="shared" si="44"/>
        <v>#DIV/0!</v>
      </c>
      <c r="W107" s="75" t="e">
        <f t="shared" si="44"/>
        <v>#DIV/0!</v>
      </c>
      <c r="X107" s="75" t="e">
        <f t="shared" si="44"/>
        <v>#DIV/0!</v>
      </c>
      <c r="Y107" s="75" t="e">
        <f t="shared" si="44"/>
        <v>#DIV/0!</v>
      </c>
      <c r="Z107" s="75" t="e">
        <f t="shared" si="44"/>
        <v>#DIV/0!</v>
      </c>
      <c r="AA107" s="75" t="e">
        <f t="shared" si="44"/>
        <v>#DIV/0!</v>
      </c>
      <c r="AB107" s="75" t="e">
        <f t="shared" si="44"/>
        <v>#DIV/0!</v>
      </c>
      <c r="AC107" s="75" t="e">
        <f t="shared" si="44"/>
        <v>#DIV/0!</v>
      </c>
      <c r="AD107" s="75" t="e">
        <f t="shared" si="44"/>
        <v>#DIV/0!</v>
      </c>
      <c r="AE107" s="75" t="e">
        <f t="shared" si="44"/>
        <v>#DIV/0!</v>
      </c>
      <c r="AF107" s="75" t="e">
        <f t="shared" si="44"/>
        <v>#DIV/0!</v>
      </c>
      <c r="AG107" s="75" t="e">
        <f t="shared" si="44"/>
        <v>#DIV/0!</v>
      </c>
      <c r="AH107" s="75" t="e">
        <f t="shared" si="44"/>
        <v>#DIV/0!</v>
      </c>
      <c r="AI107" s="75" t="e">
        <f t="shared" si="44"/>
        <v>#DIV/0!</v>
      </c>
      <c r="AJ107" s="75" t="e">
        <f t="shared" si="44"/>
        <v>#DIV/0!</v>
      </c>
      <c r="AK107" s="76" t="e">
        <f t="shared" si="44"/>
        <v>#DIV/0!</v>
      </c>
    </row>
    <row r="108" spans="1:37" ht="15.75" thickBot="1" x14ac:dyDescent="0.3">
      <c r="A108" s="165"/>
      <c r="B108" s="166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66"/>
      <c r="Y108" s="166"/>
      <c r="Z108" s="166"/>
      <c r="AA108" s="166"/>
      <c r="AB108" s="166"/>
      <c r="AC108" s="166"/>
      <c r="AD108" s="166"/>
      <c r="AE108" s="166"/>
      <c r="AF108" s="166"/>
      <c r="AG108" s="166"/>
      <c r="AH108" s="166"/>
      <c r="AI108" s="166"/>
      <c r="AJ108" s="166"/>
      <c r="AK108" s="167"/>
    </row>
    <row r="109" spans="1:37" ht="15.75" thickBot="1" x14ac:dyDescent="0.3">
      <c r="A109" s="47" t="s">
        <v>64</v>
      </c>
      <c r="B109" s="48" t="s">
        <v>65</v>
      </c>
      <c r="C109" s="49" t="s">
        <v>66</v>
      </c>
      <c r="D109" s="50" t="s">
        <v>67</v>
      </c>
      <c r="E109" s="51" t="s">
        <v>68</v>
      </c>
      <c r="F109" s="16" t="s">
        <v>69</v>
      </c>
      <c r="G109" s="63" t="s">
        <v>70</v>
      </c>
      <c r="H109" s="17">
        <v>43873</v>
      </c>
      <c r="I109" s="18">
        <f>IF(WEEKDAY(H109)&gt;=6,H109+3,H109+1)</f>
        <v>43874</v>
      </c>
      <c r="J109" s="18">
        <f t="shared" ref="J109:AK109" si="45">IF(WEEKDAY(I109)&gt;=6,I109+3,I109+1)</f>
        <v>43875</v>
      </c>
      <c r="K109" s="18">
        <f t="shared" si="45"/>
        <v>43878</v>
      </c>
      <c r="L109" s="18">
        <f t="shared" si="45"/>
        <v>43879</v>
      </c>
      <c r="M109" s="18">
        <f t="shared" si="45"/>
        <v>43880</v>
      </c>
      <c r="N109" s="18">
        <f t="shared" si="45"/>
        <v>43881</v>
      </c>
      <c r="O109" s="18">
        <f t="shared" si="45"/>
        <v>43882</v>
      </c>
      <c r="P109" s="18">
        <f t="shared" si="45"/>
        <v>43885</v>
      </c>
      <c r="Q109" s="18">
        <f t="shared" si="45"/>
        <v>43886</v>
      </c>
      <c r="R109" s="18">
        <f t="shared" si="45"/>
        <v>43887</v>
      </c>
      <c r="S109" s="18">
        <f t="shared" si="45"/>
        <v>43888</v>
      </c>
      <c r="T109" s="18">
        <f t="shared" si="45"/>
        <v>43889</v>
      </c>
      <c r="U109" s="18">
        <f t="shared" si="45"/>
        <v>43892</v>
      </c>
      <c r="V109" s="18">
        <f t="shared" si="45"/>
        <v>43893</v>
      </c>
      <c r="W109" s="18">
        <f t="shared" si="45"/>
        <v>43894</v>
      </c>
      <c r="X109" s="18">
        <f t="shared" si="45"/>
        <v>43895</v>
      </c>
      <c r="Y109" s="18">
        <f t="shared" si="45"/>
        <v>43896</v>
      </c>
      <c r="Z109" s="18">
        <f t="shared" si="45"/>
        <v>43899</v>
      </c>
      <c r="AA109" s="18">
        <f t="shared" si="45"/>
        <v>43900</v>
      </c>
      <c r="AB109" s="18">
        <f t="shared" si="45"/>
        <v>43901</v>
      </c>
      <c r="AC109" s="18">
        <f t="shared" si="45"/>
        <v>43902</v>
      </c>
      <c r="AD109" s="18">
        <f t="shared" si="45"/>
        <v>43903</v>
      </c>
      <c r="AE109" s="18">
        <f t="shared" si="45"/>
        <v>43906</v>
      </c>
      <c r="AF109" s="18">
        <f t="shared" si="45"/>
        <v>43907</v>
      </c>
      <c r="AG109" s="18">
        <f t="shared" si="45"/>
        <v>43908</v>
      </c>
      <c r="AH109" s="18">
        <f t="shared" si="45"/>
        <v>43909</v>
      </c>
      <c r="AI109" s="18">
        <f t="shared" si="45"/>
        <v>43910</v>
      </c>
      <c r="AJ109" s="18">
        <f t="shared" si="45"/>
        <v>43913</v>
      </c>
      <c r="AK109" s="18">
        <f t="shared" si="45"/>
        <v>43914</v>
      </c>
    </row>
    <row r="110" spans="1:37" ht="15.75" thickBot="1" x14ac:dyDescent="0.3">
      <c r="A110" s="153" t="s">
        <v>71</v>
      </c>
      <c r="B110" s="154"/>
      <c r="C110" s="154"/>
      <c r="D110" s="154"/>
      <c r="E110" s="154"/>
      <c r="F110" s="134" t="s">
        <v>128</v>
      </c>
      <c r="G110" s="19" t="s">
        <v>41</v>
      </c>
      <c r="H110" s="42" t="s">
        <v>73</v>
      </c>
      <c r="I110" s="20" t="s">
        <v>74</v>
      </c>
      <c r="J110" s="20" t="s">
        <v>75</v>
      </c>
      <c r="K110" s="20" t="s">
        <v>76</v>
      </c>
      <c r="L110" s="20" t="s">
        <v>77</v>
      </c>
      <c r="M110" s="20" t="s">
        <v>78</v>
      </c>
      <c r="N110" s="20" t="s">
        <v>79</v>
      </c>
      <c r="O110" s="20" t="s">
        <v>80</v>
      </c>
      <c r="P110" s="20" t="s">
        <v>81</v>
      </c>
      <c r="Q110" s="20" t="s">
        <v>82</v>
      </c>
      <c r="R110" s="20" t="s">
        <v>83</v>
      </c>
      <c r="S110" s="20" t="s">
        <v>84</v>
      </c>
      <c r="T110" s="20" t="s">
        <v>85</v>
      </c>
      <c r="U110" s="20" t="s">
        <v>86</v>
      </c>
      <c r="V110" s="20" t="s">
        <v>87</v>
      </c>
      <c r="W110" s="20" t="s">
        <v>88</v>
      </c>
      <c r="X110" s="20" t="s">
        <v>89</v>
      </c>
      <c r="Y110" s="20" t="s">
        <v>90</v>
      </c>
      <c r="Z110" s="20" t="s">
        <v>91</v>
      </c>
      <c r="AA110" s="20" t="s">
        <v>92</v>
      </c>
      <c r="AB110" s="20" t="s">
        <v>93</v>
      </c>
      <c r="AC110" s="20" t="s">
        <v>94</v>
      </c>
      <c r="AD110" s="20" t="s">
        <v>95</v>
      </c>
      <c r="AE110" s="20" t="s">
        <v>96</v>
      </c>
      <c r="AF110" s="20" t="s">
        <v>97</v>
      </c>
      <c r="AG110" s="20" t="s">
        <v>98</v>
      </c>
      <c r="AH110" s="20" t="s">
        <v>99</v>
      </c>
      <c r="AI110" s="20" t="s">
        <v>100</v>
      </c>
      <c r="AJ110" s="20" t="s">
        <v>101</v>
      </c>
      <c r="AK110" s="21" t="s">
        <v>102</v>
      </c>
    </row>
    <row r="111" spans="1:37" x14ac:dyDescent="0.25">
      <c r="A111" s="155" t="s">
        <v>103</v>
      </c>
      <c r="B111" s="156"/>
      <c r="C111" s="156"/>
      <c r="D111" s="157"/>
      <c r="E111" s="156"/>
      <c r="F111" s="158"/>
      <c r="G111" s="25" t="s">
        <v>104</v>
      </c>
      <c r="H111" s="26">
        <v>1.73</v>
      </c>
      <c r="I111" s="27">
        <v>1.89</v>
      </c>
      <c r="J111" s="27">
        <v>1.94</v>
      </c>
      <c r="K111" s="27">
        <v>1.84</v>
      </c>
      <c r="L111" s="27">
        <v>1.86</v>
      </c>
      <c r="M111" s="27">
        <v>1.81</v>
      </c>
      <c r="N111" s="27">
        <v>1.8</v>
      </c>
      <c r="O111" s="27">
        <v>1.81</v>
      </c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8"/>
    </row>
    <row r="112" spans="1:37" x14ac:dyDescent="0.25">
      <c r="A112" s="55" t="s">
        <v>105</v>
      </c>
      <c r="B112" s="41">
        <f>COUNTA(H111:AK111)</f>
        <v>8</v>
      </c>
      <c r="C112" s="54"/>
      <c r="D112" s="62" t="str">
        <f>IF(ISBLANK(F110),"No Link",HYPERLINK(CONCATENATE("https://www.klsescreener.com/v2/charting/chart/",F110), "KLSE"))</f>
        <v>KLSE</v>
      </c>
      <c r="E112" s="159" t="s">
        <v>106</v>
      </c>
      <c r="F112" s="160"/>
      <c r="G112" s="14" t="s">
        <v>107</v>
      </c>
      <c r="H112" s="11">
        <v>1.89</v>
      </c>
      <c r="I112" s="5">
        <v>1.98</v>
      </c>
      <c r="J112" s="64">
        <v>1.98</v>
      </c>
      <c r="K112" s="4">
        <v>1.85</v>
      </c>
      <c r="L112" s="4">
        <v>1.86</v>
      </c>
      <c r="M112" s="4">
        <v>1.82</v>
      </c>
      <c r="N112" s="4">
        <v>1.84</v>
      </c>
      <c r="O112" s="4">
        <v>1.84</v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10"/>
    </row>
    <row r="113" spans="1:37" x14ac:dyDescent="0.25">
      <c r="A113" s="12"/>
      <c r="B113" s="6"/>
      <c r="C113" s="6"/>
      <c r="D113" s="6"/>
      <c r="E113" s="36"/>
      <c r="F113" s="37"/>
      <c r="G113" s="14" t="s">
        <v>108</v>
      </c>
      <c r="H113" s="9">
        <v>1.73</v>
      </c>
      <c r="I113" s="4">
        <v>1.85</v>
      </c>
      <c r="J113" s="4">
        <v>1.83</v>
      </c>
      <c r="K113" s="4">
        <v>1.77</v>
      </c>
      <c r="L113" s="4">
        <v>1.81</v>
      </c>
      <c r="M113" s="4">
        <v>1.77</v>
      </c>
      <c r="N113" s="4">
        <v>1.79</v>
      </c>
      <c r="O113" s="4">
        <v>1.79</v>
      </c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10"/>
    </row>
    <row r="114" spans="1:37" x14ac:dyDescent="0.25">
      <c r="A114" s="161"/>
      <c r="B114" s="162"/>
      <c r="C114" s="58"/>
      <c r="D114" s="61" t="s">
        <v>109</v>
      </c>
      <c r="E114" s="35">
        <v>1.98</v>
      </c>
      <c r="F114" s="39">
        <f>(E114-B115)/B115</f>
        <v>7.0270270270270205E-2</v>
      </c>
      <c r="G114" s="14" t="s">
        <v>110</v>
      </c>
      <c r="H114" s="9">
        <v>1.87</v>
      </c>
      <c r="I114" s="4">
        <v>1.96</v>
      </c>
      <c r="J114" s="4">
        <v>1.84</v>
      </c>
      <c r="K114" s="4">
        <v>1.84</v>
      </c>
      <c r="L114" s="4">
        <v>1.83</v>
      </c>
      <c r="M114" s="4">
        <v>1.8</v>
      </c>
      <c r="N114" s="4">
        <v>1.83</v>
      </c>
      <c r="O114" s="4">
        <v>1.83</v>
      </c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10"/>
    </row>
    <row r="115" spans="1:37" ht="15.75" thickBot="1" x14ac:dyDescent="0.3">
      <c r="A115" s="8" t="s">
        <v>111</v>
      </c>
      <c r="B115" s="56">
        <v>1.85</v>
      </c>
      <c r="C115" s="59"/>
      <c r="D115" s="3"/>
      <c r="E115" s="7"/>
      <c r="F115" s="125"/>
      <c r="G115" s="15" t="s">
        <v>112</v>
      </c>
      <c r="H115" s="29">
        <v>45519</v>
      </c>
      <c r="I115" s="52">
        <v>24544</v>
      </c>
      <c r="J115" s="52">
        <v>24264</v>
      </c>
      <c r="K115" s="52">
        <v>26182</v>
      </c>
      <c r="L115" s="30">
        <v>11418</v>
      </c>
      <c r="M115" s="30">
        <v>18566</v>
      </c>
      <c r="N115" s="30">
        <v>14298</v>
      </c>
      <c r="O115" s="30">
        <v>6495</v>
      </c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1"/>
    </row>
    <row r="116" spans="1:37" x14ac:dyDescent="0.25">
      <c r="A116" s="13"/>
      <c r="B116" s="57"/>
      <c r="C116" s="124"/>
      <c r="D116" s="6"/>
      <c r="E116" s="121"/>
      <c r="F116" s="6"/>
      <c r="G116" s="32" t="s">
        <v>113</v>
      </c>
      <c r="H116" s="22">
        <f>IF((H111+H114)/2&gt;=1,CEILING((H111+H114)/2,0.01),CEILING((H111+H114)/2,0.005))</f>
        <v>1.8</v>
      </c>
      <c r="I116" s="23">
        <f>H116</f>
        <v>1.8</v>
      </c>
      <c r="J116" s="23">
        <f t="shared" ref="J116:AK116" si="46">I116</f>
        <v>1.8</v>
      </c>
      <c r="K116" s="23">
        <f t="shared" si="46"/>
        <v>1.8</v>
      </c>
      <c r="L116" s="23">
        <f t="shared" si="46"/>
        <v>1.8</v>
      </c>
      <c r="M116" s="23">
        <f t="shared" si="46"/>
        <v>1.8</v>
      </c>
      <c r="N116" s="23">
        <f t="shared" si="46"/>
        <v>1.8</v>
      </c>
      <c r="O116" s="23">
        <f t="shared" si="46"/>
        <v>1.8</v>
      </c>
      <c r="P116" s="23">
        <f t="shared" si="46"/>
        <v>1.8</v>
      </c>
      <c r="Q116" s="23">
        <f t="shared" si="46"/>
        <v>1.8</v>
      </c>
      <c r="R116" s="23">
        <f t="shared" si="46"/>
        <v>1.8</v>
      </c>
      <c r="S116" s="23">
        <f t="shared" si="46"/>
        <v>1.8</v>
      </c>
      <c r="T116" s="23">
        <f t="shared" si="46"/>
        <v>1.8</v>
      </c>
      <c r="U116" s="23">
        <f t="shared" si="46"/>
        <v>1.8</v>
      </c>
      <c r="V116" s="23">
        <f t="shared" si="46"/>
        <v>1.8</v>
      </c>
      <c r="W116" s="23">
        <f t="shared" si="46"/>
        <v>1.8</v>
      </c>
      <c r="X116" s="23">
        <f t="shared" si="46"/>
        <v>1.8</v>
      </c>
      <c r="Y116" s="23">
        <f t="shared" si="46"/>
        <v>1.8</v>
      </c>
      <c r="Z116" s="23">
        <f t="shared" si="46"/>
        <v>1.8</v>
      </c>
      <c r="AA116" s="23">
        <f t="shared" si="46"/>
        <v>1.8</v>
      </c>
      <c r="AB116" s="23">
        <f t="shared" si="46"/>
        <v>1.8</v>
      </c>
      <c r="AC116" s="23">
        <f t="shared" si="46"/>
        <v>1.8</v>
      </c>
      <c r="AD116" s="23">
        <f t="shared" si="46"/>
        <v>1.8</v>
      </c>
      <c r="AE116" s="23">
        <f t="shared" si="46"/>
        <v>1.8</v>
      </c>
      <c r="AF116" s="23">
        <f t="shared" si="46"/>
        <v>1.8</v>
      </c>
      <c r="AG116" s="23">
        <f t="shared" si="46"/>
        <v>1.8</v>
      </c>
      <c r="AH116" s="23">
        <f t="shared" si="46"/>
        <v>1.8</v>
      </c>
      <c r="AI116" s="23">
        <f t="shared" si="46"/>
        <v>1.8</v>
      </c>
      <c r="AJ116" s="23">
        <f t="shared" si="46"/>
        <v>1.8</v>
      </c>
      <c r="AK116" s="24">
        <f t="shared" si="46"/>
        <v>1.8</v>
      </c>
    </row>
    <row r="117" spans="1:37" ht="15.75" thickBot="1" x14ac:dyDescent="0.3">
      <c r="A117" s="40"/>
      <c r="B117" s="6"/>
      <c r="C117" s="6"/>
      <c r="D117" s="33" t="s">
        <v>2</v>
      </c>
      <c r="E117" s="34">
        <v>1.79</v>
      </c>
      <c r="F117" s="38">
        <f>(B115-E117)/E117</f>
        <v>3.3519553072625725E-2</v>
      </c>
      <c r="G117" s="66" t="s">
        <v>114</v>
      </c>
      <c r="H117" s="67">
        <f>IF(H116*105%&gt;=1, FLOOR(H116*105%,0.01), FLOOR(H116*105%,0.005))</f>
        <v>1.8900000000000001</v>
      </c>
      <c r="I117" s="68">
        <f>H117</f>
        <v>1.8900000000000001</v>
      </c>
      <c r="J117" s="68">
        <f t="shared" ref="J117:AK117" si="47">I117</f>
        <v>1.8900000000000001</v>
      </c>
      <c r="K117" s="68">
        <f t="shared" si="47"/>
        <v>1.8900000000000001</v>
      </c>
      <c r="L117" s="68">
        <f t="shared" si="47"/>
        <v>1.8900000000000001</v>
      </c>
      <c r="M117" s="68">
        <f t="shared" si="47"/>
        <v>1.8900000000000001</v>
      </c>
      <c r="N117" s="68">
        <f t="shared" si="47"/>
        <v>1.8900000000000001</v>
      </c>
      <c r="O117" s="68">
        <f t="shared" si="47"/>
        <v>1.8900000000000001</v>
      </c>
      <c r="P117" s="68">
        <f t="shared" si="47"/>
        <v>1.8900000000000001</v>
      </c>
      <c r="Q117" s="68">
        <f t="shared" si="47"/>
        <v>1.8900000000000001</v>
      </c>
      <c r="R117" s="68">
        <f t="shared" si="47"/>
        <v>1.8900000000000001</v>
      </c>
      <c r="S117" s="68">
        <f t="shared" si="47"/>
        <v>1.8900000000000001</v>
      </c>
      <c r="T117" s="68">
        <f t="shared" si="47"/>
        <v>1.8900000000000001</v>
      </c>
      <c r="U117" s="68">
        <f t="shared" si="47"/>
        <v>1.8900000000000001</v>
      </c>
      <c r="V117" s="68">
        <f t="shared" si="47"/>
        <v>1.8900000000000001</v>
      </c>
      <c r="W117" s="68">
        <f t="shared" si="47"/>
        <v>1.8900000000000001</v>
      </c>
      <c r="X117" s="68">
        <f t="shared" si="47"/>
        <v>1.8900000000000001</v>
      </c>
      <c r="Y117" s="68">
        <f t="shared" si="47"/>
        <v>1.8900000000000001</v>
      </c>
      <c r="Z117" s="68">
        <f t="shared" si="47"/>
        <v>1.8900000000000001</v>
      </c>
      <c r="AA117" s="68">
        <f t="shared" si="47"/>
        <v>1.8900000000000001</v>
      </c>
      <c r="AB117" s="68">
        <f t="shared" si="47"/>
        <v>1.8900000000000001</v>
      </c>
      <c r="AC117" s="68">
        <f t="shared" si="47"/>
        <v>1.8900000000000001</v>
      </c>
      <c r="AD117" s="68">
        <f t="shared" si="47"/>
        <v>1.8900000000000001</v>
      </c>
      <c r="AE117" s="68">
        <f t="shared" si="47"/>
        <v>1.8900000000000001</v>
      </c>
      <c r="AF117" s="68">
        <f t="shared" si="47"/>
        <v>1.8900000000000001</v>
      </c>
      <c r="AG117" s="68">
        <f t="shared" si="47"/>
        <v>1.8900000000000001</v>
      </c>
      <c r="AH117" s="68">
        <f t="shared" si="47"/>
        <v>1.8900000000000001</v>
      </c>
      <c r="AI117" s="68">
        <f t="shared" si="47"/>
        <v>1.8900000000000001</v>
      </c>
      <c r="AJ117" s="68">
        <f t="shared" si="47"/>
        <v>1.8900000000000001</v>
      </c>
      <c r="AK117" s="69">
        <f t="shared" si="47"/>
        <v>1.8900000000000001</v>
      </c>
    </row>
    <row r="118" spans="1:37" ht="15.75" thickBot="1" x14ac:dyDescent="0.3">
      <c r="A118" s="45" t="s">
        <v>115</v>
      </c>
      <c r="B118" s="45" t="s">
        <v>111</v>
      </c>
      <c r="C118" s="46" t="s">
        <v>116</v>
      </c>
      <c r="D118" s="46" t="s">
        <v>117</v>
      </c>
      <c r="E118" s="34"/>
      <c r="F118" s="37"/>
      <c r="G118" s="70" t="s">
        <v>118</v>
      </c>
      <c r="H118" s="71">
        <f>(H114-H111)/H111</f>
        <v>8.092485549132955E-2</v>
      </c>
      <c r="I118" s="72">
        <f t="shared" ref="I118:AK118" si="48">(I114-I111)/I111</f>
        <v>3.703703703703707E-2</v>
      </c>
      <c r="J118" s="72">
        <f t="shared" si="48"/>
        <v>-5.1546391752577254E-2</v>
      </c>
      <c r="K118" s="72">
        <f t="shared" si="48"/>
        <v>0</v>
      </c>
      <c r="L118" s="72">
        <f t="shared" si="48"/>
        <v>-1.612903225806453E-2</v>
      </c>
      <c r="M118" s="72">
        <f t="shared" si="48"/>
        <v>-5.5248618784530436E-3</v>
      </c>
      <c r="N118" s="72">
        <f t="shared" si="48"/>
        <v>1.666666666666668E-2</v>
      </c>
      <c r="O118" s="72">
        <f t="shared" si="48"/>
        <v>1.1049723756906087E-2</v>
      </c>
      <c r="P118" s="72" t="e">
        <f t="shared" si="48"/>
        <v>#DIV/0!</v>
      </c>
      <c r="Q118" s="72" t="e">
        <f t="shared" si="48"/>
        <v>#DIV/0!</v>
      </c>
      <c r="R118" s="72" t="e">
        <f t="shared" si="48"/>
        <v>#DIV/0!</v>
      </c>
      <c r="S118" s="72" t="e">
        <f t="shared" si="48"/>
        <v>#DIV/0!</v>
      </c>
      <c r="T118" s="72" t="e">
        <f t="shared" si="48"/>
        <v>#DIV/0!</v>
      </c>
      <c r="U118" s="72" t="e">
        <f t="shared" si="48"/>
        <v>#DIV/0!</v>
      </c>
      <c r="V118" s="72" t="e">
        <f t="shared" si="48"/>
        <v>#DIV/0!</v>
      </c>
      <c r="W118" s="72" t="e">
        <f t="shared" si="48"/>
        <v>#DIV/0!</v>
      </c>
      <c r="X118" s="72" t="e">
        <f t="shared" si="48"/>
        <v>#DIV/0!</v>
      </c>
      <c r="Y118" s="72" t="e">
        <f t="shared" si="48"/>
        <v>#DIV/0!</v>
      </c>
      <c r="Z118" s="72" t="e">
        <f t="shared" si="48"/>
        <v>#DIV/0!</v>
      </c>
      <c r="AA118" s="72" t="e">
        <f t="shared" si="48"/>
        <v>#DIV/0!</v>
      </c>
      <c r="AB118" s="72" t="e">
        <f t="shared" si="48"/>
        <v>#DIV/0!</v>
      </c>
      <c r="AC118" s="72" t="e">
        <f t="shared" si="48"/>
        <v>#DIV/0!</v>
      </c>
      <c r="AD118" s="72" t="e">
        <f t="shared" si="48"/>
        <v>#DIV/0!</v>
      </c>
      <c r="AE118" s="72" t="e">
        <f t="shared" si="48"/>
        <v>#DIV/0!</v>
      </c>
      <c r="AF118" s="72" t="e">
        <f t="shared" si="48"/>
        <v>#DIV/0!</v>
      </c>
      <c r="AG118" s="72" t="e">
        <f t="shared" si="48"/>
        <v>#DIV/0!</v>
      </c>
      <c r="AH118" s="72" t="e">
        <f t="shared" si="48"/>
        <v>#DIV/0!</v>
      </c>
      <c r="AI118" s="72" t="e">
        <f t="shared" si="48"/>
        <v>#DIV/0!</v>
      </c>
      <c r="AJ118" s="72" t="e">
        <f t="shared" si="48"/>
        <v>#DIV/0!</v>
      </c>
      <c r="AK118" s="73" t="e">
        <f t="shared" si="48"/>
        <v>#DIV/0!</v>
      </c>
    </row>
    <row r="119" spans="1:37" ht="15.75" thickBot="1" x14ac:dyDescent="0.3">
      <c r="A119" s="43">
        <f>E117</f>
        <v>1.79</v>
      </c>
      <c r="B119" s="44">
        <f>B115</f>
        <v>1.85</v>
      </c>
      <c r="C119" s="53">
        <v>1.89</v>
      </c>
      <c r="D119" s="31">
        <v>15000</v>
      </c>
      <c r="E119" s="163" t="s">
        <v>119</v>
      </c>
      <c r="F119" s="164"/>
      <c r="G119" s="66" t="s">
        <v>120</v>
      </c>
      <c r="H119" s="74">
        <f>(H114-H111)/(H112-H113)</f>
        <v>0.87500000000000122</v>
      </c>
      <c r="I119" s="75">
        <f t="shared" ref="I119:AK119" si="49">(I114-I111)/(I112-I113)</f>
        <v>0.53846153846153944</v>
      </c>
      <c r="J119" s="75">
        <f t="shared" si="49"/>
        <v>-0.66666666666666619</v>
      </c>
      <c r="K119" s="75">
        <f t="shared" si="49"/>
        <v>0</v>
      </c>
      <c r="L119" s="75">
        <f t="shared" si="49"/>
        <v>-0.6</v>
      </c>
      <c r="M119" s="75">
        <f t="shared" si="49"/>
        <v>-0.2</v>
      </c>
      <c r="N119" s="75">
        <f t="shared" si="49"/>
        <v>0.6</v>
      </c>
      <c r="O119" s="75">
        <f t="shared" si="49"/>
        <v>0.4</v>
      </c>
      <c r="P119" s="75" t="e">
        <f t="shared" si="49"/>
        <v>#DIV/0!</v>
      </c>
      <c r="Q119" s="75" t="e">
        <f t="shared" si="49"/>
        <v>#DIV/0!</v>
      </c>
      <c r="R119" s="75" t="e">
        <f t="shared" si="49"/>
        <v>#DIV/0!</v>
      </c>
      <c r="S119" s="75" t="e">
        <f t="shared" si="49"/>
        <v>#DIV/0!</v>
      </c>
      <c r="T119" s="75" t="e">
        <f t="shared" si="49"/>
        <v>#DIV/0!</v>
      </c>
      <c r="U119" s="75" t="e">
        <f t="shared" si="49"/>
        <v>#DIV/0!</v>
      </c>
      <c r="V119" s="75" t="e">
        <f t="shared" si="49"/>
        <v>#DIV/0!</v>
      </c>
      <c r="W119" s="75" t="e">
        <f t="shared" si="49"/>
        <v>#DIV/0!</v>
      </c>
      <c r="X119" s="75" t="e">
        <f t="shared" si="49"/>
        <v>#DIV/0!</v>
      </c>
      <c r="Y119" s="75" t="e">
        <f t="shared" si="49"/>
        <v>#DIV/0!</v>
      </c>
      <c r="Z119" s="75" t="e">
        <f t="shared" si="49"/>
        <v>#DIV/0!</v>
      </c>
      <c r="AA119" s="75" t="e">
        <f t="shared" si="49"/>
        <v>#DIV/0!</v>
      </c>
      <c r="AB119" s="75" t="e">
        <f t="shared" si="49"/>
        <v>#DIV/0!</v>
      </c>
      <c r="AC119" s="75" t="e">
        <f t="shared" si="49"/>
        <v>#DIV/0!</v>
      </c>
      <c r="AD119" s="75" t="e">
        <f t="shared" si="49"/>
        <v>#DIV/0!</v>
      </c>
      <c r="AE119" s="75" t="e">
        <f t="shared" si="49"/>
        <v>#DIV/0!</v>
      </c>
      <c r="AF119" s="75" t="e">
        <f t="shared" si="49"/>
        <v>#DIV/0!</v>
      </c>
      <c r="AG119" s="75" t="e">
        <f t="shared" si="49"/>
        <v>#DIV/0!</v>
      </c>
      <c r="AH119" s="75" t="e">
        <f t="shared" si="49"/>
        <v>#DIV/0!</v>
      </c>
      <c r="AI119" s="75" t="e">
        <f t="shared" si="49"/>
        <v>#DIV/0!</v>
      </c>
      <c r="AJ119" s="75" t="e">
        <f t="shared" si="49"/>
        <v>#DIV/0!</v>
      </c>
      <c r="AK119" s="76" t="e">
        <f t="shared" si="49"/>
        <v>#DIV/0!</v>
      </c>
    </row>
    <row r="120" spans="1:37" ht="15.75" thickBot="1" x14ac:dyDescent="0.3">
      <c r="A120" s="165"/>
      <c r="B120" s="166"/>
      <c r="C120" s="166"/>
      <c r="D120" s="166"/>
      <c r="E120" s="166"/>
      <c r="F120" s="166"/>
      <c r="G120" s="166"/>
      <c r="H120" s="166"/>
      <c r="I120" s="166"/>
      <c r="J120" s="166"/>
      <c r="K120" s="166"/>
      <c r="L120" s="166"/>
      <c r="M120" s="166"/>
      <c r="N120" s="166"/>
      <c r="O120" s="166"/>
      <c r="P120" s="166"/>
      <c r="Q120" s="166"/>
      <c r="R120" s="166"/>
      <c r="S120" s="166"/>
      <c r="T120" s="166"/>
      <c r="U120" s="166"/>
      <c r="V120" s="166"/>
      <c r="W120" s="166"/>
      <c r="X120" s="166"/>
      <c r="Y120" s="166"/>
      <c r="Z120" s="166"/>
      <c r="AA120" s="166"/>
      <c r="AB120" s="166"/>
      <c r="AC120" s="166"/>
      <c r="AD120" s="166"/>
      <c r="AE120" s="166"/>
      <c r="AF120" s="166"/>
      <c r="AG120" s="166"/>
      <c r="AH120" s="166"/>
      <c r="AI120" s="166"/>
      <c r="AJ120" s="166"/>
      <c r="AK120" s="167"/>
    </row>
    <row r="121" spans="1:37" ht="15.75" thickBot="1" x14ac:dyDescent="0.3">
      <c r="A121" s="47" t="s">
        <v>64</v>
      </c>
      <c r="B121" s="48" t="s">
        <v>65</v>
      </c>
      <c r="C121" s="49" t="s">
        <v>66</v>
      </c>
      <c r="D121" s="50" t="s">
        <v>67</v>
      </c>
      <c r="E121" s="51" t="s">
        <v>68</v>
      </c>
      <c r="F121" s="16" t="s">
        <v>69</v>
      </c>
      <c r="G121" s="63" t="s">
        <v>70</v>
      </c>
      <c r="H121" s="17">
        <v>43873</v>
      </c>
      <c r="I121" s="18">
        <f>IF(WEEKDAY(H121)&gt;=6,H121+3,H121+1)</f>
        <v>43874</v>
      </c>
      <c r="J121" s="18">
        <f t="shared" ref="J121:AK121" si="50">IF(WEEKDAY(I121)&gt;=6,I121+3,I121+1)</f>
        <v>43875</v>
      </c>
      <c r="K121" s="18">
        <f t="shared" si="50"/>
        <v>43878</v>
      </c>
      <c r="L121" s="18">
        <f t="shared" si="50"/>
        <v>43879</v>
      </c>
      <c r="M121" s="18">
        <f t="shared" si="50"/>
        <v>43880</v>
      </c>
      <c r="N121" s="18">
        <f t="shared" si="50"/>
        <v>43881</v>
      </c>
      <c r="O121" s="18">
        <f t="shared" si="50"/>
        <v>43882</v>
      </c>
      <c r="P121" s="18">
        <f t="shared" si="50"/>
        <v>43885</v>
      </c>
      <c r="Q121" s="18">
        <f t="shared" si="50"/>
        <v>43886</v>
      </c>
      <c r="R121" s="18">
        <f t="shared" si="50"/>
        <v>43887</v>
      </c>
      <c r="S121" s="18">
        <f t="shared" si="50"/>
        <v>43888</v>
      </c>
      <c r="T121" s="18">
        <f t="shared" si="50"/>
        <v>43889</v>
      </c>
      <c r="U121" s="18">
        <f t="shared" si="50"/>
        <v>43892</v>
      </c>
      <c r="V121" s="18">
        <f t="shared" si="50"/>
        <v>43893</v>
      </c>
      <c r="W121" s="18">
        <f t="shared" si="50"/>
        <v>43894</v>
      </c>
      <c r="X121" s="18">
        <f t="shared" si="50"/>
        <v>43895</v>
      </c>
      <c r="Y121" s="18">
        <f t="shared" si="50"/>
        <v>43896</v>
      </c>
      <c r="Z121" s="18">
        <f t="shared" si="50"/>
        <v>43899</v>
      </c>
      <c r="AA121" s="18">
        <f t="shared" si="50"/>
        <v>43900</v>
      </c>
      <c r="AB121" s="18">
        <f t="shared" si="50"/>
        <v>43901</v>
      </c>
      <c r="AC121" s="18">
        <f t="shared" si="50"/>
        <v>43902</v>
      </c>
      <c r="AD121" s="18">
        <f t="shared" si="50"/>
        <v>43903</v>
      </c>
      <c r="AE121" s="18">
        <f t="shared" si="50"/>
        <v>43906</v>
      </c>
      <c r="AF121" s="18">
        <f t="shared" si="50"/>
        <v>43907</v>
      </c>
      <c r="AG121" s="18">
        <f t="shared" si="50"/>
        <v>43908</v>
      </c>
      <c r="AH121" s="18">
        <f t="shared" si="50"/>
        <v>43909</v>
      </c>
      <c r="AI121" s="18">
        <f t="shared" si="50"/>
        <v>43910</v>
      </c>
      <c r="AJ121" s="18">
        <f t="shared" si="50"/>
        <v>43913</v>
      </c>
      <c r="AK121" s="18">
        <f t="shared" si="50"/>
        <v>43914</v>
      </c>
    </row>
    <row r="122" spans="1:37" ht="15.75" thickBot="1" x14ac:dyDescent="0.3">
      <c r="A122" s="153" t="s">
        <v>71</v>
      </c>
      <c r="B122" s="154"/>
      <c r="C122" s="154"/>
      <c r="D122" s="154"/>
      <c r="E122" s="154"/>
      <c r="F122" s="134" t="s">
        <v>129</v>
      </c>
      <c r="G122" s="19" t="s">
        <v>49</v>
      </c>
      <c r="H122" s="42" t="s">
        <v>73</v>
      </c>
      <c r="I122" s="20" t="s">
        <v>74</v>
      </c>
      <c r="J122" s="20" t="s">
        <v>75</v>
      </c>
      <c r="K122" s="20" t="s">
        <v>76</v>
      </c>
      <c r="L122" s="20" t="s">
        <v>77</v>
      </c>
      <c r="M122" s="20" t="s">
        <v>78</v>
      </c>
      <c r="N122" s="20" t="s">
        <v>79</v>
      </c>
      <c r="O122" s="20" t="s">
        <v>80</v>
      </c>
      <c r="P122" s="20" t="s">
        <v>81</v>
      </c>
      <c r="Q122" s="20" t="s">
        <v>82</v>
      </c>
      <c r="R122" s="20" t="s">
        <v>83</v>
      </c>
      <c r="S122" s="20" t="s">
        <v>84</v>
      </c>
      <c r="T122" s="20" t="s">
        <v>85</v>
      </c>
      <c r="U122" s="20" t="s">
        <v>86</v>
      </c>
      <c r="V122" s="20" t="s">
        <v>87</v>
      </c>
      <c r="W122" s="20" t="s">
        <v>88</v>
      </c>
      <c r="X122" s="20" t="s">
        <v>89</v>
      </c>
      <c r="Y122" s="20" t="s">
        <v>90</v>
      </c>
      <c r="Z122" s="20" t="s">
        <v>91</v>
      </c>
      <c r="AA122" s="20" t="s">
        <v>92</v>
      </c>
      <c r="AB122" s="20" t="s">
        <v>93</v>
      </c>
      <c r="AC122" s="20" t="s">
        <v>94</v>
      </c>
      <c r="AD122" s="20" t="s">
        <v>95</v>
      </c>
      <c r="AE122" s="20" t="s">
        <v>96</v>
      </c>
      <c r="AF122" s="20" t="s">
        <v>97</v>
      </c>
      <c r="AG122" s="20" t="s">
        <v>98</v>
      </c>
      <c r="AH122" s="20" t="s">
        <v>99</v>
      </c>
      <c r="AI122" s="20" t="s">
        <v>100</v>
      </c>
      <c r="AJ122" s="20" t="s">
        <v>101</v>
      </c>
      <c r="AK122" s="21" t="s">
        <v>102</v>
      </c>
    </row>
    <row r="123" spans="1:37" x14ac:dyDescent="0.25">
      <c r="A123" s="155" t="s">
        <v>103</v>
      </c>
      <c r="B123" s="156"/>
      <c r="C123" s="156"/>
      <c r="D123" s="157"/>
      <c r="E123" s="156"/>
      <c r="F123" s="158"/>
      <c r="G123" s="25" t="s">
        <v>104</v>
      </c>
      <c r="H123" s="26">
        <v>1.42</v>
      </c>
      <c r="I123" s="27">
        <v>1.56</v>
      </c>
      <c r="J123" s="27">
        <v>1.56</v>
      </c>
      <c r="K123" s="27">
        <v>1.61</v>
      </c>
      <c r="L123" s="27">
        <v>1.53</v>
      </c>
      <c r="M123" s="27">
        <v>1.5</v>
      </c>
      <c r="N123" s="27">
        <v>1.51</v>
      </c>
      <c r="O123" s="27">
        <v>1.52</v>
      </c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8"/>
    </row>
    <row r="124" spans="1:37" x14ac:dyDescent="0.25">
      <c r="A124" s="55" t="s">
        <v>105</v>
      </c>
      <c r="B124" s="41">
        <f>COUNTA(H123:AK123)</f>
        <v>8</v>
      </c>
      <c r="C124" s="54"/>
      <c r="D124" s="62" t="str">
        <f>IF(ISBLANK(F122),"No Link",HYPERLINK(CONCATENATE("https://www.klsescreener.com/v2/charting/chart/",F122), "KLSE"))</f>
        <v>KLSE</v>
      </c>
      <c r="E124" s="159" t="s">
        <v>106</v>
      </c>
      <c r="F124" s="160"/>
      <c r="G124" s="14" t="s">
        <v>107</v>
      </c>
      <c r="H124" s="11">
        <v>1.6</v>
      </c>
      <c r="I124" s="5">
        <v>1.65</v>
      </c>
      <c r="J124" s="64">
        <v>1.62</v>
      </c>
      <c r="K124" s="4">
        <v>1.62</v>
      </c>
      <c r="L124" s="4">
        <v>1.57</v>
      </c>
      <c r="M124" s="4">
        <v>1.51</v>
      </c>
      <c r="N124" s="4">
        <v>1.54</v>
      </c>
      <c r="O124" s="4">
        <v>1.52</v>
      </c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10"/>
    </row>
    <row r="125" spans="1:37" x14ac:dyDescent="0.25">
      <c r="A125" s="12"/>
      <c r="B125" s="6"/>
      <c r="C125" s="6"/>
      <c r="D125" s="6"/>
      <c r="E125" s="36"/>
      <c r="F125" s="37"/>
      <c r="G125" s="14" t="s">
        <v>108</v>
      </c>
      <c r="H125" s="9">
        <v>1.42</v>
      </c>
      <c r="I125" s="4">
        <v>1.55</v>
      </c>
      <c r="J125" s="4">
        <v>1.53</v>
      </c>
      <c r="K125" s="4">
        <v>1.53</v>
      </c>
      <c r="L125" s="4">
        <v>1.49</v>
      </c>
      <c r="M125" s="4">
        <v>1.47</v>
      </c>
      <c r="N125" s="4">
        <v>1.51</v>
      </c>
      <c r="O125" s="4">
        <v>1.5</v>
      </c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10"/>
    </row>
    <row r="126" spans="1:37" x14ac:dyDescent="0.25">
      <c r="A126" s="161"/>
      <c r="B126" s="162"/>
      <c r="C126" s="58"/>
      <c r="D126" s="61" t="s">
        <v>109</v>
      </c>
      <c r="E126" s="35">
        <v>1.65</v>
      </c>
      <c r="F126" s="39">
        <f>(E126-B127)/B127</f>
        <v>7.1428571428571341E-2</v>
      </c>
      <c r="G126" s="14" t="s">
        <v>110</v>
      </c>
      <c r="H126" s="9">
        <v>1.57</v>
      </c>
      <c r="I126" s="4">
        <v>1.56</v>
      </c>
      <c r="J126" s="4">
        <v>1.6</v>
      </c>
      <c r="K126" s="4">
        <v>1.54</v>
      </c>
      <c r="L126" s="4">
        <v>1.5</v>
      </c>
      <c r="M126" s="4">
        <v>1.51</v>
      </c>
      <c r="N126" s="4">
        <v>1.52</v>
      </c>
      <c r="O126" s="4">
        <v>1.52</v>
      </c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10"/>
    </row>
    <row r="127" spans="1:37" ht="15.75" thickBot="1" x14ac:dyDescent="0.3">
      <c r="A127" s="8" t="s">
        <v>111</v>
      </c>
      <c r="B127" s="56">
        <v>1.54</v>
      </c>
      <c r="C127" s="59"/>
      <c r="D127" s="3"/>
      <c r="E127" s="7"/>
      <c r="F127" s="125"/>
      <c r="G127" s="15" t="s">
        <v>112</v>
      </c>
      <c r="H127" s="29">
        <v>76674</v>
      </c>
      <c r="I127" s="52">
        <v>59297</v>
      </c>
      <c r="J127" s="30">
        <v>21659</v>
      </c>
      <c r="K127" s="30">
        <v>13236</v>
      </c>
      <c r="L127" s="30">
        <v>15556</v>
      </c>
      <c r="M127" s="30">
        <v>6536</v>
      </c>
      <c r="N127" s="30">
        <v>4814</v>
      </c>
      <c r="O127" s="30">
        <v>6282</v>
      </c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1"/>
    </row>
    <row r="128" spans="1:37" x14ac:dyDescent="0.25">
      <c r="A128" s="13"/>
      <c r="B128" s="57"/>
      <c r="C128" s="124"/>
      <c r="D128" s="6"/>
      <c r="E128" s="121"/>
      <c r="F128" s="6"/>
      <c r="G128" s="32" t="s">
        <v>113</v>
      </c>
      <c r="H128" s="22">
        <f>IF((H123+H126)/2&gt;=1,CEILING((H123+H126)/2,0.01),CEILING((H123+H126)/2,0.005))</f>
        <v>1.5</v>
      </c>
      <c r="I128" s="23">
        <f>H128</f>
        <v>1.5</v>
      </c>
      <c r="J128" s="23">
        <f t="shared" ref="J128:AK128" si="51">I128</f>
        <v>1.5</v>
      </c>
      <c r="K128" s="23">
        <f t="shared" si="51"/>
        <v>1.5</v>
      </c>
      <c r="L128" s="23">
        <f t="shared" si="51"/>
        <v>1.5</v>
      </c>
      <c r="M128" s="23">
        <f t="shared" si="51"/>
        <v>1.5</v>
      </c>
      <c r="N128" s="23">
        <f t="shared" si="51"/>
        <v>1.5</v>
      </c>
      <c r="O128" s="23">
        <f t="shared" si="51"/>
        <v>1.5</v>
      </c>
      <c r="P128" s="23">
        <f t="shared" si="51"/>
        <v>1.5</v>
      </c>
      <c r="Q128" s="23">
        <f t="shared" si="51"/>
        <v>1.5</v>
      </c>
      <c r="R128" s="23">
        <f t="shared" si="51"/>
        <v>1.5</v>
      </c>
      <c r="S128" s="23">
        <f t="shared" si="51"/>
        <v>1.5</v>
      </c>
      <c r="T128" s="23">
        <f t="shared" si="51"/>
        <v>1.5</v>
      </c>
      <c r="U128" s="23">
        <f t="shared" si="51"/>
        <v>1.5</v>
      </c>
      <c r="V128" s="23">
        <f t="shared" si="51"/>
        <v>1.5</v>
      </c>
      <c r="W128" s="23">
        <f t="shared" si="51"/>
        <v>1.5</v>
      </c>
      <c r="X128" s="23">
        <f t="shared" si="51"/>
        <v>1.5</v>
      </c>
      <c r="Y128" s="23">
        <f t="shared" si="51"/>
        <v>1.5</v>
      </c>
      <c r="Z128" s="23">
        <f t="shared" si="51"/>
        <v>1.5</v>
      </c>
      <c r="AA128" s="23">
        <f t="shared" si="51"/>
        <v>1.5</v>
      </c>
      <c r="AB128" s="23">
        <f t="shared" si="51"/>
        <v>1.5</v>
      </c>
      <c r="AC128" s="23">
        <f t="shared" si="51"/>
        <v>1.5</v>
      </c>
      <c r="AD128" s="23">
        <f t="shared" si="51"/>
        <v>1.5</v>
      </c>
      <c r="AE128" s="23">
        <f t="shared" si="51"/>
        <v>1.5</v>
      </c>
      <c r="AF128" s="23">
        <f t="shared" si="51"/>
        <v>1.5</v>
      </c>
      <c r="AG128" s="23">
        <f t="shared" si="51"/>
        <v>1.5</v>
      </c>
      <c r="AH128" s="23">
        <f t="shared" si="51"/>
        <v>1.5</v>
      </c>
      <c r="AI128" s="23">
        <f t="shared" si="51"/>
        <v>1.5</v>
      </c>
      <c r="AJ128" s="23">
        <f t="shared" si="51"/>
        <v>1.5</v>
      </c>
      <c r="AK128" s="24">
        <f t="shared" si="51"/>
        <v>1.5</v>
      </c>
    </row>
    <row r="129" spans="1:37" ht="15.75" thickBot="1" x14ac:dyDescent="0.3">
      <c r="A129" s="40"/>
      <c r="B129" s="6"/>
      <c r="C129" s="6"/>
      <c r="D129" s="33" t="s">
        <v>2</v>
      </c>
      <c r="E129" s="34">
        <v>1.49</v>
      </c>
      <c r="F129" s="38">
        <f>(B127-E129)/E129</f>
        <v>3.35570469798658E-2</v>
      </c>
      <c r="G129" s="66" t="s">
        <v>114</v>
      </c>
      <c r="H129" s="67">
        <f>IF(H128*105%&gt;=1, FLOOR(H128*105%,0.01), FLOOR(H128*105%,0.005))</f>
        <v>1.57</v>
      </c>
      <c r="I129" s="68">
        <f>H129</f>
        <v>1.57</v>
      </c>
      <c r="J129" s="68">
        <f t="shared" ref="J129:AK129" si="52">I129</f>
        <v>1.57</v>
      </c>
      <c r="K129" s="68">
        <f t="shared" si="52"/>
        <v>1.57</v>
      </c>
      <c r="L129" s="68">
        <f t="shared" si="52"/>
        <v>1.57</v>
      </c>
      <c r="M129" s="68">
        <f t="shared" si="52"/>
        <v>1.57</v>
      </c>
      <c r="N129" s="68">
        <f t="shared" si="52"/>
        <v>1.57</v>
      </c>
      <c r="O129" s="68">
        <f t="shared" si="52"/>
        <v>1.57</v>
      </c>
      <c r="P129" s="68">
        <f t="shared" si="52"/>
        <v>1.57</v>
      </c>
      <c r="Q129" s="68">
        <f t="shared" si="52"/>
        <v>1.57</v>
      </c>
      <c r="R129" s="68">
        <f t="shared" si="52"/>
        <v>1.57</v>
      </c>
      <c r="S129" s="68">
        <f t="shared" si="52"/>
        <v>1.57</v>
      </c>
      <c r="T129" s="68">
        <f t="shared" si="52"/>
        <v>1.57</v>
      </c>
      <c r="U129" s="68">
        <f t="shared" si="52"/>
        <v>1.57</v>
      </c>
      <c r="V129" s="68">
        <f t="shared" si="52"/>
        <v>1.57</v>
      </c>
      <c r="W129" s="68">
        <f t="shared" si="52"/>
        <v>1.57</v>
      </c>
      <c r="X129" s="68">
        <f t="shared" si="52"/>
        <v>1.57</v>
      </c>
      <c r="Y129" s="68">
        <f t="shared" si="52"/>
        <v>1.57</v>
      </c>
      <c r="Z129" s="68">
        <f t="shared" si="52"/>
        <v>1.57</v>
      </c>
      <c r="AA129" s="68">
        <f t="shared" si="52"/>
        <v>1.57</v>
      </c>
      <c r="AB129" s="68">
        <f t="shared" si="52"/>
        <v>1.57</v>
      </c>
      <c r="AC129" s="68">
        <f t="shared" si="52"/>
        <v>1.57</v>
      </c>
      <c r="AD129" s="68">
        <f t="shared" si="52"/>
        <v>1.57</v>
      </c>
      <c r="AE129" s="68">
        <f t="shared" si="52"/>
        <v>1.57</v>
      </c>
      <c r="AF129" s="68">
        <f t="shared" si="52"/>
        <v>1.57</v>
      </c>
      <c r="AG129" s="68">
        <f t="shared" si="52"/>
        <v>1.57</v>
      </c>
      <c r="AH129" s="68">
        <f t="shared" si="52"/>
        <v>1.57</v>
      </c>
      <c r="AI129" s="68">
        <f t="shared" si="52"/>
        <v>1.57</v>
      </c>
      <c r="AJ129" s="68">
        <f t="shared" si="52"/>
        <v>1.57</v>
      </c>
      <c r="AK129" s="69">
        <f t="shared" si="52"/>
        <v>1.57</v>
      </c>
    </row>
    <row r="130" spans="1:37" ht="15.75" thickBot="1" x14ac:dyDescent="0.3">
      <c r="A130" s="45" t="s">
        <v>115</v>
      </c>
      <c r="B130" s="45" t="s">
        <v>111</v>
      </c>
      <c r="C130" s="46" t="s">
        <v>116</v>
      </c>
      <c r="D130" s="46" t="s">
        <v>117</v>
      </c>
      <c r="E130" s="34"/>
      <c r="F130" s="37"/>
      <c r="G130" s="70" t="s">
        <v>118</v>
      </c>
      <c r="H130" s="71">
        <f>(H126-H123)/H123</f>
        <v>0.1056338028169015</v>
      </c>
      <c r="I130" s="72">
        <f t="shared" ref="I130:AK130" si="53">(I126-I123)/I123</f>
        <v>0</v>
      </c>
      <c r="J130" s="72">
        <f t="shared" si="53"/>
        <v>2.5641025641025664E-2</v>
      </c>
      <c r="K130" s="72">
        <f t="shared" si="53"/>
        <v>-4.3478260869565251E-2</v>
      </c>
      <c r="L130" s="72">
        <f t="shared" si="53"/>
        <v>-1.9607843137254919E-2</v>
      </c>
      <c r="M130" s="72">
        <f t="shared" si="53"/>
        <v>6.6666666666666723E-3</v>
      </c>
      <c r="N130" s="72">
        <f t="shared" si="53"/>
        <v>6.6225165562913968E-3</v>
      </c>
      <c r="O130" s="72">
        <f t="shared" si="53"/>
        <v>0</v>
      </c>
      <c r="P130" s="72" t="e">
        <f t="shared" si="53"/>
        <v>#DIV/0!</v>
      </c>
      <c r="Q130" s="72" t="e">
        <f t="shared" si="53"/>
        <v>#DIV/0!</v>
      </c>
      <c r="R130" s="72" t="e">
        <f t="shared" si="53"/>
        <v>#DIV/0!</v>
      </c>
      <c r="S130" s="72" t="e">
        <f t="shared" si="53"/>
        <v>#DIV/0!</v>
      </c>
      <c r="T130" s="72" t="e">
        <f t="shared" si="53"/>
        <v>#DIV/0!</v>
      </c>
      <c r="U130" s="72" t="e">
        <f t="shared" si="53"/>
        <v>#DIV/0!</v>
      </c>
      <c r="V130" s="72" t="e">
        <f t="shared" si="53"/>
        <v>#DIV/0!</v>
      </c>
      <c r="W130" s="72" t="e">
        <f t="shared" si="53"/>
        <v>#DIV/0!</v>
      </c>
      <c r="X130" s="72" t="e">
        <f t="shared" si="53"/>
        <v>#DIV/0!</v>
      </c>
      <c r="Y130" s="72" t="e">
        <f t="shared" si="53"/>
        <v>#DIV/0!</v>
      </c>
      <c r="Z130" s="72" t="e">
        <f t="shared" si="53"/>
        <v>#DIV/0!</v>
      </c>
      <c r="AA130" s="72" t="e">
        <f t="shared" si="53"/>
        <v>#DIV/0!</v>
      </c>
      <c r="AB130" s="72" t="e">
        <f t="shared" si="53"/>
        <v>#DIV/0!</v>
      </c>
      <c r="AC130" s="72" t="e">
        <f t="shared" si="53"/>
        <v>#DIV/0!</v>
      </c>
      <c r="AD130" s="72" t="e">
        <f t="shared" si="53"/>
        <v>#DIV/0!</v>
      </c>
      <c r="AE130" s="72" t="e">
        <f t="shared" si="53"/>
        <v>#DIV/0!</v>
      </c>
      <c r="AF130" s="72" t="e">
        <f t="shared" si="53"/>
        <v>#DIV/0!</v>
      </c>
      <c r="AG130" s="72" t="e">
        <f t="shared" si="53"/>
        <v>#DIV/0!</v>
      </c>
      <c r="AH130" s="72" t="e">
        <f t="shared" si="53"/>
        <v>#DIV/0!</v>
      </c>
      <c r="AI130" s="72" t="e">
        <f t="shared" si="53"/>
        <v>#DIV/0!</v>
      </c>
      <c r="AJ130" s="72" t="e">
        <f t="shared" si="53"/>
        <v>#DIV/0!</v>
      </c>
      <c r="AK130" s="73" t="e">
        <f t="shared" si="53"/>
        <v>#DIV/0!</v>
      </c>
    </row>
    <row r="131" spans="1:37" ht="15.75" thickBot="1" x14ac:dyDescent="0.3">
      <c r="A131" s="43">
        <f>E129</f>
        <v>1.49</v>
      </c>
      <c r="B131" s="44">
        <f>B127</f>
        <v>1.54</v>
      </c>
      <c r="C131" s="53">
        <v>1.57</v>
      </c>
      <c r="D131" s="31">
        <v>25000</v>
      </c>
      <c r="E131" s="163" t="s">
        <v>119</v>
      </c>
      <c r="F131" s="164"/>
      <c r="G131" s="66" t="s">
        <v>120</v>
      </c>
      <c r="H131" s="74">
        <f>(H126-H123)/(H124-H125)</f>
        <v>0.83333333333333337</v>
      </c>
      <c r="I131" s="75">
        <f t="shared" ref="I131:AK131" si="54">(I126-I123)/(I124-I125)</f>
        <v>0</v>
      </c>
      <c r="J131" s="75">
        <f t="shared" si="54"/>
        <v>0.44444444444444442</v>
      </c>
      <c r="K131" s="75">
        <f t="shared" si="54"/>
        <v>-0.77777777777777779</v>
      </c>
      <c r="L131" s="75">
        <f t="shared" si="54"/>
        <v>-0.375</v>
      </c>
      <c r="M131" s="75">
        <f t="shared" si="54"/>
        <v>0.25</v>
      </c>
      <c r="N131" s="75">
        <f t="shared" si="54"/>
        <v>0.33333333333333331</v>
      </c>
      <c r="O131" s="75">
        <f t="shared" si="54"/>
        <v>0</v>
      </c>
      <c r="P131" s="75" t="e">
        <f t="shared" si="54"/>
        <v>#DIV/0!</v>
      </c>
      <c r="Q131" s="75" t="e">
        <f t="shared" si="54"/>
        <v>#DIV/0!</v>
      </c>
      <c r="R131" s="75" t="e">
        <f t="shared" si="54"/>
        <v>#DIV/0!</v>
      </c>
      <c r="S131" s="75" t="e">
        <f t="shared" si="54"/>
        <v>#DIV/0!</v>
      </c>
      <c r="T131" s="75" t="e">
        <f t="shared" si="54"/>
        <v>#DIV/0!</v>
      </c>
      <c r="U131" s="75" t="e">
        <f t="shared" si="54"/>
        <v>#DIV/0!</v>
      </c>
      <c r="V131" s="75" t="e">
        <f t="shared" si="54"/>
        <v>#DIV/0!</v>
      </c>
      <c r="W131" s="75" t="e">
        <f t="shared" si="54"/>
        <v>#DIV/0!</v>
      </c>
      <c r="X131" s="75" t="e">
        <f t="shared" si="54"/>
        <v>#DIV/0!</v>
      </c>
      <c r="Y131" s="75" t="e">
        <f t="shared" si="54"/>
        <v>#DIV/0!</v>
      </c>
      <c r="Z131" s="75" t="e">
        <f t="shared" si="54"/>
        <v>#DIV/0!</v>
      </c>
      <c r="AA131" s="75" t="e">
        <f t="shared" si="54"/>
        <v>#DIV/0!</v>
      </c>
      <c r="AB131" s="75" t="e">
        <f t="shared" si="54"/>
        <v>#DIV/0!</v>
      </c>
      <c r="AC131" s="75" t="e">
        <f t="shared" si="54"/>
        <v>#DIV/0!</v>
      </c>
      <c r="AD131" s="75" t="e">
        <f t="shared" si="54"/>
        <v>#DIV/0!</v>
      </c>
      <c r="AE131" s="75" t="e">
        <f t="shared" si="54"/>
        <v>#DIV/0!</v>
      </c>
      <c r="AF131" s="75" t="e">
        <f t="shared" si="54"/>
        <v>#DIV/0!</v>
      </c>
      <c r="AG131" s="75" t="e">
        <f t="shared" si="54"/>
        <v>#DIV/0!</v>
      </c>
      <c r="AH131" s="75" t="e">
        <f t="shared" si="54"/>
        <v>#DIV/0!</v>
      </c>
      <c r="AI131" s="75" t="e">
        <f t="shared" si="54"/>
        <v>#DIV/0!</v>
      </c>
      <c r="AJ131" s="75" t="e">
        <f t="shared" si="54"/>
        <v>#DIV/0!</v>
      </c>
      <c r="AK131" s="76" t="e">
        <f t="shared" si="54"/>
        <v>#DIV/0!</v>
      </c>
    </row>
    <row r="132" spans="1:37" ht="15.75" thickBot="1" x14ac:dyDescent="0.3">
      <c r="A132" s="165"/>
      <c r="B132" s="166"/>
      <c r="C132" s="166"/>
      <c r="D132" s="166"/>
      <c r="E132" s="166"/>
      <c r="F132" s="166"/>
      <c r="G132" s="166"/>
      <c r="H132" s="166"/>
      <c r="I132" s="166"/>
      <c r="J132" s="166"/>
      <c r="K132" s="166"/>
      <c r="L132" s="166"/>
      <c r="M132" s="166"/>
      <c r="N132" s="166"/>
      <c r="O132" s="166"/>
      <c r="P132" s="166"/>
      <c r="Q132" s="166"/>
      <c r="R132" s="166"/>
      <c r="S132" s="166"/>
      <c r="T132" s="166"/>
      <c r="U132" s="166"/>
      <c r="V132" s="166"/>
      <c r="W132" s="166"/>
      <c r="X132" s="166"/>
      <c r="Y132" s="166"/>
      <c r="Z132" s="166"/>
      <c r="AA132" s="166"/>
      <c r="AB132" s="166"/>
      <c r="AC132" s="166"/>
      <c r="AD132" s="166"/>
      <c r="AE132" s="166"/>
      <c r="AF132" s="166"/>
      <c r="AG132" s="166"/>
      <c r="AH132" s="166"/>
      <c r="AI132" s="166"/>
      <c r="AJ132" s="166"/>
      <c r="AK132" s="167"/>
    </row>
    <row r="133" spans="1:37" ht="15.75" thickBot="1" x14ac:dyDescent="0.3">
      <c r="A133" s="47" t="s">
        <v>64</v>
      </c>
      <c r="B133" s="48" t="s">
        <v>65</v>
      </c>
      <c r="C133" s="49" t="s">
        <v>66</v>
      </c>
      <c r="D133" s="50" t="s">
        <v>67</v>
      </c>
      <c r="E133" s="51" t="s">
        <v>68</v>
      </c>
      <c r="F133" s="16" t="s">
        <v>69</v>
      </c>
      <c r="G133" s="63" t="s">
        <v>70</v>
      </c>
      <c r="H133" s="17">
        <v>43873</v>
      </c>
      <c r="I133" s="18">
        <f>IF(WEEKDAY(H133)&gt;=6,H133+3,H133+1)</f>
        <v>43874</v>
      </c>
      <c r="J133" s="18">
        <f t="shared" ref="J133" si="55">IF(WEEKDAY(I133)&gt;=6,I133+3,I133+1)</f>
        <v>43875</v>
      </c>
      <c r="K133" s="18">
        <f t="shared" ref="K133" si="56">IF(WEEKDAY(J133)&gt;=6,J133+3,J133+1)</f>
        <v>43878</v>
      </c>
      <c r="L133" s="18">
        <f t="shared" ref="L133" si="57">IF(WEEKDAY(K133)&gt;=6,K133+3,K133+1)</f>
        <v>43879</v>
      </c>
      <c r="M133" s="18">
        <f t="shared" ref="M133" si="58">IF(WEEKDAY(L133)&gt;=6,L133+3,L133+1)</f>
        <v>43880</v>
      </c>
      <c r="N133" s="18">
        <f t="shared" ref="N133" si="59">IF(WEEKDAY(M133)&gt;=6,M133+3,M133+1)</f>
        <v>43881</v>
      </c>
      <c r="O133" s="18">
        <f t="shared" ref="O133" si="60">IF(WEEKDAY(N133)&gt;=6,N133+3,N133+1)</f>
        <v>43882</v>
      </c>
      <c r="P133" s="18">
        <f t="shared" ref="P133" si="61">IF(WEEKDAY(O133)&gt;=6,O133+3,O133+1)</f>
        <v>43885</v>
      </c>
      <c r="Q133" s="18">
        <f t="shared" ref="Q133" si="62">IF(WEEKDAY(P133)&gt;=6,P133+3,P133+1)</f>
        <v>43886</v>
      </c>
      <c r="R133" s="18">
        <f t="shared" ref="R133" si="63">IF(WEEKDAY(Q133)&gt;=6,Q133+3,Q133+1)</f>
        <v>43887</v>
      </c>
      <c r="S133" s="18">
        <f t="shared" ref="S133" si="64">IF(WEEKDAY(R133)&gt;=6,R133+3,R133+1)</f>
        <v>43888</v>
      </c>
      <c r="T133" s="18">
        <f t="shared" ref="T133" si="65">IF(WEEKDAY(S133)&gt;=6,S133+3,S133+1)</f>
        <v>43889</v>
      </c>
      <c r="U133" s="18">
        <f t="shared" ref="U133" si="66">IF(WEEKDAY(T133)&gt;=6,T133+3,T133+1)</f>
        <v>43892</v>
      </c>
      <c r="V133" s="18">
        <f t="shared" ref="V133" si="67">IF(WEEKDAY(U133)&gt;=6,U133+3,U133+1)</f>
        <v>43893</v>
      </c>
      <c r="W133" s="18">
        <f t="shared" ref="W133" si="68">IF(WEEKDAY(V133)&gt;=6,V133+3,V133+1)</f>
        <v>43894</v>
      </c>
      <c r="X133" s="18">
        <f t="shared" ref="X133" si="69">IF(WEEKDAY(W133)&gt;=6,W133+3,W133+1)</f>
        <v>43895</v>
      </c>
      <c r="Y133" s="18">
        <f t="shared" ref="Y133" si="70">IF(WEEKDAY(X133)&gt;=6,X133+3,X133+1)</f>
        <v>43896</v>
      </c>
      <c r="Z133" s="18">
        <f t="shared" ref="Z133" si="71">IF(WEEKDAY(Y133)&gt;=6,Y133+3,Y133+1)</f>
        <v>43899</v>
      </c>
      <c r="AA133" s="18">
        <f t="shared" ref="AA133" si="72">IF(WEEKDAY(Z133)&gt;=6,Z133+3,Z133+1)</f>
        <v>43900</v>
      </c>
      <c r="AB133" s="18">
        <f t="shared" ref="AB133" si="73">IF(WEEKDAY(AA133)&gt;=6,AA133+3,AA133+1)</f>
        <v>43901</v>
      </c>
      <c r="AC133" s="18">
        <f t="shared" ref="AC133" si="74">IF(WEEKDAY(AB133)&gt;=6,AB133+3,AB133+1)</f>
        <v>43902</v>
      </c>
      <c r="AD133" s="18">
        <f t="shared" ref="AD133" si="75">IF(WEEKDAY(AC133)&gt;=6,AC133+3,AC133+1)</f>
        <v>43903</v>
      </c>
      <c r="AE133" s="18">
        <f t="shared" ref="AE133" si="76">IF(WEEKDAY(AD133)&gt;=6,AD133+3,AD133+1)</f>
        <v>43906</v>
      </c>
      <c r="AF133" s="18">
        <f t="shared" ref="AF133" si="77">IF(WEEKDAY(AE133)&gt;=6,AE133+3,AE133+1)</f>
        <v>43907</v>
      </c>
      <c r="AG133" s="18">
        <f t="shared" ref="AG133" si="78">IF(WEEKDAY(AF133)&gt;=6,AF133+3,AF133+1)</f>
        <v>43908</v>
      </c>
      <c r="AH133" s="18">
        <f t="shared" ref="AH133" si="79">IF(WEEKDAY(AG133)&gt;=6,AG133+3,AG133+1)</f>
        <v>43909</v>
      </c>
      <c r="AI133" s="18">
        <f t="shared" ref="AI133" si="80">IF(WEEKDAY(AH133)&gt;=6,AH133+3,AH133+1)</f>
        <v>43910</v>
      </c>
      <c r="AJ133" s="18">
        <f t="shared" ref="AJ133" si="81">IF(WEEKDAY(AI133)&gt;=6,AI133+3,AI133+1)</f>
        <v>43913</v>
      </c>
      <c r="AK133" s="18">
        <f t="shared" ref="AK133" si="82">IF(WEEKDAY(AJ133)&gt;=6,AJ133+3,AJ133+1)</f>
        <v>43914</v>
      </c>
    </row>
    <row r="134" spans="1:37" ht="15.75" thickBot="1" x14ac:dyDescent="0.3">
      <c r="A134" s="153" t="s">
        <v>71</v>
      </c>
      <c r="B134" s="154"/>
      <c r="C134" s="154"/>
      <c r="D134" s="154"/>
      <c r="E134" s="154"/>
      <c r="F134" s="134" t="s">
        <v>130</v>
      </c>
      <c r="G134" s="19" t="s">
        <v>47</v>
      </c>
      <c r="H134" s="42" t="s">
        <v>73</v>
      </c>
      <c r="I134" s="20" t="s">
        <v>74</v>
      </c>
      <c r="J134" s="20" t="s">
        <v>75</v>
      </c>
      <c r="K134" s="20" t="s">
        <v>76</v>
      </c>
      <c r="L134" s="20" t="s">
        <v>77</v>
      </c>
      <c r="M134" s="20" t="s">
        <v>78</v>
      </c>
      <c r="N134" s="20" t="s">
        <v>79</v>
      </c>
      <c r="O134" s="20" t="s">
        <v>80</v>
      </c>
      <c r="P134" s="20" t="s">
        <v>81</v>
      </c>
      <c r="Q134" s="20" t="s">
        <v>82</v>
      </c>
      <c r="R134" s="20" t="s">
        <v>83</v>
      </c>
      <c r="S134" s="20" t="s">
        <v>84</v>
      </c>
      <c r="T134" s="20" t="s">
        <v>85</v>
      </c>
      <c r="U134" s="20" t="s">
        <v>86</v>
      </c>
      <c r="V134" s="20" t="s">
        <v>87</v>
      </c>
      <c r="W134" s="20" t="s">
        <v>88</v>
      </c>
      <c r="X134" s="20" t="s">
        <v>89</v>
      </c>
      <c r="Y134" s="20" t="s">
        <v>90</v>
      </c>
      <c r="Z134" s="20" t="s">
        <v>91</v>
      </c>
      <c r="AA134" s="20" t="s">
        <v>92</v>
      </c>
      <c r="AB134" s="20" t="s">
        <v>93</v>
      </c>
      <c r="AC134" s="20" t="s">
        <v>94</v>
      </c>
      <c r="AD134" s="20" t="s">
        <v>95</v>
      </c>
      <c r="AE134" s="20" t="s">
        <v>96</v>
      </c>
      <c r="AF134" s="20" t="s">
        <v>97</v>
      </c>
      <c r="AG134" s="20" t="s">
        <v>98</v>
      </c>
      <c r="AH134" s="20" t="s">
        <v>99</v>
      </c>
      <c r="AI134" s="20" t="s">
        <v>100</v>
      </c>
      <c r="AJ134" s="20" t="s">
        <v>101</v>
      </c>
      <c r="AK134" s="21" t="s">
        <v>102</v>
      </c>
    </row>
    <row r="135" spans="1:37" x14ac:dyDescent="0.25">
      <c r="A135" s="155" t="s">
        <v>103</v>
      </c>
      <c r="B135" s="156"/>
      <c r="C135" s="156"/>
      <c r="D135" s="157"/>
      <c r="E135" s="156"/>
      <c r="F135" s="158"/>
      <c r="G135" s="25" t="s">
        <v>104</v>
      </c>
      <c r="H135" s="26">
        <v>0.36</v>
      </c>
      <c r="I135" s="27">
        <v>0.37</v>
      </c>
      <c r="J135" s="27">
        <v>0.39500000000000002</v>
      </c>
      <c r="K135" s="27">
        <v>0.39</v>
      </c>
      <c r="L135" s="27">
        <v>0.38500000000000001</v>
      </c>
      <c r="M135" s="27">
        <v>0.37</v>
      </c>
      <c r="N135" s="27">
        <v>0.38500000000000001</v>
      </c>
      <c r="O135" s="27">
        <v>0.38</v>
      </c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8"/>
    </row>
    <row r="136" spans="1:37" x14ac:dyDescent="0.25">
      <c r="A136" s="55" t="s">
        <v>105</v>
      </c>
      <c r="B136" s="41">
        <f>COUNTA(H135:AK135)</f>
        <v>8</v>
      </c>
      <c r="C136" s="54"/>
      <c r="D136" s="62" t="str">
        <f>IF(ISBLANK(F134),"No Link",HYPERLINK(CONCATENATE("https://www.klsescreener.com/v2/charting/chart/",F134), "KLSE"))</f>
        <v>KLSE</v>
      </c>
      <c r="E136" s="159" t="s">
        <v>106</v>
      </c>
      <c r="F136" s="160"/>
      <c r="G136" s="14" t="s">
        <v>107</v>
      </c>
      <c r="H136" s="11">
        <v>0.375</v>
      </c>
      <c r="I136" s="5">
        <v>0.4</v>
      </c>
      <c r="J136" s="64">
        <v>0.4</v>
      </c>
      <c r="K136" s="5">
        <v>0.40500000000000003</v>
      </c>
      <c r="L136" s="4">
        <v>0.4</v>
      </c>
      <c r="M136" s="4">
        <v>0.38</v>
      </c>
      <c r="N136" s="4">
        <v>0.38500000000000001</v>
      </c>
      <c r="O136" s="4">
        <v>0.38</v>
      </c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10"/>
    </row>
    <row r="137" spans="1:37" x14ac:dyDescent="0.25">
      <c r="A137" s="12"/>
      <c r="B137" s="6"/>
      <c r="C137" s="6"/>
      <c r="D137" s="6"/>
      <c r="E137" s="36"/>
      <c r="F137" s="37"/>
      <c r="G137" s="14" t="s">
        <v>108</v>
      </c>
      <c r="H137" s="9">
        <v>0.35499999999999998</v>
      </c>
      <c r="I137" s="4">
        <v>0.37</v>
      </c>
      <c r="J137" s="4">
        <v>0.38500000000000001</v>
      </c>
      <c r="K137" s="4">
        <v>0.38500000000000001</v>
      </c>
      <c r="L137" s="4">
        <v>0.375</v>
      </c>
      <c r="M137" s="4">
        <v>0.37</v>
      </c>
      <c r="N137" s="4">
        <v>0.375</v>
      </c>
      <c r="O137" s="4">
        <v>0.375</v>
      </c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10"/>
    </row>
    <row r="138" spans="1:37" x14ac:dyDescent="0.25">
      <c r="A138" s="161"/>
      <c r="B138" s="162"/>
      <c r="C138" s="58"/>
      <c r="D138" s="61" t="s">
        <v>109</v>
      </c>
      <c r="E138" s="35">
        <v>0.40500000000000003</v>
      </c>
      <c r="F138" s="39">
        <f>(E138-B139)/B139</f>
        <v>8.0000000000000071E-2</v>
      </c>
      <c r="G138" s="14" t="s">
        <v>110</v>
      </c>
      <c r="H138" s="9">
        <v>0.375</v>
      </c>
      <c r="I138" s="4">
        <v>0.39500000000000002</v>
      </c>
      <c r="J138" s="4">
        <v>0.39</v>
      </c>
      <c r="K138" s="4">
        <v>0.39</v>
      </c>
      <c r="L138" s="4">
        <v>0.375</v>
      </c>
      <c r="M138" s="4">
        <v>0.38</v>
      </c>
      <c r="N138" s="4">
        <v>0.38</v>
      </c>
      <c r="O138" s="4">
        <v>0.375</v>
      </c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10"/>
    </row>
    <row r="139" spans="1:37" ht="15.75" thickBot="1" x14ac:dyDescent="0.3">
      <c r="A139" s="8" t="s">
        <v>111</v>
      </c>
      <c r="B139" s="56">
        <v>0.375</v>
      </c>
      <c r="C139" s="59"/>
      <c r="D139" s="3"/>
      <c r="E139" s="7"/>
      <c r="F139" s="125"/>
      <c r="G139" s="15" t="s">
        <v>112</v>
      </c>
      <c r="H139" s="29">
        <v>15121</v>
      </c>
      <c r="I139" s="52">
        <v>112446</v>
      </c>
      <c r="J139" s="52">
        <v>57905</v>
      </c>
      <c r="K139" s="30">
        <v>51608</v>
      </c>
      <c r="L139" s="52">
        <v>56793</v>
      </c>
      <c r="M139" s="30">
        <v>12372</v>
      </c>
      <c r="N139" s="30">
        <v>17160</v>
      </c>
      <c r="O139" s="30">
        <v>16224</v>
      </c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1"/>
    </row>
    <row r="140" spans="1:37" x14ac:dyDescent="0.25">
      <c r="A140" s="13"/>
      <c r="B140" s="57"/>
      <c r="C140" s="124"/>
      <c r="D140" s="6"/>
      <c r="E140" s="121"/>
      <c r="F140" s="6"/>
      <c r="G140" s="32" t="s">
        <v>113</v>
      </c>
      <c r="H140" s="22">
        <f>IF((H135+H138)/2&gt;=1,CEILING((H135+H138)/2,0.01),CEILING((H135+H138)/2,0.005))</f>
        <v>0.37</v>
      </c>
      <c r="I140" s="23">
        <f>H140</f>
        <v>0.37</v>
      </c>
      <c r="J140" s="23">
        <f t="shared" ref="J140:J141" si="83">I140</f>
        <v>0.37</v>
      </c>
      <c r="K140" s="23">
        <f t="shared" ref="K140:K141" si="84">J140</f>
        <v>0.37</v>
      </c>
      <c r="L140" s="23">
        <f t="shared" ref="L140:L141" si="85">K140</f>
        <v>0.37</v>
      </c>
      <c r="M140" s="23">
        <f t="shared" ref="M140:M141" si="86">L140</f>
        <v>0.37</v>
      </c>
      <c r="N140" s="23">
        <f t="shared" ref="N140:N141" si="87">M140</f>
        <v>0.37</v>
      </c>
      <c r="O140" s="23">
        <f t="shared" ref="O140:O141" si="88">N140</f>
        <v>0.37</v>
      </c>
      <c r="P140" s="23">
        <f t="shared" ref="P140:P141" si="89">O140</f>
        <v>0.37</v>
      </c>
      <c r="Q140" s="23">
        <f t="shared" ref="Q140:Q141" si="90">P140</f>
        <v>0.37</v>
      </c>
      <c r="R140" s="23">
        <f t="shared" ref="R140:R141" si="91">Q140</f>
        <v>0.37</v>
      </c>
      <c r="S140" s="23">
        <f t="shared" ref="S140:S141" si="92">R140</f>
        <v>0.37</v>
      </c>
      <c r="T140" s="23">
        <f t="shared" ref="T140:T141" si="93">S140</f>
        <v>0.37</v>
      </c>
      <c r="U140" s="23">
        <f t="shared" ref="U140:U141" si="94">T140</f>
        <v>0.37</v>
      </c>
      <c r="V140" s="23">
        <f t="shared" ref="V140:V141" si="95">U140</f>
        <v>0.37</v>
      </c>
      <c r="W140" s="23">
        <f t="shared" ref="W140:W141" si="96">V140</f>
        <v>0.37</v>
      </c>
      <c r="X140" s="23">
        <f t="shared" ref="X140:X141" si="97">W140</f>
        <v>0.37</v>
      </c>
      <c r="Y140" s="23">
        <f t="shared" ref="Y140:Y141" si="98">X140</f>
        <v>0.37</v>
      </c>
      <c r="Z140" s="23">
        <f t="shared" ref="Z140:Z141" si="99">Y140</f>
        <v>0.37</v>
      </c>
      <c r="AA140" s="23">
        <f t="shared" ref="AA140:AA141" si="100">Z140</f>
        <v>0.37</v>
      </c>
      <c r="AB140" s="23">
        <f t="shared" ref="AB140:AB141" si="101">AA140</f>
        <v>0.37</v>
      </c>
      <c r="AC140" s="23">
        <f t="shared" ref="AC140:AC141" si="102">AB140</f>
        <v>0.37</v>
      </c>
      <c r="AD140" s="23">
        <f t="shared" ref="AD140:AD141" si="103">AC140</f>
        <v>0.37</v>
      </c>
      <c r="AE140" s="23">
        <f t="shared" ref="AE140:AE141" si="104">AD140</f>
        <v>0.37</v>
      </c>
      <c r="AF140" s="23">
        <f t="shared" ref="AF140:AF141" si="105">AE140</f>
        <v>0.37</v>
      </c>
      <c r="AG140" s="23">
        <f t="shared" ref="AG140:AG141" si="106">AF140</f>
        <v>0.37</v>
      </c>
      <c r="AH140" s="23">
        <f t="shared" ref="AH140:AH141" si="107">AG140</f>
        <v>0.37</v>
      </c>
      <c r="AI140" s="23">
        <f t="shared" ref="AI140:AI141" si="108">AH140</f>
        <v>0.37</v>
      </c>
      <c r="AJ140" s="23">
        <f t="shared" ref="AJ140:AJ141" si="109">AI140</f>
        <v>0.37</v>
      </c>
      <c r="AK140" s="24">
        <f t="shared" ref="AK140:AK141" si="110">AJ140</f>
        <v>0.37</v>
      </c>
    </row>
    <row r="141" spans="1:37" ht="15.75" thickBot="1" x14ac:dyDescent="0.3">
      <c r="A141" s="40"/>
      <c r="B141" s="6"/>
      <c r="C141" s="6"/>
      <c r="D141" s="33" t="s">
        <v>2</v>
      </c>
      <c r="E141" s="34">
        <v>0.36499999999999999</v>
      </c>
      <c r="F141" s="38">
        <f>(B139-E141)/E141</f>
        <v>2.7397260273972629E-2</v>
      </c>
      <c r="G141" s="66" t="s">
        <v>114</v>
      </c>
      <c r="H141" s="67">
        <f>IF(H140*105%&gt;=1, FLOOR(H140*105%,0.01), FLOOR(H140*105%,0.005))</f>
        <v>0.38500000000000001</v>
      </c>
      <c r="I141" s="68">
        <f>H141</f>
        <v>0.38500000000000001</v>
      </c>
      <c r="J141" s="68">
        <f t="shared" si="83"/>
        <v>0.38500000000000001</v>
      </c>
      <c r="K141" s="68">
        <f t="shared" si="84"/>
        <v>0.38500000000000001</v>
      </c>
      <c r="L141" s="68">
        <f t="shared" si="85"/>
        <v>0.38500000000000001</v>
      </c>
      <c r="M141" s="68">
        <f t="shared" si="86"/>
        <v>0.38500000000000001</v>
      </c>
      <c r="N141" s="68">
        <f t="shared" si="87"/>
        <v>0.38500000000000001</v>
      </c>
      <c r="O141" s="68">
        <f t="shared" si="88"/>
        <v>0.38500000000000001</v>
      </c>
      <c r="P141" s="68">
        <f t="shared" si="89"/>
        <v>0.38500000000000001</v>
      </c>
      <c r="Q141" s="68">
        <f t="shared" si="90"/>
        <v>0.38500000000000001</v>
      </c>
      <c r="R141" s="68">
        <f t="shared" si="91"/>
        <v>0.38500000000000001</v>
      </c>
      <c r="S141" s="68">
        <f t="shared" si="92"/>
        <v>0.38500000000000001</v>
      </c>
      <c r="T141" s="68">
        <f t="shared" si="93"/>
        <v>0.38500000000000001</v>
      </c>
      <c r="U141" s="68">
        <f t="shared" si="94"/>
        <v>0.38500000000000001</v>
      </c>
      <c r="V141" s="68">
        <f t="shared" si="95"/>
        <v>0.38500000000000001</v>
      </c>
      <c r="W141" s="68">
        <f t="shared" si="96"/>
        <v>0.38500000000000001</v>
      </c>
      <c r="X141" s="68">
        <f t="shared" si="97"/>
        <v>0.38500000000000001</v>
      </c>
      <c r="Y141" s="68">
        <f t="shared" si="98"/>
        <v>0.38500000000000001</v>
      </c>
      <c r="Z141" s="68">
        <f t="shared" si="99"/>
        <v>0.38500000000000001</v>
      </c>
      <c r="AA141" s="68">
        <f t="shared" si="100"/>
        <v>0.38500000000000001</v>
      </c>
      <c r="AB141" s="68">
        <f t="shared" si="101"/>
        <v>0.38500000000000001</v>
      </c>
      <c r="AC141" s="68">
        <f t="shared" si="102"/>
        <v>0.38500000000000001</v>
      </c>
      <c r="AD141" s="68">
        <f t="shared" si="103"/>
        <v>0.38500000000000001</v>
      </c>
      <c r="AE141" s="68">
        <f t="shared" si="104"/>
        <v>0.38500000000000001</v>
      </c>
      <c r="AF141" s="68">
        <f t="shared" si="105"/>
        <v>0.38500000000000001</v>
      </c>
      <c r="AG141" s="68">
        <f t="shared" si="106"/>
        <v>0.38500000000000001</v>
      </c>
      <c r="AH141" s="68">
        <f t="shared" si="107"/>
        <v>0.38500000000000001</v>
      </c>
      <c r="AI141" s="68">
        <f t="shared" si="108"/>
        <v>0.38500000000000001</v>
      </c>
      <c r="AJ141" s="68">
        <f t="shared" si="109"/>
        <v>0.38500000000000001</v>
      </c>
      <c r="AK141" s="69">
        <f t="shared" si="110"/>
        <v>0.38500000000000001</v>
      </c>
    </row>
    <row r="142" spans="1:37" ht="15.75" thickBot="1" x14ac:dyDescent="0.3">
      <c r="A142" s="45" t="s">
        <v>115</v>
      </c>
      <c r="B142" s="45" t="s">
        <v>111</v>
      </c>
      <c r="C142" s="46" t="s">
        <v>116</v>
      </c>
      <c r="D142" s="46" t="s">
        <v>117</v>
      </c>
      <c r="E142" s="34"/>
      <c r="F142" s="37"/>
      <c r="G142" s="70" t="s">
        <v>118</v>
      </c>
      <c r="H142" s="71">
        <f>(H138-H135)/H135</f>
        <v>4.1666666666666706E-2</v>
      </c>
      <c r="I142" s="72">
        <f t="shared" ref="I142:AK142" si="111">(I138-I135)/I135</f>
        <v>6.7567567567567627E-2</v>
      </c>
      <c r="J142" s="72">
        <f t="shared" si="111"/>
        <v>-1.2658227848101276E-2</v>
      </c>
      <c r="K142" s="72">
        <f t="shared" si="111"/>
        <v>0</v>
      </c>
      <c r="L142" s="72">
        <f t="shared" si="111"/>
        <v>-2.5974025974025997E-2</v>
      </c>
      <c r="M142" s="72">
        <f t="shared" si="111"/>
        <v>2.7027027027027053E-2</v>
      </c>
      <c r="N142" s="72">
        <f t="shared" si="111"/>
        <v>-1.2987012987012998E-2</v>
      </c>
      <c r="O142" s="72">
        <f t="shared" si="111"/>
        <v>-1.3157894736842117E-2</v>
      </c>
      <c r="P142" s="72" t="e">
        <f t="shared" si="111"/>
        <v>#DIV/0!</v>
      </c>
      <c r="Q142" s="72" t="e">
        <f t="shared" si="111"/>
        <v>#DIV/0!</v>
      </c>
      <c r="R142" s="72" t="e">
        <f t="shared" si="111"/>
        <v>#DIV/0!</v>
      </c>
      <c r="S142" s="72" t="e">
        <f t="shared" si="111"/>
        <v>#DIV/0!</v>
      </c>
      <c r="T142" s="72" t="e">
        <f t="shared" si="111"/>
        <v>#DIV/0!</v>
      </c>
      <c r="U142" s="72" t="e">
        <f t="shared" si="111"/>
        <v>#DIV/0!</v>
      </c>
      <c r="V142" s="72" t="e">
        <f t="shared" si="111"/>
        <v>#DIV/0!</v>
      </c>
      <c r="W142" s="72" t="e">
        <f t="shared" si="111"/>
        <v>#DIV/0!</v>
      </c>
      <c r="X142" s="72" t="e">
        <f t="shared" si="111"/>
        <v>#DIV/0!</v>
      </c>
      <c r="Y142" s="72" t="e">
        <f t="shared" si="111"/>
        <v>#DIV/0!</v>
      </c>
      <c r="Z142" s="72" t="e">
        <f t="shared" si="111"/>
        <v>#DIV/0!</v>
      </c>
      <c r="AA142" s="72" t="e">
        <f t="shared" si="111"/>
        <v>#DIV/0!</v>
      </c>
      <c r="AB142" s="72" t="e">
        <f t="shared" si="111"/>
        <v>#DIV/0!</v>
      </c>
      <c r="AC142" s="72" t="e">
        <f t="shared" si="111"/>
        <v>#DIV/0!</v>
      </c>
      <c r="AD142" s="72" t="e">
        <f t="shared" si="111"/>
        <v>#DIV/0!</v>
      </c>
      <c r="AE142" s="72" t="e">
        <f t="shared" si="111"/>
        <v>#DIV/0!</v>
      </c>
      <c r="AF142" s="72" t="e">
        <f t="shared" si="111"/>
        <v>#DIV/0!</v>
      </c>
      <c r="AG142" s="72" t="e">
        <f t="shared" si="111"/>
        <v>#DIV/0!</v>
      </c>
      <c r="AH142" s="72" t="e">
        <f t="shared" si="111"/>
        <v>#DIV/0!</v>
      </c>
      <c r="AI142" s="72" t="e">
        <f t="shared" si="111"/>
        <v>#DIV/0!</v>
      </c>
      <c r="AJ142" s="72" t="e">
        <f t="shared" si="111"/>
        <v>#DIV/0!</v>
      </c>
      <c r="AK142" s="73" t="e">
        <f t="shared" si="111"/>
        <v>#DIV/0!</v>
      </c>
    </row>
    <row r="143" spans="1:37" ht="15.75" thickBot="1" x14ac:dyDescent="0.3">
      <c r="A143" s="43">
        <f>E141</f>
        <v>0.36499999999999999</v>
      </c>
      <c r="B143" s="44">
        <f>B139</f>
        <v>0.375</v>
      </c>
      <c r="C143" s="53">
        <v>0.38500000000000001</v>
      </c>
      <c r="D143" s="31">
        <v>37000</v>
      </c>
      <c r="E143" s="163" t="s">
        <v>119</v>
      </c>
      <c r="F143" s="164"/>
      <c r="G143" s="66" t="s">
        <v>120</v>
      </c>
      <c r="H143" s="74">
        <f>(H138-H135)/(H136-H137)</f>
        <v>0.75</v>
      </c>
      <c r="I143" s="75">
        <f t="shared" ref="I143:AK143" si="112">(I138-I135)/(I136-I137)</f>
        <v>0.83333333333333337</v>
      </c>
      <c r="J143" s="75">
        <f t="shared" si="112"/>
        <v>-0.33333333333333331</v>
      </c>
      <c r="K143" s="75">
        <f t="shared" si="112"/>
        <v>0</v>
      </c>
      <c r="L143" s="75">
        <f t="shared" si="112"/>
        <v>-0.4</v>
      </c>
      <c r="M143" s="75">
        <f t="shared" si="112"/>
        <v>1</v>
      </c>
      <c r="N143" s="75">
        <f t="shared" si="112"/>
        <v>-0.5</v>
      </c>
      <c r="O143" s="75">
        <f t="shared" si="112"/>
        <v>-1</v>
      </c>
      <c r="P143" s="75" t="e">
        <f t="shared" si="112"/>
        <v>#DIV/0!</v>
      </c>
      <c r="Q143" s="75" t="e">
        <f t="shared" si="112"/>
        <v>#DIV/0!</v>
      </c>
      <c r="R143" s="75" t="e">
        <f t="shared" si="112"/>
        <v>#DIV/0!</v>
      </c>
      <c r="S143" s="75" t="e">
        <f t="shared" si="112"/>
        <v>#DIV/0!</v>
      </c>
      <c r="T143" s="75" t="e">
        <f t="shared" si="112"/>
        <v>#DIV/0!</v>
      </c>
      <c r="U143" s="75" t="e">
        <f t="shared" si="112"/>
        <v>#DIV/0!</v>
      </c>
      <c r="V143" s="75" t="e">
        <f t="shared" si="112"/>
        <v>#DIV/0!</v>
      </c>
      <c r="W143" s="75" t="e">
        <f t="shared" si="112"/>
        <v>#DIV/0!</v>
      </c>
      <c r="X143" s="75" t="e">
        <f t="shared" si="112"/>
        <v>#DIV/0!</v>
      </c>
      <c r="Y143" s="75" t="e">
        <f t="shared" si="112"/>
        <v>#DIV/0!</v>
      </c>
      <c r="Z143" s="75" t="e">
        <f t="shared" si="112"/>
        <v>#DIV/0!</v>
      </c>
      <c r="AA143" s="75" t="e">
        <f t="shared" si="112"/>
        <v>#DIV/0!</v>
      </c>
      <c r="AB143" s="75" t="e">
        <f t="shared" si="112"/>
        <v>#DIV/0!</v>
      </c>
      <c r="AC143" s="75" t="e">
        <f t="shared" si="112"/>
        <v>#DIV/0!</v>
      </c>
      <c r="AD143" s="75" t="e">
        <f t="shared" si="112"/>
        <v>#DIV/0!</v>
      </c>
      <c r="AE143" s="75" t="e">
        <f t="shared" si="112"/>
        <v>#DIV/0!</v>
      </c>
      <c r="AF143" s="75" t="e">
        <f t="shared" si="112"/>
        <v>#DIV/0!</v>
      </c>
      <c r="AG143" s="75" t="e">
        <f t="shared" si="112"/>
        <v>#DIV/0!</v>
      </c>
      <c r="AH143" s="75" t="e">
        <f t="shared" si="112"/>
        <v>#DIV/0!</v>
      </c>
      <c r="AI143" s="75" t="e">
        <f t="shared" si="112"/>
        <v>#DIV/0!</v>
      </c>
      <c r="AJ143" s="75" t="e">
        <f t="shared" si="112"/>
        <v>#DIV/0!</v>
      </c>
      <c r="AK143" s="76" t="e">
        <f t="shared" si="112"/>
        <v>#DIV/0!</v>
      </c>
    </row>
    <row r="144" spans="1:37" ht="15.75" thickBot="1" x14ac:dyDescent="0.3">
      <c r="A144" s="165"/>
      <c r="B144" s="166"/>
      <c r="C144" s="166"/>
      <c r="D144" s="166"/>
      <c r="E144" s="166"/>
      <c r="F144" s="166"/>
      <c r="G144" s="166"/>
      <c r="H144" s="166"/>
      <c r="I144" s="166"/>
      <c r="J144" s="166"/>
      <c r="K144" s="166"/>
      <c r="L144" s="166"/>
      <c r="M144" s="166"/>
      <c r="N144" s="166"/>
      <c r="O144" s="166"/>
      <c r="P144" s="166"/>
      <c r="Q144" s="166"/>
      <c r="R144" s="166"/>
      <c r="S144" s="166"/>
      <c r="T144" s="166"/>
      <c r="U144" s="166"/>
      <c r="V144" s="166"/>
      <c r="W144" s="166"/>
      <c r="X144" s="166"/>
      <c r="Y144" s="166"/>
      <c r="Z144" s="166"/>
      <c r="AA144" s="166"/>
      <c r="AB144" s="166"/>
      <c r="AC144" s="166"/>
      <c r="AD144" s="166"/>
      <c r="AE144" s="166"/>
      <c r="AF144" s="166"/>
      <c r="AG144" s="166"/>
      <c r="AH144" s="166"/>
      <c r="AI144" s="166"/>
      <c r="AJ144" s="166"/>
      <c r="AK144" s="167"/>
    </row>
    <row r="145" spans="1:37" ht="15.75" thickBot="1" x14ac:dyDescent="0.3">
      <c r="A145" s="47" t="s">
        <v>64</v>
      </c>
      <c r="B145" s="48" t="s">
        <v>65</v>
      </c>
      <c r="C145" s="49" t="s">
        <v>66</v>
      </c>
      <c r="D145" s="50" t="s">
        <v>67</v>
      </c>
      <c r="E145" s="51" t="s">
        <v>68</v>
      </c>
      <c r="F145" s="16" t="s">
        <v>69</v>
      </c>
      <c r="G145" s="63" t="s">
        <v>70</v>
      </c>
      <c r="H145" s="17">
        <v>43874</v>
      </c>
      <c r="I145" s="18">
        <f>IF(WEEKDAY(H145)&gt;=6,H145+3,H145+1)</f>
        <v>43875</v>
      </c>
      <c r="J145" s="18">
        <f t="shared" ref="J145:AK145" si="113">IF(WEEKDAY(I145)&gt;=6,I145+3,I145+1)</f>
        <v>43878</v>
      </c>
      <c r="K145" s="18">
        <f t="shared" si="113"/>
        <v>43879</v>
      </c>
      <c r="L145" s="18">
        <f t="shared" si="113"/>
        <v>43880</v>
      </c>
      <c r="M145" s="18">
        <f t="shared" si="113"/>
        <v>43881</v>
      </c>
      <c r="N145" s="18">
        <f t="shared" si="113"/>
        <v>43882</v>
      </c>
      <c r="O145" s="18">
        <f t="shared" si="113"/>
        <v>43885</v>
      </c>
      <c r="P145" s="18">
        <f t="shared" si="113"/>
        <v>43886</v>
      </c>
      <c r="Q145" s="18">
        <f t="shared" si="113"/>
        <v>43887</v>
      </c>
      <c r="R145" s="18">
        <f t="shared" si="113"/>
        <v>43888</v>
      </c>
      <c r="S145" s="18">
        <f t="shared" si="113"/>
        <v>43889</v>
      </c>
      <c r="T145" s="18">
        <f t="shared" si="113"/>
        <v>43892</v>
      </c>
      <c r="U145" s="18">
        <f t="shared" si="113"/>
        <v>43893</v>
      </c>
      <c r="V145" s="18">
        <f t="shared" si="113"/>
        <v>43894</v>
      </c>
      <c r="W145" s="18">
        <f t="shared" si="113"/>
        <v>43895</v>
      </c>
      <c r="X145" s="18">
        <f t="shared" si="113"/>
        <v>43896</v>
      </c>
      <c r="Y145" s="18">
        <f t="shared" si="113"/>
        <v>43899</v>
      </c>
      <c r="Z145" s="18">
        <f t="shared" si="113"/>
        <v>43900</v>
      </c>
      <c r="AA145" s="18">
        <f t="shared" si="113"/>
        <v>43901</v>
      </c>
      <c r="AB145" s="18">
        <f t="shared" si="113"/>
        <v>43902</v>
      </c>
      <c r="AC145" s="18">
        <f t="shared" si="113"/>
        <v>43903</v>
      </c>
      <c r="AD145" s="18">
        <f t="shared" si="113"/>
        <v>43906</v>
      </c>
      <c r="AE145" s="18">
        <f t="shared" si="113"/>
        <v>43907</v>
      </c>
      <c r="AF145" s="18">
        <f t="shared" si="113"/>
        <v>43908</v>
      </c>
      <c r="AG145" s="18">
        <f t="shared" si="113"/>
        <v>43909</v>
      </c>
      <c r="AH145" s="18">
        <f t="shared" si="113"/>
        <v>43910</v>
      </c>
      <c r="AI145" s="18">
        <f t="shared" si="113"/>
        <v>43913</v>
      </c>
      <c r="AJ145" s="18">
        <f t="shared" si="113"/>
        <v>43914</v>
      </c>
      <c r="AK145" s="18">
        <f t="shared" si="113"/>
        <v>43915</v>
      </c>
    </row>
    <row r="146" spans="1:37" ht="15.75" thickBot="1" x14ac:dyDescent="0.3">
      <c r="A146" s="153" t="s">
        <v>71</v>
      </c>
      <c r="B146" s="154"/>
      <c r="C146" s="154"/>
      <c r="D146" s="154"/>
      <c r="E146" s="154"/>
      <c r="F146" s="134" t="s">
        <v>131</v>
      </c>
      <c r="G146" s="19" t="s">
        <v>31</v>
      </c>
      <c r="H146" s="42" t="s">
        <v>73</v>
      </c>
      <c r="I146" s="20" t="s">
        <v>74</v>
      </c>
      <c r="J146" s="20" t="s">
        <v>75</v>
      </c>
      <c r="K146" s="20" t="s">
        <v>76</v>
      </c>
      <c r="L146" s="20" t="s">
        <v>77</v>
      </c>
      <c r="M146" s="20" t="s">
        <v>78</v>
      </c>
      <c r="N146" s="20" t="s">
        <v>79</v>
      </c>
      <c r="O146" s="20" t="s">
        <v>80</v>
      </c>
      <c r="P146" s="20" t="s">
        <v>81</v>
      </c>
      <c r="Q146" s="20" t="s">
        <v>82</v>
      </c>
      <c r="R146" s="20" t="s">
        <v>83</v>
      </c>
      <c r="S146" s="20" t="s">
        <v>84</v>
      </c>
      <c r="T146" s="20" t="s">
        <v>85</v>
      </c>
      <c r="U146" s="20" t="s">
        <v>86</v>
      </c>
      <c r="V146" s="20" t="s">
        <v>87</v>
      </c>
      <c r="W146" s="20" t="s">
        <v>88</v>
      </c>
      <c r="X146" s="20" t="s">
        <v>89</v>
      </c>
      <c r="Y146" s="20" t="s">
        <v>90</v>
      </c>
      <c r="Z146" s="20" t="s">
        <v>91</v>
      </c>
      <c r="AA146" s="20" t="s">
        <v>92</v>
      </c>
      <c r="AB146" s="20" t="s">
        <v>93</v>
      </c>
      <c r="AC146" s="20" t="s">
        <v>94</v>
      </c>
      <c r="AD146" s="20" t="s">
        <v>95</v>
      </c>
      <c r="AE146" s="20" t="s">
        <v>96</v>
      </c>
      <c r="AF146" s="20" t="s">
        <v>97</v>
      </c>
      <c r="AG146" s="20" t="s">
        <v>98</v>
      </c>
      <c r="AH146" s="20" t="s">
        <v>99</v>
      </c>
      <c r="AI146" s="20" t="s">
        <v>100</v>
      </c>
      <c r="AJ146" s="20" t="s">
        <v>101</v>
      </c>
      <c r="AK146" s="21" t="s">
        <v>102</v>
      </c>
    </row>
    <row r="147" spans="1:37" x14ac:dyDescent="0.25">
      <c r="A147" s="155" t="s">
        <v>103</v>
      </c>
      <c r="B147" s="156"/>
      <c r="C147" s="156"/>
      <c r="D147" s="157"/>
      <c r="E147" s="156"/>
      <c r="F147" s="158"/>
      <c r="G147" s="25" t="s">
        <v>104</v>
      </c>
      <c r="H147" s="26">
        <v>0.87</v>
      </c>
      <c r="I147" s="27">
        <v>0.95</v>
      </c>
      <c r="J147" s="27">
        <v>0.94499999999999995</v>
      </c>
      <c r="K147" s="27">
        <v>0.92500000000000004</v>
      </c>
      <c r="L147" s="27">
        <v>0.90500000000000003</v>
      </c>
      <c r="M147" s="27">
        <v>0.90500000000000003</v>
      </c>
      <c r="N147" s="27">
        <v>0.90500000000000003</v>
      </c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8"/>
    </row>
    <row r="148" spans="1:37" x14ac:dyDescent="0.25">
      <c r="A148" s="55" t="s">
        <v>105</v>
      </c>
      <c r="B148" s="41">
        <f>COUNTA(H147:AK147)</f>
        <v>7</v>
      </c>
      <c r="C148" s="54"/>
      <c r="D148" s="62" t="str">
        <f>IF(ISBLANK(F146),"No Link",HYPERLINK(CONCATENATE("https://www.klsescreener.com/v2/charting/chart/",F146), "KLSE"))</f>
        <v>KLSE</v>
      </c>
      <c r="E148" s="159" t="s">
        <v>106</v>
      </c>
      <c r="F148" s="160"/>
      <c r="G148" s="14" t="s">
        <v>107</v>
      </c>
      <c r="H148" s="11">
        <v>0.95</v>
      </c>
      <c r="I148" s="5">
        <v>0.95499999999999996</v>
      </c>
      <c r="J148" s="64">
        <v>0.95</v>
      </c>
      <c r="K148" s="4">
        <v>0.92500000000000004</v>
      </c>
      <c r="L148" s="4">
        <v>0.91</v>
      </c>
      <c r="M148" s="4">
        <v>0.91</v>
      </c>
      <c r="N148" s="4">
        <v>0.91</v>
      </c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10"/>
    </row>
    <row r="149" spans="1:37" x14ac:dyDescent="0.25">
      <c r="A149" s="12"/>
      <c r="B149" s="6"/>
      <c r="C149" s="6"/>
      <c r="D149" s="6"/>
      <c r="E149" s="36"/>
      <c r="F149" s="37"/>
      <c r="G149" s="14" t="s">
        <v>108</v>
      </c>
      <c r="H149" s="9">
        <v>0.87</v>
      </c>
      <c r="I149" s="4">
        <v>0.93</v>
      </c>
      <c r="J149" s="4">
        <v>0.92</v>
      </c>
      <c r="K149" s="4">
        <v>0.89500000000000002</v>
      </c>
      <c r="L149" s="4">
        <v>0.89</v>
      </c>
      <c r="M149" s="4">
        <v>0.9</v>
      </c>
      <c r="N149" s="4">
        <v>0.9</v>
      </c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10"/>
    </row>
    <row r="150" spans="1:37" x14ac:dyDescent="0.25">
      <c r="A150" s="161"/>
      <c r="B150" s="162"/>
      <c r="C150" s="58"/>
      <c r="D150" s="61" t="s">
        <v>109</v>
      </c>
      <c r="E150" s="35">
        <v>0.95499999999999996</v>
      </c>
      <c r="F150" s="39">
        <f>(E150-B151)/B151</f>
        <v>4.9450549450549372E-2</v>
      </c>
      <c r="G150" s="14" t="s">
        <v>110</v>
      </c>
      <c r="H150" s="9">
        <v>0.93</v>
      </c>
      <c r="I150" s="4">
        <v>0.93500000000000005</v>
      </c>
      <c r="J150" s="4">
        <v>0.92500000000000004</v>
      </c>
      <c r="K150" s="4">
        <v>0.90500000000000003</v>
      </c>
      <c r="L150" s="4">
        <v>0.9</v>
      </c>
      <c r="M150" s="4">
        <v>0.90500000000000003</v>
      </c>
      <c r="N150" s="4">
        <v>0.91</v>
      </c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10"/>
    </row>
    <row r="151" spans="1:37" ht="15.75" thickBot="1" x14ac:dyDescent="0.3">
      <c r="A151" s="8" t="s">
        <v>111</v>
      </c>
      <c r="B151" s="56">
        <v>0.91</v>
      </c>
      <c r="C151" s="59"/>
      <c r="D151" s="3"/>
      <c r="E151" s="7"/>
      <c r="F151" s="125"/>
      <c r="G151" s="15" t="s">
        <v>112</v>
      </c>
      <c r="H151" s="29">
        <v>68675</v>
      </c>
      <c r="I151" s="52">
        <v>33187</v>
      </c>
      <c r="J151" s="30">
        <v>12632</v>
      </c>
      <c r="K151" s="30">
        <v>10886</v>
      </c>
      <c r="L151" s="30">
        <v>9338</v>
      </c>
      <c r="M151" s="30">
        <v>3736</v>
      </c>
      <c r="N151" s="30">
        <v>8533</v>
      </c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1"/>
    </row>
    <row r="152" spans="1:37" x14ac:dyDescent="0.25">
      <c r="A152" s="13"/>
      <c r="B152" s="57"/>
      <c r="C152" s="124"/>
      <c r="D152" s="6"/>
      <c r="E152" s="121"/>
      <c r="F152" s="6"/>
      <c r="G152" s="32" t="s">
        <v>113</v>
      </c>
      <c r="H152" s="22">
        <f>IF((H147+H150)/2&gt;=1,CEILING((H147+H150)/2,0.01),CEILING((H147+H150)/2,0.005))</f>
        <v>0.9</v>
      </c>
      <c r="I152" s="23">
        <f>H152</f>
        <v>0.9</v>
      </c>
      <c r="J152" s="23">
        <f t="shared" ref="J152:AK152" si="114">I152</f>
        <v>0.9</v>
      </c>
      <c r="K152" s="23">
        <f t="shared" si="114"/>
        <v>0.9</v>
      </c>
      <c r="L152" s="23">
        <f t="shared" si="114"/>
        <v>0.9</v>
      </c>
      <c r="M152" s="23">
        <f t="shared" si="114"/>
        <v>0.9</v>
      </c>
      <c r="N152" s="23">
        <f t="shared" si="114"/>
        <v>0.9</v>
      </c>
      <c r="O152" s="23">
        <f t="shared" si="114"/>
        <v>0.9</v>
      </c>
      <c r="P152" s="23">
        <f t="shared" si="114"/>
        <v>0.9</v>
      </c>
      <c r="Q152" s="23">
        <f t="shared" si="114"/>
        <v>0.9</v>
      </c>
      <c r="R152" s="23">
        <f t="shared" si="114"/>
        <v>0.9</v>
      </c>
      <c r="S152" s="23">
        <f t="shared" si="114"/>
        <v>0.9</v>
      </c>
      <c r="T152" s="23">
        <f t="shared" si="114"/>
        <v>0.9</v>
      </c>
      <c r="U152" s="23">
        <f t="shared" si="114"/>
        <v>0.9</v>
      </c>
      <c r="V152" s="23">
        <f t="shared" si="114"/>
        <v>0.9</v>
      </c>
      <c r="W152" s="23">
        <f t="shared" si="114"/>
        <v>0.9</v>
      </c>
      <c r="X152" s="23">
        <f t="shared" si="114"/>
        <v>0.9</v>
      </c>
      <c r="Y152" s="23">
        <f t="shared" si="114"/>
        <v>0.9</v>
      </c>
      <c r="Z152" s="23">
        <f t="shared" si="114"/>
        <v>0.9</v>
      </c>
      <c r="AA152" s="23">
        <f t="shared" si="114"/>
        <v>0.9</v>
      </c>
      <c r="AB152" s="23">
        <f t="shared" si="114"/>
        <v>0.9</v>
      </c>
      <c r="AC152" s="23">
        <f t="shared" si="114"/>
        <v>0.9</v>
      </c>
      <c r="AD152" s="23">
        <f t="shared" si="114"/>
        <v>0.9</v>
      </c>
      <c r="AE152" s="23">
        <f t="shared" si="114"/>
        <v>0.9</v>
      </c>
      <c r="AF152" s="23">
        <f t="shared" si="114"/>
        <v>0.9</v>
      </c>
      <c r="AG152" s="23">
        <f t="shared" si="114"/>
        <v>0.9</v>
      </c>
      <c r="AH152" s="23">
        <f t="shared" si="114"/>
        <v>0.9</v>
      </c>
      <c r="AI152" s="23">
        <f t="shared" si="114"/>
        <v>0.9</v>
      </c>
      <c r="AJ152" s="23">
        <f t="shared" si="114"/>
        <v>0.9</v>
      </c>
      <c r="AK152" s="24">
        <f t="shared" si="114"/>
        <v>0.9</v>
      </c>
    </row>
    <row r="153" spans="1:37" ht="15.75" thickBot="1" x14ac:dyDescent="0.3">
      <c r="A153" s="40"/>
      <c r="B153" s="6"/>
      <c r="C153" s="6"/>
      <c r="D153" s="33" t="s">
        <v>2</v>
      </c>
      <c r="E153" s="34">
        <v>0.89500000000000002</v>
      </c>
      <c r="F153" s="38">
        <f>(B151-E153)/E153</f>
        <v>1.6759776536312863E-2</v>
      </c>
      <c r="G153" s="66" t="s">
        <v>114</v>
      </c>
      <c r="H153" s="67">
        <f>IF(H152*105%&gt;=1, FLOOR(H152*105%,0.01), FLOOR(H152*105%,0.005))</f>
        <v>0.94500000000000006</v>
      </c>
      <c r="I153" s="68">
        <f>H153</f>
        <v>0.94500000000000006</v>
      </c>
      <c r="J153" s="68">
        <f t="shared" ref="J153:AK153" si="115">I153</f>
        <v>0.94500000000000006</v>
      </c>
      <c r="K153" s="68">
        <f t="shared" si="115"/>
        <v>0.94500000000000006</v>
      </c>
      <c r="L153" s="68">
        <f t="shared" si="115"/>
        <v>0.94500000000000006</v>
      </c>
      <c r="M153" s="68">
        <f t="shared" si="115"/>
        <v>0.94500000000000006</v>
      </c>
      <c r="N153" s="68">
        <f t="shared" si="115"/>
        <v>0.94500000000000006</v>
      </c>
      <c r="O153" s="68">
        <f t="shared" si="115"/>
        <v>0.94500000000000006</v>
      </c>
      <c r="P153" s="68">
        <f t="shared" si="115"/>
        <v>0.94500000000000006</v>
      </c>
      <c r="Q153" s="68">
        <f t="shared" si="115"/>
        <v>0.94500000000000006</v>
      </c>
      <c r="R153" s="68">
        <f t="shared" si="115"/>
        <v>0.94500000000000006</v>
      </c>
      <c r="S153" s="68">
        <f t="shared" si="115"/>
        <v>0.94500000000000006</v>
      </c>
      <c r="T153" s="68">
        <f t="shared" si="115"/>
        <v>0.94500000000000006</v>
      </c>
      <c r="U153" s="68">
        <f t="shared" si="115"/>
        <v>0.94500000000000006</v>
      </c>
      <c r="V153" s="68">
        <f t="shared" si="115"/>
        <v>0.94500000000000006</v>
      </c>
      <c r="W153" s="68">
        <f t="shared" si="115"/>
        <v>0.94500000000000006</v>
      </c>
      <c r="X153" s="68">
        <f t="shared" si="115"/>
        <v>0.94500000000000006</v>
      </c>
      <c r="Y153" s="68">
        <f t="shared" si="115"/>
        <v>0.94500000000000006</v>
      </c>
      <c r="Z153" s="68">
        <f t="shared" si="115"/>
        <v>0.94500000000000006</v>
      </c>
      <c r="AA153" s="68">
        <f t="shared" si="115"/>
        <v>0.94500000000000006</v>
      </c>
      <c r="AB153" s="68">
        <f t="shared" si="115"/>
        <v>0.94500000000000006</v>
      </c>
      <c r="AC153" s="68">
        <f t="shared" si="115"/>
        <v>0.94500000000000006</v>
      </c>
      <c r="AD153" s="68">
        <f t="shared" si="115"/>
        <v>0.94500000000000006</v>
      </c>
      <c r="AE153" s="68">
        <f t="shared" si="115"/>
        <v>0.94500000000000006</v>
      </c>
      <c r="AF153" s="68">
        <f t="shared" si="115"/>
        <v>0.94500000000000006</v>
      </c>
      <c r="AG153" s="68">
        <f t="shared" si="115"/>
        <v>0.94500000000000006</v>
      </c>
      <c r="AH153" s="68">
        <f t="shared" si="115"/>
        <v>0.94500000000000006</v>
      </c>
      <c r="AI153" s="68">
        <f t="shared" si="115"/>
        <v>0.94500000000000006</v>
      </c>
      <c r="AJ153" s="68">
        <f t="shared" si="115"/>
        <v>0.94500000000000006</v>
      </c>
      <c r="AK153" s="69">
        <f t="shared" si="115"/>
        <v>0.94500000000000006</v>
      </c>
    </row>
    <row r="154" spans="1:37" ht="15.75" thickBot="1" x14ac:dyDescent="0.3">
      <c r="A154" s="45" t="s">
        <v>115</v>
      </c>
      <c r="B154" s="45" t="s">
        <v>111</v>
      </c>
      <c r="C154" s="46" t="s">
        <v>116</v>
      </c>
      <c r="D154" s="46" t="s">
        <v>117</v>
      </c>
      <c r="E154" s="34"/>
      <c r="F154" s="37"/>
      <c r="G154" s="70" t="s">
        <v>118</v>
      </c>
      <c r="H154" s="71">
        <f>(H150-H147)/H147</f>
        <v>6.8965517241379379E-2</v>
      </c>
      <c r="I154" s="72">
        <f t="shared" ref="I154:AK154" si="116">(I150-I147)/I147</f>
        <v>-1.5789473684210423E-2</v>
      </c>
      <c r="J154" s="72">
        <f t="shared" si="116"/>
        <v>-2.1164021164021066E-2</v>
      </c>
      <c r="K154" s="72">
        <f t="shared" si="116"/>
        <v>-2.162162162162164E-2</v>
      </c>
      <c r="L154" s="72">
        <f t="shared" si="116"/>
        <v>-5.5248618784530436E-3</v>
      </c>
      <c r="M154" s="72">
        <f t="shared" si="116"/>
        <v>0</v>
      </c>
      <c r="N154" s="72">
        <f t="shared" si="116"/>
        <v>5.5248618784530436E-3</v>
      </c>
      <c r="O154" s="72" t="e">
        <f t="shared" si="116"/>
        <v>#DIV/0!</v>
      </c>
      <c r="P154" s="72" t="e">
        <f t="shared" si="116"/>
        <v>#DIV/0!</v>
      </c>
      <c r="Q154" s="72" t="e">
        <f t="shared" si="116"/>
        <v>#DIV/0!</v>
      </c>
      <c r="R154" s="72" t="e">
        <f t="shared" si="116"/>
        <v>#DIV/0!</v>
      </c>
      <c r="S154" s="72" t="e">
        <f t="shared" si="116"/>
        <v>#DIV/0!</v>
      </c>
      <c r="T154" s="72" t="e">
        <f t="shared" si="116"/>
        <v>#DIV/0!</v>
      </c>
      <c r="U154" s="72" t="e">
        <f t="shared" si="116"/>
        <v>#DIV/0!</v>
      </c>
      <c r="V154" s="72" t="e">
        <f t="shared" si="116"/>
        <v>#DIV/0!</v>
      </c>
      <c r="W154" s="72" t="e">
        <f t="shared" si="116"/>
        <v>#DIV/0!</v>
      </c>
      <c r="X154" s="72" t="e">
        <f t="shared" si="116"/>
        <v>#DIV/0!</v>
      </c>
      <c r="Y154" s="72" t="e">
        <f t="shared" si="116"/>
        <v>#DIV/0!</v>
      </c>
      <c r="Z154" s="72" t="e">
        <f t="shared" si="116"/>
        <v>#DIV/0!</v>
      </c>
      <c r="AA154" s="72" t="e">
        <f t="shared" si="116"/>
        <v>#DIV/0!</v>
      </c>
      <c r="AB154" s="72" t="e">
        <f t="shared" si="116"/>
        <v>#DIV/0!</v>
      </c>
      <c r="AC154" s="72" t="e">
        <f t="shared" si="116"/>
        <v>#DIV/0!</v>
      </c>
      <c r="AD154" s="72" t="e">
        <f t="shared" si="116"/>
        <v>#DIV/0!</v>
      </c>
      <c r="AE154" s="72" t="e">
        <f t="shared" si="116"/>
        <v>#DIV/0!</v>
      </c>
      <c r="AF154" s="72" t="e">
        <f t="shared" si="116"/>
        <v>#DIV/0!</v>
      </c>
      <c r="AG154" s="72" t="e">
        <f t="shared" si="116"/>
        <v>#DIV/0!</v>
      </c>
      <c r="AH154" s="72" t="e">
        <f t="shared" si="116"/>
        <v>#DIV/0!</v>
      </c>
      <c r="AI154" s="72" t="e">
        <f t="shared" si="116"/>
        <v>#DIV/0!</v>
      </c>
      <c r="AJ154" s="72" t="e">
        <f t="shared" si="116"/>
        <v>#DIV/0!</v>
      </c>
      <c r="AK154" s="73" t="e">
        <f t="shared" si="116"/>
        <v>#DIV/0!</v>
      </c>
    </row>
    <row r="155" spans="1:37" ht="15.75" thickBot="1" x14ac:dyDescent="0.3">
      <c r="A155" s="43">
        <f>E153</f>
        <v>0.89500000000000002</v>
      </c>
      <c r="B155" s="44">
        <f>B151</f>
        <v>0.91</v>
      </c>
      <c r="C155" s="53">
        <v>0.94499999999999995</v>
      </c>
      <c r="D155" s="31">
        <v>22000</v>
      </c>
      <c r="E155" s="163" t="s">
        <v>119</v>
      </c>
      <c r="F155" s="164"/>
      <c r="G155" s="66" t="s">
        <v>120</v>
      </c>
      <c r="H155" s="74">
        <f>(H150-H147)/(H148-H149)</f>
        <v>0.750000000000001</v>
      </c>
      <c r="I155" s="75">
        <f t="shared" ref="I155:AK155" si="117">(I150-I147)/(I148-I149)</f>
        <v>-0.5999999999999982</v>
      </c>
      <c r="J155" s="75">
        <f t="shared" si="117"/>
        <v>-0.66666666666666541</v>
      </c>
      <c r="K155" s="75">
        <f t="shared" si="117"/>
        <v>-0.66666666666666663</v>
      </c>
      <c r="L155" s="75">
        <f t="shared" si="117"/>
        <v>-0.25</v>
      </c>
      <c r="M155" s="75">
        <f t="shared" si="117"/>
        <v>0</v>
      </c>
      <c r="N155" s="75">
        <f t="shared" si="117"/>
        <v>0.5</v>
      </c>
      <c r="O155" s="75" t="e">
        <f t="shared" si="117"/>
        <v>#DIV/0!</v>
      </c>
      <c r="P155" s="75" t="e">
        <f t="shared" si="117"/>
        <v>#DIV/0!</v>
      </c>
      <c r="Q155" s="75" t="e">
        <f t="shared" si="117"/>
        <v>#DIV/0!</v>
      </c>
      <c r="R155" s="75" t="e">
        <f t="shared" si="117"/>
        <v>#DIV/0!</v>
      </c>
      <c r="S155" s="75" t="e">
        <f t="shared" si="117"/>
        <v>#DIV/0!</v>
      </c>
      <c r="T155" s="75" t="e">
        <f t="shared" si="117"/>
        <v>#DIV/0!</v>
      </c>
      <c r="U155" s="75" t="e">
        <f t="shared" si="117"/>
        <v>#DIV/0!</v>
      </c>
      <c r="V155" s="75" t="e">
        <f t="shared" si="117"/>
        <v>#DIV/0!</v>
      </c>
      <c r="W155" s="75" t="e">
        <f t="shared" si="117"/>
        <v>#DIV/0!</v>
      </c>
      <c r="X155" s="75" t="e">
        <f t="shared" si="117"/>
        <v>#DIV/0!</v>
      </c>
      <c r="Y155" s="75" t="e">
        <f t="shared" si="117"/>
        <v>#DIV/0!</v>
      </c>
      <c r="Z155" s="75" t="e">
        <f t="shared" si="117"/>
        <v>#DIV/0!</v>
      </c>
      <c r="AA155" s="75" t="e">
        <f t="shared" si="117"/>
        <v>#DIV/0!</v>
      </c>
      <c r="AB155" s="75" t="e">
        <f t="shared" si="117"/>
        <v>#DIV/0!</v>
      </c>
      <c r="AC155" s="75" t="e">
        <f t="shared" si="117"/>
        <v>#DIV/0!</v>
      </c>
      <c r="AD155" s="75" t="e">
        <f t="shared" si="117"/>
        <v>#DIV/0!</v>
      </c>
      <c r="AE155" s="75" t="e">
        <f t="shared" si="117"/>
        <v>#DIV/0!</v>
      </c>
      <c r="AF155" s="75" t="e">
        <f t="shared" si="117"/>
        <v>#DIV/0!</v>
      </c>
      <c r="AG155" s="75" t="e">
        <f t="shared" si="117"/>
        <v>#DIV/0!</v>
      </c>
      <c r="AH155" s="75" t="e">
        <f t="shared" si="117"/>
        <v>#DIV/0!</v>
      </c>
      <c r="AI155" s="75" t="e">
        <f t="shared" si="117"/>
        <v>#DIV/0!</v>
      </c>
      <c r="AJ155" s="75" t="e">
        <f t="shared" si="117"/>
        <v>#DIV/0!</v>
      </c>
      <c r="AK155" s="76" t="e">
        <f t="shared" si="117"/>
        <v>#DIV/0!</v>
      </c>
    </row>
    <row r="156" spans="1:37" ht="15.75" thickBot="1" x14ac:dyDescent="0.3">
      <c r="A156" s="165"/>
      <c r="B156" s="166"/>
      <c r="C156" s="166"/>
      <c r="D156" s="166"/>
      <c r="E156" s="166"/>
      <c r="F156" s="166"/>
      <c r="G156" s="166"/>
      <c r="H156" s="166"/>
      <c r="I156" s="166"/>
      <c r="J156" s="166"/>
      <c r="K156" s="166"/>
      <c r="L156" s="166"/>
      <c r="M156" s="166"/>
      <c r="N156" s="166"/>
      <c r="O156" s="166"/>
      <c r="P156" s="166"/>
      <c r="Q156" s="166"/>
      <c r="R156" s="166"/>
      <c r="S156" s="166"/>
      <c r="T156" s="166"/>
      <c r="U156" s="166"/>
      <c r="V156" s="166"/>
      <c r="W156" s="166"/>
      <c r="X156" s="166"/>
      <c r="Y156" s="166"/>
      <c r="Z156" s="166"/>
      <c r="AA156" s="166"/>
      <c r="AB156" s="166"/>
      <c r="AC156" s="166"/>
      <c r="AD156" s="166"/>
      <c r="AE156" s="166"/>
      <c r="AF156" s="166"/>
      <c r="AG156" s="166"/>
      <c r="AH156" s="166"/>
      <c r="AI156" s="166"/>
      <c r="AJ156" s="166"/>
      <c r="AK156" s="167"/>
    </row>
    <row r="157" spans="1:37" ht="15.75" thickBot="1" x14ac:dyDescent="0.3">
      <c r="A157" s="47" t="s">
        <v>64</v>
      </c>
      <c r="B157" s="48" t="s">
        <v>65</v>
      </c>
      <c r="C157" s="49" t="s">
        <v>66</v>
      </c>
      <c r="D157" s="50" t="s">
        <v>67</v>
      </c>
      <c r="E157" s="51" t="s">
        <v>68</v>
      </c>
      <c r="F157" s="16" t="s">
        <v>69</v>
      </c>
      <c r="G157" s="63" t="s">
        <v>70</v>
      </c>
      <c r="H157" s="17">
        <v>43874</v>
      </c>
      <c r="I157" s="18">
        <f>IF(WEEKDAY(H157)&gt;=6,H157+3,H157+1)</f>
        <v>43875</v>
      </c>
      <c r="J157" s="18">
        <f t="shared" ref="J157:AK157" si="118">IF(WEEKDAY(I157)&gt;=6,I157+3,I157+1)</f>
        <v>43878</v>
      </c>
      <c r="K157" s="18">
        <f t="shared" si="118"/>
        <v>43879</v>
      </c>
      <c r="L157" s="18">
        <f t="shared" si="118"/>
        <v>43880</v>
      </c>
      <c r="M157" s="18">
        <f t="shared" si="118"/>
        <v>43881</v>
      </c>
      <c r="N157" s="18">
        <f t="shared" si="118"/>
        <v>43882</v>
      </c>
      <c r="O157" s="18">
        <f t="shared" si="118"/>
        <v>43885</v>
      </c>
      <c r="P157" s="18">
        <f t="shared" si="118"/>
        <v>43886</v>
      </c>
      <c r="Q157" s="18">
        <f t="shared" si="118"/>
        <v>43887</v>
      </c>
      <c r="R157" s="18">
        <f t="shared" si="118"/>
        <v>43888</v>
      </c>
      <c r="S157" s="18">
        <f t="shared" si="118"/>
        <v>43889</v>
      </c>
      <c r="T157" s="18">
        <f t="shared" si="118"/>
        <v>43892</v>
      </c>
      <c r="U157" s="18">
        <f t="shared" si="118"/>
        <v>43893</v>
      </c>
      <c r="V157" s="18">
        <f t="shared" si="118"/>
        <v>43894</v>
      </c>
      <c r="W157" s="18">
        <f t="shared" si="118"/>
        <v>43895</v>
      </c>
      <c r="X157" s="18">
        <f t="shared" si="118"/>
        <v>43896</v>
      </c>
      <c r="Y157" s="18">
        <f t="shared" si="118"/>
        <v>43899</v>
      </c>
      <c r="Z157" s="18">
        <f t="shared" si="118"/>
        <v>43900</v>
      </c>
      <c r="AA157" s="18">
        <f t="shared" si="118"/>
        <v>43901</v>
      </c>
      <c r="AB157" s="18">
        <f t="shared" si="118"/>
        <v>43902</v>
      </c>
      <c r="AC157" s="18">
        <f t="shared" si="118"/>
        <v>43903</v>
      </c>
      <c r="AD157" s="18">
        <f t="shared" si="118"/>
        <v>43906</v>
      </c>
      <c r="AE157" s="18">
        <f t="shared" si="118"/>
        <v>43907</v>
      </c>
      <c r="AF157" s="18">
        <f t="shared" si="118"/>
        <v>43908</v>
      </c>
      <c r="AG157" s="18">
        <f t="shared" si="118"/>
        <v>43909</v>
      </c>
      <c r="AH157" s="18">
        <f t="shared" si="118"/>
        <v>43910</v>
      </c>
      <c r="AI157" s="18">
        <f t="shared" si="118"/>
        <v>43913</v>
      </c>
      <c r="AJ157" s="18">
        <f t="shared" si="118"/>
        <v>43914</v>
      </c>
      <c r="AK157" s="18">
        <f t="shared" si="118"/>
        <v>43915</v>
      </c>
    </row>
    <row r="158" spans="1:37" ht="15.75" thickBot="1" x14ac:dyDescent="0.3">
      <c r="A158" s="153" t="s">
        <v>71</v>
      </c>
      <c r="B158" s="154"/>
      <c r="C158" s="154"/>
      <c r="D158" s="154"/>
      <c r="E158" s="154"/>
      <c r="F158" s="134" t="s">
        <v>132</v>
      </c>
      <c r="G158" s="19" t="s">
        <v>35</v>
      </c>
      <c r="H158" s="42" t="s">
        <v>73</v>
      </c>
      <c r="I158" s="20" t="s">
        <v>74</v>
      </c>
      <c r="J158" s="20" t="s">
        <v>75</v>
      </c>
      <c r="K158" s="20" t="s">
        <v>76</v>
      </c>
      <c r="L158" s="20" t="s">
        <v>77</v>
      </c>
      <c r="M158" s="20" t="s">
        <v>78</v>
      </c>
      <c r="N158" s="20" t="s">
        <v>79</v>
      </c>
      <c r="O158" s="20" t="s">
        <v>80</v>
      </c>
      <c r="P158" s="20" t="s">
        <v>81</v>
      </c>
      <c r="Q158" s="20" t="s">
        <v>82</v>
      </c>
      <c r="R158" s="20" t="s">
        <v>83</v>
      </c>
      <c r="S158" s="20" t="s">
        <v>84</v>
      </c>
      <c r="T158" s="20" t="s">
        <v>85</v>
      </c>
      <c r="U158" s="20" t="s">
        <v>86</v>
      </c>
      <c r="V158" s="20" t="s">
        <v>87</v>
      </c>
      <c r="W158" s="20" t="s">
        <v>88</v>
      </c>
      <c r="X158" s="20" t="s">
        <v>89</v>
      </c>
      <c r="Y158" s="20" t="s">
        <v>90</v>
      </c>
      <c r="Z158" s="20" t="s">
        <v>91</v>
      </c>
      <c r="AA158" s="20" t="s">
        <v>92</v>
      </c>
      <c r="AB158" s="20" t="s">
        <v>93</v>
      </c>
      <c r="AC158" s="20" t="s">
        <v>94</v>
      </c>
      <c r="AD158" s="20" t="s">
        <v>95</v>
      </c>
      <c r="AE158" s="20" t="s">
        <v>96</v>
      </c>
      <c r="AF158" s="20" t="s">
        <v>97</v>
      </c>
      <c r="AG158" s="20" t="s">
        <v>98</v>
      </c>
      <c r="AH158" s="20" t="s">
        <v>99</v>
      </c>
      <c r="AI158" s="20" t="s">
        <v>100</v>
      </c>
      <c r="AJ158" s="20" t="s">
        <v>101</v>
      </c>
      <c r="AK158" s="21" t="s">
        <v>102</v>
      </c>
    </row>
    <row r="159" spans="1:37" x14ac:dyDescent="0.25">
      <c r="A159" s="155" t="s">
        <v>103</v>
      </c>
      <c r="B159" s="156"/>
      <c r="C159" s="156"/>
      <c r="D159" s="157"/>
      <c r="E159" s="156"/>
      <c r="F159" s="158"/>
      <c r="G159" s="25" t="s">
        <v>104</v>
      </c>
      <c r="H159" s="26">
        <v>6.42</v>
      </c>
      <c r="I159" s="27">
        <v>7.06</v>
      </c>
      <c r="J159" s="27">
        <v>7.01</v>
      </c>
      <c r="K159" s="27">
        <v>7.1</v>
      </c>
      <c r="L159" s="27">
        <v>6.98</v>
      </c>
      <c r="M159" s="27">
        <v>7.04</v>
      </c>
      <c r="N159" s="27">
        <v>7.38</v>
      </c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8"/>
    </row>
    <row r="160" spans="1:37" x14ac:dyDescent="0.25">
      <c r="A160" s="55" t="s">
        <v>105</v>
      </c>
      <c r="B160" s="41">
        <f>COUNTA(H159:AK159)</f>
        <v>7</v>
      </c>
      <c r="C160" s="54"/>
      <c r="D160" s="62" t="str">
        <f>IF(ISBLANK(F158),"No Link",HYPERLINK(CONCATENATE("https://www.klsescreener.com/v2/charting/chart/",F158), "KLSE"))</f>
        <v>KLSE</v>
      </c>
      <c r="E160" s="159" t="s">
        <v>106</v>
      </c>
      <c r="F160" s="160"/>
      <c r="G160" s="14" t="s">
        <v>107</v>
      </c>
      <c r="H160" s="11">
        <v>6.8</v>
      </c>
      <c r="I160" s="5">
        <v>7.38</v>
      </c>
      <c r="J160" s="64">
        <v>7.25</v>
      </c>
      <c r="K160" s="4">
        <v>7.1</v>
      </c>
      <c r="L160" s="4">
        <v>7.05</v>
      </c>
      <c r="M160" s="4">
        <v>7.25</v>
      </c>
      <c r="N160" s="5">
        <v>7.42</v>
      </c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10"/>
    </row>
    <row r="161" spans="1:37" x14ac:dyDescent="0.25">
      <c r="A161" s="12"/>
      <c r="B161" s="6"/>
      <c r="C161" s="6"/>
      <c r="D161" s="6"/>
      <c r="E161" s="36"/>
      <c r="F161" s="37"/>
      <c r="G161" s="14" t="s">
        <v>108</v>
      </c>
      <c r="H161" s="9">
        <v>6.4</v>
      </c>
      <c r="I161" s="4">
        <v>6.91</v>
      </c>
      <c r="J161" s="4">
        <v>7.01</v>
      </c>
      <c r="K161" s="4">
        <v>6.98</v>
      </c>
      <c r="L161" s="4">
        <v>6.98</v>
      </c>
      <c r="M161" s="4">
        <v>6.9</v>
      </c>
      <c r="N161" s="4">
        <v>7.11</v>
      </c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10"/>
    </row>
    <row r="162" spans="1:37" x14ac:dyDescent="0.25">
      <c r="A162" s="161"/>
      <c r="B162" s="162"/>
      <c r="C162" s="58"/>
      <c r="D162" s="61" t="s">
        <v>109</v>
      </c>
      <c r="E162" s="35"/>
      <c r="F162" s="39" t="e">
        <f>(E162-B163)/B163</f>
        <v>#DIV/0!</v>
      </c>
      <c r="G162" s="14" t="s">
        <v>110</v>
      </c>
      <c r="H162" s="9">
        <v>6.8</v>
      </c>
      <c r="I162" s="4">
        <v>7</v>
      </c>
      <c r="J162" s="4">
        <v>7.09</v>
      </c>
      <c r="K162" s="4">
        <v>7</v>
      </c>
      <c r="L162" s="4">
        <v>7</v>
      </c>
      <c r="M162" s="4">
        <v>7.24</v>
      </c>
      <c r="N162" s="4">
        <v>7.11</v>
      </c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10"/>
    </row>
    <row r="163" spans="1:37" ht="15.75" thickBot="1" x14ac:dyDescent="0.3">
      <c r="A163" s="8" t="s">
        <v>111</v>
      </c>
      <c r="B163" s="56"/>
      <c r="C163" s="59"/>
      <c r="D163" s="3"/>
      <c r="E163" s="7"/>
      <c r="F163" s="125"/>
      <c r="G163" s="15" t="s">
        <v>112</v>
      </c>
      <c r="H163" s="29">
        <v>50715</v>
      </c>
      <c r="I163" s="52">
        <v>87044</v>
      </c>
      <c r="J163" s="30">
        <v>39015</v>
      </c>
      <c r="K163" s="52">
        <v>48634</v>
      </c>
      <c r="L163" s="52">
        <v>48096</v>
      </c>
      <c r="M163" s="52">
        <v>56384</v>
      </c>
      <c r="N163" s="30">
        <v>33081</v>
      </c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1"/>
    </row>
    <row r="164" spans="1:37" x14ac:dyDescent="0.25">
      <c r="A164" s="13"/>
      <c r="B164" s="57"/>
      <c r="C164" s="124"/>
      <c r="D164" s="6"/>
      <c r="E164" s="121"/>
      <c r="F164" s="6"/>
      <c r="G164" s="32" t="s">
        <v>113</v>
      </c>
      <c r="H164" s="22">
        <f>IF((H159+H162)/2&gt;=1,CEILING((H159+H162)/2,0.01),CEILING((H159+H162)/2,0.005))</f>
        <v>6.61</v>
      </c>
      <c r="I164" s="23">
        <f>H164</f>
        <v>6.61</v>
      </c>
      <c r="J164" s="23">
        <f t="shared" ref="J164:AK164" si="119">I164</f>
        <v>6.61</v>
      </c>
      <c r="K164" s="23">
        <f t="shared" si="119"/>
        <v>6.61</v>
      </c>
      <c r="L164" s="23">
        <f t="shared" si="119"/>
        <v>6.61</v>
      </c>
      <c r="M164" s="23">
        <f t="shared" si="119"/>
        <v>6.61</v>
      </c>
      <c r="N164" s="23">
        <f t="shared" si="119"/>
        <v>6.61</v>
      </c>
      <c r="O164" s="23">
        <f t="shared" si="119"/>
        <v>6.61</v>
      </c>
      <c r="P164" s="23">
        <f t="shared" si="119"/>
        <v>6.61</v>
      </c>
      <c r="Q164" s="23">
        <f t="shared" si="119"/>
        <v>6.61</v>
      </c>
      <c r="R164" s="23">
        <f t="shared" si="119"/>
        <v>6.61</v>
      </c>
      <c r="S164" s="23">
        <f t="shared" si="119"/>
        <v>6.61</v>
      </c>
      <c r="T164" s="23">
        <f t="shared" si="119"/>
        <v>6.61</v>
      </c>
      <c r="U164" s="23">
        <f t="shared" si="119"/>
        <v>6.61</v>
      </c>
      <c r="V164" s="23">
        <f t="shared" si="119"/>
        <v>6.61</v>
      </c>
      <c r="W164" s="23">
        <f t="shared" si="119"/>
        <v>6.61</v>
      </c>
      <c r="X164" s="23">
        <f t="shared" si="119"/>
        <v>6.61</v>
      </c>
      <c r="Y164" s="23">
        <f t="shared" si="119"/>
        <v>6.61</v>
      </c>
      <c r="Z164" s="23">
        <f t="shared" si="119"/>
        <v>6.61</v>
      </c>
      <c r="AA164" s="23">
        <f t="shared" si="119"/>
        <v>6.61</v>
      </c>
      <c r="AB164" s="23">
        <f t="shared" si="119"/>
        <v>6.61</v>
      </c>
      <c r="AC164" s="23">
        <f t="shared" si="119"/>
        <v>6.61</v>
      </c>
      <c r="AD164" s="23">
        <f t="shared" si="119"/>
        <v>6.61</v>
      </c>
      <c r="AE164" s="23">
        <f t="shared" si="119"/>
        <v>6.61</v>
      </c>
      <c r="AF164" s="23">
        <f t="shared" si="119"/>
        <v>6.61</v>
      </c>
      <c r="AG164" s="23">
        <f t="shared" si="119"/>
        <v>6.61</v>
      </c>
      <c r="AH164" s="23">
        <f t="shared" si="119"/>
        <v>6.61</v>
      </c>
      <c r="AI164" s="23">
        <f t="shared" si="119"/>
        <v>6.61</v>
      </c>
      <c r="AJ164" s="23">
        <f t="shared" si="119"/>
        <v>6.61</v>
      </c>
      <c r="AK164" s="24">
        <f t="shared" si="119"/>
        <v>6.61</v>
      </c>
    </row>
    <row r="165" spans="1:37" ht="15.75" thickBot="1" x14ac:dyDescent="0.3">
      <c r="A165" s="40"/>
      <c r="B165" s="6"/>
      <c r="C165" s="6"/>
      <c r="D165" s="33" t="s">
        <v>2</v>
      </c>
      <c r="E165" s="34"/>
      <c r="F165" s="38" t="e">
        <f>(B163-E165)/E165</f>
        <v>#DIV/0!</v>
      </c>
      <c r="G165" s="66" t="s">
        <v>114</v>
      </c>
      <c r="H165" s="67">
        <f>IF(H164*105%&gt;=1, FLOOR(H164*105%,0.01), FLOOR(H164*105%,0.005))</f>
        <v>6.94</v>
      </c>
      <c r="I165" s="68">
        <f>H165</f>
        <v>6.94</v>
      </c>
      <c r="J165" s="68">
        <f t="shared" ref="J165:AK165" si="120">I165</f>
        <v>6.94</v>
      </c>
      <c r="K165" s="68">
        <f t="shared" si="120"/>
        <v>6.94</v>
      </c>
      <c r="L165" s="68">
        <f t="shared" si="120"/>
        <v>6.94</v>
      </c>
      <c r="M165" s="68">
        <f t="shared" si="120"/>
        <v>6.94</v>
      </c>
      <c r="N165" s="68">
        <f t="shared" si="120"/>
        <v>6.94</v>
      </c>
      <c r="O165" s="68">
        <f t="shared" si="120"/>
        <v>6.94</v>
      </c>
      <c r="P165" s="68">
        <f t="shared" si="120"/>
        <v>6.94</v>
      </c>
      <c r="Q165" s="68">
        <f t="shared" si="120"/>
        <v>6.94</v>
      </c>
      <c r="R165" s="68">
        <f t="shared" si="120"/>
        <v>6.94</v>
      </c>
      <c r="S165" s="68">
        <f t="shared" si="120"/>
        <v>6.94</v>
      </c>
      <c r="T165" s="68">
        <f t="shared" si="120"/>
        <v>6.94</v>
      </c>
      <c r="U165" s="68">
        <f t="shared" si="120"/>
        <v>6.94</v>
      </c>
      <c r="V165" s="68">
        <f t="shared" si="120"/>
        <v>6.94</v>
      </c>
      <c r="W165" s="68">
        <f t="shared" si="120"/>
        <v>6.94</v>
      </c>
      <c r="X165" s="68">
        <f t="shared" si="120"/>
        <v>6.94</v>
      </c>
      <c r="Y165" s="68">
        <f t="shared" si="120"/>
        <v>6.94</v>
      </c>
      <c r="Z165" s="68">
        <f t="shared" si="120"/>
        <v>6.94</v>
      </c>
      <c r="AA165" s="68">
        <f t="shared" si="120"/>
        <v>6.94</v>
      </c>
      <c r="AB165" s="68">
        <f t="shared" si="120"/>
        <v>6.94</v>
      </c>
      <c r="AC165" s="68">
        <f t="shared" si="120"/>
        <v>6.94</v>
      </c>
      <c r="AD165" s="68">
        <f t="shared" si="120"/>
        <v>6.94</v>
      </c>
      <c r="AE165" s="68">
        <f t="shared" si="120"/>
        <v>6.94</v>
      </c>
      <c r="AF165" s="68">
        <f t="shared" si="120"/>
        <v>6.94</v>
      </c>
      <c r="AG165" s="68">
        <f t="shared" si="120"/>
        <v>6.94</v>
      </c>
      <c r="AH165" s="68">
        <f t="shared" si="120"/>
        <v>6.94</v>
      </c>
      <c r="AI165" s="68">
        <f t="shared" si="120"/>
        <v>6.94</v>
      </c>
      <c r="AJ165" s="68">
        <f t="shared" si="120"/>
        <v>6.94</v>
      </c>
      <c r="AK165" s="69">
        <f t="shared" si="120"/>
        <v>6.94</v>
      </c>
    </row>
    <row r="166" spans="1:37" ht="15.75" thickBot="1" x14ac:dyDescent="0.3">
      <c r="A166" s="45" t="s">
        <v>115</v>
      </c>
      <c r="B166" s="45" t="s">
        <v>111</v>
      </c>
      <c r="C166" s="46" t="s">
        <v>116</v>
      </c>
      <c r="D166" s="46" t="s">
        <v>117</v>
      </c>
      <c r="E166" s="34"/>
      <c r="F166" s="37"/>
      <c r="G166" s="70" t="s">
        <v>118</v>
      </c>
      <c r="H166" s="71">
        <f>(H162-H159)/H159</f>
        <v>5.9190031152647961E-2</v>
      </c>
      <c r="I166" s="72">
        <f t="shared" ref="I166:AK166" si="121">(I162-I159)/I159</f>
        <v>-8.4985835694050445E-3</v>
      </c>
      <c r="J166" s="72">
        <f t="shared" si="121"/>
        <v>1.1412268188302436E-2</v>
      </c>
      <c r="K166" s="72">
        <f t="shared" si="121"/>
        <v>-1.4084507042253471E-2</v>
      </c>
      <c r="L166" s="72">
        <f t="shared" si="121"/>
        <v>2.8653295128939216E-3</v>
      </c>
      <c r="M166" s="72">
        <f t="shared" si="121"/>
        <v>2.8409090909090936E-2</v>
      </c>
      <c r="N166" s="72">
        <f t="shared" si="121"/>
        <v>-3.6585365853658479E-2</v>
      </c>
      <c r="O166" s="72" t="e">
        <f t="shared" si="121"/>
        <v>#DIV/0!</v>
      </c>
      <c r="P166" s="72" t="e">
        <f t="shared" si="121"/>
        <v>#DIV/0!</v>
      </c>
      <c r="Q166" s="72" t="e">
        <f t="shared" si="121"/>
        <v>#DIV/0!</v>
      </c>
      <c r="R166" s="72" t="e">
        <f t="shared" si="121"/>
        <v>#DIV/0!</v>
      </c>
      <c r="S166" s="72" t="e">
        <f t="shared" si="121"/>
        <v>#DIV/0!</v>
      </c>
      <c r="T166" s="72" t="e">
        <f t="shared" si="121"/>
        <v>#DIV/0!</v>
      </c>
      <c r="U166" s="72" t="e">
        <f t="shared" si="121"/>
        <v>#DIV/0!</v>
      </c>
      <c r="V166" s="72" t="e">
        <f t="shared" si="121"/>
        <v>#DIV/0!</v>
      </c>
      <c r="W166" s="72" t="e">
        <f t="shared" si="121"/>
        <v>#DIV/0!</v>
      </c>
      <c r="X166" s="72" t="e">
        <f t="shared" si="121"/>
        <v>#DIV/0!</v>
      </c>
      <c r="Y166" s="72" t="e">
        <f t="shared" si="121"/>
        <v>#DIV/0!</v>
      </c>
      <c r="Z166" s="72" t="e">
        <f t="shared" si="121"/>
        <v>#DIV/0!</v>
      </c>
      <c r="AA166" s="72" t="e">
        <f t="shared" si="121"/>
        <v>#DIV/0!</v>
      </c>
      <c r="AB166" s="72" t="e">
        <f t="shared" si="121"/>
        <v>#DIV/0!</v>
      </c>
      <c r="AC166" s="72" t="e">
        <f t="shared" si="121"/>
        <v>#DIV/0!</v>
      </c>
      <c r="AD166" s="72" t="e">
        <f t="shared" si="121"/>
        <v>#DIV/0!</v>
      </c>
      <c r="AE166" s="72" t="e">
        <f t="shared" si="121"/>
        <v>#DIV/0!</v>
      </c>
      <c r="AF166" s="72" t="e">
        <f t="shared" si="121"/>
        <v>#DIV/0!</v>
      </c>
      <c r="AG166" s="72" t="e">
        <f t="shared" si="121"/>
        <v>#DIV/0!</v>
      </c>
      <c r="AH166" s="72" t="e">
        <f t="shared" si="121"/>
        <v>#DIV/0!</v>
      </c>
      <c r="AI166" s="72" t="e">
        <f t="shared" si="121"/>
        <v>#DIV/0!</v>
      </c>
      <c r="AJ166" s="72" t="e">
        <f t="shared" si="121"/>
        <v>#DIV/0!</v>
      </c>
      <c r="AK166" s="73" t="e">
        <f t="shared" si="121"/>
        <v>#DIV/0!</v>
      </c>
    </row>
    <row r="167" spans="1:37" ht="15.75" thickBot="1" x14ac:dyDescent="0.3">
      <c r="A167" s="43">
        <f>E165</f>
        <v>0</v>
      </c>
      <c r="B167" s="44">
        <f>B163</f>
        <v>0</v>
      </c>
      <c r="C167" s="53">
        <v>0</v>
      </c>
      <c r="D167" s="31">
        <v>0</v>
      </c>
      <c r="E167" s="163" t="s">
        <v>119</v>
      </c>
      <c r="F167" s="164"/>
      <c r="G167" s="66" t="s">
        <v>120</v>
      </c>
      <c r="H167" s="74">
        <f>(H162-H159)/(H160-H161)</f>
        <v>0.95000000000000095</v>
      </c>
      <c r="I167" s="75">
        <f t="shared" ref="I167:AK167" si="122">(I162-I159)/(I160-I161)</f>
        <v>-0.12765957446808435</v>
      </c>
      <c r="J167" s="75">
        <f t="shared" si="122"/>
        <v>0.33333333333333331</v>
      </c>
      <c r="K167" s="75">
        <f t="shared" si="122"/>
        <v>-0.83333333333333581</v>
      </c>
      <c r="L167" s="75">
        <f t="shared" si="122"/>
        <v>0.28571428571428209</v>
      </c>
      <c r="M167" s="75">
        <f t="shared" si="122"/>
        <v>0.57142857142857251</v>
      </c>
      <c r="N167" s="75">
        <f t="shared" si="122"/>
        <v>-0.87096774193548354</v>
      </c>
      <c r="O167" s="75" t="e">
        <f t="shared" si="122"/>
        <v>#DIV/0!</v>
      </c>
      <c r="P167" s="75" t="e">
        <f t="shared" si="122"/>
        <v>#DIV/0!</v>
      </c>
      <c r="Q167" s="75" t="e">
        <f t="shared" si="122"/>
        <v>#DIV/0!</v>
      </c>
      <c r="R167" s="75" t="e">
        <f t="shared" si="122"/>
        <v>#DIV/0!</v>
      </c>
      <c r="S167" s="75" t="e">
        <f t="shared" si="122"/>
        <v>#DIV/0!</v>
      </c>
      <c r="T167" s="75" t="e">
        <f t="shared" si="122"/>
        <v>#DIV/0!</v>
      </c>
      <c r="U167" s="75" t="e">
        <f t="shared" si="122"/>
        <v>#DIV/0!</v>
      </c>
      <c r="V167" s="75" t="e">
        <f t="shared" si="122"/>
        <v>#DIV/0!</v>
      </c>
      <c r="W167" s="75" t="e">
        <f t="shared" si="122"/>
        <v>#DIV/0!</v>
      </c>
      <c r="X167" s="75" t="e">
        <f t="shared" si="122"/>
        <v>#DIV/0!</v>
      </c>
      <c r="Y167" s="75" t="e">
        <f t="shared" si="122"/>
        <v>#DIV/0!</v>
      </c>
      <c r="Z167" s="75" t="e">
        <f t="shared" si="122"/>
        <v>#DIV/0!</v>
      </c>
      <c r="AA167" s="75" t="e">
        <f t="shared" si="122"/>
        <v>#DIV/0!</v>
      </c>
      <c r="AB167" s="75" t="e">
        <f t="shared" si="122"/>
        <v>#DIV/0!</v>
      </c>
      <c r="AC167" s="75" t="e">
        <f t="shared" si="122"/>
        <v>#DIV/0!</v>
      </c>
      <c r="AD167" s="75" t="e">
        <f t="shared" si="122"/>
        <v>#DIV/0!</v>
      </c>
      <c r="AE167" s="75" t="e">
        <f t="shared" si="122"/>
        <v>#DIV/0!</v>
      </c>
      <c r="AF167" s="75" t="e">
        <f t="shared" si="122"/>
        <v>#DIV/0!</v>
      </c>
      <c r="AG167" s="75" t="e">
        <f t="shared" si="122"/>
        <v>#DIV/0!</v>
      </c>
      <c r="AH167" s="75" t="e">
        <f t="shared" si="122"/>
        <v>#DIV/0!</v>
      </c>
      <c r="AI167" s="75" t="e">
        <f t="shared" si="122"/>
        <v>#DIV/0!</v>
      </c>
      <c r="AJ167" s="75" t="e">
        <f t="shared" si="122"/>
        <v>#DIV/0!</v>
      </c>
      <c r="AK167" s="76" t="e">
        <f t="shared" si="122"/>
        <v>#DIV/0!</v>
      </c>
    </row>
    <row r="168" spans="1:37" ht="15.75" thickBot="1" x14ac:dyDescent="0.3">
      <c r="A168" s="165"/>
      <c r="B168" s="166"/>
      <c r="C168" s="166"/>
      <c r="D168" s="166"/>
      <c r="E168" s="166"/>
      <c r="F168" s="166"/>
      <c r="G168" s="166"/>
      <c r="H168" s="166"/>
      <c r="I168" s="166"/>
      <c r="J168" s="166"/>
      <c r="K168" s="166"/>
      <c r="L168" s="166"/>
      <c r="M168" s="166"/>
      <c r="N168" s="166"/>
      <c r="O168" s="166"/>
      <c r="P168" s="166"/>
      <c r="Q168" s="166"/>
      <c r="R168" s="166"/>
      <c r="S168" s="166"/>
      <c r="T168" s="166"/>
      <c r="U168" s="166"/>
      <c r="V168" s="166"/>
      <c r="W168" s="166"/>
      <c r="X168" s="166"/>
      <c r="Y168" s="166"/>
      <c r="Z168" s="166"/>
      <c r="AA168" s="166"/>
      <c r="AB168" s="166"/>
      <c r="AC168" s="166"/>
      <c r="AD168" s="166"/>
      <c r="AE168" s="166"/>
      <c r="AF168" s="166"/>
      <c r="AG168" s="166"/>
      <c r="AH168" s="166"/>
      <c r="AI168" s="166"/>
      <c r="AJ168" s="166"/>
      <c r="AK168" s="167"/>
    </row>
    <row r="169" spans="1:37" ht="15.75" thickBot="1" x14ac:dyDescent="0.3">
      <c r="A169" s="47" t="s">
        <v>64</v>
      </c>
      <c r="B169" s="48" t="s">
        <v>65</v>
      </c>
      <c r="C169" s="49" t="s">
        <v>66</v>
      </c>
      <c r="D169" s="50" t="s">
        <v>67</v>
      </c>
      <c r="E169" s="51" t="s">
        <v>68</v>
      </c>
      <c r="F169" s="16" t="s">
        <v>69</v>
      </c>
      <c r="G169" s="63" t="s">
        <v>70</v>
      </c>
      <c r="H169" s="17">
        <v>43874</v>
      </c>
      <c r="I169" s="18">
        <f>IF(WEEKDAY(H169)&gt;=6,H169+3,H169+1)</f>
        <v>43875</v>
      </c>
      <c r="J169" s="18">
        <f t="shared" ref="J169:AK169" si="123">IF(WEEKDAY(I169)&gt;=6,I169+3,I169+1)</f>
        <v>43878</v>
      </c>
      <c r="K169" s="18">
        <f t="shared" si="123"/>
        <v>43879</v>
      </c>
      <c r="L169" s="18">
        <f t="shared" si="123"/>
        <v>43880</v>
      </c>
      <c r="M169" s="18">
        <f t="shared" si="123"/>
        <v>43881</v>
      </c>
      <c r="N169" s="18">
        <f t="shared" si="123"/>
        <v>43882</v>
      </c>
      <c r="O169" s="18">
        <f t="shared" si="123"/>
        <v>43885</v>
      </c>
      <c r="P169" s="18">
        <f t="shared" si="123"/>
        <v>43886</v>
      </c>
      <c r="Q169" s="18">
        <f t="shared" si="123"/>
        <v>43887</v>
      </c>
      <c r="R169" s="18">
        <f t="shared" si="123"/>
        <v>43888</v>
      </c>
      <c r="S169" s="18">
        <f t="shared" si="123"/>
        <v>43889</v>
      </c>
      <c r="T169" s="18">
        <f t="shared" si="123"/>
        <v>43892</v>
      </c>
      <c r="U169" s="18">
        <f t="shared" si="123"/>
        <v>43893</v>
      </c>
      <c r="V169" s="18">
        <f t="shared" si="123"/>
        <v>43894</v>
      </c>
      <c r="W169" s="18">
        <f t="shared" si="123"/>
        <v>43895</v>
      </c>
      <c r="X169" s="18">
        <f t="shared" si="123"/>
        <v>43896</v>
      </c>
      <c r="Y169" s="18">
        <f t="shared" si="123"/>
        <v>43899</v>
      </c>
      <c r="Z169" s="18">
        <f t="shared" si="123"/>
        <v>43900</v>
      </c>
      <c r="AA169" s="18">
        <f t="shared" si="123"/>
        <v>43901</v>
      </c>
      <c r="AB169" s="18">
        <f t="shared" si="123"/>
        <v>43902</v>
      </c>
      <c r="AC169" s="18">
        <f t="shared" si="123"/>
        <v>43903</v>
      </c>
      <c r="AD169" s="18">
        <f t="shared" si="123"/>
        <v>43906</v>
      </c>
      <c r="AE169" s="18">
        <f t="shared" si="123"/>
        <v>43907</v>
      </c>
      <c r="AF169" s="18">
        <f t="shared" si="123"/>
        <v>43908</v>
      </c>
      <c r="AG169" s="18">
        <f t="shared" si="123"/>
        <v>43909</v>
      </c>
      <c r="AH169" s="18">
        <f t="shared" si="123"/>
        <v>43910</v>
      </c>
      <c r="AI169" s="18">
        <f t="shared" si="123"/>
        <v>43913</v>
      </c>
      <c r="AJ169" s="18">
        <f t="shared" si="123"/>
        <v>43914</v>
      </c>
      <c r="AK169" s="18">
        <f t="shared" si="123"/>
        <v>43915</v>
      </c>
    </row>
    <row r="170" spans="1:37" ht="15.75" thickBot="1" x14ac:dyDescent="0.3">
      <c r="A170" s="153" t="s">
        <v>71</v>
      </c>
      <c r="B170" s="154"/>
      <c r="C170" s="154"/>
      <c r="D170" s="154"/>
      <c r="E170" s="154"/>
      <c r="F170" s="134" t="s">
        <v>133</v>
      </c>
      <c r="G170" s="19" t="s">
        <v>38</v>
      </c>
      <c r="H170" s="42" t="s">
        <v>73</v>
      </c>
      <c r="I170" s="20" t="s">
        <v>74</v>
      </c>
      <c r="J170" s="20" t="s">
        <v>75</v>
      </c>
      <c r="K170" s="20" t="s">
        <v>76</v>
      </c>
      <c r="L170" s="20" t="s">
        <v>77</v>
      </c>
      <c r="M170" s="20" t="s">
        <v>78</v>
      </c>
      <c r="N170" s="20" t="s">
        <v>79</v>
      </c>
      <c r="O170" s="20" t="s">
        <v>80</v>
      </c>
      <c r="P170" s="20" t="s">
        <v>81</v>
      </c>
      <c r="Q170" s="20" t="s">
        <v>82</v>
      </c>
      <c r="R170" s="20" t="s">
        <v>83</v>
      </c>
      <c r="S170" s="20" t="s">
        <v>84</v>
      </c>
      <c r="T170" s="20" t="s">
        <v>85</v>
      </c>
      <c r="U170" s="20" t="s">
        <v>86</v>
      </c>
      <c r="V170" s="20" t="s">
        <v>87</v>
      </c>
      <c r="W170" s="20" t="s">
        <v>88</v>
      </c>
      <c r="X170" s="20" t="s">
        <v>89</v>
      </c>
      <c r="Y170" s="20" t="s">
        <v>90</v>
      </c>
      <c r="Z170" s="20" t="s">
        <v>91</v>
      </c>
      <c r="AA170" s="20" t="s">
        <v>92</v>
      </c>
      <c r="AB170" s="20" t="s">
        <v>93</v>
      </c>
      <c r="AC170" s="20" t="s">
        <v>94</v>
      </c>
      <c r="AD170" s="20" t="s">
        <v>95</v>
      </c>
      <c r="AE170" s="20" t="s">
        <v>96</v>
      </c>
      <c r="AF170" s="20" t="s">
        <v>97</v>
      </c>
      <c r="AG170" s="20" t="s">
        <v>98</v>
      </c>
      <c r="AH170" s="20" t="s">
        <v>99</v>
      </c>
      <c r="AI170" s="20" t="s">
        <v>100</v>
      </c>
      <c r="AJ170" s="20" t="s">
        <v>101</v>
      </c>
      <c r="AK170" s="21" t="s">
        <v>102</v>
      </c>
    </row>
    <row r="171" spans="1:37" x14ac:dyDescent="0.25">
      <c r="A171" s="155" t="s">
        <v>103</v>
      </c>
      <c r="B171" s="156"/>
      <c r="C171" s="156"/>
      <c r="D171" s="157"/>
      <c r="E171" s="156"/>
      <c r="F171" s="158"/>
      <c r="G171" s="25" t="s">
        <v>104</v>
      </c>
      <c r="H171" s="26">
        <v>0.69</v>
      </c>
      <c r="I171" s="27">
        <v>0.755</v>
      </c>
      <c r="J171" s="27">
        <v>0.755</v>
      </c>
      <c r="K171" s="27">
        <v>0.76500000000000001</v>
      </c>
      <c r="L171" s="27">
        <v>0.755</v>
      </c>
      <c r="M171" s="27">
        <v>0.76500000000000001</v>
      </c>
      <c r="N171" s="27">
        <v>0.745</v>
      </c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8"/>
    </row>
    <row r="172" spans="1:37" x14ac:dyDescent="0.25">
      <c r="A172" s="55" t="s">
        <v>105</v>
      </c>
      <c r="B172" s="41">
        <f>COUNTA(H171:AK171)</f>
        <v>7</v>
      </c>
      <c r="C172" s="54"/>
      <c r="D172" s="62" t="str">
        <f>IF(ISBLANK(F170),"No Link",HYPERLINK(CONCATENATE("https://www.klsescreener.com/v2/charting/chart/",F170), "KLSE"))</f>
        <v>KLSE</v>
      </c>
      <c r="E172" s="159" t="s">
        <v>106</v>
      </c>
      <c r="F172" s="160"/>
      <c r="G172" s="14" t="s">
        <v>107</v>
      </c>
      <c r="H172" s="11">
        <v>0.76</v>
      </c>
      <c r="I172" s="5">
        <v>0.77500000000000002</v>
      </c>
      <c r="J172" s="5">
        <v>0.78</v>
      </c>
      <c r="K172" s="4">
        <v>0.76500000000000001</v>
      </c>
      <c r="L172" s="4">
        <v>0.77500000000000002</v>
      </c>
      <c r="M172" s="4">
        <v>0.77500000000000002</v>
      </c>
      <c r="N172" s="4">
        <v>0.76</v>
      </c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10"/>
    </row>
    <row r="173" spans="1:37" x14ac:dyDescent="0.25">
      <c r="A173" s="12"/>
      <c r="B173" s="6"/>
      <c r="C173" s="6"/>
      <c r="D173" s="6"/>
      <c r="E173" s="36"/>
      <c r="F173" s="37"/>
      <c r="G173" s="14" t="s">
        <v>108</v>
      </c>
      <c r="H173" s="9">
        <v>0.69</v>
      </c>
      <c r="I173" s="4">
        <v>0.74</v>
      </c>
      <c r="J173" s="4">
        <v>0.755</v>
      </c>
      <c r="K173" s="4">
        <v>0.75</v>
      </c>
      <c r="L173" s="4">
        <v>0.755</v>
      </c>
      <c r="M173" s="4">
        <v>0.745</v>
      </c>
      <c r="N173" s="4">
        <v>0.74</v>
      </c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10"/>
    </row>
    <row r="174" spans="1:37" x14ac:dyDescent="0.25">
      <c r="A174" s="161"/>
      <c r="B174" s="162"/>
      <c r="C174" s="58"/>
      <c r="D174" s="61" t="s">
        <v>109</v>
      </c>
      <c r="E174" s="35">
        <v>0.78</v>
      </c>
      <c r="F174" s="39">
        <f>(E174-B175)/B175</f>
        <v>6.1224489795918421E-2</v>
      </c>
      <c r="G174" s="14" t="s">
        <v>110</v>
      </c>
      <c r="H174" s="9">
        <v>0.755</v>
      </c>
      <c r="I174" s="4">
        <v>0.755</v>
      </c>
      <c r="J174" s="4">
        <v>0.76</v>
      </c>
      <c r="K174" s="4">
        <v>0.755</v>
      </c>
      <c r="L174" s="4">
        <v>0.76500000000000001</v>
      </c>
      <c r="M174" s="4">
        <v>0.75</v>
      </c>
      <c r="N174" s="4">
        <v>0.75</v>
      </c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10"/>
    </row>
    <row r="175" spans="1:37" ht="15.75" thickBot="1" x14ac:dyDescent="0.3">
      <c r="A175" s="8" t="s">
        <v>111</v>
      </c>
      <c r="B175" s="56">
        <v>0.73499999999999999</v>
      </c>
      <c r="C175" s="59"/>
      <c r="D175" s="3"/>
      <c r="E175" s="7"/>
      <c r="F175" s="125"/>
      <c r="G175" s="15" t="s">
        <v>112</v>
      </c>
      <c r="H175" s="29">
        <v>148469</v>
      </c>
      <c r="I175" s="52">
        <v>73619</v>
      </c>
      <c r="J175" s="52">
        <v>71010</v>
      </c>
      <c r="K175" s="30">
        <v>22721</v>
      </c>
      <c r="L175" s="30">
        <v>29335</v>
      </c>
      <c r="M175" s="30">
        <v>39900</v>
      </c>
      <c r="N175" s="30">
        <v>31604</v>
      </c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1"/>
    </row>
    <row r="176" spans="1:37" x14ac:dyDescent="0.25">
      <c r="A176" s="13"/>
      <c r="B176" s="57"/>
      <c r="C176" s="124"/>
      <c r="D176" s="6"/>
      <c r="E176" s="121"/>
      <c r="F176" s="6"/>
      <c r="G176" s="32" t="s">
        <v>113</v>
      </c>
      <c r="H176" s="22">
        <f>IF((H171+H174)/2&gt;=1,CEILING((H171+H174)/2,0.01),CEILING((H171+H174)/2,0.005))</f>
        <v>0.72499999999999998</v>
      </c>
      <c r="I176" s="23">
        <f>H176</f>
        <v>0.72499999999999998</v>
      </c>
      <c r="J176" s="23">
        <f t="shared" ref="J176:AK176" si="124">I176</f>
        <v>0.72499999999999998</v>
      </c>
      <c r="K176" s="23">
        <f t="shared" si="124"/>
        <v>0.72499999999999998</v>
      </c>
      <c r="L176" s="23">
        <f t="shared" si="124"/>
        <v>0.72499999999999998</v>
      </c>
      <c r="M176" s="23">
        <f t="shared" si="124"/>
        <v>0.72499999999999998</v>
      </c>
      <c r="N176" s="23">
        <f t="shared" si="124"/>
        <v>0.72499999999999998</v>
      </c>
      <c r="O176" s="23">
        <f t="shared" si="124"/>
        <v>0.72499999999999998</v>
      </c>
      <c r="P176" s="23">
        <f t="shared" si="124"/>
        <v>0.72499999999999998</v>
      </c>
      <c r="Q176" s="23">
        <f t="shared" si="124"/>
        <v>0.72499999999999998</v>
      </c>
      <c r="R176" s="23">
        <f t="shared" si="124"/>
        <v>0.72499999999999998</v>
      </c>
      <c r="S176" s="23">
        <f t="shared" si="124"/>
        <v>0.72499999999999998</v>
      </c>
      <c r="T176" s="23">
        <f t="shared" si="124"/>
        <v>0.72499999999999998</v>
      </c>
      <c r="U176" s="23">
        <f t="shared" si="124"/>
        <v>0.72499999999999998</v>
      </c>
      <c r="V176" s="23">
        <f t="shared" si="124"/>
        <v>0.72499999999999998</v>
      </c>
      <c r="W176" s="23">
        <f t="shared" si="124"/>
        <v>0.72499999999999998</v>
      </c>
      <c r="X176" s="23">
        <f t="shared" si="124"/>
        <v>0.72499999999999998</v>
      </c>
      <c r="Y176" s="23">
        <f t="shared" si="124"/>
        <v>0.72499999999999998</v>
      </c>
      <c r="Z176" s="23">
        <f t="shared" si="124"/>
        <v>0.72499999999999998</v>
      </c>
      <c r="AA176" s="23">
        <f t="shared" si="124"/>
        <v>0.72499999999999998</v>
      </c>
      <c r="AB176" s="23">
        <f t="shared" si="124"/>
        <v>0.72499999999999998</v>
      </c>
      <c r="AC176" s="23">
        <f t="shared" si="124"/>
        <v>0.72499999999999998</v>
      </c>
      <c r="AD176" s="23">
        <f t="shared" si="124"/>
        <v>0.72499999999999998</v>
      </c>
      <c r="AE176" s="23">
        <f t="shared" si="124"/>
        <v>0.72499999999999998</v>
      </c>
      <c r="AF176" s="23">
        <f t="shared" si="124"/>
        <v>0.72499999999999998</v>
      </c>
      <c r="AG176" s="23">
        <f t="shared" si="124"/>
        <v>0.72499999999999998</v>
      </c>
      <c r="AH176" s="23">
        <f t="shared" si="124"/>
        <v>0.72499999999999998</v>
      </c>
      <c r="AI176" s="23">
        <f t="shared" si="124"/>
        <v>0.72499999999999998</v>
      </c>
      <c r="AJ176" s="23">
        <f t="shared" si="124"/>
        <v>0.72499999999999998</v>
      </c>
      <c r="AK176" s="24">
        <f t="shared" si="124"/>
        <v>0.72499999999999998</v>
      </c>
    </row>
    <row r="177" spans="1:37" ht="15.75" thickBot="1" x14ac:dyDescent="0.3">
      <c r="A177" s="40"/>
      <c r="B177" s="6"/>
      <c r="C177" s="6"/>
      <c r="D177" s="33" t="s">
        <v>2</v>
      </c>
      <c r="E177" s="34">
        <v>0.72</v>
      </c>
      <c r="F177" s="38">
        <f>(B175-E177)/E177</f>
        <v>2.0833333333333353E-2</v>
      </c>
      <c r="G177" s="66" t="s">
        <v>114</v>
      </c>
      <c r="H177" s="67">
        <f>IF(H176*105%&gt;=1, FLOOR(H176*105%,0.01), FLOOR(H176*105%,0.005))</f>
        <v>0.76</v>
      </c>
      <c r="I177" s="68">
        <f>H177</f>
        <v>0.76</v>
      </c>
      <c r="J177" s="68">
        <f t="shared" ref="J177:AK177" si="125">I177</f>
        <v>0.76</v>
      </c>
      <c r="K177" s="68">
        <f t="shared" si="125"/>
        <v>0.76</v>
      </c>
      <c r="L177" s="68">
        <f t="shared" si="125"/>
        <v>0.76</v>
      </c>
      <c r="M177" s="68">
        <f t="shared" si="125"/>
        <v>0.76</v>
      </c>
      <c r="N177" s="68">
        <f t="shared" si="125"/>
        <v>0.76</v>
      </c>
      <c r="O177" s="68">
        <f t="shared" si="125"/>
        <v>0.76</v>
      </c>
      <c r="P177" s="68">
        <f t="shared" si="125"/>
        <v>0.76</v>
      </c>
      <c r="Q177" s="68">
        <f t="shared" si="125"/>
        <v>0.76</v>
      </c>
      <c r="R177" s="68">
        <f t="shared" si="125"/>
        <v>0.76</v>
      </c>
      <c r="S177" s="68">
        <f t="shared" si="125"/>
        <v>0.76</v>
      </c>
      <c r="T177" s="68">
        <f t="shared" si="125"/>
        <v>0.76</v>
      </c>
      <c r="U177" s="68">
        <f t="shared" si="125"/>
        <v>0.76</v>
      </c>
      <c r="V177" s="68">
        <f t="shared" si="125"/>
        <v>0.76</v>
      </c>
      <c r="W177" s="68">
        <f t="shared" si="125"/>
        <v>0.76</v>
      </c>
      <c r="X177" s="68">
        <f t="shared" si="125"/>
        <v>0.76</v>
      </c>
      <c r="Y177" s="68">
        <f t="shared" si="125"/>
        <v>0.76</v>
      </c>
      <c r="Z177" s="68">
        <f t="shared" si="125"/>
        <v>0.76</v>
      </c>
      <c r="AA177" s="68">
        <f t="shared" si="125"/>
        <v>0.76</v>
      </c>
      <c r="AB177" s="68">
        <f t="shared" si="125"/>
        <v>0.76</v>
      </c>
      <c r="AC177" s="68">
        <f t="shared" si="125"/>
        <v>0.76</v>
      </c>
      <c r="AD177" s="68">
        <f t="shared" si="125"/>
        <v>0.76</v>
      </c>
      <c r="AE177" s="68">
        <f t="shared" si="125"/>
        <v>0.76</v>
      </c>
      <c r="AF177" s="68">
        <f t="shared" si="125"/>
        <v>0.76</v>
      </c>
      <c r="AG177" s="68">
        <f t="shared" si="125"/>
        <v>0.76</v>
      </c>
      <c r="AH177" s="68">
        <f t="shared" si="125"/>
        <v>0.76</v>
      </c>
      <c r="AI177" s="68">
        <f t="shared" si="125"/>
        <v>0.76</v>
      </c>
      <c r="AJ177" s="68">
        <f t="shared" si="125"/>
        <v>0.76</v>
      </c>
      <c r="AK177" s="69">
        <f t="shared" si="125"/>
        <v>0.76</v>
      </c>
    </row>
    <row r="178" spans="1:37" ht="15.75" thickBot="1" x14ac:dyDescent="0.3">
      <c r="A178" s="45" t="s">
        <v>115</v>
      </c>
      <c r="B178" s="45" t="s">
        <v>111</v>
      </c>
      <c r="C178" s="46" t="s">
        <v>116</v>
      </c>
      <c r="D178" s="46" t="s">
        <v>117</v>
      </c>
      <c r="E178" s="34"/>
      <c r="F178" s="37"/>
      <c r="G178" s="70" t="s">
        <v>118</v>
      </c>
      <c r="H178" s="71">
        <f>(H174-H171)/H171</f>
        <v>9.4202898550724723E-2</v>
      </c>
      <c r="I178" s="72">
        <f t="shared" ref="I178:AK178" si="126">(I174-I171)/I171</f>
        <v>0</v>
      </c>
      <c r="J178" s="72">
        <f t="shared" si="126"/>
        <v>6.6225165562913968E-3</v>
      </c>
      <c r="K178" s="72">
        <f t="shared" si="126"/>
        <v>-1.3071895424836612E-2</v>
      </c>
      <c r="L178" s="72">
        <f t="shared" si="126"/>
        <v>1.3245033112582794E-2</v>
      </c>
      <c r="M178" s="72">
        <f t="shared" si="126"/>
        <v>-1.9607843137254919E-2</v>
      </c>
      <c r="N178" s="72">
        <f t="shared" si="126"/>
        <v>6.7114093959731603E-3</v>
      </c>
      <c r="O178" s="72" t="e">
        <f t="shared" si="126"/>
        <v>#DIV/0!</v>
      </c>
      <c r="P178" s="72" t="e">
        <f t="shared" si="126"/>
        <v>#DIV/0!</v>
      </c>
      <c r="Q178" s="72" t="e">
        <f t="shared" si="126"/>
        <v>#DIV/0!</v>
      </c>
      <c r="R178" s="72" t="e">
        <f t="shared" si="126"/>
        <v>#DIV/0!</v>
      </c>
      <c r="S178" s="72" t="e">
        <f t="shared" si="126"/>
        <v>#DIV/0!</v>
      </c>
      <c r="T178" s="72" t="e">
        <f t="shared" si="126"/>
        <v>#DIV/0!</v>
      </c>
      <c r="U178" s="72" t="e">
        <f t="shared" si="126"/>
        <v>#DIV/0!</v>
      </c>
      <c r="V178" s="72" t="e">
        <f t="shared" si="126"/>
        <v>#DIV/0!</v>
      </c>
      <c r="W178" s="72" t="e">
        <f t="shared" si="126"/>
        <v>#DIV/0!</v>
      </c>
      <c r="X178" s="72" t="e">
        <f t="shared" si="126"/>
        <v>#DIV/0!</v>
      </c>
      <c r="Y178" s="72" t="e">
        <f t="shared" si="126"/>
        <v>#DIV/0!</v>
      </c>
      <c r="Z178" s="72" t="e">
        <f t="shared" si="126"/>
        <v>#DIV/0!</v>
      </c>
      <c r="AA178" s="72" t="e">
        <f t="shared" si="126"/>
        <v>#DIV/0!</v>
      </c>
      <c r="AB178" s="72" t="e">
        <f t="shared" si="126"/>
        <v>#DIV/0!</v>
      </c>
      <c r="AC178" s="72" t="e">
        <f t="shared" si="126"/>
        <v>#DIV/0!</v>
      </c>
      <c r="AD178" s="72" t="e">
        <f t="shared" si="126"/>
        <v>#DIV/0!</v>
      </c>
      <c r="AE178" s="72" t="e">
        <f t="shared" si="126"/>
        <v>#DIV/0!</v>
      </c>
      <c r="AF178" s="72" t="e">
        <f t="shared" si="126"/>
        <v>#DIV/0!</v>
      </c>
      <c r="AG178" s="72" t="e">
        <f t="shared" si="126"/>
        <v>#DIV/0!</v>
      </c>
      <c r="AH178" s="72" t="e">
        <f t="shared" si="126"/>
        <v>#DIV/0!</v>
      </c>
      <c r="AI178" s="72" t="e">
        <f t="shared" si="126"/>
        <v>#DIV/0!</v>
      </c>
      <c r="AJ178" s="72" t="e">
        <f t="shared" si="126"/>
        <v>#DIV/0!</v>
      </c>
      <c r="AK178" s="73" t="e">
        <f t="shared" si="126"/>
        <v>#DIV/0!</v>
      </c>
    </row>
    <row r="179" spans="1:37" ht="15.75" thickBot="1" x14ac:dyDescent="0.3">
      <c r="A179" s="43">
        <f>E177</f>
        <v>0.72</v>
      </c>
      <c r="B179" s="44">
        <f>B175</f>
        <v>0.73499999999999999</v>
      </c>
      <c r="C179" s="53">
        <v>0.76</v>
      </c>
      <c r="D179" s="31">
        <v>46000</v>
      </c>
      <c r="E179" s="163" t="s">
        <v>119</v>
      </c>
      <c r="F179" s="164"/>
      <c r="G179" s="66" t="s">
        <v>120</v>
      </c>
      <c r="H179" s="74">
        <f>(H174-H171)/(H172-H173)</f>
        <v>0.9285714285714286</v>
      </c>
      <c r="I179" s="75">
        <f t="shared" ref="I179:AK179" si="127">(I174-I171)/(I172-I173)</f>
        <v>0</v>
      </c>
      <c r="J179" s="75">
        <f t="shared" si="127"/>
        <v>0.2</v>
      </c>
      <c r="K179" s="75">
        <f t="shared" si="127"/>
        <v>-0.66666666666666663</v>
      </c>
      <c r="L179" s="75">
        <f t="shared" si="127"/>
        <v>0.5</v>
      </c>
      <c r="M179" s="75">
        <f t="shared" si="127"/>
        <v>-0.5</v>
      </c>
      <c r="N179" s="75">
        <f t="shared" si="127"/>
        <v>0.25</v>
      </c>
      <c r="O179" s="75" t="e">
        <f t="shared" si="127"/>
        <v>#DIV/0!</v>
      </c>
      <c r="P179" s="75" t="e">
        <f t="shared" si="127"/>
        <v>#DIV/0!</v>
      </c>
      <c r="Q179" s="75" t="e">
        <f t="shared" si="127"/>
        <v>#DIV/0!</v>
      </c>
      <c r="R179" s="75" t="e">
        <f t="shared" si="127"/>
        <v>#DIV/0!</v>
      </c>
      <c r="S179" s="75" t="e">
        <f t="shared" si="127"/>
        <v>#DIV/0!</v>
      </c>
      <c r="T179" s="75" t="e">
        <f t="shared" si="127"/>
        <v>#DIV/0!</v>
      </c>
      <c r="U179" s="75" t="e">
        <f t="shared" si="127"/>
        <v>#DIV/0!</v>
      </c>
      <c r="V179" s="75" t="e">
        <f t="shared" si="127"/>
        <v>#DIV/0!</v>
      </c>
      <c r="W179" s="75" t="e">
        <f t="shared" si="127"/>
        <v>#DIV/0!</v>
      </c>
      <c r="X179" s="75" t="e">
        <f t="shared" si="127"/>
        <v>#DIV/0!</v>
      </c>
      <c r="Y179" s="75" t="e">
        <f t="shared" si="127"/>
        <v>#DIV/0!</v>
      </c>
      <c r="Z179" s="75" t="e">
        <f t="shared" si="127"/>
        <v>#DIV/0!</v>
      </c>
      <c r="AA179" s="75" t="e">
        <f t="shared" si="127"/>
        <v>#DIV/0!</v>
      </c>
      <c r="AB179" s="75" t="e">
        <f t="shared" si="127"/>
        <v>#DIV/0!</v>
      </c>
      <c r="AC179" s="75" t="e">
        <f t="shared" si="127"/>
        <v>#DIV/0!</v>
      </c>
      <c r="AD179" s="75" t="e">
        <f t="shared" si="127"/>
        <v>#DIV/0!</v>
      </c>
      <c r="AE179" s="75" t="e">
        <f t="shared" si="127"/>
        <v>#DIV/0!</v>
      </c>
      <c r="AF179" s="75" t="e">
        <f t="shared" si="127"/>
        <v>#DIV/0!</v>
      </c>
      <c r="AG179" s="75" t="e">
        <f t="shared" si="127"/>
        <v>#DIV/0!</v>
      </c>
      <c r="AH179" s="75" t="e">
        <f t="shared" si="127"/>
        <v>#DIV/0!</v>
      </c>
      <c r="AI179" s="75" t="e">
        <f t="shared" si="127"/>
        <v>#DIV/0!</v>
      </c>
      <c r="AJ179" s="75" t="e">
        <f t="shared" si="127"/>
        <v>#DIV/0!</v>
      </c>
      <c r="AK179" s="76" t="e">
        <f t="shared" si="127"/>
        <v>#DIV/0!</v>
      </c>
    </row>
    <row r="180" spans="1:37" ht="15.75" thickBot="1" x14ac:dyDescent="0.3">
      <c r="A180" s="165"/>
      <c r="B180" s="166"/>
      <c r="C180" s="166"/>
      <c r="D180" s="166"/>
      <c r="E180" s="166"/>
      <c r="F180" s="166"/>
      <c r="G180" s="166"/>
      <c r="H180" s="166"/>
      <c r="I180" s="166"/>
      <c r="J180" s="166"/>
      <c r="K180" s="166"/>
      <c r="L180" s="166"/>
      <c r="M180" s="166"/>
      <c r="N180" s="166"/>
      <c r="O180" s="166"/>
      <c r="P180" s="166"/>
      <c r="Q180" s="166"/>
      <c r="R180" s="166"/>
      <c r="S180" s="166"/>
      <c r="T180" s="166"/>
      <c r="U180" s="166"/>
      <c r="V180" s="166"/>
      <c r="W180" s="166"/>
      <c r="X180" s="166"/>
      <c r="Y180" s="166"/>
      <c r="Z180" s="166"/>
      <c r="AA180" s="166"/>
      <c r="AB180" s="166"/>
      <c r="AC180" s="166"/>
      <c r="AD180" s="166"/>
      <c r="AE180" s="166"/>
      <c r="AF180" s="166"/>
      <c r="AG180" s="166"/>
      <c r="AH180" s="166"/>
      <c r="AI180" s="166"/>
      <c r="AJ180" s="166"/>
      <c r="AK180" s="167"/>
    </row>
    <row r="181" spans="1:37" ht="15.75" thickBot="1" x14ac:dyDescent="0.3">
      <c r="A181" s="47" t="s">
        <v>64</v>
      </c>
      <c r="B181" s="48" t="s">
        <v>65</v>
      </c>
      <c r="C181" s="49" t="s">
        <v>66</v>
      </c>
      <c r="D181" s="50" t="s">
        <v>67</v>
      </c>
      <c r="E181" s="51" t="s">
        <v>68</v>
      </c>
      <c r="F181" s="16" t="s">
        <v>69</v>
      </c>
      <c r="G181" s="63" t="s">
        <v>70</v>
      </c>
      <c r="H181" s="17">
        <v>43874</v>
      </c>
      <c r="I181" s="18">
        <f>IF(WEEKDAY(H181)&gt;=6,H181+3,H181+1)</f>
        <v>43875</v>
      </c>
      <c r="J181" s="18">
        <f t="shared" ref="J181:AK181" si="128">IF(WEEKDAY(I181)&gt;=6,I181+3,I181+1)</f>
        <v>43878</v>
      </c>
      <c r="K181" s="18">
        <f t="shared" si="128"/>
        <v>43879</v>
      </c>
      <c r="L181" s="18">
        <f t="shared" si="128"/>
        <v>43880</v>
      </c>
      <c r="M181" s="18">
        <f t="shared" si="128"/>
        <v>43881</v>
      </c>
      <c r="N181" s="18">
        <f t="shared" si="128"/>
        <v>43882</v>
      </c>
      <c r="O181" s="18">
        <f t="shared" si="128"/>
        <v>43885</v>
      </c>
      <c r="P181" s="18">
        <f t="shared" si="128"/>
        <v>43886</v>
      </c>
      <c r="Q181" s="18">
        <f t="shared" si="128"/>
        <v>43887</v>
      </c>
      <c r="R181" s="18">
        <f t="shared" si="128"/>
        <v>43888</v>
      </c>
      <c r="S181" s="18">
        <f t="shared" si="128"/>
        <v>43889</v>
      </c>
      <c r="T181" s="18">
        <f t="shared" si="128"/>
        <v>43892</v>
      </c>
      <c r="U181" s="18">
        <f t="shared" si="128"/>
        <v>43893</v>
      </c>
      <c r="V181" s="18">
        <f t="shared" si="128"/>
        <v>43894</v>
      </c>
      <c r="W181" s="18">
        <f t="shared" si="128"/>
        <v>43895</v>
      </c>
      <c r="X181" s="18">
        <f t="shared" si="128"/>
        <v>43896</v>
      </c>
      <c r="Y181" s="18">
        <f t="shared" si="128"/>
        <v>43899</v>
      </c>
      <c r="Z181" s="18">
        <f t="shared" si="128"/>
        <v>43900</v>
      </c>
      <c r="AA181" s="18">
        <f t="shared" si="128"/>
        <v>43901</v>
      </c>
      <c r="AB181" s="18">
        <f t="shared" si="128"/>
        <v>43902</v>
      </c>
      <c r="AC181" s="18">
        <f t="shared" si="128"/>
        <v>43903</v>
      </c>
      <c r="AD181" s="18">
        <f t="shared" si="128"/>
        <v>43906</v>
      </c>
      <c r="AE181" s="18">
        <f t="shared" si="128"/>
        <v>43907</v>
      </c>
      <c r="AF181" s="18">
        <f t="shared" si="128"/>
        <v>43908</v>
      </c>
      <c r="AG181" s="18">
        <f t="shared" si="128"/>
        <v>43909</v>
      </c>
      <c r="AH181" s="18">
        <f t="shared" si="128"/>
        <v>43910</v>
      </c>
      <c r="AI181" s="18">
        <f t="shared" si="128"/>
        <v>43913</v>
      </c>
      <c r="AJ181" s="18">
        <f t="shared" si="128"/>
        <v>43914</v>
      </c>
      <c r="AK181" s="18">
        <f t="shared" si="128"/>
        <v>43915</v>
      </c>
    </row>
    <row r="182" spans="1:37" ht="15.75" thickBot="1" x14ac:dyDescent="0.3">
      <c r="A182" s="153" t="s">
        <v>71</v>
      </c>
      <c r="B182" s="154"/>
      <c r="C182" s="154"/>
      <c r="D182" s="154"/>
      <c r="E182" s="154"/>
      <c r="F182" s="134" t="s">
        <v>134</v>
      </c>
      <c r="G182" s="19" t="s">
        <v>42</v>
      </c>
      <c r="H182" s="42" t="s">
        <v>73</v>
      </c>
      <c r="I182" s="20" t="s">
        <v>74</v>
      </c>
      <c r="J182" s="20" t="s">
        <v>75</v>
      </c>
      <c r="K182" s="20" t="s">
        <v>76</v>
      </c>
      <c r="L182" s="20" t="s">
        <v>77</v>
      </c>
      <c r="M182" s="20" t="s">
        <v>78</v>
      </c>
      <c r="N182" s="20" t="s">
        <v>79</v>
      </c>
      <c r="O182" s="20" t="s">
        <v>80</v>
      </c>
      <c r="P182" s="20" t="s">
        <v>81</v>
      </c>
      <c r="Q182" s="20" t="s">
        <v>82</v>
      </c>
      <c r="R182" s="20" t="s">
        <v>83</v>
      </c>
      <c r="S182" s="20" t="s">
        <v>84</v>
      </c>
      <c r="T182" s="20" t="s">
        <v>85</v>
      </c>
      <c r="U182" s="20" t="s">
        <v>86</v>
      </c>
      <c r="V182" s="20" t="s">
        <v>87</v>
      </c>
      <c r="W182" s="20" t="s">
        <v>88</v>
      </c>
      <c r="X182" s="20" t="s">
        <v>89</v>
      </c>
      <c r="Y182" s="20" t="s">
        <v>90</v>
      </c>
      <c r="Z182" s="20" t="s">
        <v>91</v>
      </c>
      <c r="AA182" s="20" t="s">
        <v>92</v>
      </c>
      <c r="AB182" s="20" t="s">
        <v>93</v>
      </c>
      <c r="AC182" s="20" t="s">
        <v>94</v>
      </c>
      <c r="AD182" s="20" t="s">
        <v>95</v>
      </c>
      <c r="AE182" s="20" t="s">
        <v>96</v>
      </c>
      <c r="AF182" s="20" t="s">
        <v>97</v>
      </c>
      <c r="AG182" s="20" t="s">
        <v>98</v>
      </c>
      <c r="AH182" s="20" t="s">
        <v>99</v>
      </c>
      <c r="AI182" s="20" t="s">
        <v>100</v>
      </c>
      <c r="AJ182" s="20" t="s">
        <v>101</v>
      </c>
      <c r="AK182" s="21" t="s">
        <v>102</v>
      </c>
    </row>
    <row r="183" spans="1:37" x14ac:dyDescent="0.25">
      <c r="A183" s="155" t="s">
        <v>103</v>
      </c>
      <c r="B183" s="156"/>
      <c r="C183" s="156"/>
      <c r="D183" s="157"/>
      <c r="E183" s="156"/>
      <c r="F183" s="158"/>
      <c r="G183" s="25" t="s">
        <v>104</v>
      </c>
      <c r="H183" s="26">
        <v>1.02</v>
      </c>
      <c r="I183" s="27">
        <v>1.1399999999999999</v>
      </c>
      <c r="J183" s="27">
        <v>1.1599999999999999</v>
      </c>
      <c r="K183" s="27">
        <v>1.18</v>
      </c>
      <c r="L183" s="27">
        <v>1.1399999999999999</v>
      </c>
      <c r="M183" s="27">
        <v>1.1200000000000001</v>
      </c>
      <c r="N183" s="27">
        <v>1.1000000000000001</v>
      </c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8"/>
    </row>
    <row r="184" spans="1:37" x14ac:dyDescent="0.25">
      <c r="A184" s="55" t="s">
        <v>105</v>
      </c>
      <c r="B184" s="41">
        <f>COUNTA(H183:AK183)</f>
        <v>7</v>
      </c>
      <c r="C184" s="54"/>
      <c r="D184" s="62" t="str">
        <f>IF(ISBLANK(F182),"No Link",HYPERLINK(CONCATENATE("https://www.klsescreener.com/v2/charting/chart/",F182), "KLSE"))</f>
        <v>KLSE</v>
      </c>
      <c r="E184" s="159" t="s">
        <v>106</v>
      </c>
      <c r="F184" s="160"/>
      <c r="G184" s="14" t="s">
        <v>107</v>
      </c>
      <c r="H184" s="11">
        <v>1.1100000000000001</v>
      </c>
      <c r="I184" s="5">
        <v>1.21</v>
      </c>
      <c r="J184" s="5">
        <v>1.22</v>
      </c>
      <c r="K184" s="4">
        <v>1.19</v>
      </c>
      <c r="L184" s="4">
        <v>1.1399999999999999</v>
      </c>
      <c r="M184" s="4">
        <v>1.1299999999999999</v>
      </c>
      <c r="N184" s="4">
        <v>1.1100000000000001</v>
      </c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10"/>
    </row>
    <row r="185" spans="1:37" x14ac:dyDescent="0.25">
      <c r="A185" s="12"/>
      <c r="B185" s="6"/>
      <c r="C185" s="6"/>
      <c r="D185" s="6"/>
      <c r="E185" s="36"/>
      <c r="F185" s="37"/>
      <c r="G185" s="14" t="s">
        <v>108</v>
      </c>
      <c r="H185" s="9">
        <v>1.02</v>
      </c>
      <c r="I185" s="4">
        <v>1.1299999999999999</v>
      </c>
      <c r="J185" s="4">
        <v>1.1599999999999999</v>
      </c>
      <c r="K185" s="4">
        <v>1.1299999999999999</v>
      </c>
      <c r="L185" s="4">
        <v>1.1100000000000001</v>
      </c>
      <c r="M185" s="4">
        <v>1.0900000000000001</v>
      </c>
      <c r="N185" s="4">
        <v>1.08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10"/>
    </row>
    <row r="186" spans="1:37" x14ac:dyDescent="0.25">
      <c r="A186" s="161"/>
      <c r="B186" s="162"/>
      <c r="C186" s="58"/>
      <c r="D186" s="61" t="s">
        <v>109</v>
      </c>
      <c r="E186" s="35">
        <v>1.22</v>
      </c>
      <c r="F186" s="39">
        <f>(E186-B187)/B187</f>
        <v>9.9099099099098975E-2</v>
      </c>
      <c r="G186" s="14" t="s">
        <v>110</v>
      </c>
      <c r="H186" s="9">
        <v>1.1100000000000001</v>
      </c>
      <c r="I186" s="4">
        <v>1.1499999999999999</v>
      </c>
      <c r="J186" s="4">
        <v>1.18</v>
      </c>
      <c r="K186" s="4">
        <v>1.1399999999999999</v>
      </c>
      <c r="L186" s="4">
        <v>1.1200000000000001</v>
      </c>
      <c r="M186" s="4">
        <v>1.1000000000000001</v>
      </c>
      <c r="N186" s="4">
        <v>1.1000000000000001</v>
      </c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10"/>
    </row>
    <row r="187" spans="1:37" ht="15.75" thickBot="1" x14ac:dyDescent="0.3">
      <c r="A187" s="8" t="s">
        <v>111</v>
      </c>
      <c r="B187" s="56">
        <v>1.1100000000000001</v>
      </c>
      <c r="C187" s="59"/>
      <c r="D187" s="3"/>
      <c r="E187" s="7"/>
      <c r="F187" s="125"/>
      <c r="G187" s="15" t="s">
        <v>112</v>
      </c>
      <c r="H187" s="29">
        <v>40948</v>
      </c>
      <c r="I187" s="52">
        <v>35738</v>
      </c>
      <c r="J187" s="52">
        <v>47923</v>
      </c>
      <c r="K187" s="30">
        <v>16224</v>
      </c>
      <c r="L187" s="30">
        <v>11375</v>
      </c>
      <c r="M187" s="30">
        <v>12405</v>
      </c>
      <c r="N187" s="30">
        <v>13352</v>
      </c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1"/>
    </row>
    <row r="188" spans="1:37" x14ac:dyDescent="0.25">
      <c r="A188" s="13"/>
      <c r="B188" s="57"/>
      <c r="C188" s="124"/>
      <c r="D188" s="6"/>
      <c r="E188" s="121"/>
      <c r="F188" s="6"/>
      <c r="G188" s="32" t="s">
        <v>113</v>
      </c>
      <c r="H188" s="22">
        <f>IF((H183+H186)/2&gt;=1,CEILING((H183+H186)/2,0.01),CEILING((H183+H186)/2,0.005))</f>
        <v>1.07</v>
      </c>
      <c r="I188" s="23">
        <f>H188</f>
        <v>1.07</v>
      </c>
      <c r="J188" s="23">
        <f t="shared" ref="J188:AK188" si="129">I188</f>
        <v>1.07</v>
      </c>
      <c r="K188" s="23">
        <f t="shared" si="129"/>
        <v>1.07</v>
      </c>
      <c r="L188" s="23">
        <f t="shared" si="129"/>
        <v>1.07</v>
      </c>
      <c r="M188" s="23">
        <f t="shared" si="129"/>
        <v>1.07</v>
      </c>
      <c r="N188" s="23">
        <f t="shared" si="129"/>
        <v>1.07</v>
      </c>
      <c r="O188" s="23">
        <f t="shared" si="129"/>
        <v>1.07</v>
      </c>
      <c r="P188" s="23">
        <f t="shared" si="129"/>
        <v>1.07</v>
      </c>
      <c r="Q188" s="23">
        <f t="shared" si="129"/>
        <v>1.07</v>
      </c>
      <c r="R188" s="23">
        <f t="shared" si="129"/>
        <v>1.07</v>
      </c>
      <c r="S188" s="23">
        <f t="shared" si="129"/>
        <v>1.07</v>
      </c>
      <c r="T188" s="23">
        <f t="shared" si="129"/>
        <v>1.07</v>
      </c>
      <c r="U188" s="23">
        <f t="shared" si="129"/>
        <v>1.07</v>
      </c>
      <c r="V188" s="23">
        <f t="shared" si="129"/>
        <v>1.07</v>
      </c>
      <c r="W188" s="23">
        <f t="shared" si="129"/>
        <v>1.07</v>
      </c>
      <c r="X188" s="23">
        <f t="shared" si="129"/>
        <v>1.07</v>
      </c>
      <c r="Y188" s="23">
        <f t="shared" si="129"/>
        <v>1.07</v>
      </c>
      <c r="Z188" s="23">
        <f t="shared" si="129"/>
        <v>1.07</v>
      </c>
      <c r="AA188" s="23">
        <f t="shared" si="129"/>
        <v>1.07</v>
      </c>
      <c r="AB188" s="23">
        <f t="shared" si="129"/>
        <v>1.07</v>
      </c>
      <c r="AC188" s="23">
        <f t="shared" si="129"/>
        <v>1.07</v>
      </c>
      <c r="AD188" s="23">
        <f t="shared" si="129"/>
        <v>1.07</v>
      </c>
      <c r="AE188" s="23">
        <f t="shared" si="129"/>
        <v>1.07</v>
      </c>
      <c r="AF188" s="23">
        <f t="shared" si="129"/>
        <v>1.07</v>
      </c>
      <c r="AG188" s="23">
        <f t="shared" si="129"/>
        <v>1.07</v>
      </c>
      <c r="AH188" s="23">
        <f t="shared" si="129"/>
        <v>1.07</v>
      </c>
      <c r="AI188" s="23">
        <f t="shared" si="129"/>
        <v>1.07</v>
      </c>
      <c r="AJ188" s="23">
        <f t="shared" si="129"/>
        <v>1.07</v>
      </c>
      <c r="AK188" s="24">
        <f t="shared" si="129"/>
        <v>1.07</v>
      </c>
    </row>
    <row r="189" spans="1:37" ht="15.75" thickBot="1" x14ac:dyDescent="0.3">
      <c r="A189" s="40"/>
      <c r="B189" s="6"/>
      <c r="C189" s="6"/>
      <c r="D189" s="33" t="s">
        <v>2</v>
      </c>
      <c r="E189" s="34">
        <v>1.06</v>
      </c>
      <c r="F189" s="38">
        <f>(B187-E189)/E189</f>
        <v>4.7169811320754755E-2</v>
      </c>
      <c r="G189" s="66" t="s">
        <v>114</v>
      </c>
      <c r="H189" s="67">
        <f>IF(H188*105%&gt;=1, FLOOR(H188*105%,0.01), FLOOR(H188*105%,0.005))</f>
        <v>1.1200000000000001</v>
      </c>
      <c r="I189" s="68">
        <f>H189</f>
        <v>1.1200000000000001</v>
      </c>
      <c r="J189" s="68">
        <f t="shared" ref="J189:AK189" si="130">I189</f>
        <v>1.1200000000000001</v>
      </c>
      <c r="K189" s="68">
        <f t="shared" si="130"/>
        <v>1.1200000000000001</v>
      </c>
      <c r="L189" s="68">
        <f t="shared" si="130"/>
        <v>1.1200000000000001</v>
      </c>
      <c r="M189" s="68">
        <f t="shared" si="130"/>
        <v>1.1200000000000001</v>
      </c>
      <c r="N189" s="68">
        <f t="shared" si="130"/>
        <v>1.1200000000000001</v>
      </c>
      <c r="O189" s="68">
        <f t="shared" si="130"/>
        <v>1.1200000000000001</v>
      </c>
      <c r="P189" s="68">
        <f t="shared" si="130"/>
        <v>1.1200000000000001</v>
      </c>
      <c r="Q189" s="68">
        <f t="shared" si="130"/>
        <v>1.1200000000000001</v>
      </c>
      <c r="R189" s="68">
        <f t="shared" si="130"/>
        <v>1.1200000000000001</v>
      </c>
      <c r="S189" s="68">
        <f t="shared" si="130"/>
        <v>1.1200000000000001</v>
      </c>
      <c r="T189" s="68">
        <f t="shared" si="130"/>
        <v>1.1200000000000001</v>
      </c>
      <c r="U189" s="68">
        <f t="shared" si="130"/>
        <v>1.1200000000000001</v>
      </c>
      <c r="V189" s="68">
        <f t="shared" si="130"/>
        <v>1.1200000000000001</v>
      </c>
      <c r="W189" s="68">
        <f t="shared" si="130"/>
        <v>1.1200000000000001</v>
      </c>
      <c r="X189" s="68">
        <f t="shared" si="130"/>
        <v>1.1200000000000001</v>
      </c>
      <c r="Y189" s="68">
        <f t="shared" si="130"/>
        <v>1.1200000000000001</v>
      </c>
      <c r="Z189" s="68">
        <f t="shared" si="130"/>
        <v>1.1200000000000001</v>
      </c>
      <c r="AA189" s="68">
        <f t="shared" si="130"/>
        <v>1.1200000000000001</v>
      </c>
      <c r="AB189" s="68">
        <f t="shared" si="130"/>
        <v>1.1200000000000001</v>
      </c>
      <c r="AC189" s="68">
        <f t="shared" si="130"/>
        <v>1.1200000000000001</v>
      </c>
      <c r="AD189" s="68">
        <f t="shared" si="130"/>
        <v>1.1200000000000001</v>
      </c>
      <c r="AE189" s="68">
        <f t="shared" si="130"/>
        <v>1.1200000000000001</v>
      </c>
      <c r="AF189" s="68">
        <f t="shared" si="130"/>
        <v>1.1200000000000001</v>
      </c>
      <c r="AG189" s="68">
        <f t="shared" si="130"/>
        <v>1.1200000000000001</v>
      </c>
      <c r="AH189" s="68">
        <f t="shared" si="130"/>
        <v>1.1200000000000001</v>
      </c>
      <c r="AI189" s="68">
        <f t="shared" si="130"/>
        <v>1.1200000000000001</v>
      </c>
      <c r="AJ189" s="68">
        <f t="shared" si="130"/>
        <v>1.1200000000000001</v>
      </c>
      <c r="AK189" s="69">
        <f t="shared" si="130"/>
        <v>1.1200000000000001</v>
      </c>
    </row>
    <row r="190" spans="1:37" ht="15.75" thickBot="1" x14ac:dyDescent="0.3">
      <c r="A190" s="45" t="s">
        <v>115</v>
      </c>
      <c r="B190" s="45" t="s">
        <v>111</v>
      </c>
      <c r="C190" s="46" t="s">
        <v>116</v>
      </c>
      <c r="D190" s="46" t="s">
        <v>117</v>
      </c>
      <c r="E190" s="34"/>
      <c r="F190" s="37"/>
      <c r="G190" s="70" t="s">
        <v>118</v>
      </c>
      <c r="H190" s="71">
        <f>(H186-H183)/H183</f>
        <v>8.8235294117647134E-2</v>
      </c>
      <c r="I190" s="72">
        <f t="shared" ref="I190:AK190" si="131">(I186-I183)/I183</f>
        <v>8.7719298245614117E-3</v>
      </c>
      <c r="J190" s="72">
        <f t="shared" si="131"/>
        <v>1.7241379310344845E-2</v>
      </c>
      <c r="K190" s="72">
        <f t="shared" si="131"/>
        <v>-3.3898305084745797E-2</v>
      </c>
      <c r="L190" s="72">
        <f t="shared" si="131"/>
        <v>-1.7543859649122629E-2</v>
      </c>
      <c r="M190" s="72">
        <f t="shared" si="131"/>
        <v>-1.785714285714287E-2</v>
      </c>
      <c r="N190" s="72">
        <f t="shared" si="131"/>
        <v>0</v>
      </c>
      <c r="O190" s="72" t="e">
        <f t="shared" si="131"/>
        <v>#DIV/0!</v>
      </c>
      <c r="P190" s="72" t="e">
        <f t="shared" si="131"/>
        <v>#DIV/0!</v>
      </c>
      <c r="Q190" s="72" t="e">
        <f t="shared" si="131"/>
        <v>#DIV/0!</v>
      </c>
      <c r="R190" s="72" t="e">
        <f t="shared" si="131"/>
        <v>#DIV/0!</v>
      </c>
      <c r="S190" s="72" t="e">
        <f t="shared" si="131"/>
        <v>#DIV/0!</v>
      </c>
      <c r="T190" s="72" t="e">
        <f t="shared" si="131"/>
        <v>#DIV/0!</v>
      </c>
      <c r="U190" s="72" t="e">
        <f t="shared" si="131"/>
        <v>#DIV/0!</v>
      </c>
      <c r="V190" s="72" t="e">
        <f t="shared" si="131"/>
        <v>#DIV/0!</v>
      </c>
      <c r="W190" s="72" t="e">
        <f t="shared" si="131"/>
        <v>#DIV/0!</v>
      </c>
      <c r="X190" s="72" t="e">
        <f t="shared" si="131"/>
        <v>#DIV/0!</v>
      </c>
      <c r="Y190" s="72" t="e">
        <f t="shared" si="131"/>
        <v>#DIV/0!</v>
      </c>
      <c r="Z190" s="72" t="e">
        <f t="shared" si="131"/>
        <v>#DIV/0!</v>
      </c>
      <c r="AA190" s="72" t="e">
        <f t="shared" si="131"/>
        <v>#DIV/0!</v>
      </c>
      <c r="AB190" s="72" t="e">
        <f t="shared" si="131"/>
        <v>#DIV/0!</v>
      </c>
      <c r="AC190" s="72" t="e">
        <f t="shared" si="131"/>
        <v>#DIV/0!</v>
      </c>
      <c r="AD190" s="72" t="e">
        <f t="shared" si="131"/>
        <v>#DIV/0!</v>
      </c>
      <c r="AE190" s="72" t="e">
        <f t="shared" si="131"/>
        <v>#DIV/0!</v>
      </c>
      <c r="AF190" s="72" t="e">
        <f t="shared" si="131"/>
        <v>#DIV/0!</v>
      </c>
      <c r="AG190" s="72" t="e">
        <f t="shared" si="131"/>
        <v>#DIV/0!</v>
      </c>
      <c r="AH190" s="72" t="e">
        <f t="shared" si="131"/>
        <v>#DIV/0!</v>
      </c>
      <c r="AI190" s="72" t="e">
        <f t="shared" si="131"/>
        <v>#DIV/0!</v>
      </c>
      <c r="AJ190" s="72" t="e">
        <f t="shared" si="131"/>
        <v>#DIV/0!</v>
      </c>
      <c r="AK190" s="73" t="e">
        <f t="shared" si="131"/>
        <v>#DIV/0!</v>
      </c>
    </row>
    <row r="191" spans="1:37" ht="15.75" thickBot="1" x14ac:dyDescent="0.3">
      <c r="A191" s="43">
        <f>E189</f>
        <v>1.06</v>
      </c>
      <c r="B191" s="44">
        <f>B187</f>
        <v>1.1100000000000001</v>
      </c>
      <c r="C191" s="53">
        <v>1.1200000000000001</v>
      </c>
      <c r="D191" s="31">
        <v>15000</v>
      </c>
      <c r="E191" s="163" t="s">
        <v>119</v>
      </c>
      <c r="F191" s="164"/>
      <c r="G191" s="66" t="s">
        <v>120</v>
      </c>
      <c r="H191" s="74">
        <f>(H186-H183)/(H184-H185)</f>
        <v>1</v>
      </c>
      <c r="I191" s="75">
        <f t="shared" ref="I191:AK191" si="132">(I186-I183)/(I184-I185)</f>
        <v>0.125</v>
      </c>
      <c r="J191" s="75">
        <f t="shared" si="132"/>
        <v>0.33333333333333331</v>
      </c>
      <c r="K191" s="75">
        <f t="shared" si="132"/>
        <v>-0.66666666666666663</v>
      </c>
      <c r="L191" s="75">
        <f t="shared" si="132"/>
        <v>-0.66666666666666419</v>
      </c>
      <c r="M191" s="75">
        <f t="shared" si="132"/>
        <v>-0.50000000000000278</v>
      </c>
      <c r="N191" s="75">
        <f t="shared" si="132"/>
        <v>0</v>
      </c>
      <c r="O191" s="75" t="e">
        <f t="shared" si="132"/>
        <v>#DIV/0!</v>
      </c>
      <c r="P191" s="75" t="e">
        <f t="shared" si="132"/>
        <v>#DIV/0!</v>
      </c>
      <c r="Q191" s="75" t="e">
        <f t="shared" si="132"/>
        <v>#DIV/0!</v>
      </c>
      <c r="R191" s="75" t="e">
        <f t="shared" si="132"/>
        <v>#DIV/0!</v>
      </c>
      <c r="S191" s="75" t="e">
        <f t="shared" si="132"/>
        <v>#DIV/0!</v>
      </c>
      <c r="T191" s="75" t="e">
        <f t="shared" si="132"/>
        <v>#DIV/0!</v>
      </c>
      <c r="U191" s="75" t="e">
        <f t="shared" si="132"/>
        <v>#DIV/0!</v>
      </c>
      <c r="V191" s="75" t="e">
        <f t="shared" si="132"/>
        <v>#DIV/0!</v>
      </c>
      <c r="W191" s="75" t="e">
        <f t="shared" si="132"/>
        <v>#DIV/0!</v>
      </c>
      <c r="X191" s="75" t="e">
        <f t="shared" si="132"/>
        <v>#DIV/0!</v>
      </c>
      <c r="Y191" s="75" t="e">
        <f t="shared" si="132"/>
        <v>#DIV/0!</v>
      </c>
      <c r="Z191" s="75" t="e">
        <f t="shared" si="132"/>
        <v>#DIV/0!</v>
      </c>
      <c r="AA191" s="75" t="e">
        <f t="shared" si="132"/>
        <v>#DIV/0!</v>
      </c>
      <c r="AB191" s="75" t="e">
        <f t="shared" si="132"/>
        <v>#DIV/0!</v>
      </c>
      <c r="AC191" s="75" t="e">
        <f t="shared" si="132"/>
        <v>#DIV/0!</v>
      </c>
      <c r="AD191" s="75" t="e">
        <f t="shared" si="132"/>
        <v>#DIV/0!</v>
      </c>
      <c r="AE191" s="75" t="e">
        <f t="shared" si="132"/>
        <v>#DIV/0!</v>
      </c>
      <c r="AF191" s="75" t="e">
        <f t="shared" si="132"/>
        <v>#DIV/0!</v>
      </c>
      <c r="AG191" s="75" t="e">
        <f t="shared" si="132"/>
        <v>#DIV/0!</v>
      </c>
      <c r="AH191" s="75" t="e">
        <f t="shared" si="132"/>
        <v>#DIV/0!</v>
      </c>
      <c r="AI191" s="75" t="e">
        <f t="shared" si="132"/>
        <v>#DIV/0!</v>
      </c>
      <c r="AJ191" s="75" t="e">
        <f t="shared" si="132"/>
        <v>#DIV/0!</v>
      </c>
      <c r="AK191" s="76" t="e">
        <f t="shared" si="132"/>
        <v>#DIV/0!</v>
      </c>
    </row>
    <row r="192" spans="1:37" ht="15.75" thickBot="1" x14ac:dyDescent="0.3">
      <c r="A192" s="165"/>
      <c r="B192" s="166"/>
      <c r="C192" s="166"/>
      <c r="D192" s="166"/>
      <c r="E192" s="166"/>
      <c r="F192" s="166"/>
      <c r="G192" s="166"/>
      <c r="H192" s="166"/>
      <c r="I192" s="166"/>
      <c r="J192" s="166"/>
      <c r="K192" s="166"/>
      <c r="L192" s="166"/>
      <c r="M192" s="166"/>
      <c r="N192" s="166"/>
      <c r="O192" s="166"/>
      <c r="P192" s="166"/>
      <c r="Q192" s="166"/>
      <c r="R192" s="166"/>
      <c r="S192" s="166"/>
      <c r="T192" s="166"/>
      <c r="U192" s="166"/>
      <c r="V192" s="166"/>
      <c r="W192" s="166"/>
      <c r="X192" s="166"/>
      <c r="Y192" s="166"/>
      <c r="Z192" s="166"/>
      <c r="AA192" s="166"/>
      <c r="AB192" s="166"/>
      <c r="AC192" s="166"/>
      <c r="AD192" s="166"/>
      <c r="AE192" s="166"/>
      <c r="AF192" s="166"/>
      <c r="AG192" s="166"/>
      <c r="AH192" s="166"/>
      <c r="AI192" s="166"/>
      <c r="AJ192" s="166"/>
      <c r="AK192" s="167"/>
    </row>
    <row r="193" spans="1:37" ht="15.75" thickBot="1" x14ac:dyDescent="0.3">
      <c r="A193" s="47" t="s">
        <v>64</v>
      </c>
      <c r="B193" s="48" t="s">
        <v>65</v>
      </c>
      <c r="C193" s="49" t="s">
        <v>66</v>
      </c>
      <c r="D193" s="50" t="s">
        <v>67</v>
      </c>
      <c r="E193" s="51" t="s">
        <v>68</v>
      </c>
      <c r="F193" s="16" t="s">
        <v>69</v>
      </c>
      <c r="G193" s="63" t="s">
        <v>70</v>
      </c>
      <c r="H193" s="17">
        <v>43874</v>
      </c>
      <c r="I193" s="18">
        <f>IF(WEEKDAY(H193)&gt;=6,H193+3,H193+1)</f>
        <v>43875</v>
      </c>
      <c r="J193" s="18">
        <f t="shared" ref="J193:AK193" si="133">IF(WEEKDAY(I193)&gt;=6,I193+3,I193+1)</f>
        <v>43878</v>
      </c>
      <c r="K193" s="18">
        <f t="shared" si="133"/>
        <v>43879</v>
      </c>
      <c r="L193" s="18">
        <f t="shared" si="133"/>
        <v>43880</v>
      </c>
      <c r="M193" s="18">
        <f t="shared" si="133"/>
        <v>43881</v>
      </c>
      <c r="N193" s="18">
        <f t="shared" si="133"/>
        <v>43882</v>
      </c>
      <c r="O193" s="18">
        <f t="shared" si="133"/>
        <v>43885</v>
      </c>
      <c r="P193" s="18">
        <f t="shared" si="133"/>
        <v>43886</v>
      </c>
      <c r="Q193" s="18">
        <f t="shared" si="133"/>
        <v>43887</v>
      </c>
      <c r="R193" s="18">
        <f t="shared" si="133"/>
        <v>43888</v>
      </c>
      <c r="S193" s="18">
        <f t="shared" si="133"/>
        <v>43889</v>
      </c>
      <c r="T193" s="18">
        <f t="shared" si="133"/>
        <v>43892</v>
      </c>
      <c r="U193" s="18">
        <f t="shared" si="133"/>
        <v>43893</v>
      </c>
      <c r="V193" s="18">
        <f t="shared" si="133"/>
        <v>43894</v>
      </c>
      <c r="W193" s="18">
        <f t="shared" si="133"/>
        <v>43895</v>
      </c>
      <c r="X193" s="18">
        <f t="shared" si="133"/>
        <v>43896</v>
      </c>
      <c r="Y193" s="18">
        <f t="shared" si="133"/>
        <v>43899</v>
      </c>
      <c r="Z193" s="18">
        <f t="shared" si="133"/>
        <v>43900</v>
      </c>
      <c r="AA193" s="18">
        <f t="shared" si="133"/>
        <v>43901</v>
      </c>
      <c r="AB193" s="18">
        <f t="shared" si="133"/>
        <v>43902</v>
      </c>
      <c r="AC193" s="18">
        <f t="shared" si="133"/>
        <v>43903</v>
      </c>
      <c r="AD193" s="18">
        <f t="shared" si="133"/>
        <v>43906</v>
      </c>
      <c r="AE193" s="18">
        <f t="shared" si="133"/>
        <v>43907</v>
      </c>
      <c r="AF193" s="18">
        <f t="shared" si="133"/>
        <v>43908</v>
      </c>
      <c r="AG193" s="18">
        <f t="shared" si="133"/>
        <v>43909</v>
      </c>
      <c r="AH193" s="18">
        <f t="shared" si="133"/>
        <v>43910</v>
      </c>
      <c r="AI193" s="18">
        <f t="shared" si="133"/>
        <v>43913</v>
      </c>
      <c r="AJ193" s="18">
        <f t="shared" si="133"/>
        <v>43914</v>
      </c>
      <c r="AK193" s="18">
        <f t="shared" si="133"/>
        <v>43915</v>
      </c>
    </row>
    <row r="194" spans="1:37" ht="15.75" thickBot="1" x14ac:dyDescent="0.3">
      <c r="A194" s="153" t="s">
        <v>71</v>
      </c>
      <c r="B194" s="154"/>
      <c r="C194" s="154"/>
      <c r="D194" s="154"/>
      <c r="E194" s="154"/>
      <c r="F194" s="134" t="s">
        <v>135</v>
      </c>
      <c r="G194" s="19" t="s">
        <v>45</v>
      </c>
      <c r="H194" s="42" t="s">
        <v>73</v>
      </c>
      <c r="I194" s="20" t="s">
        <v>74</v>
      </c>
      <c r="J194" s="20" t="s">
        <v>75</v>
      </c>
      <c r="K194" s="20" t="s">
        <v>76</v>
      </c>
      <c r="L194" s="20" t="s">
        <v>77</v>
      </c>
      <c r="M194" s="20" t="s">
        <v>78</v>
      </c>
      <c r="N194" s="20" t="s">
        <v>79</v>
      </c>
      <c r="O194" s="20" t="s">
        <v>80</v>
      </c>
      <c r="P194" s="20" t="s">
        <v>81</v>
      </c>
      <c r="Q194" s="20" t="s">
        <v>82</v>
      </c>
      <c r="R194" s="20" t="s">
        <v>83</v>
      </c>
      <c r="S194" s="20" t="s">
        <v>84</v>
      </c>
      <c r="T194" s="20" t="s">
        <v>85</v>
      </c>
      <c r="U194" s="20" t="s">
        <v>86</v>
      </c>
      <c r="V194" s="20" t="s">
        <v>87</v>
      </c>
      <c r="W194" s="20" t="s">
        <v>88</v>
      </c>
      <c r="X194" s="20" t="s">
        <v>89</v>
      </c>
      <c r="Y194" s="20" t="s">
        <v>90</v>
      </c>
      <c r="Z194" s="20" t="s">
        <v>91</v>
      </c>
      <c r="AA194" s="20" t="s">
        <v>92</v>
      </c>
      <c r="AB194" s="20" t="s">
        <v>93</v>
      </c>
      <c r="AC194" s="20" t="s">
        <v>94</v>
      </c>
      <c r="AD194" s="20" t="s">
        <v>95</v>
      </c>
      <c r="AE194" s="20" t="s">
        <v>96</v>
      </c>
      <c r="AF194" s="20" t="s">
        <v>97</v>
      </c>
      <c r="AG194" s="20" t="s">
        <v>98</v>
      </c>
      <c r="AH194" s="20" t="s">
        <v>99</v>
      </c>
      <c r="AI194" s="20" t="s">
        <v>100</v>
      </c>
      <c r="AJ194" s="20" t="s">
        <v>101</v>
      </c>
      <c r="AK194" s="21" t="s">
        <v>102</v>
      </c>
    </row>
    <row r="195" spans="1:37" x14ac:dyDescent="0.25">
      <c r="A195" s="155" t="s">
        <v>103</v>
      </c>
      <c r="B195" s="156"/>
      <c r="C195" s="156"/>
      <c r="D195" s="157"/>
      <c r="E195" s="156"/>
      <c r="F195" s="158"/>
      <c r="G195" s="25" t="s">
        <v>104</v>
      </c>
      <c r="H195" s="26">
        <v>0.38</v>
      </c>
      <c r="I195" s="27">
        <v>0.41499999999999998</v>
      </c>
      <c r="J195" s="27">
        <v>0.42</v>
      </c>
      <c r="K195" s="27">
        <v>0.41499999999999998</v>
      </c>
      <c r="L195" s="27">
        <v>0.41</v>
      </c>
      <c r="M195" s="27">
        <v>0.40500000000000003</v>
      </c>
      <c r="N195" s="27">
        <v>0.40500000000000003</v>
      </c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8"/>
    </row>
    <row r="196" spans="1:37" x14ac:dyDescent="0.25">
      <c r="A196" s="55" t="s">
        <v>105</v>
      </c>
      <c r="B196" s="41">
        <f>COUNTA(H195:AK195)</f>
        <v>7</v>
      </c>
      <c r="C196" s="54"/>
      <c r="D196" s="62" t="str">
        <f>IF(ISBLANK(F194),"No Link",HYPERLINK(CONCATENATE("https://www.klsescreener.com/v2/charting/chart/",F194), "KLSE"))</f>
        <v>KLSE</v>
      </c>
      <c r="E196" s="159" t="s">
        <v>106</v>
      </c>
      <c r="F196" s="160"/>
      <c r="G196" s="14" t="s">
        <v>107</v>
      </c>
      <c r="H196" s="11">
        <v>0.42</v>
      </c>
      <c r="I196" s="5">
        <v>0.44</v>
      </c>
      <c r="J196" s="64">
        <v>0.44</v>
      </c>
      <c r="K196" s="4">
        <v>0.43</v>
      </c>
      <c r="L196" s="4">
        <v>0.41499999999999998</v>
      </c>
      <c r="M196" s="4">
        <v>0.41499999999999998</v>
      </c>
      <c r="N196" s="4">
        <v>0.41</v>
      </c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10"/>
    </row>
    <row r="197" spans="1:37" x14ac:dyDescent="0.25">
      <c r="A197" s="12"/>
      <c r="B197" s="6"/>
      <c r="C197" s="6"/>
      <c r="D197" s="6"/>
      <c r="E197" s="36"/>
      <c r="F197" s="37"/>
      <c r="G197" s="14" t="s">
        <v>108</v>
      </c>
      <c r="H197" s="9">
        <v>0.375</v>
      </c>
      <c r="I197" s="4">
        <v>0.4</v>
      </c>
      <c r="J197" s="4">
        <v>0.41499999999999998</v>
      </c>
      <c r="K197" s="4">
        <v>0.4</v>
      </c>
      <c r="L197" s="4">
        <v>0.40500000000000003</v>
      </c>
      <c r="M197" s="4">
        <v>0.4</v>
      </c>
      <c r="N197" s="4">
        <v>0.39500000000000002</v>
      </c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10"/>
    </row>
    <row r="198" spans="1:37" x14ac:dyDescent="0.25">
      <c r="A198" s="161"/>
      <c r="B198" s="162"/>
      <c r="C198" s="58"/>
      <c r="D198" s="61" t="s">
        <v>109</v>
      </c>
      <c r="E198" s="35"/>
      <c r="F198" s="39" t="e">
        <f>(E198-B199)/B199</f>
        <v>#DIV/0!</v>
      </c>
      <c r="G198" s="14" t="s">
        <v>110</v>
      </c>
      <c r="H198" s="9">
        <v>0.41499999999999998</v>
      </c>
      <c r="I198" s="4">
        <v>0.42499999999999999</v>
      </c>
      <c r="J198" s="4">
        <v>0.42</v>
      </c>
      <c r="K198" s="4">
        <v>0.41</v>
      </c>
      <c r="L198" s="4">
        <v>0.40500000000000003</v>
      </c>
      <c r="M198" s="4">
        <v>0.40500000000000003</v>
      </c>
      <c r="N198" s="4">
        <v>0.39500000000000002</v>
      </c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10"/>
    </row>
    <row r="199" spans="1:37" ht="15.75" thickBot="1" x14ac:dyDescent="0.3">
      <c r="A199" s="8" t="s">
        <v>111</v>
      </c>
      <c r="B199" s="56"/>
      <c r="C199" s="59"/>
      <c r="D199" s="3"/>
      <c r="E199" s="7"/>
      <c r="F199" s="125"/>
      <c r="G199" s="15" t="s">
        <v>112</v>
      </c>
      <c r="H199" s="29">
        <v>100293</v>
      </c>
      <c r="I199" s="52">
        <v>119536</v>
      </c>
      <c r="J199" s="52">
        <v>84871</v>
      </c>
      <c r="K199" s="30">
        <v>48821</v>
      </c>
      <c r="L199" s="30">
        <v>32052</v>
      </c>
      <c r="M199" s="30">
        <v>20185</v>
      </c>
      <c r="N199" s="30">
        <v>25191</v>
      </c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1"/>
    </row>
    <row r="200" spans="1:37" x14ac:dyDescent="0.25">
      <c r="A200" s="13"/>
      <c r="B200" s="57"/>
      <c r="C200" s="124"/>
      <c r="D200" s="6"/>
      <c r="E200" s="121"/>
      <c r="F200" s="6"/>
      <c r="G200" s="32" t="s">
        <v>113</v>
      </c>
      <c r="H200" s="22">
        <f>IF((H195+H198)/2&gt;=1,CEILING((H195+H198)/2,0.01),CEILING((H195+H198)/2,0.005))</f>
        <v>0.4</v>
      </c>
      <c r="I200" s="23">
        <f>H200</f>
        <v>0.4</v>
      </c>
      <c r="J200" s="23">
        <f t="shared" ref="J200:AK200" si="134">I200</f>
        <v>0.4</v>
      </c>
      <c r="K200" s="23">
        <f t="shared" si="134"/>
        <v>0.4</v>
      </c>
      <c r="L200" s="23">
        <f t="shared" si="134"/>
        <v>0.4</v>
      </c>
      <c r="M200" s="23">
        <f t="shared" si="134"/>
        <v>0.4</v>
      </c>
      <c r="N200" s="23">
        <f t="shared" si="134"/>
        <v>0.4</v>
      </c>
      <c r="O200" s="23">
        <f t="shared" si="134"/>
        <v>0.4</v>
      </c>
      <c r="P200" s="23">
        <f t="shared" si="134"/>
        <v>0.4</v>
      </c>
      <c r="Q200" s="23">
        <f t="shared" si="134"/>
        <v>0.4</v>
      </c>
      <c r="R200" s="23">
        <f t="shared" si="134"/>
        <v>0.4</v>
      </c>
      <c r="S200" s="23">
        <f t="shared" si="134"/>
        <v>0.4</v>
      </c>
      <c r="T200" s="23">
        <f t="shared" si="134"/>
        <v>0.4</v>
      </c>
      <c r="U200" s="23">
        <f t="shared" si="134"/>
        <v>0.4</v>
      </c>
      <c r="V200" s="23">
        <f t="shared" si="134"/>
        <v>0.4</v>
      </c>
      <c r="W200" s="23">
        <f t="shared" si="134"/>
        <v>0.4</v>
      </c>
      <c r="X200" s="23">
        <f t="shared" si="134"/>
        <v>0.4</v>
      </c>
      <c r="Y200" s="23">
        <f t="shared" si="134"/>
        <v>0.4</v>
      </c>
      <c r="Z200" s="23">
        <f t="shared" si="134"/>
        <v>0.4</v>
      </c>
      <c r="AA200" s="23">
        <f t="shared" si="134"/>
        <v>0.4</v>
      </c>
      <c r="AB200" s="23">
        <f t="shared" si="134"/>
        <v>0.4</v>
      </c>
      <c r="AC200" s="23">
        <f t="shared" si="134"/>
        <v>0.4</v>
      </c>
      <c r="AD200" s="23">
        <f t="shared" si="134"/>
        <v>0.4</v>
      </c>
      <c r="AE200" s="23">
        <f t="shared" si="134"/>
        <v>0.4</v>
      </c>
      <c r="AF200" s="23">
        <f t="shared" si="134"/>
        <v>0.4</v>
      </c>
      <c r="AG200" s="23">
        <f t="shared" si="134"/>
        <v>0.4</v>
      </c>
      <c r="AH200" s="23">
        <f t="shared" si="134"/>
        <v>0.4</v>
      </c>
      <c r="AI200" s="23">
        <f t="shared" si="134"/>
        <v>0.4</v>
      </c>
      <c r="AJ200" s="23">
        <f t="shared" si="134"/>
        <v>0.4</v>
      </c>
      <c r="AK200" s="24">
        <f t="shared" si="134"/>
        <v>0.4</v>
      </c>
    </row>
    <row r="201" spans="1:37" ht="15.75" thickBot="1" x14ac:dyDescent="0.3">
      <c r="A201" s="40"/>
      <c r="B201" s="6"/>
      <c r="C201" s="6"/>
      <c r="D201" s="33" t="s">
        <v>2</v>
      </c>
      <c r="E201" s="34"/>
      <c r="F201" s="38" t="e">
        <f>(B199-E201)/E201</f>
        <v>#DIV/0!</v>
      </c>
      <c r="G201" s="66" t="s">
        <v>114</v>
      </c>
      <c r="H201" s="67">
        <f>IF(H200*105%&gt;=1, FLOOR(H200*105%,0.01), FLOOR(H200*105%,0.005))</f>
        <v>0.42</v>
      </c>
      <c r="I201" s="68">
        <f>H201</f>
        <v>0.42</v>
      </c>
      <c r="J201" s="68">
        <f t="shared" ref="J201:AK201" si="135">I201</f>
        <v>0.42</v>
      </c>
      <c r="K201" s="68">
        <f t="shared" si="135"/>
        <v>0.42</v>
      </c>
      <c r="L201" s="68">
        <f t="shared" si="135"/>
        <v>0.42</v>
      </c>
      <c r="M201" s="68">
        <f t="shared" si="135"/>
        <v>0.42</v>
      </c>
      <c r="N201" s="68">
        <f t="shared" si="135"/>
        <v>0.42</v>
      </c>
      <c r="O201" s="68">
        <f t="shared" si="135"/>
        <v>0.42</v>
      </c>
      <c r="P201" s="68">
        <f t="shared" si="135"/>
        <v>0.42</v>
      </c>
      <c r="Q201" s="68">
        <f t="shared" si="135"/>
        <v>0.42</v>
      </c>
      <c r="R201" s="68">
        <f t="shared" si="135"/>
        <v>0.42</v>
      </c>
      <c r="S201" s="68">
        <f t="shared" si="135"/>
        <v>0.42</v>
      </c>
      <c r="T201" s="68">
        <f t="shared" si="135"/>
        <v>0.42</v>
      </c>
      <c r="U201" s="68">
        <f t="shared" si="135"/>
        <v>0.42</v>
      </c>
      <c r="V201" s="68">
        <f t="shared" si="135"/>
        <v>0.42</v>
      </c>
      <c r="W201" s="68">
        <f t="shared" si="135"/>
        <v>0.42</v>
      </c>
      <c r="X201" s="68">
        <f t="shared" si="135"/>
        <v>0.42</v>
      </c>
      <c r="Y201" s="68">
        <f t="shared" si="135"/>
        <v>0.42</v>
      </c>
      <c r="Z201" s="68">
        <f t="shared" si="135"/>
        <v>0.42</v>
      </c>
      <c r="AA201" s="68">
        <f t="shared" si="135"/>
        <v>0.42</v>
      </c>
      <c r="AB201" s="68">
        <f t="shared" si="135"/>
        <v>0.42</v>
      </c>
      <c r="AC201" s="68">
        <f t="shared" si="135"/>
        <v>0.42</v>
      </c>
      <c r="AD201" s="68">
        <f t="shared" si="135"/>
        <v>0.42</v>
      </c>
      <c r="AE201" s="68">
        <f t="shared" si="135"/>
        <v>0.42</v>
      </c>
      <c r="AF201" s="68">
        <f t="shared" si="135"/>
        <v>0.42</v>
      </c>
      <c r="AG201" s="68">
        <f t="shared" si="135"/>
        <v>0.42</v>
      </c>
      <c r="AH201" s="68">
        <f t="shared" si="135"/>
        <v>0.42</v>
      </c>
      <c r="AI201" s="68">
        <f t="shared" si="135"/>
        <v>0.42</v>
      </c>
      <c r="AJ201" s="68">
        <f t="shared" si="135"/>
        <v>0.42</v>
      </c>
      <c r="AK201" s="69">
        <f t="shared" si="135"/>
        <v>0.42</v>
      </c>
    </row>
    <row r="202" spans="1:37" ht="15.75" thickBot="1" x14ac:dyDescent="0.3">
      <c r="A202" s="45" t="s">
        <v>115</v>
      </c>
      <c r="B202" s="45" t="s">
        <v>111</v>
      </c>
      <c r="C202" s="46" t="s">
        <v>116</v>
      </c>
      <c r="D202" s="46" t="s">
        <v>117</v>
      </c>
      <c r="E202" s="34"/>
      <c r="F202" s="37"/>
      <c r="G202" s="70" t="s">
        <v>118</v>
      </c>
      <c r="H202" s="71">
        <f>(H198-H195)/H195</f>
        <v>9.2105263157894676E-2</v>
      </c>
      <c r="I202" s="72">
        <f t="shared" ref="I202:AK202" si="136">(I198-I195)/I195</f>
        <v>2.4096385542168697E-2</v>
      </c>
      <c r="J202" s="72">
        <f t="shared" si="136"/>
        <v>0</v>
      </c>
      <c r="K202" s="72">
        <f t="shared" si="136"/>
        <v>-1.2048192771084348E-2</v>
      </c>
      <c r="L202" s="72">
        <f t="shared" si="136"/>
        <v>-1.2195121951219388E-2</v>
      </c>
      <c r="M202" s="72">
        <f t="shared" si="136"/>
        <v>0</v>
      </c>
      <c r="N202" s="72">
        <f t="shared" si="136"/>
        <v>-2.4691358024691377E-2</v>
      </c>
      <c r="O202" s="72" t="e">
        <f t="shared" si="136"/>
        <v>#DIV/0!</v>
      </c>
      <c r="P202" s="72" t="e">
        <f t="shared" si="136"/>
        <v>#DIV/0!</v>
      </c>
      <c r="Q202" s="72" t="e">
        <f t="shared" si="136"/>
        <v>#DIV/0!</v>
      </c>
      <c r="R202" s="72" t="e">
        <f t="shared" si="136"/>
        <v>#DIV/0!</v>
      </c>
      <c r="S202" s="72" t="e">
        <f t="shared" si="136"/>
        <v>#DIV/0!</v>
      </c>
      <c r="T202" s="72" t="e">
        <f t="shared" si="136"/>
        <v>#DIV/0!</v>
      </c>
      <c r="U202" s="72" t="e">
        <f t="shared" si="136"/>
        <v>#DIV/0!</v>
      </c>
      <c r="V202" s="72" t="e">
        <f t="shared" si="136"/>
        <v>#DIV/0!</v>
      </c>
      <c r="W202" s="72" t="e">
        <f t="shared" si="136"/>
        <v>#DIV/0!</v>
      </c>
      <c r="X202" s="72" t="e">
        <f t="shared" si="136"/>
        <v>#DIV/0!</v>
      </c>
      <c r="Y202" s="72" t="e">
        <f t="shared" si="136"/>
        <v>#DIV/0!</v>
      </c>
      <c r="Z202" s="72" t="e">
        <f t="shared" si="136"/>
        <v>#DIV/0!</v>
      </c>
      <c r="AA202" s="72" t="e">
        <f t="shared" si="136"/>
        <v>#DIV/0!</v>
      </c>
      <c r="AB202" s="72" t="e">
        <f t="shared" si="136"/>
        <v>#DIV/0!</v>
      </c>
      <c r="AC202" s="72" t="e">
        <f t="shared" si="136"/>
        <v>#DIV/0!</v>
      </c>
      <c r="AD202" s="72" t="e">
        <f t="shared" si="136"/>
        <v>#DIV/0!</v>
      </c>
      <c r="AE202" s="72" t="e">
        <f t="shared" si="136"/>
        <v>#DIV/0!</v>
      </c>
      <c r="AF202" s="72" t="e">
        <f t="shared" si="136"/>
        <v>#DIV/0!</v>
      </c>
      <c r="AG202" s="72" t="e">
        <f t="shared" si="136"/>
        <v>#DIV/0!</v>
      </c>
      <c r="AH202" s="72" t="e">
        <f t="shared" si="136"/>
        <v>#DIV/0!</v>
      </c>
      <c r="AI202" s="72" t="e">
        <f t="shared" si="136"/>
        <v>#DIV/0!</v>
      </c>
      <c r="AJ202" s="72" t="e">
        <f t="shared" si="136"/>
        <v>#DIV/0!</v>
      </c>
      <c r="AK202" s="73" t="e">
        <f t="shared" si="136"/>
        <v>#DIV/0!</v>
      </c>
    </row>
    <row r="203" spans="1:37" ht="15.75" thickBot="1" x14ac:dyDescent="0.3">
      <c r="A203" s="43">
        <f>E201</f>
        <v>0</v>
      </c>
      <c r="B203" s="44">
        <f>B199</f>
        <v>0</v>
      </c>
      <c r="C203" s="53">
        <v>0</v>
      </c>
      <c r="D203" s="31">
        <v>0</v>
      </c>
      <c r="E203" s="163" t="s">
        <v>119</v>
      </c>
      <c r="F203" s="164"/>
      <c r="G203" s="66" t="s">
        <v>120</v>
      </c>
      <c r="H203" s="74">
        <f>(H198-H195)/(H196-H197)</f>
        <v>0.77777777777777746</v>
      </c>
      <c r="I203" s="75">
        <f t="shared" ref="I203:AK203" si="137">(I198-I195)/(I196-I197)</f>
        <v>0.25000000000000033</v>
      </c>
      <c r="J203" s="75">
        <f t="shared" si="137"/>
        <v>0</v>
      </c>
      <c r="K203" s="75">
        <f t="shared" si="137"/>
        <v>-0.16666666666666696</v>
      </c>
      <c r="L203" s="75">
        <f t="shared" si="137"/>
        <v>-0.49999999999999722</v>
      </c>
      <c r="M203" s="75">
        <f t="shared" si="137"/>
        <v>0</v>
      </c>
      <c r="N203" s="75">
        <f t="shared" si="137"/>
        <v>-0.66666666666666918</v>
      </c>
      <c r="O203" s="75" t="e">
        <f t="shared" si="137"/>
        <v>#DIV/0!</v>
      </c>
      <c r="P203" s="75" t="e">
        <f t="shared" si="137"/>
        <v>#DIV/0!</v>
      </c>
      <c r="Q203" s="75" t="e">
        <f t="shared" si="137"/>
        <v>#DIV/0!</v>
      </c>
      <c r="R203" s="75" t="e">
        <f t="shared" si="137"/>
        <v>#DIV/0!</v>
      </c>
      <c r="S203" s="75" t="e">
        <f t="shared" si="137"/>
        <v>#DIV/0!</v>
      </c>
      <c r="T203" s="75" t="e">
        <f t="shared" si="137"/>
        <v>#DIV/0!</v>
      </c>
      <c r="U203" s="75" t="e">
        <f t="shared" si="137"/>
        <v>#DIV/0!</v>
      </c>
      <c r="V203" s="75" t="e">
        <f t="shared" si="137"/>
        <v>#DIV/0!</v>
      </c>
      <c r="W203" s="75" t="e">
        <f t="shared" si="137"/>
        <v>#DIV/0!</v>
      </c>
      <c r="X203" s="75" t="e">
        <f t="shared" si="137"/>
        <v>#DIV/0!</v>
      </c>
      <c r="Y203" s="75" t="e">
        <f t="shared" si="137"/>
        <v>#DIV/0!</v>
      </c>
      <c r="Z203" s="75" t="e">
        <f t="shared" si="137"/>
        <v>#DIV/0!</v>
      </c>
      <c r="AA203" s="75" t="e">
        <f t="shared" si="137"/>
        <v>#DIV/0!</v>
      </c>
      <c r="AB203" s="75" t="e">
        <f t="shared" si="137"/>
        <v>#DIV/0!</v>
      </c>
      <c r="AC203" s="75" t="e">
        <f t="shared" si="137"/>
        <v>#DIV/0!</v>
      </c>
      <c r="AD203" s="75" t="e">
        <f t="shared" si="137"/>
        <v>#DIV/0!</v>
      </c>
      <c r="AE203" s="75" t="e">
        <f t="shared" si="137"/>
        <v>#DIV/0!</v>
      </c>
      <c r="AF203" s="75" t="e">
        <f t="shared" si="137"/>
        <v>#DIV/0!</v>
      </c>
      <c r="AG203" s="75" t="e">
        <f t="shared" si="137"/>
        <v>#DIV/0!</v>
      </c>
      <c r="AH203" s="75" t="e">
        <f t="shared" si="137"/>
        <v>#DIV/0!</v>
      </c>
      <c r="AI203" s="75" t="e">
        <f t="shared" si="137"/>
        <v>#DIV/0!</v>
      </c>
      <c r="AJ203" s="75" t="e">
        <f t="shared" si="137"/>
        <v>#DIV/0!</v>
      </c>
      <c r="AK203" s="76" t="e">
        <f t="shared" si="137"/>
        <v>#DIV/0!</v>
      </c>
    </row>
    <row r="204" spans="1:37" ht="15.75" thickBot="1" x14ac:dyDescent="0.3">
      <c r="A204" s="165"/>
      <c r="B204" s="166"/>
      <c r="C204" s="166"/>
      <c r="D204" s="166"/>
      <c r="E204" s="166"/>
      <c r="F204" s="166"/>
      <c r="G204" s="166"/>
      <c r="H204" s="166"/>
      <c r="I204" s="166"/>
      <c r="J204" s="166"/>
      <c r="K204" s="166"/>
      <c r="L204" s="166"/>
      <c r="M204" s="166"/>
      <c r="N204" s="166"/>
      <c r="O204" s="166"/>
      <c r="P204" s="166"/>
      <c r="Q204" s="166"/>
      <c r="R204" s="166"/>
      <c r="S204" s="166"/>
      <c r="T204" s="166"/>
      <c r="U204" s="166"/>
      <c r="V204" s="166"/>
      <c r="W204" s="166"/>
      <c r="X204" s="166"/>
      <c r="Y204" s="166"/>
      <c r="Z204" s="166"/>
      <c r="AA204" s="166"/>
      <c r="AB204" s="166"/>
      <c r="AC204" s="166"/>
      <c r="AD204" s="166"/>
      <c r="AE204" s="166"/>
      <c r="AF204" s="166"/>
      <c r="AG204" s="166"/>
      <c r="AH204" s="166"/>
      <c r="AI204" s="166"/>
      <c r="AJ204" s="166"/>
      <c r="AK204" s="167"/>
    </row>
    <row r="205" spans="1:37" ht="15.75" thickBot="1" x14ac:dyDescent="0.3">
      <c r="A205" s="47" t="s">
        <v>64</v>
      </c>
      <c r="B205" s="48" t="s">
        <v>65</v>
      </c>
      <c r="C205" s="49" t="s">
        <v>66</v>
      </c>
      <c r="D205" s="50" t="s">
        <v>67</v>
      </c>
      <c r="E205" s="51" t="s">
        <v>68</v>
      </c>
      <c r="F205" s="16" t="s">
        <v>69</v>
      </c>
      <c r="G205" s="63" t="s">
        <v>70</v>
      </c>
      <c r="H205" s="17">
        <v>43874</v>
      </c>
      <c r="I205" s="18">
        <f>IF(WEEKDAY(H205)&gt;=6,H205+3,H205+1)</f>
        <v>43875</v>
      </c>
      <c r="J205" s="18">
        <f t="shared" ref="J205:AK205" si="138">IF(WEEKDAY(I205)&gt;=6,I205+3,I205+1)</f>
        <v>43878</v>
      </c>
      <c r="K205" s="18">
        <f t="shared" si="138"/>
        <v>43879</v>
      </c>
      <c r="L205" s="18">
        <f t="shared" si="138"/>
        <v>43880</v>
      </c>
      <c r="M205" s="18">
        <f t="shared" si="138"/>
        <v>43881</v>
      </c>
      <c r="N205" s="18">
        <f t="shared" si="138"/>
        <v>43882</v>
      </c>
      <c r="O205" s="18">
        <f t="shared" si="138"/>
        <v>43885</v>
      </c>
      <c r="P205" s="18">
        <f t="shared" si="138"/>
        <v>43886</v>
      </c>
      <c r="Q205" s="18">
        <f t="shared" si="138"/>
        <v>43887</v>
      </c>
      <c r="R205" s="18">
        <f t="shared" si="138"/>
        <v>43888</v>
      </c>
      <c r="S205" s="18">
        <f t="shared" si="138"/>
        <v>43889</v>
      </c>
      <c r="T205" s="18">
        <f t="shared" si="138"/>
        <v>43892</v>
      </c>
      <c r="U205" s="18">
        <f t="shared" si="138"/>
        <v>43893</v>
      </c>
      <c r="V205" s="18">
        <f t="shared" si="138"/>
        <v>43894</v>
      </c>
      <c r="W205" s="18">
        <f t="shared" si="138"/>
        <v>43895</v>
      </c>
      <c r="X205" s="18">
        <f t="shared" si="138"/>
        <v>43896</v>
      </c>
      <c r="Y205" s="18">
        <f t="shared" si="138"/>
        <v>43899</v>
      </c>
      <c r="Z205" s="18">
        <f t="shared" si="138"/>
        <v>43900</v>
      </c>
      <c r="AA205" s="18">
        <f t="shared" si="138"/>
        <v>43901</v>
      </c>
      <c r="AB205" s="18">
        <f t="shared" si="138"/>
        <v>43902</v>
      </c>
      <c r="AC205" s="18">
        <f t="shared" si="138"/>
        <v>43903</v>
      </c>
      <c r="AD205" s="18">
        <f t="shared" si="138"/>
        <v>43906</v>
      </c>
      <c r="AE205" s="18">
        <f t="shared" si="138"/>
        <v>43907</v>
      </c>
      <c r="AF205" s="18">
        <f t="shared" si="138"/>
        <v>43908</v>
      </c>
      <c r="AG205" s="18">
        <f t="shared" si="138"/>
        <v>43909</v>
      </c>
      <c r="AH205" s="18">
        <f t="shared" si="138"/>
        <v>43910</v>
      </c>
      <c r="AI205" s="18">
        <f t="shared" si="138"/>
        <v>43913</v>
      </c>
      <c r="AJ205" s="18">
        <f t="shared" si="138"/>
        <v>43914</v>
      </c>
      <c r="AK205" s="18">
        <f t="shared" si="138"/>
        <v>43915</v>
      </c>
    </row>
    <row r="206" spans="1:37" ht="15.75" thickBot="1" x14ac:dyDescent="0.3">
      <c r="A206" s="153" t="s">
        <v>71</v>
      </c>
      <c r="B206" s="154"/>
      <c r="C206" s="154"/>
      <c r="D206" s="154"/>
      <c r="E206" s="154"/>
      <c r="F206" s="134" t="s">
        <v>136</v>
      </c>
      <c r="G206" s="19" t="s">
        <v>51</v>
      </c>
      <c r="H206" s="42" t="s">
        <v>73</v>
      </c>
      <c r="I206" s="20" t="s">
        <v>74</v>
      </c>
      <c r="J206" s="20" t="s">
        <v>75</v>
      </c>
      <c r="K206" s="20" t="s">
        <v>76</v>
      </c>
      <c r="L206" s="20" t="s">
        <v>77</v>
      </c>
      <c r="M206" s="20" t="s">
        <v>78</v>
      </c>
      <c r="N206" s="20" t="s">
        <v>79</v>
      </c>
      <c r="O206" s="20" t="s">
        <v>80</v>
      </c>
      <c r="P206" s="20" t="s">
        <v>81</v>
      </c>
      <c r="Q206" s="20" t="s">
        <v>82</v>
      </c>
      <c r="R206" s="20" t="s">
        <v>83</v>
      </c>
      <c r="S206" s="20" t="s">
        <v>84</v>
      </c>
      <c r="T206" s="20" t="s">
        <v>85</v>
      </c>
      <c r="U206" s="20" t="s">
        <v>86</v>
      </c>
      <c r="V206" s="20" t="s">
        <v>87</v>
      </c>
      <c r="W206" s="20" t="s">
        <v>88</v>
      </c>
      <c r="X206" s="20" t="s">
        <v>89</v>
      </c>
      <c r="Y206" s="20" t="s">
        <v>90</v>
      </c>
      <c r="Z206" s="20" t="s">
        <v>91</v>
      </c>
      <c r="AA206" s="20" t="s">
        <v>92</v>
      </c>
      <c r="AB206" s="20" t="s">
        <v>93</v>
      </c>
      <c r="AC206" s="20" t="s">
        <v>94</v>
      </c>
      <c r="AD206" s="20" t="s">
        <v>95</v>
      </c>
      <c r="AE206" s="20" t="s">
        <v>96</v>
      </c>
      <c r="AF206" s="20" t="s">
        <v>97</v>
      </c>
      <c r="AG206" s="20" t="s">
        <v>98</v>
      </c>
      <c r="AH206" s="20" t="s">
        <v>99</v>
      </c>
      <c r="AI206" s="20" t="s">
        <v>100</v>
      </c>
      <c r="AJ206" s="20" t="s">
        <v>101</v>
      </c>
      <c r="AK206" s="21" t="s">
        <v>102</v>
      </c>
    </row>
    <row r="207" spans="1:37" x14ac:dyDescent="0.25">
      <c r="A207" s="155" t="s">
        <v>103</v>
      </c>
      <c r="B207" s="156"/>
      <c r="C207" s="156"/>
      <c r="D207" s="157"/>
      <c r="E207" s="156"/>
      <c r="F207" s="158"/>
      <c r="G207" s="25" t="s">
        <v>104</v>
      </c>
      <c r="H207" s="26">
        <v>1.75</v>
      </c>
      <c r="I207" s="27">
        <v>1.91</v>
      </c>
      <c r="J207" s="27">
        <v>1.88</v>
      </c>
      <c r="K207" s="27">
        <v>1.87</v>
      </c>
      <c r="L207" s="27">
        <v>1.84</v>
      </c>
      <c r="M207" s="27">
        <v>1.91</v>
      </c>
      <c r="N207" s="27">
        <v>1.88</v>
      </c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8"/>
    </row>
    <row r="208" spans="1:37" x14ac:dyDescent="0.25">
      <c r="A208" s="55" t="s">
        <v>105</v>
      </c>
      <c r="B208" s="41">
        <f>COUNTA(H207:AK207)</f>
        <v>7</v>
      </c>
      <c r="C208" s="54"/>
      <c r="D208" s="62" t="str">
        <f>IF(ISBLANK(F206),"No Link",HYPERLINK(CONCATENATE("https://www.klsescreener.com/v2/charting/chart/",F206), "KLSE"))</f>
        <v>KLSE</v>
      </c>
      <c r="E208" s="159" t="s">
        <v>106</v>
      </c>
      <c r="F208" s="160"/>
      <c r="G208" s="14" t="s">
        <v>107</v>
      </c>
      <c r="H208" s="11">
        <v>1.93</v>
      </c>
      <c r="I208" s="5">
        <v>1.96</v>
      </c>
      <c r="J208" s="64">
        <v>1.92</v>
      </c>
      <c r="K208" s="4">
        <v>1.87</v>
      </c>
      <c r="L208" s="4">
        <v>1.9</v>
      </c>
      <c r="M208" s="4">
        <v>1.92</v>
      </c>
      <c r="N208" s="4">
        <v>1.9</v>
      </c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10"/>
    </row>
    <row r="209" spans="1:37" x14ac:dyDescent="0.25">
      <c r="A209" s="12"/>
      <c r="B209" s="6"/>
      <c r="C209" s="6"/>
      <c r="D209" s="6"/>
      <c r="E209" s="36"/>
      <c r="F209" s="37"/>
      <c r="G209" s="14" t="s">
        <v>108</v>
      </c>
      <c r="H209" s="9">
        <v>1.72</v>
      </c>
      <c r="I209" s="4">
        <v>1.86</v>
      </c>
      <c r="J209" s="4">
        <v>1.87</v>
      </c>
      <c r="K209" s="4">
        <v>1.81</v>
      </c>
      <c r="L209" s="4">
        <v>1.82</v>
      </c>
      <c r="M209" s="4">
        <v>1.88</v>
      </c>
      <c r="N209" s="4">
        <v>1.83</v>
      </c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10"/>
    </row>
    <row r="210" spans="1:37" x14ac:dyDescent="0.25">
      <c r="A210" s="161"/>
      <c r="B210" s="162"/>
      <c r="C210" s="58"/>
      <c r="D210" s="61" t="s">
        <v>109</v>
      </c>
      <c r="E210" s="35">
        <v>1.96</v>
      </c>
      <c r="F210" s="39">
        <f>(E210-B211)/B211</f>
        <v>4.8128342245989227E-2</v>
      </c>
      <c r="G210" s="14" t="s">
        <v>110</v>
      </c>
      <c r="H210" s="9">
        <v>1.93</v>
      </c>
      <c r="I210" s="4">
        <v>1.9</v>
      </c>
      <c r="J210" s="4">
        <v>1.87</v>
      </c>
      <c r="K210" s="4">
        <v>1.83</v>
      </c>
      <c r="L210" s="4">
        <v>1.89</v>
      </c>
      <c r="M210" s="4">
        <v>1.89</v>
      </c>
      <c r="N210" s="4">
        <v>1.9</v>
      </c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10"/>
    </row>
    <row r="211" spans="1:37" ht="15.75" thickBot="1" x14ac:dyDescent="0.3">
      <c r="A211" s="8" t="s">
        <v>111</v>
      </c>
      <c r="B211" s="56">
        <v>1.87</v>
      </c>
      <c r="C211" s="59"/>
      <c r="D211" s="3"/>
      <c r="E211" s="7"/>
      <c r="F211" s="125"/>
      <c r="G211" s="15" t="s">
        <v>112</v>
      </c>
      <c r="H211" s="29">
        <v>40514</v>
      </c>
      <c r="I211" s="65">
        <v>11071</v>
      </c>
      <c r="J211" s="30">
        <v>14136</v>
      </c>
      <c r="K211" s="30">
        <v>11455</v>
      </c>
      <c r="L211" s="30">
        <v>12715</v>
      </c>
      <c r="M211" s="30">
        <v>11924</v>
      </c>
      <c r="N211" s="30">
        <v>8197</v>
      </c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1"/>
    </row>
    <row r="212" spans="1:37" x14ac:dyDescent="0.25">
      <c r="A212" s="13"/>
      <c r="B212" s="57"/>
      <c r="C212" s="124"/>
      <c r="D212" s="6"/>
      <c r="E212" s="121"/>
      <c r="F212" s="6"/>
      <c r="G212" s="32" t="s">
        <v>113</v>
      </c>
      <c r="H212" s="22">
        <f>IF((H207+H210)/2&gt;=1,CEILING((H207+H210)/2,0.01),CEILING((H207+H210)/2,0.005))</f>
        <v>1.84</v>
      </c>
      <c r="I212" s="23">
        <f>H212</f>
        <v>1.84</v>
      </c>
      <c r="J212" s="23">
        <f t="shared" ref="J212:AK212" si="139">I212</f>
        <v>1.84</v>
      </c>
      <c r="K212" s="23">
        <f t="shared" si="139"/>
        <v>1.84</v>
      </c>
      <c r="L212" s="23">
        <f t="shared" si="139"/>
        <v>1.84</v>
      </c>
      <c r="M212" s="23">
        <f t="shared" si="139"/>
        <v>1.84</v>
      </c>
      <c r="N212" s="23">
        <f t="shared" si="139"/>
        <v>1.84</v>
      </c>
      <c r="O212" s="23">
        <f t="shared" si="139"/>
        <v>1.84</v>
      </c>
      <c r="P212" s="23">
        <f t="shared" si="139"/>
        <v>1.84</v>
      </c>
      <c r="Q212" s="23">
        <f t="shared" si="139"/>
        <v>1.84</v>
      </c>
      <c r="R212" s="23">
        <f t="shared" si="139"/>
        <v>1.84</v>
      </c>
      <c r="S212" s="23">
        <f t="shared" si="139"/>
        <v>1.84</v>
      </c>
      <c r="T212" s="23">
        <f t="shared" si="139"/>
        <v>1.84</v>
      </c>
      <c r="U212" s="23">
        <f t="shared" si="139"/>
        <v>1.84</v>
      </c>
      <c r="V212" s="23">
        <f t="shared" si="139"/>
        <v>1.84</v>
      </c>
      <c r="W212" s="23">
        <f t="shared" si="139"/>
        <v>1.84</v>
      </c>
      <c r="X212" s="23">
        <f t="shared" si="139"/>
        <v>1.84</v>
      </c>
      <c r="Y212" s="23">
        <f t="shared" si="139"/>
        <v>1.84</v>
      </c>
      <c r="Z212" s="23">
        <f t="shared" si="139"/>
        <v>1.84</v>
      </c>
      <c r="AA212" s="23">
        <f t="shared" si="139"/>
        <v>1.84</v>
      </c>
      <c r="AB212" s="23">
        <f t="shared" si="139"/>
        <v>1.84</v>
      </c>
      <c r="AC212" s="23">
        <f t="shared" si="139"/>
        <v>1.84</v>
      </c>
      <c r="AD212" s="23">
        <f t="shared" si="139"/>
        <v>1.84</v>
      </c>
      <c r="AE212" s="23">
        <f t="shared" si="139"/>
        <v>1.84</v>
      </c>
      <c r="AF212" s="23">
        <f t="shared" si="139"/>
        <v>1.84</v>
      </c>
      <c r="AG212" s="23">
        <f t="shared" si="139"/>
        <v>1.84</v>
      </c>
      <c r="AH212" s="23">
        <f t="shared" si="139"/>
        <v>1.84</v>
      </c>
      <c r="AI212" s="23">
        <f t="shared" si="139"/>
        <v>1.84</v>
      </c>
      <c r="AJ212" s="23">
        <f t="shared" si="139"/>
        <v>1.84</v>
      </c>
      <c r="AK212" s="24">
        <f t="shared" si="139"/>
        <v>1.84</v>
      </c>
    </row>
    <row r="213" spans="1:37" ht="15.75" thickBot="1" x14ac:dyDescent="0.3">
      <c r="A213" s="40"/>
      <c r="B213" s="6"/>
      <c r="C213" s="6"/>
      <c r="D213" s="33" t="s">
        <v>2</v>
      </c>
      <c r="E213" s="34">
        <v>1.83</v>
      </c>
      <c r="F213" s="38">
        <f>(B211-E213)/E213</f>
        <v>2.1857923497267777E-2</v>
      </c>
      <c r="G213" s="66" t="s">
        <v>114</v>
      </c>
      <c r="H213" s="67">
        <f>IF(H212*105%&gt;=1, FLOOR(H212*105%,0.01), FLOOR(H212*105%,0.005))</f>
        <v>1.93</v>
      </c>
      <c r="I213" s="68">
        <f>H213</f>
        <v>1.93</v>
      </c>
      <c r="J213" s="68">
        <f t="shared" ref="J213:AK213" si="140">I213</f>
        <v>1.93</v>
      </c>
      <c r="K213" s="68">
        <f t="shared" si="140"/>
        <v>1.93</v>
      </c>
      <c r="L213" s="68">
        <f t="shared" si="140"/>
        <v>1.93</v>
      </c>
      <c r="M213" s="68">
        <f t="shared" si="140"/>
        <v>1.93</v>
      </c>
      <c r="N213" s="68">
        <f t="shared" si="140"/>
        <v>1.93</v>
      </c>
      <c r="O213" s="68">
        <f t="shared" si="140"/>
        <v>1.93</v>
      </c>
      <c r="P213" s="68">
        <f t="shared" si="140"/>
        <v>1.93</v>
      </c>
      <c r="Q213" s="68">
        <f t="shared" si="140"/>
        <v>1.93</v>
      </c>
      <c r="R213" s="68">
        <f t="shared" si="140"/>
        <v>1.93</v>
      </c>
      <c r="S213" s="68">
        <f t="shared" si="140"/>
        <v>1.93</v>
      </c>
      <c r="T213" s="68">
        <f t="shared" si="140"/>
        <v>1.93</v>
      </c>
      <c r="U213" s="68">
        <f t="shared" si="140"/>
        <v>1.93</v>
      </c>
      <c r="V213" s="68">
        <f t="shared" si="140"/>
        <v>1.93</v>
      </c>
      <c r="W213" s="68">
        <f t="shared" si="140"/>
        <v>1.93</v>
      </c>
      <c r="X213" s="68">
        <f t="shared" si="140"/>
        <v>1.93</v>
      </c>
      <c r="Y213" s="68">
        <f t="shared" si="140"/>
        <v>1.93</v>
      </c>
      <c r="Z213" s="68">
        <f t="shared" si="140"/>
        <v>1.93</v>
      </c>
      <c r="AA213" s="68">
        <f t="shared" si="140"/>
        <v>1.93</v>
      </c>
      <c r="AB213" s="68">
        <f t="shared" si="140"/>
        <v>1.93</v>
      </c>
      <c r="AC213" s="68">
        <f t="shared" si="140"/>
        <v>1.93</v>
      </c>
      <c r="AD213" s="68">
        <f t="shared" si="140"/>
        <v>1.93</v>
      </c>
      <c r="AE213" s="68">
        <f t="shared" si="140"/>
        <v>1.93</v>
      </c>
      <c r="AF213" s="68">
        <f t="shared" si="140"/>
        <v>1.93</v>
      </c>
      <c r="AG213" s="68">
        <f t="shared" si="140"/>
        <v>1.93</v>
      </c>
      <c r="AH213" s="68">
        <f t="shared" si="140"/>
        <v>1.93</v>
      </c>
      <c r="AI213" s="68">
        <f t="shared" si="140"/>
        <v>1.93</v>
      </c>
      <c r="AJ213" s="68">
        <f t="shared" si="140"/>
        <v>1.93</v>
      </c>
      <c r="AK213" s="69">
        <f t="shared" si="140"/>
        <v>1.93</v>
      </c>
    </row>
    <row r="214" spans="1:37" ht="15.75" thickBot="1" x14ac:dyDescent="0.3">
      <c r="A214" s="45" t="s">
        <v>115</v>
      </c>
      <c r="B214" s="45" t="s">
        <v>111</v>
      </c>
      <c r="C214" s="46" t="s">
        <v>116</v>
      </c>
      <c r="D214" s="46" t="s">
        <v>117</v>
      </c>
      <c r="E214" s="34"/>
      <c r="F214" s="37"/>
      <c r="G214" s="70" t="s">
        <v>118</v>
      </c>
      <c r="H214" s="71">
        <f>(H210-H207)/H207</f>
        <v>0.10285714285714283</v>
      </c>
      <c r="I214" s="72">
        <f t="shared" ref="I214:AK214" si="141">(I210-I207)/I207</f>
        <v>-5.2356020942408424E-3</v>
      </c>
      <c r="J214" s="72">
        <f t="shared" si="141"/>
        <v>-5.3191489361700999E-3</v>
      </c>
      <c r="K214" s="72">
        <f t="shared" si="141"/>
        <v>-2.1390374331550818E-2</v>
      </c>
      <c r="L214" s="72">
        <f t="shared" si="141"/>
        <v>2.7173913043478163E-2</v>
      </c>
      <c r="M214" s="72">
        <f t="shared" si="141"/>
        <v>-1.0471204188481685E-2</v>
      </c>
      <c r="N214" s="72">
        <f t="shared" si="141"/>
        <v>1.0638297872340436E-2</v>
      </c>
      <c r="O214" s="72" t="e">
        <f t="shared" si="141"/>
        <v>#DIV/0!</v>
      </c>
      <c r="P214" s="72" t="e">
        <f t="shared" si="141"/>
        <v>#DIV/0!</v>
      </c>
      <c r="Q214" s="72" t="e">
        <f t="shared" si="141"/>
        <v>#DIV/0!</v>
      </c>
      <c r="R214" s="72" t="e">
        <f t="shared" si="141"/>
        <v>#DIV/0!</v>
      </c>
      <c r="S214" s="72" t="e">
        <f t="shared" si="141"/>
        <v>#DIV/0!</v>
      </c>
      <c r="T214" s="72" t="e">
        <f t="shared" si="141"/>
        <v>#DIV/0!</v>
      </c>
      <c r="U214" s="72" t="e">
        <f t="shared" si="141"/>
        <v>#DIV/0!</v>
      </c>
      <c r="V214" s="72" t="e">
        <f t="shared" si="141"/>
        <v>#DIV/0!</v>
      </c>
      <c r="W214" s="72" t="e">
        <f t="shared" si="141"/>
        <v>#DIV/0!</v>
      </c>
      <c r="X214" s="72" t="e">
        <f t="shared" si="141"/>
        <v>#DIV/0!</v>
      </c>
      <c r="Y214" s="72" t="e">
        <f t="shared" si="141"/>
        <v>#DIV/0!</v>
      </c>
      <c r="Z214" s="72" t="e">
        <f t="shared" si="141"/>
        <v>#DIV/0!</v>
      </c>
      <c r="AA214" s="72" t="e">
        <f t="shared" si="141"/>
        <v>#DIV/0!</v>
      </c>
      <c r="AB214" s="72" t="e">
        <f t="shared" si="141"/>
        <v>#DIV/0!</v>
      </c>
      <c r="AC214" s="72" t="e">
        <f t="shared" si="141"/>
        <v>#DIV/0!</v>
      </c>
      <c r="AD214" s="72" t="e">
        <f t="shared" si="141"/>
        <v>#DIV/0!</v>
      </c>
      <c r="AE214" s="72" t="e">
        <f t="shared" si="141"/>
        <v>#DIV/0!</v>
      </c>
      <c r="AF214" s="72" t="e">
        <f t="shared" si="141"/>
        <v>#DIV/0!</v>
      </c>
      <c r="AG214" s="72" t="e">
        <f t="shared" si="141"/>
        <v>#DIV/0!</v>
      </c>
      <c r="AH214" s="72" t="e">
        <f t="shared" si="141"/>
        <v>#DIV/0!</v>
      </c>
      <c r="AI214" s="72" t="e">
        <f t="shared" si="141"/>
        <v>#DIV/0!</v>
      </c>
      <c r="AJ214" s="72" t="e">
        <f t="shared" si="141"/>
        <v>#DIV/0!</v>
      </c>
      <c r="AK214" s="73" t="e">
        <f t="shared" si="141"/>
        <v>#DIV/0!</v>
      </c>
    </row>
    <row r="215" spans="1:37" ht="15.75" thickBot="1" x14ac:dyDescent="0.3">
      <c r="A215" s="43">
        <f>E213</f>
        <v>1.83</v>
      </c>
      <c r="B215" s="44">
        <f>B211</f>
        <v>1.87</v>
      </c>
      <c r="C215" s="53">
        <v>1.93</v>
      </c>
      <c r="D215" s="31">
        <v>13000</v>
      </c>
      <c r="E215" s="163" t="s">
        <v>119</v>
      </c>
      <c r="F215" s="164"/>
      <c r="G215" s="66" t="s">
        <v>120</v>
      </c>
      <c r="H215" s="74">
        <f>(H210-H207)/(H208-H209)</f>
        <v>0.85714285714285698</v>
      </c>
      <c r="I215" s="75">
        <f t="shared" ref="I215:AK215" si="142">(I210-I207)/(I208-I209)</f>
        <v>-0.10000000000000023</v>
      </c>
      <c r="J215" s="75">
        <f t="shared" si="142"/>
        <v>-0.19999999999999646</v>
      </c>
      <c r="K215" s="75">
        <f t="shared" si="142"/>
        <v>-0.66666666666666663</v>
      </c>
      <c r="L215" s="75">
        <f t="shared" si="142"/>
        <v>0.624999999999999</v>
      </c>
      <c r="M215" s="75">
        <f t="shared" si="142"/>
        <v>-0.5</v>
      </c>
      <c r="N215" s="75">
        <f t="shared" si="142"/>
        <v>0.28571428571428664</v>
      </c>
      <c r="O215" s="75" t="e">
        <f t="shared" si="142"/>
        <v>#DIV/0!</v>
      </c>
      <c r="P215" s="75" t="e">
        <f t="shared" si="142"/>
        <v>#DIV/0!</v>
      </c>
      <c r="Q215" s="75" t="e">
        <f t="shared" si="142"/>
        <v>#DIV/0!</v>
      </c>
      <c r="R215" s="75" t="e">
        <f t="shared" si="142"/>
        <v>#DIV/0!</v>
      </c>
      <c r="S215" s="75" t="e">
        <f t="shared" si="142"/>
        <v>#DIV/0!</v>
      </c>
      <c r="T215" s="75" t="e">
        <f t="shared" si="142"/>
        <v>#DIV/0!</v>
      </c>
      <c r="U215" s="75" t="e">
        <f t="shared" si="142"/>
        <v>#DIV/0!</v>
      </c>
      <c r="V215" s="75" t="e">
        <f t="shared" si="142"/>
        <v>#DIV/0!</v>
      </c>
      <c r="W215" s="75" t="e">
        <f t="shared" si="142"/>
        <v>#DIV/0!</v>
      </c>
      <c r="X215" s="75" t="e">
        <f t="shared" si="142"/>
        <v>#DIV/0!</v>
      </c>
      <c r="Y215" s="75" t="e">
        <f t="shared" si="142"/>
        <v>#DIV/0!</v>
      </c>
      <c r="Z215" s="75" t="e">
        <f t="shared" si="142"/>
        <v>#DIV/0!</v>
      </c>
      <c r="AA215" s="75" t="e">
        <f t="shared" si="142"/>
        <v>#DIV/0!</v>
      </c>
      <c r="AB215" s="75" t="e">
        <f t="shared" si="142"/>
        <v>#DIV/0!</v>
      </c>
      <c r="AC215" s="75" t="e">
        <f t="shared" si="142"/>
        <v>#DIV/0!</v>
      </c>
      <c r="AD215" s="75" t="e">
        <f t="shared" si="142"/>
        <v>#DIV/0!</v>
      </c>
      <c r="AE215" s="75" t="e">
        <f t="shared" si="142"/>
        <v>#DIV/0!</v>
      </c>
      <c r="AF215" s="75" t="e">
        <f t="shared" si="142"/>
        <v>#DIV/0!</v>
      </c>
      <c r="AG215" s="75" t="e">
        <f t="shared" si="142"/>
        <v>#DIV/0!</v>
      </c>
      <c r="AH215" s="75" t="e">
        <f t="shared" si="142"/>
        <v>#DIV/0!</v>
      </c>
      <c r="AI215" s="75" t="e">
        <f t="shared" si="142"/>
        <v>#DIV/0!</v>
      </c>
      <c r="AJ215" s="75" t="e">
        <f t="shared" si="142"/>
        <v>#DIV/0!</v>
      </c>
      <c r="AK215" s="76" t="e">
        <f t="shared" si="142"/>
        <v>#DIV/0!</v>
      </c>
    </row>
    <row r="216" spans="1:37" ht="15.75" thickBot="1" x14ac:dyDescent="0.3">
      <c r="A216" s="165"/>
      <c r="B216" s="166"/>
      <c r="C216" s="166"/>
      <c r="D216" s="166"/>
      <c r="E216" s="166"/>
      <c r="F216" s="166"/>
      <c r="G216" s="166"/>
      <c r="H216" s="166"/>
      <c r="I216" s="166"/>
      <c r="J216" s="166"/>
      <c r="K216" s="166"/>
      <c r="L216" s="166"/>
      <c r="M216" s="166"/>
      <c r="N216" s="166"/>
      <c r="O216" s="166"/>
      <c r="P216" s="166"/>
      <c r="Q216" s="166"/>
      <c r="R216" s="166"/>
      <c r="S216" s="166"/>
      <c r="T216" s="166"/>
      <c r="U216" s="166"/>
      <c r="V216" s="166"/>
      <c r="W216" s="166"/>
      <c r="X216" s="166"/>
      <c r="Y216" s="166"/>
      <c r="Z216" s="166"/>
      <c r="AA216" s="166"/>
      <c r="AB216" s="166"/>
      <c r="AC216" s="166"/>
      <c r="AD216" s="166"/>
      <c r="AE216" s="166"/>
      <c r="AF216" s="166"/>
      <c r="AG216" s="166"/>
      <c r="AH216" s="166"/>
      <c r="AI216" s="166"/>
      <c r="AJ216" s="166"/>
      <c r="AK216" s="167"/>
    </row>
    <row r="217" spans="1:37" ht="15.75" thickBot="1" x14ac:dyDescent="0.3">
      <c r="A217" s="47" t="s">
        <v>64</v>
      </c>
      <c r="B217" s="48" t="s">
        <v>65</v>
      </c>
      <c r="C217" s="49" t="s">
        <v>66</v>
      </c>
      <c r="D217" s="50" t="s">
        <v>67</v>
      </c>
      <c r="E217" s="51" t="s">
        <v>68</v>
      </c>
      <c r="F217" s="16" t="s">
        <v>69</v>
      </c>
      <c r="G217" s="63" t="s">
        <v>70</v>
      </c>
      <c r="H217" s="17">
        <v>43874</v>
      </c>
      <c r="I217" s="18">
        <f>IF(WEEKDAY(H217)&gt;=6,H217+3,H217+1)</f>
        <v>43875</v>
      </c>
      <c r="J217" s="18">
        <f t="shared" ref="J217:AK217" si="143">IF(WEEKDAY(I217)&gt;=6,I217+3,I217+1)</f>
        <v>43878</v>
      </c>
      <c r="K217" s="18">
        <f t="shared" si="143"/>
        <v>43879</v>
      </c>
      <c r="L217" s="18">
        <f t="shared" si="143"/>
        <v>43880</v>
      </c>
      <c r="M217" s="18">
        <f t="shared" si="143"/>
        <v>43881</v>
      </c>
      <c r="N217" s="18">
        <f t="shared" si="143"/>
        <v>43882</v>
      </c>
      <c r="O217" s="18">
        <f t="shared" si="143"/>
        <v>43885</v>
      </c>
      <c r="P217" s="18">
        <f t="shared" si="143"/>
        <v>43886</v>
      </c>
      <c r="Q217" s="18">
        <f t="shared" si="143"/>
        <v>43887</v>
      </c>
      <c r="R217" s="18">
        <f t="shared" si="143"/>
        <v>43888</v>
      </c>
      <c r="S217" s="18">
        <f t="shared" si="143"/>
        <v>43889</v>
      </c>
      <c r="T217" s="18">
        <f t="shared" si="143"/>
        <v>43892</v>
      </c>
      <c r="U217" s="18">
        <f t="shared" si="143"/>
        <v>43893</v>
      </c>
      <c r="V217" s="18">
        <f t="shared" si="143"/>
        <v>43894</v>
      </c>
      <c r="W217" s="18">
        <f t="shared" si="143"/>
        <v>43895</v>
      </c>
      <c r="X217" s="18">
        <f t="shared" si="143"/>
        <v>43896</v>
      </c>
      <c r="Y217" s="18">
        <f t="shared" si="143"/>
        <v>43899</v>
      </c>
      <c r="Z217" s="18">
        <f t="shared" si="143"/>
        <v>43900</v>
      </c>
      <c r="AA217" s="18">
        <f t="shared" si="143"/>
        <v>43901</v>
      </c>
      <c r="AB217" s="18">
        <f t="shared" si="143"/>
        <v>43902</v>
      </c>
      <c r="AC217" s="18">
        <f t="shared" si="143"/>
        <v>43903</v>
      </c>
      <c r="AD217" s="18">
        <f t="shared" si="143"/>
        <v>43906</v>
      </c>
      <c r="AE217" s="18">
        <f t="shared" si="143"/>
        <v>43907</v>
      </c>
      <c r="AF217" s="18">
        <f t="shared" si="143"/>
        <v>43908</v>
      </c>
      <c r="AG217" s="18">
        <f t="shared" si="143"/>
        <v>43909</v>
      </c>
      <c r="AH217" s="18">
        <f t="shared" si="143"/>
        <v>43910</v>
      </c>
      <c r="AI217" s="18">
        <f t="shared" si="143"/>
        <v>43913</v>
      </c>
      <c r="AJ217" s="18">
        <f t="shared" si="143"/>
        <v>43914</v>
      </c>
      <c r="AK217" s="18">
        <f t="shared" si="143"/>
        <v>43915</v>
      </c>
    </row>
    <row r="218" spans="1:37" ht="15.75" thickBot="1" x14ac:dyDescent="0.3">
      <c r="A218" s="153" t="s">
        <v>71</v>
      </c>
      <c r="B218" s="154"/>
      <c r="C218" s="154"/>
      <c r="D218" s="154"/>
      <c r="E218" s="154"/>
      <c r="F218" s="134" t="s">
        <v>137</v>
      </c>
      <c r="G218" s="19" t="s">
        <v>52</v>
      </c>
      <c r="H218" s="42" t="s">
        <v>73</v>
      </c>
      <c r="I218" s="20" t="s">
        <v>74</v>
      </c>
      <c r="J218" s="20" t="s">
        <v>75</v>
      </c>
      <c r="K218" s="20" t="s">
        <v>76</v>
      </c>
      <c r="L218" s="20" t="s">
        <v>77</v>
      </c>
      <c r="M218" s="20" t="s">
        <v>78</v>
      </c>
      <c r="N218" s="20" t="s">
        <v>79</v>
      </c>
      <c r="O218" s="20" t="s">
        <v>80</v>
      </c>
      <c r="P218" s="20" t="s">
        <v>81</v>
      </c>
      <c r="Q218" s="20" t="s">
        <v>82</v>
      </c>
      <c r="R218" s="20" t="s">
        <v>83</v>
      </c>
      <c r="S218" s="20" t="s">
        <v>84</v>
      </c>
      <c r="T218" s="20" t="s">
        <v>85</v>
      </c>
      <c r="U218" s="20" t="s">
        <v>86</v>
      </c>
      <c r="V218" s="20" t="s">
        <v>87</v>
      </c>
      <c r="W218" s="20" t="s">
        <v>88</v>
      </c>
      <c r="X218" s="20" t="s">
        <v>89</v>
      </c>
      <c r="Y218" s="20" t="s">
        <v>90</v>
      </c>
      <c r="Z218" s="20" t="s">
        <v>91</v>
      </c>
      <c r="AA218" s="20" t="s">
        <v>92</v>
      </c>
      <c r="AB218" s="20" t="s">
        <v>93</v>
      </c>
      <c r="AC218" s="20" t="s">
        <v>94</v>
      </c>
      <c r="AD218" s="20" t="s">
        <v>95</v>
      </c>
      <c r="AE218" s="20" t="s">
        <v>96</v>
      </c>
      <c r="AF218" s="20" t="s">
        <v>97</v>
      </c>
      <c r="AG218" s="20" t="s">
        <v>98</v>
      </c>
      <c r="AH218" s="20" t="s">
        <v>99</v>
      </c>
      <c r="AI218" s="20" t="s">
        <v>100</v>
      </c>
      <c r="AJ218" s="20" t="s">
        <v>101</v>
      </c>
      <c r="AK218" s="21" t="s">
        <v>102</v>
      </c>
    </row>
    <row r="219" spans="1:37" x14ac:dyDescent="0.25">
      <c r="A219" s="155" t="s">
        <v>103</v>
      </c>
      <c r="B219" s="156"/>
      <c r="C219" s="156"/>
      <c r="D219" s="157"/>
      <c r="E219" s="156"/>
      <c r="F219" s="158"/>
      <c r="G219" s="25" t="s">
        <v>104</v>
      </c>
      <c r="H219" s="26">
        <v>0.67</v>
      </c>
      <c r="I219" s="27">
        <v>0.745</v>
      </c>
      <c r="J219" s="27">
        <v>0.76</v>
      </c>
      <c r="K219" s="27">
        <v>0.745</v>
      </c>
      <c r="L219" s="27">
        <v>0.72</v>
      </c>
      <c r="M219" s="27">
        <v>0.72499999999999998</v>
      </c>
      <c r="N219" s="27">
        <v>0.73</v>
      </c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8"/>
    </row>
    <row r="220" spans="1:37" x14ac:dyDescent="0.25">
      <c r="A220" s="55" t="s">
        <v>105</v>
      </c>
      <c r="B220" s="41">
        <f>COUNTA(H219:AK219)</f>
        <v>7</v>
      </c>
      <c r="C220" s="54"/>
      <c r="D220" s="62" t="str">
        <f>IF(ISBLANK(F218),"No Link",HYPERLINK(CONCATENATE("https://www.klsescreener.com/v2/charting/chart/",F218), "KLSE"))</f>
        <v>KLSE</v>
      </c>
      <c r="E220" s="159" t="s">
        <v>106</v>
      </c>
      <c r="F220" s="160"/>
      <c r="G220" s="14" t="s">
        <v>107</v>
      </c>
      <c r="H220" s="11">
        <v>0.745</v>
      </c>
      <c r="I220" s="5">
        <v>0.76500000000000001</v>
      </c>
      <c r="J220" s="5">
        <v>0.77500000000000002</v>
      </c>
      <c r="K220" s="4">
        <v>0.745</v>
      </c>
      <c r="L220" s="4">
        <v>0.73499999999999999</v>
      </c>
      <c r="M220" s="4">
        <v>0.74</v>
      </c>
      <c r="N220" s="4">
        <v>0.745</v>
      </c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10"/>
    </row>
    <row r="221" spans="1:37" x14ac:dyDescent="0.25">
      <c r="A221" s="12"/>
      <c r="B221" s="6"/>
      <c r="C221" s="6"/>
      <c r="D221" s="6"/>
      <c r="E221" s="36"/>
      <c r="F221" s="37"/>
      <c r="G221" s="14" t="s">
        <v>108</v>
      </c>
      <c r="H221" s="9">
        <v>0.66500000000000004</v>
      </c>
      <c r="I221" s="4">
        <v>0.73</v>
      </c>
      <c r="J221" s="4">
        <v>0.745</v>
      </c>
      <c r="K221" s="4">
        <v>0.71499999999999997</v>
      </c>
      <c r="L221" s="4">
        <v>0.71</v>
      </c>
      <c r="M221" s="4">
        <v>0.71499999999999997</v>
      </c>
      <c r="N221" s="4">
        <v>0.72499999999999998</v>
      </c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10"/>
    </row>
    <row r="222" spans="1:37" x14ac:dyDescent="0.25">
      <c r="A222" s="161"/>
      <c r="B222" s="162"/>
      <c r="C222" s="58"/>
      <c r="D222" s="61" t="s">
        <v>109</v>
      </c>
      <c r="E222" s="35">
        <v>0.77500000000000002</v>
      </c>
      <c r="F222" s="39">
        <f>(E222-B223)/B223</f>
        <v>6.8965517241379379E-2</v>
      </c>
      <c r="G222" s="14" t="s">
        <v>110</v>
      </c>
      <c r="H222" s="9">
        <v>0.745</v>
      </c>
      <c r="I222" s="4">
        <v>0.76</v>
      </c>
      <c r="J222" s="4">
        <v>0.745</v>
      </c>
      <c r="K222" s="4">
        <v>0.72</v>
      </c>
      <c r="L222" s="4">
        <v>0.72</v>
      </c>
      <c r="M222" s="4">
        <v>0.73499999999999999</v>
      </c>
      <c r="N222" s="4">
        <v>0.73499999999999999</v>
      </c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10"/>
    </row>
    <row r="223" spans="1:37" ht="15.75" thickBot="1" x14ac:dyDescent="0.3">
      <c r="A223" s="8" t="s">
        <v>111</v>
      </c>
      <c r="B223" s="56">
        <v>0.72499999999999998</v>
      </c>
      <c r="C223" s="59"/>
      <c r="D223" s="3"/>
      <c r="E223" s="7"/>
      <c r="F223" s="125"/>
      <c r="G223" s="15" t="s">
        <v>112</v>
      </c>
      <c r="H223" s="29">
        <v>573079</v>
      </c>
      <c r="I223" s="52">
        <v>911225</v>
      </c>
      <c r="J223" s="30">
        <v>339716</v>
      </c>
      <c r="K223" s="30">
        <v>158199</v>
      </c>
      <c r="L223" s="30">
        <v>187879</v>
      </c>
      <c r="M223" s="30">
        <v>226617</v>
      </c>
      <c r="N223" s="30">
        <v>312281</v>
      </c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1"/>
    </row>
    <row r="224" spans="1:37" x14ac:dyDescent="0.25">
      <c r="A224" s="13"/>
      <c r="B224" s="57"/>
      <c r="C224" s="124"/>
      <c r="D224" s="6"/>
      <c r="E224" s="121"/>
      <c r="F224" s="6"/>
      <c r="G224" s="32" t="s">
        <v>113</v>
      </c>
      <c r="H224" s="22">
        <f>IF((H219+H222)/2&gt;=1,CEILING((H219+H222)/2,0.01),CEILING((H219+H222)/2,0.005))</f>
        <v>0.71</v>
      </c>
      <c r="I224" s="23">
        <f>H224</f>
        <v>0.71</v>
      </c>
      <c r="J224" s="23">
        <f t="shared" ref="J224:AK224" si="144">I224</f>
        <v>0.71</v>
      </c>
      <c r="K224" s="23">
        <f t="shared" si="144"/>
        <v>0.71</v>
      </c>
      <c r="L224" s="23">
        <f t="shared" si="144"/>
        <v>0.71</v>
      </c>
      <c r="M224" s="23">
        <f t="shared" si="144"/>
        <v>0.71</v>
      </c>
      <c r="N224" s="23">
        <f t="shared" si="144"/>
        <v>0.71</v>
      </c>
      <c r="O224" s="23">
        <f t="shared" si="144"/>
        <v>0.71</v>
      </c>
      <c r="P224" s="23">
        <f t="shared" si="144"/>
        <v>0.71</v>
      </c>
      <c r="Q224" s="23">
        <f t="shared" si="144"/>
        <v>0.71</v>
      </c>
      <c r="R224" s="23">
        <f t="shared" si="144"/>
        <v>0.71</v>
      </c>
      <c r="S224" s="23">
        <f t="shared" si="144"/>
        <v>0.71</v>
      </c>
      <c r="T224" s="23">
        <f t="shared" si="144"/>
        <v>0.71</v>
      </c>
      <c r="U224" s="23">
        <f t="shared" si="144"/>
        <v>0.71</v>
      </c>
      <c r="V224" s="23">
        <f t="shared" si="144"/>
        <v>0.71</v>
      </c>
      <c r="W224" s="23">
        <f t="shared" si="144"/>
        <v>0.71</v>
      </c>
      <c r="X224" s="23">
        <f t="shared" si="144"/>
        <v>0.71</v>
      </c>
      <c r="Y224" s="23">
        <f t="shared" si="144"/>
        <v>0.71</v>
      </c>
      <c r="Z224" s="23">
        <f t="shared" si="144"/>
        <v>0.71</v>
      </c>
      <c r="AA224" s="23">
        <f t="shared" si="144"/>
        <v>0.71</v>
      </c>
      <c r="AB224" s="23">
        <f t="shared" si="144"/>
        <v>0.71</v>
      </c>
      <c r="AC224" s="23">
        <f t="shared" si="144"/>
        <v>0.71</v>
      </c>
      <c r="AD224" s="23">
        <f t="shared" si="144"/>
        <v>0.71</v>
      </c>
      <c r="AE224" s="23">
        <f t="shared" si="144"/>
        <v>0.71</v>
      </c>
      <c r="AF224" s="23">
        <f t="shared" si="144"/>
        <v>0.71</v>
      </c>
      <c r="AG224" s="23">
        <f t="shared" si="144"/>
        <v>0.71</v>
      </c>
      <c r="AH224" s="23">
        <f t="shared" si="144"/>
        <v>0.71</v>
      </c>
      <c r="AI224" s="23">
        <f t="shared" si="144"/>
        <v>0.71</v>
      </c>
      <c r="AJ224" s="23">
        <f t="shared" si="144"/>
        <v>0.71</v>
      </c>
      <c r="AK224" s="24">
        <f t="shared" si="144"/>
        <v>0.71</v>
      </c>
    </row>
    <row r="225" spans="1:37" ht="15.75" thickBot="1" x14ac:dyDescent="0.3">
      <c r="A225" s="40"/>
      <c r="B225" s="6"/>
      <c r="C225" s="6"/>
      <c r="D225" s="33" t="s">
        <v>2</v>
      </c>
      <c r="E225" s="34">
        <v>0.70499999999999996</v>
      </c>
      <c r="F225" s="38">
        <f>(B223-E225)/E225</f>
        <v>2.8368794326241162E-2</v>
      </c>
      <c r="G225" s="66" t="s">
        <v>114</v>
      </c>
      <c r="H225" s="67">
        <f>IF(H224*105%&gt;=1, FLOOR(H224*105%,0.01), FLOOR(H224*105%,0.005))</f>
        <v>0.745</v>
      </c>
      <c r="I225" s="68">
        <f>H225</f>
        <v>0.745</v>
      </c>
      <c r="J225" s="68">
        <f t="shared" ref="J225:AK225" si="145">I225</f>
        <v>0.745</v>
      </c>
      <c r="K225" s="68">
        <f t="shared" si="145"/>
        <v>0.745</v>
      </c>
      <c r="L225" s="68">
        <f t="shared" si="145"/>
        <v>0.745</v>
      </c>
      <c r="M225" s="68">
        <f t="shared" si="145"/>
        <v>0.745</v>
      </c>
      <c r="N225" s="68">
        <f t="shared" si="145"/>
        <v>0.745</v>
      </c>
      <c r="O225" s="68">
        <f t="shared" si="145"/>
        <v>0.745</v>
      </c>
      <c r="P225" s="68">
        <f t="shared" si="145"/>
        <v>0.745</v>
      </c>
      <c r="Q225" s="68">
        <f t="shared" si="145"/>
        <v>0.745</v>
      </c>
      <c r="R225" s="68">
        <f t="shared" si="145"/>
        <v>0.745</v>
      </c>
      <c r="S225" s="68">
        <f t="shared" si="145"/>
        <v>0.745</v>
      </c>
      <c r="T225" s="68">
        <f t="shared" si="145"/>
        <v>0.745</v>
      </c>
      <c r="U225" s="68">
        <f t="shared" si="145"/>
        <v>0.745</v>
      </c>
      <c r="V225" s="68">
        <f t="shared" si="145"/>
        <v>0.745</v>
      </c>
      <c r="W225" s="68">
        <f t="shared" si="145"/>
        <v>0.745</v>
      </c>
      <c r="X225" s="68">
        <f t="shared" si="145"/>
        <v>0.745</v>
      </c>
      <c r="Y225" s="68">
        <f t="shared" si="145"/>
        <v>0.745</v>
      </c>
      <c r="Z225" s="68">
        <f t="shared" si="145"/>
        <v>0.745</v>
      </c>
      <c r="AA225" s="68">
        <f t="shared" si="145"/>
        <v>0.745</v>
      </c>
      <c r="AB225" s="68">
        <f t="shared" si="145"/>
        <v>0.745</v>
      </c>
      <c r="AC225" s="68">
        <f t="shared" si="145"/>
        <v>0.745</v>
      </c>
      <c r="AD225" s="68">
        <f t="shared" si="145"/>
        <v>0.745</v>
      </c>
      <c r="AE225" s="68">
        <f t="shared" si="145"/>
        <v>0.745</v>
      </c>
      <c r="AF225" s="68">
        <f t="shared" si="145"/>
        <v>0.745</v>
      </c>
      <c r="AG225" s="68">
        <f t="shared" si="145"/>
        <v>0.745</v>
      </c>
      <c r="AH225" s="68">
        <f t="shared" si="145"/>
        <v>0.745</v>
      </c>
      <c r="AI225" s="68">
        <f t="shared" si="145"/>
        <v>0.745</v>
      </c>
      <c r="AJ225" s="68">
        <f t="shared" si="145"/>
        <v>0.745</v>
      </c>
      <c r="AK225" s="69">
        <f t="shared" si="145"/>
        <v>0.745</v>
      </c>
    </row>
    <row r="226" spans="1:37" ht="15.75" thickBot="1" x14ac:dyDescent="0.3">
      <c r="A226" s="45" t="s">
        <v>115</v>
      </c>
      <c r="B226" s="45" t="s">
        <v>111</v>
      </c>
      <c r="C226" s="46" t="s">
        <v>116</v>
      </c>
      <c r="D226" s="46" t="s">
        <v>117</v>
      </c>
      <c r="E226" s="34"/>
      <c r="F226" s="37"/>
      <c r="G226" s="70" t="s">
        <v>118</v>
      </c>
      <c r="H226" s="71">
        <f>(H222-H219)/H219</f>
        <v>0.11194029850746261</v>
      </c>
      <c r="I226" s="72">
        <f t="shared" ref="I226:AK226" si="146">(I222-I219)/I219</f>
        <v>2.0134228187919483E-2</v>
      </c>
      <c r="J226" s="72">
        <f t="shared" si="146"/>
        <v>-1.9736842105263174E-2</v>
      </c>
      <c r="K226" s="72">
        <f t="shared" si="146"/>
        <v>-3.35570469798658E-2</v>
      </c>
      <c r="L226" s="72">
        <f t="shared" si="146"/>
        <v>0</v>
      </c>
      <c r="M226" s="72">
        <f t="shared" si="146"/>
        <v>1.3793103448275874E-2</v>
      </c>
      <c r="N226" s="72">
        <f t="shared" si="146"/>
        <v>6.8493150684931572E-3</v>
      </c>
      <c r="O226" s="72" t="e">
        <f t="shared" si="146"/>
        <v>#DIV/0!</v>
      </c>
      <c r="P226" s="72" t="e">
        <f t="shared" si="146"/>
        <v>#DIV/0!</v>
      </c>
      <c r="Q226" s="72" t="e">
        <f t="shared" si="146"/>
        <v>#DIV/0!</v>
      </c>
      <c r="R226" s="72" t="e">
        <f t="shared" si="146"/>
        <v>#DIV/0!</v>
      </c>
      <c r="S226" s="72" t="e">
        <f t="shared" si="146"/>
        <v>#DIV/0!</v>
      </c>
      <c r="T226" s="72" t="e">
        <f t="shared" si="146"/>
        <v>#DIV/0!</v>
      </c>
      <c r="U226" s="72" t="e">
        <f t="shared" si="146"/>
        <v>#DIV/0!</v>
      </c>
      <c r="V226" s="72" t="e">
        <f t="shared" si="146"/>
        <v>#DIV/0!</v>
      </c>
      <c r="W226" s="72" t="e">
        <f t="shared" si="146"/>
        <v>#DIV/0!</v>
      </c>
      <c r="X226" s="72" t="e">
        <f t="shared" si="146"/>
        <v>#DIV/0!</v>
      </c>
      <c r="Y226" s="72" t="e">
        <f t="shared" si="146"/>
        <v>#DIV/0!</v>
      </c>
      <c r="Z226" s="72" t="e">
        <f t="shared" si="146"/>
        <v>#DIV/0!</v>
      </c>
      <c r="AA226" s="72" t="e">
        <f t="shared" si="146"/>
        <v>#DIV/0!</v>
      </c>
      <c r="AB226" s="72" t="e">
        <f t="shared" si="146"/>
        <v>#DIV/0!</v>
      </c>
      <c r="AC226" s="72" t="e">
        <f t="shared" si="146"/>
        <v>#DIV/0!</v>
      </c>
      <c r="AD226" s="72" t="e">
        <f t="shared" si="146"/>
        <v>#DIV/0!</v>
      </c>
      <c r="AE226" s="72" t="e">
        <f t="shared" si="146"/>
        <v>#DIV/0!</v>
      </c>
      <c r="AF226" s="72" t="e">
        <f t="shared" si="146"/>
        <v>#DIV/0!</v>
      </c>
      <c r="AG226" s="72" t="e">
        <f t="shared" si="146"/>
        <v>#DIV/0!</v>
      </c>
      <c r="AH226" s="72" t="e">
        <f t="shared" si="146"/>
        <v>#DIV/0!</v>
      </c>
      <c r="AI226" s="72" t="e">
        <f t="shared" si="146"/>
        <v>#DIV/0!</v>
      </c>
      <c r="AJ226" s="72" t="e">
        <f t="shared" si="146"/>
        <v>#DIV/0!</v>
      </c>
      <c r="AK226" s="73" t="e">
        <f t="shared" si="146"/>
        <v>#DIV/0!</v>
      </c>
    </row>
    <row r="227" spans="1:37" ht="15.75" thickBot="1" x14ac:dyDescent="0.3">
      <c r="A227" s="43">
        <f>E225</f>
        <v>0.70499999999999996</v>
      </c>
      <c r="B227" s="44">
        <f>B223</f>
        <v>0.72499999999999998</v>
      </c>
      <c r="C227" s="53">
        <v>0.745</v>
      </c>
      <c r="D227" s="31">
        <v>300000</v>
      </c>
      <c r="E227" s="163" t="s">
        <v>119</v>
      </c>
      <c r="F227" s="164"/>
      <c r="G227" s="66" t="s">
        <v>120</v>
      </c>
      <c r="H227" s="74">
        <f>(H222-H219)/(H220-H221)</f>
        <v>0.93749999999999989</v>
      </c>
      <c r="I227" s="75">
        <f t="shared" ref="I227:AK227" si="147">(I222-I219)/(I220-I221)</f>
        <v>0.42857142857142855</v>
      </c>
      <c r="J227" s="75">
        <f t="shared" si="147"/>
        <v>-0.5</v>
      </c>
      <c r="K227" s="75">
        <f t="shared" si="147"/>
        <v>-0.83333333333333337</v>
      </c>
      <c r="L227" s="75">
        <f t="shared" si="147"/>
        <v>0</v>
      </c>
      <c r="M227" s="75">
        <f t="shared" si="147"/>
        <v>0.4</v>
      </c>
      <c r="N227" s="75">
        <f t="shared" si="147"/>
        <v>0.25</v>
      </c>
      <c r="O227" s="75" t="e">
        <f t="shared" si="147"/>
        <v>#DIV/0!</v>
      </c>
      <c r="P227" s="75" t="e">
        <f t="shared" si="147"/>
        <v>#DIV/0!</v>
      </c>
      <c r="Q227" s="75" t="e">
        <f t="shared" si="147"/>
        <v>#DIV/0!</v>
      </c>
      <c r="R227" s="75" t="e">
        <f t="shared" si="147"/>
        <v>#DIV/0!</v>
      </c>
      <c r="S227" s="75" t="e">
        <f t="shared" si="147"/>
        <v>#DIV/0!</v>
      </c>
      <c r="T227" s="75" t="e">
        <f t="shared" si="147"/>
        <v>#DIV/0!</v>
      </c>
      <c r="U227" s="75" t="e">
        <f t="shared" si="147"/>
        <v>#DIV/0!</v>
      </c>
      <c r="V227" s="75" t="e">
        <f t="shared" si="147"/>
        <v>#DIV/0!</v>
      </c>
      <c r="W227" s="75" t="e">
        <f t="shared" si="147"/>
        <v>#DIV/0!</v>
      </c>
      <c r="X227" s="75" t="e">
        <f t="shared" si="147"/>
        <v>#DIV/0!</v>
      </c>
      <c r="Y227" s="75" t="e">
        <f t="shared" si="147"/>
        <v>#DIV/0!</v>
      </c>
      <c r="Z227" s="75" t="e">
        <f t="shared" si="147"/>
        <v>#DIV/0!</v>
      </c>
      <c r="AA227" s="75" t="e">
        <f t="shared" si="147"/>
        <v>#DIV/0!</v>
      </c>
      <c r="AB227" s="75" t="e">
        <f t="shared" si="147"/>
        <v>#DIV/0!</v>
      </c>
      <c r="AC227" s="75" t="e">
        <f t="shared" si="147"/>
        <v>#DIV/0!</v>
      </c>
      <c r="AD227" s="75" t="e">
        <f t="shared" si="147"/>
        <v>#DIV/0!</v>
      </c>
      <c r="AE227" s="75" t="e">
        <f t="shared" si="147"/>
        <v>#DIV/0!</v>
      </c>
      <c r="AF227" s="75" t="e">
        <f t="shared" si="147"/>
        <v>#DIV/0!</v>
      </c>
      <c r="AG227" s="75" t="e">
        <f t="shared" si="147"/>
        <v>#DIV/0!</v>
      </c>
      <c r="AH227" s="75" t="e">
        <f t="shared" si="147"/>
        <v>#DIV/0!</v>
      </c>
      <c r="AI227" s="75" t="e">
        <f t="shared" si="147"/>
        <v>#DIV/0!</v>
      </c>
      <c r="AJ227" s="75" t="e">
        <f t="shared" si="147"/>
        <v>#DIV/0!</v>
      </c>
      <c r="AK227" s="76" t="e">
        <f t="shared" si="147"/>
        <v>#DIV/0!</v>
      </c>
    </row>
    <row r="228" spans="1:37" ht="15.75" thickBot="1" x14ac:dyDescent="0.3">
      <c r="A228" s="165"/>
      <c r="B228" s="166"/>
      <c r="C228" s="166"/>
      <c r="D228" s="166"/>
      <c r="E228" s="166"/>
      <c r="F228" s="166"/>
      <c r="G228" s="166"/>
      <c r="H228" s="166"/>
      <c r="I228" s="166"/>
      <c r="J228" s="166"/>
      <c r="K228" s="166"/>
      <c r="L228" s="166"/>
      <c r="M228" s="166"/>
      <c r="N228" s="166"/>
      <c r="O228" s="166"/>
      <c r="P228" s="166"/>
      <c r="Q228" s="166"/>
      <c r="R228" s="166"/>
      <c r="S228" s="166"/>
      <c r="T228" s="166"/>
      <c r="U228" s="166"/>
      <c r="V228" s="166"/>
      <c r="W228" s="166"/>
      <c r="X228" s="166"/>
      <c r="Y228" s="166"/>
      <c r="Z228" s="166"/>
      <c r="AA228" s="166"/>
      <c r="AB228" s="166"/>
      <c r="AC228" s="166"/>
      <c r="AD228" s="166"/>
      <c r="AE228" s="166"/>
      <c r="AF228" s="166"/>
      <c r="AG228" s="166"/>
      <c r="AH228" s="166"/>
      <c r="AI228" s="166"/>
      <c r="AJ228" s="166"/>
      <c r="AK228" s="167"/>
    </row>
    <row r="229" spans="1:37" ht="15.75" thickBot="1" x14ac:dyDescent="0.3">
      <c r="A229" s="47" t="s">
        <v>64</v>
      </c>
      <c r="B229" s="48" t="s">
        <v>65</v>
      </c>
      <c r="C229" s="49" t="s">
        <v>66</v>
      </c>
      <c r="D229" s="50" t="s">
        <v>67</v>
      </c>
      <c r="E229" s="51" t="s">
        <v>68</v>
      </c>
      <c r="F229" s="16" t="s">
        <v>69</v>
      </c>
      <c r="G229" s="63" t="s">
        <v>70</v>
      </c>
      <c r="H229" s="17">
        <v>43874</v>
      </c>
      <c r="I229" s="18">
        <f>IF(WEEKDAY(H229)&gt;=6,H229+3,H229+1)</f>
        <v>43875</v>
      </c>
      <c r="J229" s="18">
        <f t="shared" ref="J229:AK229" si="148">IF(WEEKDAY(I229)&gt;=6,I229+3,I229+1)</f>
        <v>43878</v>
      </c>
      <c r="K229" s="18">
        <f t="shared" si="148"/>
        <v>43879</v>
      </c>
      <c r="L229" s="18">
        <f t="shared" si="148"/>
        <v>43880</v>
      </c>
      <c r="M229" s="18">
        <f t="shared" si="148"/>
        <v>43881</v>
      </c>
      <c r="N229" s="18">
        <f t="shared" si="148"/>
        <v>43882</v>
      </c>
      <c r="O229" s="18">
        <f t="shared" si="148"/>
        <v>43885</v>
      </c>
      <c r="P229" s="18">
        <f t="shared" si="148"/>
        <v>43886</v>
      </c>
      <c r="Q229" s="18">
        <f t="shared" si="148"/>
        <v>43887</v>
      </c>
      <c r="R229" s="18">
        <f t="shared" si="148"/>
        <v>43888</v>
      </c>
      <c r="S229" s="18">
        <f t="shared" si="148"/>
        <v>43889</v>
      </c>
      <c r="T229" s="18">
        <f t="shared" si="148"/>
        <v>43892</v>
      </c>
      <c r="U229" s="18">
        <f t="shared" si="148"/>
        <v>43893</v>
      </c>
      <c r="V229" s="18">
        <f t="shared" si="148"/>
        <v>43894</v>
      </c>
      <c r="W229" s="18">
        <f t="shared" si="148"/>
        <v>43895</v>
      </c>
      <c r="X229" s="18">
        <f t="shared" si="148"/>
        <v>43896</v>
      </c>
      <c r="Y229" s="18">
        <f t="shared" si="148"/>
        <v>43899</v>
      </c>
      <c r="Z229" s="18">
        <f t="shared" si="148"/>
        <v>43900</v>
      </c>
      <c r="AA229" s="18">
        <f t="shared" si="148"/>
        <v>43901</v>
      </c>
      <c r="AB229" s="18">
        <f t="shared" si="148"/>
        <v>43902</v>
      </c>
      <c r="AC229" s="18">
        <f t="shared" si="148"/>
        <v>43903</v>
      </c>
      <c r="AD229" s="18">
        <f t="shared" si="148"/>
        <v>43906</v>
      </c>
      <c r="AE229" s="18">
        <f t="shared" si="148"/>
        <v>43907</v>
      </c>
      <c r="AF229" s="18">
        <f t="shared" si="148"/>
        <v>43908</v>
      </c>
      <c r="AG229" s="18">
        <f t="shared" si="148"/>
        <v>43909</v>
      </c>
      <c r="AH229" s="18">
        <f t="shared" si="148"/>
        <v>43910</v>
      </c>
      <c r="AI229" s="18">
        <f t="shared" si="148"/>
        <v>43913</v>
      </c>
      <c r="AJ229" s="18">
        <f t="shared" si="148"/>
        <v>43914</v>
      </c>
      <c r="AK229" s="18">
        <f t="shared" si="148"/>
        <v>43915</v>
      </c>
    </row>
    <row r="230" spans="1:37" ht="15.75" thickBot="1" x14ac:dyDescent="0.3">
      <c r="A230" s="153" t="s">
        <v>71</v>
      </c>
      <c r="B230" s="154"/>
      <c r="C230" s="154"/>
      <c r="D230" s="154"/>
      <c r="E230" s="154"/>
      <c r="F230" s="134" t="s">
        <v>138</v>
      </c>
      <c r="G230" s="19" t="s">
        <v>53</v>
      </c>
      <c r="H230" s="42" t="s">
        <v>73</v>
      </c>
      <c r="I230" s="20" t="s">
        <v>74</v>
      </c>
      <c r="J230" s="20" t="s">
        <v>75</v>
      </c>
      <c r="K230" s="20" t="s">
        <v>76</v>
      </c>
      <c r="L230" s="20" t="s">
        <v>77</v>
      </c>
      <c r="M230" s="20" t="s">
        <v>78</v>
      </c>
      <c r="N230" s="20" t="s">
        <v>79</v>
      </c>
      <c r="O230" s="20" t="s">
        <v>80</v>
      </c>
      <c r="P230" s="20" t="s">
        <v>81</v>
      </c>
      <c r="Q230" s="20" t="s">
        <v>82</v>
      </c>
      <c r="R230" s="20" t="s">
        <v>83</v>
      </c>
      <c r="S230" s="20" t="s">
        <v>84</v>
      </c>
      <c r="T230" s="20" t="s">
        <v>85</v>
      </c>
      <c r="U230" s="20" t="s">
        <v>86</v>
      </c>
      <c r="V230" s="20" t="s">
        <v>87</v>
      </c>
      <c r="W230" s="20" t="s">
        <v>88</v>
      </c>
      <c r="X230" s="20" t="s">
        <v>89</v>
      </c>
      <c r="Y230" s="20" t="s">
        <v>90</v>
      </c>
      <c r="Z230" s="20" t="s">
        <v>91</v>
      </c>
      <c r="AA230" s="20" t="s">
        <v>92</v>
      </c>
      <c r="AB230" s="20" t="s">
        <v>93</v>
      </c>
      <c r="AC230" s="20" t="s">
        <v>94</v>
      </c>
      <c r="AD230" s="20" t="s">
        <v>95</v>
      </c>
      <c r="AE230" s="20" t="s">
        <v>96</v>
      </c>
      <c r="AF230" s="20" t="s">
        <v>97</v>
      </c>
      <c r="AG230" s="20" t="s">
        <v>98</v>
      </c>
      <c r="AH230" s="20" t="s">
        <v>99</v>
      </c>
      <c r="AI230" s="20" t="s">
        <v>100</v>
      </c>
      <c r="AJ230" s="20" t="s">
        <v>101</v>
      </c>
      <c r="AK230" s="21" t="s">
        <v>102</v>
      </c>
    </row>
    <row r="231" spans="1:37" x14ac:dyDescent="0.25">
      <c r="A231" s="155" t="s">
        <v>103</v>
      </c>
      <c r="B231" s="156"/>
      <c r="C231" s="156"/>
      <c r="D231" s="157"/>
      <c r="E231" s="156"/>
      <c r="F231" s="158"/>
      <c r="G231" s="25" t="s">
        <v>104</v>
      </c>
      <c r="H231" s="26">
        <v>0.65</v>
      </c>
      <c r="I231" s="27">
        <v>0.68500000000000005</v>
      </c>
      <c r="J231" s="27">
        <v>0.69</v>
      </c>
      <c r="K231" s="27">
        <v>0.72</v>
      </c>
      <c r="L231" s="27">
        <v>0.70499999999999996</v>
      </c>
      <c r="M231" s="27">
        <v>0.69</v>
      </c>
      <c r="N231" s="27">
        <v>0.7</v>
      </c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8"/>
    </row>
    <row r="232" spans="1:37" x14ac:dyDescent="0.25">
      <c r="A232" s="55" t="s">
        <v>105</v>
      </c>
      <c r="B232" s="41">
        <f>COUNTA(H231:AK231)</f>
        <v>7</v>
      </c>
      <c r="C232" s="54"/>
      <c r="D232" s="62" t="str">
        <f>IF(ISBLANK(F230),"No Link",HYPERLINK(CONCATENATE("https://www.klsescreener.com/v2/charting/chart/",F230), "KLSE"))</f>
        <v>KLSE</v>
      </c>
      <c r="E232" s="159" t="s">
        <v>106</v>
      </c>
      <c r="F232" s="160"/>
      <c r="G232" s="14" t="s">
        <v>107</v>
      </c>
      <c r="H232" s="11">
        <v>0.69499999999999995</v>
      </c>
      <c r="I232" s="64">
        <v>0.69499999999999995</v>
      </c>
      <c r="J232" s="5">
        <v>0.73</v>
      </c>
      <c r="K232" s="4">
        <v>0.72</v>
      </c>
      <c r="L232" s="4">
        <v>0.71499999999999997</v>
      </c>
      <c r="M232" s="4">
        <v>0.7</v>
      </c>
      <c r="N232" s="4">
        <v>0.71</v>
      </c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10"/>
    </row>
    <row r="233" spans="1:37" x14ac:dyDescent="0.25">
      <c r="A233" s="12"/>
      <c r="B233" s="6"/>
      <c r="C233" s="6"/>
      <c r="D233" s="6"/>
      <c r="E233" s="36"/>
      <c r="F233" s="37"/>
      <c r="G233" s="14" t="s">
        <v>108</v>
      </c>
      <c r="H233" s="9">
        <v>0.64500000000000002</v>
      </c>
      <c r="I233" s="4">
        <v>0.67500000000000004</v>
      </c>
      <c r="J233" s="4">
        <v>0.68500000000000005</v>
      </c>
      <c r="K233" s="4">
        <v>0.69</v>
      </c>
      <c r="L233" s="4">
        <v>0.68</v>
      </c>
      <c r="M233" s="4">
        <v>0.68500000000000005</v>
      </c>
      <c r="N233" s="4">
        <v>0.69</v>
      </c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10"/>
    </row>
    <row r="234" spans="1:37" x14ac:dyDescent="0.25">
      <c r="A234" s="161"/>
      <c r="B234" s="162"/>
      <c r="C234" s="58"/>
      <c r="D234" s="61" t="s">
        <v>109</v>
      </c>
      <c r="E234" s="35">
        <v>0.73</v>
      </c>
      <c r="F234" s="39">
        <f>(E234-B235)/B235</f>
        <v>6.5693430656934199E-2</v>
      </c>
      <c r="G234" s="14" t="s">
        <v>110</v>
      </c>
      <c r="H234" s="9">
        <v>0.69</v>
      </c>
      <c r="I234" s="4">
        <v>0.68</v>
      </c>
      <c r="J234" s="4">
        <v>0.71499999999999997</v>
      </c>
      <c r="K234" s="4">
        <v>0.71499999999999997</v>
      </c>
      <c r="L234" s="4">
        <v>0.68500000000000005</v>
      </c>
      <c r="M234" s="4">
        <v>0.69499999999999995</v>
      </c>
      <c r="N234" s="4">
        <v>0.69</v>
      </c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10"/>
    </row>
    <row r="235" spans="1:37" ht="15.75" thickBot="1" x14ac:dyDescent="0.3">
      <c r="A235" s="8" t="s">
        <v>111</v>
      </c>
      <c r="B235" s="56">
        <v>0.68500000000000005</v>
      </c>
      <c r="C235" s="59"/>
      <c r="D235" s="3"/>
      <c r="E235" s="7"/>
      <c r="F235" s="125"/>
      <c r="G235" s="15" t="s">
        <v>112</v>
      </c>
      <c r="H235" s="29">
        <v>483325</v>
      </c>
      <c r="I235" s="65">
        <v>196973</v>
      </c>
      <c r="J235" s="30">
        <v>198897</v>
      </c>
      <c r="K235" s="30">
        <v>116976</v>
      </c>
      <c r="L235" s="30">
        <v>73158</v>
      </c>
      <c r="M235" s="30">
        <v>27828</v>
      </c>
      <c r="N235" s="30">
        <v>49129</v>
      </c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1"/>
    </row>
    <row r="236" spans="1:37" x14ac:dyDescent="0.25">
      <c r="A236" s="13"/>
      <c r="B236" s="57"/>
      <c r="C236" s="124"/>
      <c r="D236" s="6"/>
      <c r="E236" s="121"/>
      <c r="F236" s="6"/>
      <c r="G236" s="32" t="s">
        <v>113</v>
      </c>
      <c r="H236" s="22">
        <f>IF((H231+H234)/2&gt;=1,CEILING((H231+H234)/2,0.01),CEILING((H231+H234)/2,0.005))</f>
        <v>0.67</v>
      </c>
      <c r="I236" s="23">
        <f>H236</f>
        <v>0.67</v>
      </c>
      <c r="J236" s="23">
        <f t="shared" ref="J236:AK236" si="149">I236</f>
        <v>0.67</v>
      </c>
      <c r="K236" s="23">
        <f t="shared" si="149"/>
        <v>0.67</v>
      </c>
      <c r="L236" s="23">
        <f t="shared" si="149"/>
        <v>0.67</v>
      </c>
      <c r="M236" s="23">
        <f t="shared" si="149"/>
        <v>0.67</v>
      </c>
      <c r="N236" s="23">
        <f t="shared" si="149"/>
        <v>0.67</v>
      </c>
      <c r="O236" s="23">
        <f t="shared" si="149"/>
        <v>0.67</v>
      </c>
      <c r="P236" s="23">
        <f t="shared" si="149"/>
        <v>0.67</v>
      </c>
      <c r="Q236" s="23">
        <f t="shared" si="149"/>
        <v>0.67</v>
      </c>
      <c r="R236" s="23">
        <f t="shared" si="149"/>
        <v>0.67</v>
      </c>
      <c r="S236" s="23">
        <f t="shared" si="149"/>
        <v>0.67</v>
      </c>
      <c r="T236" s="23">
        <f t="shared" si="149"/>
        <v>0.67</v>
      </c>
      <c r="U236" s="23">
        <f t="shared" si="149"/>
        <v>0.67</v>
      </c>
      <c r="V236" s="23">
        <f t="shared" si="149"/>
        <v>0.67</v>
      </c>
      <c r="W236" s="23">
        <f t="shared" si="149"/>
        <v>0.67</v>
      </c>
      <c r="X236" s="23">
        <f t="shared" si="149"/>
        <v>0.67</v>
      </c>
      <c r="Y236" s="23">
        <f t="shared" si="149"/>
        <v>0.67</v>
      </c>
      <c r="Z236" s="23">
        <f t="shared" si="149"/>
        <v>0.67</v>
      </c>
      <c r="AA236" s="23">
        <f t="shared" si="149"/>
        <v>0.67</v>
      </c>
      <c r="AB236" s="23">
        <f t="shared" si="149"/>
        <v>0.67</v>
      </c>
      <c r="AC236" s="23">
        <f t="shared" si="149"/>
        <v>0.67</v>
      </c>
      <c r="AD236" s="23">
        <f t="shared" si="149"/>
        <v>0.67</v>
      </c>
      <c r="AE236" s="23">
        <f t="shared" si="149"/>
        <v>0.67</v>
      </c>
      <c r="AF236" s="23">
        <f t="shared" si="149"/>
        <v>0.67</v>
      </c>
      <c r="AG236" s="23">
        <f t="shared" si="149"/>
        <v>0.67</v>
      </c>
      <c r="AH236" s="23">
        <f t="shared" si="149"/>
        <v>0.67</v>
      </c>
      <c r="AI236" s="23">
        <f t="shared" si="149"/>
        <v>0.67</v>
      </c>
      <c r="AJ236" s="23">
        <f t="shared" si="149"/>
        <v>0.67</v>
      </c>
      <c r="AK236" s="24">
        <f t="shared" si="149"/>
        <v>0.67</v>
      </c>
    </row>
    <row r="237" spans="1:37" ht="15.75" thickBot="1" x14ac:dyDescent="0.3">
      <c r="A237" s="40"/>
      <c r="B237" s="6"/>
      <c r="C237" s="6"/>
      <c r="D237" s="33" t="s">
        <v>2</v>
      </c>
      <c r="E237" s="34">
        <v>0.66500000000000004</v>
      </c>
      <c r="F237" s="38">
        <f>(B235-E237)/E237</f>
        <v>3.0075187969924838E-2</v>
      </c>
      <c r="G237" s="66" t="s">
        <v>114</v>
      </c>
      <c r="H237" s="67">
        <f>IF(H236*105%&gt;=1, FLOOR(H236*105%,0.01), FLOOR(H236*105%,0.005))</f>
        <v>0.70000000000000007</v>
      </c>
      <c r="I237" s="68">
        <f>H237</f>
        <v>0.70000000000000007</v>
      </c>
      <c r="J237" s="68">
        <f t="shared" ref="J237:AK237" si="150">I237</f>
        <v>0.70000000000000007</v>
      </c>
      <c r="K237" s="68">
        <f t="shared" si="150"/>
        <v>0.70000000000000007</v>
      </c>
      <c r="L237" s="68">
        <f t="shared" si="150"/>
        <v>0.70000000000000007</v>
      </c>
      <c r="M237" s="68">
        <f t="shared" si="150"/>
        <v>0.70000000000000007</v>
      </c>
      <c r="N237" s="68">
        <f t="shared" si="150"/>
        <v>0.70000000000000007</v>
      </c>
      <c r="O237" s="68">
        <f t="shared" si="150"/>
        <v>0.70000000000000007</v>
      </c>
      <c r="P237" s="68">
        <f t="shared" si="150"/>
        <v>0.70000000000000007</v>
      </c>
      <c r="Q237" s="68">
        <f t="shared" si="150"/>
        <v>0.70000000000000007</v>
      </c>
      <c r="R237" s="68">
        <f t="shared" si="150"/>
        <v>0.70000000000000007</v>
      </c>
      <c r="S237" s="68">
        <f t="shared" si="150"/>
        <v>0.70000000000000007</v>
      </c>
      <c r="T237" s="68">
        <f t="shared" si="150"/>
        <v>0.70000000000000007</v>
      </c>
      <c r="U237" s="68">
        <f t="shared" si="150"/>
        <v>0.70000000000000007</v>
      </c>
      <c r="V237" s="68">
        <f t="shared" si="150"/>
        <v>0.70000000000000007</v>
      </c>
      <c r="W237" s="68">
        <f t="shared" si="150"/>
        <v>0.70000000000000007</v>
      </c>
      <c r="X237" s="68">
        <f t="shared" si="150"/>
        <v>0.70000000000000007</v>
      </c>
      <c r="Y237" s="68">
        <f t="shared" si="150"/>
        <v>0.70000000000000007</v>
      </c>
      <c r="Z237" s="68">
        <f t="shared" si="150"/>
        <v>0.70000000000000007</v>
      </c>
      <c r="AA237" s="68">
        <f t="shared" si="150"/>
        <v>0.70000000000000007</v>
      </c>
      <c r="AB237" s="68">
        <f t="shared" si="150"/>
        <v>0.70000000000000007</v>
      </c>
      <c r="AC237" s="68">
        <f t="shared" si="150"/>
        <v>0.70000000000000007</v>
      </c>
      <c r="AD237" s="68">
        <f t="shared" si="150"/>
        <v>0.70000000000000007</v>
      </c>
      <c r="AE237" s="68">
        <f t="shared" si="150"/>
        <v>0.70000000000000007</v>
      </c>
      <c r="AF237" s="68">
        <f t="shared" si="150"/>
        <v>0.70000000000000007</v>
      </c>
      <c r="AG237" s="68">
        <f t="shared" si="150"/>
        <v>0.70000000000000007</v>
      </c>
      <c r="AH237" s="68">
        <f t="shared" si="150"/>
        <v>0.70000000000000007</v>
      </c>
      <c r="AI237" s="68">
        <f t="shared" si="150"/>
        <v>0.70000000000000007</v>
      </c>
      <c r="AJ237" s="68">
        <f t="shared" si="150"/>
        <v>0.70000000000000007</v>
      </c>
      <c r="AK237" s="69">
        <f t="shared" si="150"/>
        <v>0.70000000000000007</v>
      </c>
    </row>
    <row r="238" spans="1:37" ht="15.75" thickBot="1" x14ac:dyDescent="0.3">
      <c r="A238" s="45" t="s">
        <v>115</v>
      </c>
      <c r="B238" s="45" t="s">
        <v>111</v>
      </c>
      <c r="C238" s="46" t="s">
        <v>116</v>
      </c>
      <c r="D238" s="46" t="s">
        <v>117</v>
      </c>
      <c r="E238" s="34"/>
      <c r="F238" s="37"/>
      <c r="G238" s="70" t="s">
        <v>118</v>
      </c>
      <c r="H238" s="71">
        <f>(H234-H231)/H231</f>
        <v>6.1538461538461417E-2</v>
      </c>
      <c r="I238" s="72">
        <f t="shared" ref="I238:AK238" si="151">(I234-I231)/I231</f>
        <v>-7.2992700729927066E-3</v>
      </c>
      <c r="J238" s="72">
        <f t="shared" si="151"/>
        <v>3.623188405797105E-2</v>
      </c>
      <c r="K238" s="72">
        <f t="shared" si="151"/>
        <v>-6.944444444444451E-3</v>
      </c>
      <c r="L238" s="72">
        <f t="shared" si="151"/>
        <v>-2.8368794326241006E-2</v>
      </c>
      <c r="M238" s="72">
        <f t="shared" si="151"/>
        <v>7.2463768115942099E-3</v>
      </c>
      <c r="N238" s="72">
        <f t="shared" si="151"/>
        <v>-1.4285714285714299E-2</v>
      </c>
      <c r="O238" s="72" t="e">
        <f t="shared" si="151"/>
        <v>#DIV/0!</v>
      </c>
      <c r="P238" s="72" t="e">
        <f t="shared" si="151"/>
        <v>#DIV/0!</v>
      </c>
      <c r="Q238" s="72" t="e">
        <f t="shared" si="151"/>
        <v>#DIV/0!</v>
      </c>
      <c r="R238" s="72" t="e">
        <f t="shared" si="151"/>
        <v>#DIV/0!</v>
      </c>
      <c r="S238" s="72" t="e">
        <f t="shared" si="151"/>
        <v>#DIV/0!</v>
      </c>
      <c r="T238" s="72" t="e">
        <f t="shared" si="151"/>
        <v>#DIV/0!</v>
      </c>
      <c r="U238" s="72" t="e">
        <f t="shared" si="151"/>
        <v>#DIV/0!</v>
      </c>
      <c r="V238" s="72" t="e">
        <f t="shared" si="151"/>
        <v>#DIV/0!</v>
      </c>
      <c r="W238" s="72" t="e">
        <f t="shared" si="151"/>
        <v>#DIV/0!</v>
      </c>
      <c r="X238" s="72" t="e">
        <f t="shared" si="151"/>
        <v>#DIV/0!</v>
      </c>
      <c r="Y238" s="72" t="e">
        <f t="shared" si="151"/>
        <v>#DIV/0!</v>
      </c>
      <c r="Z238" s="72" t="e">
        <f t="shared" si="151"/>
        <v>#DIV/0!</v>
      </c>
      <c r="AA238" s="72" t="e">
        <f t="shared" si="151"/>
        <v>#DIV/0!</v>
      </c>
      <c r="AB238" s="72" t="e">
        <f t="shared" si="151"/>
        <v>#DIV/0!</v>
      </c>
      <c r="AC238" s="72" t="e">
        <f t="shared" si="151"/>
        <v>#DIV/0!</v>
      </c>
      <c r="AD238" s="72" t="e">
        <f t="shared" si="151"/>
        <v>#DIV/0!</v>
      </c>
      <c r="AE238" s="72" t="e">
        <f t="shared" si="151"/>
        <v>#DIV/0!</v>
      </c>
      <c r="AF238" s="72" t="e">
        <f t="shared" si="151"/>
        <v>#DIV/0!</v>
      </c>
      <c r="AG238" s="72" t="e">
        <f t="shared" si="151"/>
        <v>#DIV/0!</v>
      </c>
      <c r="AH238" s="72" t="e">
        <f t="shared" si="151"/>
        <v>#DIV/0!</v>
      </c>
      <c r="AI238" s="72" t="e">
        <f t="shared" si="151"/>
        <v>#DIV/0!</v>
      </c>
      <c r="AJ238" s="72" t="e">
        <f t="shared" si="151"/>
        <v>#DIV/0!</v>
      </c>
      <c r="AK238" s="73" t="e">
        <f t="shared" si="151"/>
        <v>#DIV/0!</v>
      </c>
    </row>
    <row r="239" spans="1:37" ht="15.75" thickBot="1" x14ac:dyDescent="0.3">
      <c r="A239" s="43">
        <f>E237</f>
        <v>0.66500000000000004</v>
      </c>
      <c r="B239" s="44">
        <f>B235</f>
        <v>0.68500000000000005</v>
      </c>
      <c r="C239" s="53">
        <v>0.7</v>
      </c>
      <c r="D239" s="31">
        <v>160000</v>
      </c>
      <c r="E239" s="163" t="s">
        <v>119</v>
      </c>
      <c r="F239" s="164"/>
      <c r="G239" s="66" t="s">
        <v>120</v>
      </c>
      <c r="H239" s="74">
        <f>(H234-H231)/(H232-H233)</f>
        <v>0.7999999999999996</v>
      </c>
      <c r="I239" s="75">
        <f t="shared" ref="I239:AK239" si="152">(I234-I231)/(I232-I233)</f>
        <v>-0.25000000000000139</v>
      </c>
      <c r="J239" s="75">
        <f t="shared" si="152"/>
        <v>0.55555555555555691</v>
      </c>
      <c r="K239" s="75">
        <f t="shared" si="152"/>
        <v>-0.16666666666666666</v>
      </c>
      <c r="L239" s="75">
        <f t="shared" si="152"/>
        <v>-0.57142857142857006</v>
      </c>
      <c r="M239" s="75">
        <f t="shared" si="152"/>
        <v>0.33333333333333581</v>
      </c>
      <c r="N239" s="75">
        <f t="shared" si="152"/>
        <v>-0.5</v>
      </c>
      <c r="O239" s="75" t="e">
        <f t="shared" si="152"/>
        <v>#DIV/0!</v>
      </c>
      <c r="P239" s="75" t="e">
        <f t="shared" si="152"/>
        <v>#DIV/0!</v>
      </c>
      <c r="Q239" s="75" t="e">
        <f t="shared" si="152"/>
        <v>#DIV/0!</v>
      </c>
      <c r="R239" s="75" t="e">
        <f t="shared" si="152"/>
        <v>#DIV/0!</v>
      </c>
      <c r="S239" s="75" t="e">
        <f t="shared" si="152"/>
        <v>#DIV/0!</v>
      </c>
      <c r="T239" s="75" t="e">
        <f t="shared" si="152"/>
        <v>#DIV/0!</v>
      </c>
      <c r="U239" s="75" t="e">
        <f t="shared" si="152"/>
        <v>#DIV/0!</v>
      </c>
      <c r="V239" s="75" t="e">
        <f t="shared" si="152"/>
        <v>#DIV/0!</v>
      </c>
      <c r="W239" s="75" t="e">
        <f t="shared" si="152"/>
        <v>#DIV/0!</v>
      </c>
      <c r="X239" s="75" t="e">
        <f t="shared" si="152"/>
        <v>#DIV/0!</v>
      </c>
      <c r="Y239" s="75" t="e">
        <f t="shared" si="152"/>
        <v>#DIV/0!</v>
      </c>
      <c r="Z239" s="75" t="e">
        <f t="shared" si="152"/>
        <v>#DIV/0!</v>
      </c>
      <c r="AA239" s="75" t="e">
        <f t="shared" si="152"/>
        <v>#DIV/0!</v>
      </c>
      <c r="AB239" s="75" t="e">
        <f t="shared" si="152"/>
        <v>#DIV/0!</v>
      </c>
      <c r="AC239" s="75" t="e">
        <f t="shared" si="152"/>
        <v>#DIV/0!</v>
      </c>
      <c r="AD239" s="75" t="e">
        <f t="shared" si="152"/>
        <v>#DIV/0!</v>
      </c>
      <c r="AE239" s="75" t="e">
        <f t="shared" si="152"/>
        <v>#DIV/0!</v>
      </c>
      <c r="AF239" s="75" t="e">
        <f t="shared" si="152"/>
        <v>#DIV/0!</v>
      </c>
      <c r="AG239" s="75" t="e">
        <f t="shared" si="152"/>
        <v>#DIV/0!</v>
      </c>
      <c r="AH239" s="75" t="e">
        <f t="shared" si="152"/>
        <v>#DIV/0!</v>
      </c>
      <c r="AI239" s="75" t="e">
        <f t="shared" si="152"/>
        <v>#DIV/0!</v>
      </c>
      <c r="AJ239" s="75" t="e">
        <f t="shared" si="152"/>
        <v>#DIV/0!</v>
      </c>
      <c r="AK239" s="76" t="e">
        <f t="shared" si="152"/>
        <v>#DIV/0!</v>
      </c>
    </row>
    <row r="240" spans="1:37" ht="15.75" thickBot="1" x14ac:dyDescent="0.3">
      <c r="A240" s="165"/>
      <c r="B240" s="166"/>
      <c r="C240" s="166"/>
      <c r="D240" s="166"/>
      <c r="E240" s="166"/>
      <c r="F240" s="166"/>
      <c r="G240" s="166"/>
      <c r="H240" s="166"/>
      <c r="I240" s="166"/>
      <c r="J240" s="166"/>
      <c r="K240" s="166"/>
      <c r="L240" s="166"/>
      <c r="M240" s="166"/>
      <c r="N240" s="166"/>
      <c r="O240" s="166"/>
      <c r="P240" s="166"/>
      <c r="Q240" s="166"/>
      <c r="R240" s="166"/>
      <c r="S240" s="166"/>
      <c r="T240" s="166"/>
      <c r="U240" s="166"/>
      <c r="V240" s="166"/>
      <c r="W240" s="166"/>
      <c r="X240" s="166"/>
      <c r="Y240" s="166"/>
      <c r="Z240" s="166"/>
      <c r="AA240" s="166"/>
      <c r="AB240" s="166"/>
      <c r="AC240" s="166"/>
      <c r="AD240" s="166"/>
      <c r="AE240" s="166"/>
      <c r="AF240" s="166"/>
      <c r="AG240" s="166"/>
      <c r="AH240" s="166"/>
      <c r="AI240" s="166"/>
      <c r="AJ240" s="166"/>
      <c r="AK240" s="167"/>
    </row>
    <row r="241" spans="1:37" ht="15.75" thickBot="1" x14ac:dyDescent="0.3">
      <c r="A241" s="47" t="s">
        <v>64</v>
      </c>
      <c r="B241" s="48" t="s">
        <v>65</v>
      </c>
      <c r="C241" s="49" t="s">
        <v>66</v>
      </c>
      <c r="D241" s="50" t="s">
        <v>67</v>
      </c>
      <c r="E241" s="51" t="s">
        <v>68</v>
      </c>
      <c r="F241" s="16" t="s">
        <v>69</v>
      </c>
      <c r="G241" s="63" t="s">
        <v>70</v>
      </c>
      <c r="H241" s="17">
        <v>43874</v>
      </c>
      <c r="I241" s="18">
        <f>IF(WEEKDAY(H241)&gt;=6,H241+3,H241+1)</f>
        <v>43875</v>
      </c>
      <c r="J241" s="18">
        <f t="shared" ref="J241:AK241" si="153">IF(WEEKDAY(I241)&gt;=6,I241+3,I241+1)</f>
        <v>43878</v>
      </c>
      <c r="K241" s="18">
        <f t="shared" si="153"/>
        <v>43879</v>
      </c>
      <c r="L241" s="18">
        <f t="shared" si="153"/>
        <v>43880</v>
      </c>
      <c r="M241" s="18">
        <f t="shared" si="153"/>
        <v>43881</v>
      </c>
      <c r="N241" s="18">
        <f t="shared" si="153"/>
        <v>43882</v>
      </c>
      <c r="O241" s="18">
        <f t="shared" si="153"/>
        <v>43885</v>
      </c>
      <c r="P241" s="18">
        <f t="shared" si="153"/>
        <v>43886</v>
      </c>
      <c r="Q241" s="18">
        <f t="shared" si="153"/>
        <v>43887</v>
      </c>
      <c r="R241" s="18">
        <f t="shared" si="153"/>
        <v>43888</v>
      </c>
      <c r="S241" s="18">
        <f t="shared" si="153"/>
        <v>43889</v>
      </c>
      <c r="T241" s="18">
        <f t="shared" si="153"/>
        <v>43892</v>
      </c>
      <c r="U241" s="18">
        <f t="shared" si="153"/>
        <v>43893</v>
      </c>
      <c r="V241" s="18">
        <f t="shared" si="153"/>
        <v>43894</v>
      </c>
      <c r="W241" s="18">
        <f t="shared" si="153"/>
        <v>43895</v>
      </c>
      <c r="X241" s="18">
        <f t="shared" si="153"/>
        <v>43896</v>
      </c>
      <c r="Y241" s="18">
        <f t="shared" si="153"/>
        <v>43899</v>
      </c>
      <c r="Z241" s="18">
        <f t="shared" si="153"/>
        <v>43900</v>
      </c>
      <c r="AA241" s="18">
        <f t="shared" si="153"/>
        <v>43901</v>
      </c>
      <c r="AB241" s="18">
        <f t="shared" si="153"/>
        <v>43902</v>
      </c>
      <c r="AC241" s="18">
        <f t="shared" si="153"/>
        <v>43903</v>
      </c>
      <c r="AD241" s="18">
        <f t="shared" si="153"/>
        <v>43906</v>
      </c>
      <c r="AE241" s="18">
        <f t="shared" si="153"/>
        <v>43907</v>
      </c>
      <c r="AF241" s="18">
        <f t="shared" si="153"/>
        <v>43908</v>
      </c>
      <c r="AG241" s="18">
        <f t="shared" si="153"/>
        <v>43909</v>
      </c>
      <c r="AH241" s="18">
        <f t="shared" si="153"/>
        <v>43910</v>
      </c>
      <c r="AI241" s="18">
        <f t="shared" si="153"/>
        <v>43913</v>
      </c>
      <c r="AJ241" s="18">
        <f t="shared" si="153"/>
        <v>43914</v>
      </c>
      <c r="AK241" s="18">
        <f t="shared" si="153"/>
        <v>43915</v>
      </c>
    </row>
    <row r="242" spans="1:37" ht="15.75" thickBot="1" x14ac:dyDescent="0.3">
      <c r="A242" s="153" t="s">
        <v>71</v>
      </c>
      <c r="B242" s="154"/>
      <c r="C242" s="154"/>
      <c r="D242" s="154"/>
      <c r="E242" s="154"/>
      <c r="F242" s="134" t="s">
        <v>139</v>
      </c>
      <c r="G242" s="19" t="s">
        <v>54</v>
      </c>
      <c r="H242" s="42" t="s">
        <v>73</v>
      </c>
      <c r="I242" s="20" t="s">
        <v>74</v>
      </c>
      <c r="J242" s="20" t="s">
        <v>75</v>
      </c>
      <c r="K242" s="20" t="s">
        <v>76</v>
      </c>
      <c r="L242" s="20" t="s">
        <v>77</v>
      </c>
      <c r="M242" s="20" t="s">
        <v>78</v>
      </c>
      <c r="N242" s="20" t="s">
        <v>79</v>
      </c>
      <c r="O242" s="20" t="s">
        <v>80</v>
      </c>
      <c r="P242" s="20" t="s">
        <v>81</v>
      </c>
      <c r="Q242" s="20" t="s">
        <v>82</v>
      </c>
      <c r="R242" s="20" t="s">
        <v>83</v>
      </c>
      <c r="S242" s="20" t="s">
        <v>84</v>
      </c>
      <c r="T242" s="20" t="s">
        <v>85</v>
      </c>
      <c r="U242" s="20" t="s">
        <v>86</v>
      </c>
      <c r="V242" s="20" t="s">
        <v>87</v>
      </c>
      <c r="W242" s="20" t="s">
        <v>88</v>
      </c>
      <c r="X242" s="20" t="s">
        <v>89</v>
      </c>
      <c r="Y242" s="20" t="s">
        <v>90</v>
      </c>
      <c r="Z242" s="20" t="s">
        <v>91</v>
      </c>
      <c r="AA242" s="20" t="s">
        <v>92</v>
      </c>
      <c r="AB242" s="20" t="s">
        <v>93</v>
      </c>
      <c r="AC242" s="20" t="s">
        <v>94</v>
      </c>
      <c r="AD242" s="20" t="s">
        <v>95</v>
      </c>
      <c r="AE242" s="20" t="s">
        <v>96</v>
      </c>
      <c r="AF242" s="20" t="s">
        <v>97</v>
      </c>
      <c r="AG242" s="20" t="s">
        <v>98</v>
      </c>
      <c r="AH242" s="20" t="s">
        <v>99</v>
      </c>
      <c r="AI242" s="20" t="s">
        <v>100</v>
      </c>
      <c r="AJ242" s="20" t="s">
        <v>101</v>
      </c>
      <c r="AK242" s="21" t="s">
        <v>102</v>
      </c>
    </row>
    <row r="243" spans="1:37" x14ac:dyDescent="0.25">
      <c r="A243" s="155" t="s">
        <v>103</v>
      </c>
      <c r="B243" s="156"/>
      <c r="C243" s="156"/>
      <c r="D243" s="157"/>
      <c r="E243" s="156"/>
      <c r="F243" s="158"/>
      <c r="G243" s="25" t="s">
        <v>104</v>
      </c>
      <c r="H243" s="26">
        <v>0.59</v>
      </c>
      <c r="I243" s="27">
        <v>0.67500000000000004</v>
      </c>
      <c r="J243" s="27">
        <v>0.67</v>
      </c>
      <c r="K243" s="27">
        <v>0.67</v>
      </c>
      <c r="L243" s="27">
        <v>0.64</v>
      </c>
      <c r="M243" s="27">
        <v>0.64</v>
      </c>
      <c r="N243" s="27">
        <v>0.63500000000000001</v>
      </c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8"/>
    </row>
    <row r="244" spans="1:37" x14ac:dyDescent="0.25">
      <c r="A244" s="55" t="s">
        <v>105</v>
      </c>
      <c r="B244" s="41">
        <f>COUNTA(H243:AK243)</f>
        <v>7</v>
      </c>
      <c r="C244" s="54"/>
      <c r="D244" s="62" t="str">
        <f>IF(ISBLANK(F242),"No Link",HYPERLINK(CONCATENATE("https://www.klsescreener.com/v2/charting/chart/",F242), "KLSE"))</f>
        <v>KLSE</v>
      </c>
      <c r="E244" s="159" t="s">
        <v>106</v>
      </c>
      <c r="F244" s="160"/>
      <c r="G244" s="14" t="s">
        <v>107</v>
      </c>
      <c r="H244" s="11">
        <v>0.67</v>
      </c>
      <c r="I244" s="5">
        <v>0.69</v>
      </c>
      <c r="J244" s="64">
        <v>0.67500000000000004</v>
      </c>
      <c r="K244" s="4">
        <v>0.67</v>
      </c>
      <c r="L244" s="4">
        <v>0.65500000000000003</v>
      </c>
      <c r="M244" s="4">
        <v>0.65</v>
      </c>
      <c r="N244" s="4">
        <v>0.64</v>
      </c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10"/>
    </row>
    <row r="245" spans="1:37" x14ac:dyDescent="0.25">
      <c r="A245" s="12"/>
      <c r="B245" s="6"/>
      <c r="C245" s="6"/>
      <c r="D245" s="6"/>
      <c r="E245" s="36"/>
      <c r="F245" s="37"/>
      <c r="G245" s="14" t="s">
        <v>108</v>
      </c>
      <c r="H245" s="9">
        <v>0.59</v>
      </c>
      <c r="I245" s="4">
        <v>0.66</v>
      </c>
      <c r="J245" s="4">
        <v>0.65500000000000003</v>
      </c>
      <c r="K245" s="4">
        <v>0.64</v>
      </c>
      <c r="L245" s="4">
        <v>0.64</v>
      </c>
      <c r="M245" s="4">
        <v>0.63</v>
      </c>
      <c r="N245" s="4">
        <v>0.63</v>
      </c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10"/>
    </row>
    <row r="246" spans="1:37" x14ac:dyDescent="0.25">
      <c r="A246" s="161"/>
      <c r="B246" s="162"/>
      <c r="C246" s="58"/>
      <c r="D246" s="61" t="s">
        <v>109</v>
      </c>
      <c r="E246" s="35">
        <v>0.69</v>
      </c>
      <c r="F246" s="39">
        <f>(E246-B247)/B247</f>
        <v>6.9767441860465004E-2</v>
      </c>
      <c r="G246" s="14" t="s">
        <v>110</v>
      </c>
      <c r="H246" s="9">
        <v>0.67</v>
      </c>
      <c r="I246" s="4">
        <v>0.67</v>
      </c>
      <c r="J246" s="4">
        <v>0.66500000000000004</v>
      </c>
      <c r="K246" s="4">
        <v>0.64</v>
      </c>
      <c r="L246" s="4">
        <v>0.64</v>
      </c>
      <c r="M246" s="4">
        <v>0.63500000000000001</v>
      </c>
      <c r="N246" s="4">
        <v>0.63500000000000001</v>
      </c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10"/>
    </row>
    <row r="247" spans="1:37" ht="15.75" thickBot="1" x14ac:dyDescent="0.3">
      <c r="A247" s="8" t="s">
        <v>111</v>
      </c>
      <c r="B247" s="56">
        <v>0.64500000000000002</v>
      </c>
      <c r="C247" s="59"/>
      <c r="D247" s="3"/>
      <c r="E247" s="7"/>
      <c r="F247" s="125"/>
      <c r="G247" s="15" t="s">
        <v>112</v>
      </c>
      <c r="H247" s="29">
        <v>79627</v>
      </c>
      <c r="I247" s="52">
        <v>79601</v>
      </c>
      <c r="J247" s="30">
        <v>20226</v>
      </c>
      <c r="K247" s="30">
        <v>17213</v>
      </c>
      <c r="L247" s="30">
        <v>18962</v>
      </c>
      <c r="M247" s="52">
        <v>38277</v>
      </c>
      <c r="N247" s="30">
        <v>23455</v>
      </c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1"/>
    </row>
    <row r="248" spans="1:37" x14ac:dyDescent="0.25">
      <c r="A248" s="13"/>
      <c r="B248" s="57"/>
      <c r="C248" s="124"/>
      <c r="D248" s="6"/>
      <c r="E248" s="121"/>
      <c r="F248" s="6"/>
      <c r="G248" s="32" t="s">
        <v>113</v>
      </c>
      <c r="H248" s="22">
        <f>IF((H243+H246)/2&gt;=1,CEILING((H243+H246)/2,0.01),CEILING((H243+H246)/2,0.005))</f>
        <v>0.63</v>
      </c>
      <c r="I248" s="23">
        <f>H248</f>
        <v>0.63</v>
      </c>
      <c r="J248" s="23">
        <f t="shared" ref="J248:AK248" si="154">I248</f>
        <v>0.63</v>
      </c>
      <c r="K248" s="23">
        <f t="shared" si="154"/>
        <v>0.63</v>
      </c>
      <c r="L248" s="23">
        <f t="shared" si="154"/>
        <v>0.63</v>
      </c>
      <c r="M248" s="23">
        <f t="shared" si="154"/>
        <v>0.63</v>
      </c>
      <c r="N248" s="23">
        <f t="shared" si="154"/>
        <v>0.63</v>
      </c>
      <c r="O248" s="23">
        <f t="shared" si="154"/>
        <v>0.63</v>
      </c>
      <c r="P248" s="23">
        <f t="shared" si="154"/>
        <v>0.63</v>
      </c>
      <c r="Q248" s="23">
        <f t="shared" si="154"/>
        <v>0.63</v>
      </c>
      <c r="R248" s="23">
        <f t="shared" si="154"/>
        <v>0.63</v>
      </c>
      <c r="S248" s="23">
        <f t="shared" si="154"/>
        <v>0.63</v>
      </c>
      <c r="T248" s="23">
        <f t="shared" si="154"/>
        <v>0.63</v>
      </c>
      <c r="U248" s="23">
        <f t="shared" si="154"/>
        <v>0.63</v>
      </c>
      <c r="V248" s="23">
        <f t="shared" si="154"/>
        <v>0.63</v>
      </c>
      <c r="W248" s="23">
        <f t="shared" si="154"/>
        <v>0.63</v>
      </c>
      <c r="X248" s="23">
        <f t="shared" si="154"/>
        <v>0.63</v>
      </c>
      <c r="Y248" s="23">
        <f t="shared" si="154"/>
        <v>0.63</v>
      </c>
      <c r="Z248" s="23">
        <f t="shared" si="154"/>
        <v>0.63</v>
      </c>
      <c r="AA248" s="23">
        <f t="shared" si="154"/>
        <v>0.63</v>
      </c>
      <c r="AB248" s="23">
        <f t="shared" si="154"/>
        <v>0.63</v>
      </c>
      <c r="AC248" s="23">
        <f t="shared" si="154"/>
        <v>0.63</v>
      </c>
      <c r="AD248" s="23">
        <f t="shared" si="154"/>
        <v>0.63</v>
      </c>
      <c r="AE248" s="23">
        <f t="shared" si="154"/>
        <v>0.63</v>
      </c>
      <c r="AF248" s="23">
        <f t="shared" si="154"/>
        <v>0.63</v>
      </c>
      <c r="AG248" s="23">
        <f t="shared" si="154"/>
        <v>0.63</v>
      </c>
      <c r="AH248" s="23">
        <f t="shared" si="154"/>
        <v>0.63</v>
      </c>
      <c r="AI248" s="23">
        <f t="shared" si="154"/>
        <v>0.63</v>
      </c>
      <c r="AJ248" s="23">
        <f t="shared" si="154"/>
        <v>0.63</v>
      </c>
      <c r="AK248" s="24">
        <f t="shared" si="154"/>
        <v>0.63</v>
      </c>
    </row>
    <row r="249" spans="1:37" ht="15.75" thickBot="1" x14ac:dyDescent="0.3">
      <c r="A249" s="40"/>
      <c r="B249" s="6"/>
      <c r="C249" s="6"/>
      <c r="D249" s="33" t="s">
        <v>2</v>
      </c>
      <c r="E249" s="34">
        <v>0.625</v>
      </c>
      <c r="F249" s="38">
        <f>(B247-E249)/E249</f>
        <v>3.2000000000000028E-2</v>
      </c>
      <c r="G249" s="66" t="s">
        <v>114</v>
      </c>
      <c r="H249" s="67">
        <f>IF(H248*105%&gt;=1, FLOOR(H248*105%,0.01), FLOOR(H248*105%,0.005))</f>
        <v>0.66</v>
      </c>
      <c r="I249" s="68">
        <f>H249</f>
        <v>0.66</v>
      </c>
      <c r="J249" s="68">
        <f t="shared" ref="J249:AK249" si="155">I249</f>
        <v>0.66</v>
      </c>
      <c r="K249" s="68">
        <f t="shared" si="155"/>
        <v>0.66</v>
      </c>
      <c r="L249" s="68">
        <f t="shared" si="155"/>
        <v>0.66</v>
      </c>
      <c r="M249" s="68">
        <f t="shared" si="155"/>
        <v>0.66</v>
      </c>
      <c r="N249" s="68">
        <f t="shared" si="155"/>
        <v>0.66</v>
      </c>
      <c r="O249" s="68">
        <f t="shared" si="155"/>
        <v>0.66</v>
      </c>
      <c r="P249" s="68">
        <f t="shared" si="155"/>
        <v>0.66</v>
      </c>
      <c r="Q249" s="68">
        <f t="shared" si="155"/>
        <v>0.66</v>
      </c>
      <c r="R249" s="68">
        <f t="shared" si="155"/>
        <v>0.66</v>
      </c>
      <c r="S249" s="68">
        <f t="shared" si="155"/>
        <v>0.66</v>
      </c>
      <c r="T249" s="68">
        <f t="shared" si="155"/>
        <v>0.66</v>
      </c>
      <c r="U249" s="68">
        <f t="shared" si="155"/>
        <v>0.66</v>
      </c>
      <c r="V249" s="68">
        <f t="shared" si="155"/>
        <v>0.66</v>
      </c>
      <c r="W249" s="68">
        <f t="shared" si="155"/>
        <v>0.66</v>
      </c>
      <c r="X249" s="68">
        <f t="shared" si="155"/>
        <v>0.66</v>
      </c>
      <c r="Y249" s="68">
        <f t="shared" si="155"/>
        <v>0.66</v>
      </c>
      <c r="Z249" s="68">
        <f t="shared" si="155"/>
        <v>0.66</v>
      </c>
      <c r="AA249" s="68">
        <f t="shared" si="155"/>
        <v>0.66</v>
      </c>
      <c r="AB249" s="68">
        <f t="shared" si="155"/>
        <v>0.66</v>
      </c>
      <c r="AC249" s="68">
        <f t="shared" si="155"/>
        <v>0.66</v>
      </c>
      <c r="AD249" s="68">
        <f t="shared" si="155"/>
        <v>0.66</v>
      </c>
      <c r="AE249" s="68">
        <f t="shared" si="155"/>
        <v>0.66</v>
      </c>
      <c r="AF249" s="68">
        <f t="shared" si="155"/>
        <v>0.66</v>
      </c>
      <c r="AG249" s="68">
        <f t="shared" si="155"/>
        <v>0.66</v>
      </c>
      <c r="AH249" s="68">
        <f t="shared" si="155"/>
        <v>0.66</v>
      </c>
      <c r="AI249" s="68">
        <f t="shared" si="155"/>
        <v>0.66</v>
      </c>
      <c r="AJ249" s="68">
        <f t="shared" si="155"/>
        <v>0.66</v>
      </c>
      <c r="AK249" s="69">
        <f t="shared" si="155"/>
        <v>0.66</v>
      </c>
    </row>
    <row r="250" spans="1:37" ht="15.75" thickBot="1" x14ac:dyDescent="0.3">
      <c r="A250" s="45" t="s">
        <v>115</v>
      </c>
      <c r="B250" s="45" t="s">
        <v>111</v>
      </c>
      <c r="C250" s="46" t="s">
        <v>116</v>
      </c>
      <c r="D250" s="46" t="s">
        <v>117</v>
      </c>
      <c r="E250" s="34"/>
      <c r="F250" s="37"/>
      <c r="G250" s="70" t="s">
        <v>118</v>
      </c>
      <c r="H250" s="71">
        <f>(H246-H243)/H243</f>
        <v>0.13559322033898319</v>
      </c>
      <c r="I250" s="72">
        <f t="shared" ref="I250:AK250" si="156">(I246-I243)/I243</f>
        <v>-7.4074074074074138E-3</v>
      </c>
      <c r="J250" s="72">
        <f t="shared" si="156"/>
        <v>-7.462686567164185E-3</v>
      </c>
      <c r="K250" s="72">
        <f t="shared" si="156"/>
        <v>-4.4776119402985114E-2</v>
      </c>
      <c r="L250" s="72">
        <f t="shared" si="156"/>
        <v>0</v>
      </c>
      <c r="M250" s="72">
        <f t="shared" si="156"/>
        <v>-7.8125000000000069E-3</v>
      </c>
      <c r="N250" s="72">
        <f t="shared" si="156"/>
        <v>0</v>
      </c>
      <c r="O250" s="72" t="e">
        <f t="shared" si="156"/>
        <v>#DIV/0!</v>
      </c>
      <c r="P250" s="72" t="e">
        <f t="shared" si="156"/>
        <v>#DIV/0!</v>
      </c>
      <c r="Q250" s="72" t="e">
        <f t="shared" si="156"/>
        <v>#DIV/0!</v>
      </c>
      <c r="R250" s="72" t="e">
        <f t="shared" si="156"/>
        <v>#DIV/0!</v>
      </c>
      <c r="S250" s="72" t="e">
        <f t="shared" si="156"/>
        <v>#DIV/0!</v>
      </c>
      <c r="T250" s="72" t="e">
        <f t="shared" si="156"/>
        <v>#DIV/0!</v>
      </c>
      <c r="U250" s="72" t="e">
        <f t="shared" si="156"/>
        <v>#DIV/0!</v>
      </c>
      <c r="V250" s="72" t="e">
        <f t="shared" si="156"/>
        <v>#DIV/0!</v>
      </c>
      <c r="W250" s="72" t="e">
        <f t="shared" si="156"/>
        <v>#DIV/0!</v>
      </c>
      <c r="X250" s="72" t="e">
        <f t="shared" si="156"/>
        <v>#DIV/0!</v>
      </c>
      <c r="Y250" s="72" t="e">
        <f t="shared" si="156"/>
        <v>#DIV/0!</v>
      </c>
      <c r="Z250" s="72" t="e">
        <f t="shared" si="156"/>
        <v>#DIV/0!</v>
      </c>
      <c r="AA250" s="72" t="e">
        <f t="shared" si="156"/>
        <v>#DIV/0!</v>
      </c>
      <c r="AB250" s="72" t="e">
        <f t="shared" si="156"/>
        <v>#DIV/0!</v>
      </c>
      <c r="AC250" s="72" t="e">
        <f t="shared" si="156"/>
        <v>#DIV/0!</v>
      </c>
      <c r="AD250" s="72" t="e">
        <f t="shared" si="156"/>
        <v>#DIV/0!</v>
      </c>
      <c r="AE250" s="72" t="e">
        <f t="shared" si="156"/>
        <v>#DIV/0!</v>
      </c>
      <c r="AF250" s="72" t="e">
        <f t="shared" si="156"/>
        <v>#DIV/0!</v>
      </c>
      <c r="AG250" s="72" t="e">
        <f t="shared" si="156"/>
        <v>#DIV/0!</v>
      </c>
      <c r="AH250" s="72" t="e">
        <f t="shared" si="156"/>
        <v>#DIV/0!</v>
      </c>
      <c r="AI250" s="72" t="e">
        <f t="shared" si="156"/>
        <v>#DIV/0!</v>
      </c>
      <c r="AJ250" s="72" t="e">
        <f t="shared" si="156"/>
        <v>#DIV/0!</v>
      </c>
      <c r="AK250" s="73" t="e">
        <f t="shared" si="156"/>
        <v>#DIV/0!</v>
      </c>
    </row>
    <row r="251" spans="1:37" ht="15.75" thickBot="1" x14ac:dyDescent="0.3">
      <c r="A251" s="43">
        <f>E249</f>
        <v>0.625</v>
      </c>
      <c r="B251" s="44">
        <f>B247</f>
        <v>0.64500000000000002</v>
      </c>
      <c r="C251" s="53">
        <v>0.66</v>
      </c>
      <c r="D251" s="31">
        <v>26000</v>
      </c>
      <c r="E251" s="163" t="s">
        <v>119</v>
      </c>
      <c r="F251" s="164"/>
      <c r="G251" s="66" t="s">
        <v>120</v>
      </c>
      <c r="H251" s="74">
        <f>(H246-H243)/(H244-H245)</f>
        <v>1</v>
      </c>
      <c r="I251" s="75">
        <f t="shared" ref="I251:AK251" si="157">(I246-I243)/(I244-I245)</f>
        <v>-0.1666666666666673</v>
      </c>
      <c r="J251" s="75">
        <f t="shared" si="157"/>
        <v>-0.25</v>
      </c>
      <c r="K251" s="75">
        <f t="shared" si="157"/>
        <v>-1</v>
      </c>
      <c r="L251" s="75">
        <f t="shared" si="157"/>
        <v>0</v>
      </c>
      <c r="M251" s="75">
        <f t="shared" si="157"/>
        <v>-0.25</v>
      </c>
      <c r="N251" s="75">
        <f t="shared" si="157"/>
        <v>0</v>
      </c>
      <c r="O251" s="75" t="e">
        <f t="shared" si="157"/>
        <v>#DIV/0!</v>
      </c>
      <c r="P251" s="75" t="e">
        <f t="shared" si="157"/>
        <v>#DIV/0!</v>
      </c>
      <c r="Q251" s="75" t="e">
        <f t="shared" si="157"/>
        <v>#DIV/0!</v>
      </c>
      <c r="R251" s="75" t="e">
        <f t="shared" si="157"/>
        <v>#DIV/0!</v>
      </c>
      <c r="S251" s="75" t="e">
        <f t="shared" si="157"/>
        <v>#DIV/0!</v>
      </c>
      <c r="T251" s="75" t="e">
        <f t="shared" si="157"/>
        <v>#DIV/0!</v>
      </c>
      <c r="U251" s="75" t="e">
        <f t="shared" si="157"/>
        <v>#DIV/0!</v>
      </c>
      <c r="V251" s="75" t="e">
        <f t="shared" si="157"/>
        <v>#DIV/0!</v>
      </c>
      <c r="W251" s="75" t="e">
        <f t="shared" si="157"/>
        <v>#DIV/0!</v>
      </c>
      <c r="X251" s="75" t="e">
        <f t="shared" si="157"/>
        <v>#DIV/0!</v>
      </c>
      <c r="Y251" s="75" t="e">
        <f t="shared" si="157"/>
        <v>#DIV/0!</v>
      </c>
      <c r="Z251" s="75" t="e">
        <f t="shared" si="157"/>
        <v>#DIV/0!</v>
      </c>
      <c r="AA251" s="75" t="e">
        <f t="shared" si="157"/>
        <v>#DIV/0!</v>
      </c>
      <c r="AB251" s="75" t="e">
        <f t="shared" si="157"/>
        <v>#DIV/0!</v>
      </c>
      <c r="AC251" s="75" t="e">
        <f t="shared" si="157"/>
        <v>#DIV/0!</v>
      </c>
      <c r="AD251" s="75" t="e">
        <f t="shared" si="157"/>
        <v>#DIV/0!</v>
      </c>
      <c r="AE251" s="75" t="e">
        <f t="shared" si="157"/>
        <v>#DIV/0!</v>
      </c>
      <c r="AF251" s="75" t="e">
        <f t="shared" si="157"/>
        <v>#DIV/0!</v>
      </c>
      <c r="AG251" s="75" t="e">
        <f t="shared" si="157"/>
        <v>#DIV/0!</v>
      </c>
      <c r="AH251" s="75" t="e">
        <f t="shared" si="157"/>
        <v>#DIV/0!</v>
      </c>
      <c r="AI251" s="75" t="e">
        <f t="shared" si="157"/>
        <v>#DIV/0!</v>
      </c>
      <c r="AJ251" s="75" t="e">
        <f t="shared" si="157"/>
        <v>#DIV/0!</v>
      </c>
      <c r="AK251" s="76" t="e">
        <f t="shared" si="157"/>
        <v>#DIV/0!</v>
      </c>
    </row>
    <row r="252" spans="1:37" ht="15.75" thickBot="1" x14ac:dyDescent="0.3">
      <c r="A252" s="165"/>
      <c r="B252" s="166"/>
      <c r="C252" s="166"/>
      <c r="D252" s="166"/>
      <c r="E252" s="166"/>
      <c r="F252" s="166"/>
      <c r="G252" s="166"/>
      <c r="H252" s="166"/>
      <c r="I252" s="166"/>
      <c r="J252" s="166"/>
      <c r="K252" s="166"/>
      <c r="L252" s="166"/>
      <c r="M252" s="166"/>
      <c r="N252" s="166"/>
      <c r="O252" s="166"/>
      <c r="P252" s="166"/>
      <c r="Q252" s="166"/>
      <c r="R252" s="166"/>
      <c r="S252" s="166"/>
      <c r="T252" s="166"/>
      <c r="U252" s="166"/>
      <c r="V252" s="166"/>
      <c r="W252" s="166"/>
      <c r="X252" s="166"/>
      <c r="Y252" s="166"/>
      <c r="Z252" s="166"/>
      <c r="AA252" s="166"/>
      <c r="AB252" s="166"/>
      <c r="AC252" s="166"/>
      <c r="AD252" s="166"/>
      <c r="AE252" s="166"/>
      <c r="AF252" s="166"/>
      <c r="AG252" s="166"/>
      <c r="AH252" s="166"/>
      <c r="AI252" s="166"/>
      <c r="AJ252" s="166"/>
      <c r="AK252" s="167"/>
    </row>
    <row r="253" spans="1:37" ht="15.75" thickBot="1" x14ac:dyDescent="0.3">
      <c r="A253" s="47" t="s">
        <v>64</v>
      </c>
      <c r="B253" s="48" t="s">
        <v>65</v>
      </c>
      <c r="C253" s="49" t="s">
        <v>66</v>
      </c>
      <c r="D253" s="50" t="s">
        <v>67</v>
      </c>
      <c r="E253" s="51" t="s">
        <v>68</v>
      </c>
      <c r="F253" s="16" t="s">
        <v>69</v>
      </c>
      <c r="G253" s="63" t="s">
        <v>70</v>
      </c>
      <c r="H253" s="17">
        <v>43874</v>
      </c>
      <c r="I253" s="18">
        <f>IF(WEEKDAY(H253)&gt;=6,H253+3,H253+1)</f>
        <v>43875</v>
      </c>
      <c r="J253" s="18">
        <f t="shared" ref="J253:AK253" si="158">IF(WEEKDAY(I253)&gt;=6,I253+3,I253+1)</f>
        <v>43878</v>
      </c>
      <c r="K253" s="18">
        <f t="shared" si="158"/>
        <v>43879</v>
      </c>
      <c r="L253" s="18">
        <f t="shared" si="158"/>
        <v>43880</v>
      </c>
      <c r="M253" s="18">
        <f t="shared" si="158"/>
        <v>43881</v>
      </c>
      <c r="N253" s="18">
        <f t="shared" si="158"/>
        <v>43882</v>
      </c>
      <c r="O253" s="18">
        <f t="shared" si="158"/>
        <v>43885</v>
      </c>
      <c r="P253" s="18">
        <f t="shared" si="158"/>
        <v>43886</v>
      </c>
      <c r="Q253" s="18">
        <f t="shared" si="158"/>
        <v>43887</v>
      </c>
      <c r="R253" s="18">
        <f t="shared" si="158"/>
        <v>43888</v>
      </c>
      <c r="S253" s="18">
        <f t="shared" si="158"/>
        <v>43889</v>
      </c>
      <c r="T253" s="18">
        <f t="shared" si="158"/>
        <v>43892</v>
      </c>
      <c r="U253" s="18">
        <f t="shared" si="158"/>
        <v>43893</v>
      </c>
      <c r="V253" s="18">
        <f t="shared" si="158"/>
        <v>43894</v>
      </c>
      <c r="W253" s="18">
        <f t="shared" si="158"/>
        <v>43895</v>
      </c>
      <c r="X253" s="18">
        <f t="shared" si="158"/>
        <v>43896</v>
      </c>
      <c r="Y253" s="18">
        <f t="shared" si="158"/>
        <v>43899</v>
      </c>
      <c r="Z253" s="18">
        <f t="shared" si="158"/>
        <v>43900</v>
      </c>
      <c r="AA253" s="18">
        <f t="shared" si="158"/>
        <v>43901</v>
      </c>
      <c r="AB253" s="18">
        <f t="shared" si="158"/>
        <v>43902</v>
      </c>
      <c r="AC253" s="18">
        <f t="shared" si="158"/>
        <v>43903</v>
      </c>
      <c r="AD253" s="18">
        <f t="shared" si="158"/>
        <v>43906</v>
      </c>
      <c r="AE253" s="18">
        <f t="shared" si="158"/>
        <v>43907</v>
      </c>
      <c r="AF253" s="18">
        <f t="shared" si="158"/>
        <v>43908</v>
      </c>
      <c r="AG253" s="18">
        <f t="shared" si="158"/>
        <v>43909</v>
      </c>
      <c r="AH253" s="18">
        <f t="shared" si="158"/>
        <v>43910</v>
      </c>
      <c r="AI253" s="18">
        <f t="shared" si="158"/>
        <v>43913</v>
      </c>
      <c r="AJ253" s="18">
        <f t="shared" si="158"/>
        <v>43914</v>
      </c>
      <c r="AK253" s="18">
        <f t="shared" si="158"/>
        <v>43915</v>
      </c>
    </row>
    <row r="254" spans="1:37" ht="15.75" thickBot="1" x14ac:dyDescent="0.3">
      <c r="A254" s="153" t="s">
        <v>71</v>
      </c>
      <c r="B254" s="154"/>
      <c r="C254" s="154"/>
      <c r="D254" s="154"/>
      <c r="E254" s="154"/>
      <c r="F254" s="134" t="s">
        <v>140</v>
      </c>
      <c r="G254" s="19" t="s">
        <v>55</v>
      </c>
      <c r="H254" s="42" t="s">
        <v>73</v>
      </c>
      <c r="I254" s="20" t="s">
        <v>74</v>
      </c>
      <c r="J254" s="20" t="s">
        <v>75</v>
      </c>
      <c r="K254" s="20" t="s">
        <v>76</v>
      </c>
      <c r="L254" s="20" t="s">
        <v>77</v>
      </c>
      <c r="M254" s="20" t="s">
        <v>78</v>
      </c>
      <c r="N254" s="20" t="s">
        <v>79</v>
      </c>
      <c r="O254" s="20" t="s">
        <v>80</v>
      </c>
      <c r="P254" s="20" t="s">
        <v>81</v>
      </c>
      <c r="Q254" s="20" t="s">
        <v>82</v>
      </c>
      <c r="R254" s="20" t="s">
        <v>83</v>
      </c>
      <c r="S254" s="20" t="s">
        <v>84</v>
      </c>
      <c r="T254" s="20" t="s">
        <v>85</v>
      </c>
      <c r="U254" s="20" t="s">
        <v>86</v>
      </c>
      <c r="V254" s="20" t="s">
        <v>87</v>
      </c>
      <c r="W254" s="20" t="s">
        <v>88</v>
      </c>
      <c r="X254" s="20" t="s">
        <v>89</v>
      </c>
      <c r="Y254" s="20" t="s">
        <v>90</v>
      </c>
      <c r="Z254" s="20" t="s">
        <v>91</v>
      </c>
      <c r="AA254" s="20" t="s">
        <v>92</v>
      </c>
      <c r="AB254" s="20" t="s">
        <v>93</v>
      </c>
      <c r="AC254" s="20" t="s">
        <v>94</v>
      </c>
      <c r="AD254" s="20" t="s">
        <v>95</v>
      </c>
      <c r="AE254" s="20" t="s">
        <v>96</v>
      </c>
      <c r="AF254" s="20" t="s">
        <v>97</v>
      </c>
      <c r="AG254" s="20" t="s">
        <v>98</v>
      </c>
      <c r="AH254" s="20" t="s">
        <v>99</v>
      </c>
      <c r="AI254" s="20" t="s">
        <v>100</v>
      </c>
      <c r="AJ254" s="20" t="s">
        <v>101</v>
      </c>
      <c r="AK254" s="21" t="s">
        <v>102</v>
      </c>
    </row>
    <row r="255" spans="1:37" x14ac:dyDescent="0.25">
      <c r="A255" s="155" t="s">
        <v>103</v>
      </c>
      <c r="B255" s="156"/>
      <c r="C255" s="156"/>
      <c r="D255" s="157"/>
      <c r="E255" s="156"/>
      <c r="F255" s="158"/>
      <c r="G255" s="25" t="s">
        <v>104</v>
      </c>
      <c r="H255" s="26">
        <v>0.70499999999999996</v>
      </c>
      <c r="I255" s="27">
        <v>0.79</v>
      </c>
      <c r="J255" s="27">
        <v>0.78500000000000003</v>
      </c>
      <c r="K255" s="27">
        <v>0.76500000000000001</v>
      </c>
      <c r="L255" s="27">
        <v>0.73499999999999999</v>
      </c>
      <c r="M255" s="27">
        <v>0.74</v>
      </c>
      <c r="N255" s="27">
        <v>0.75</v>
      </c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8"/>
    </row>
    <row r="256" spans="1:37" x14ac:dyDescent="0.25">
      <c r="A256" s="55" t="s">
        <v>105</v>
      </c>
      <c r="B256" s="41">
        <f>COUNTA(H255:AK255)</f>
        <v>7</v>
      </c>
      <c r="C256" s="54"/>
      <c r="D256" s="62" t="str">
        <f>IF(ISBLANK(F254),"No Link",HYPERLINK(CONCATENATE("https://www.klsescreener.com/v2/charting/chart/",F254), "KLSE"))</f>
        <v>KLSE</v>
      </c>
      <c r="E256" s="159" t="s">
        <v>106</v>
      </c>
      <c r="F256" s="160"/>
      <c r="G256" s="14" t="s">
        <v>107</v>
      </c>
      <c r="H256" s="11">
        <v>0.79</v>
      </c>
      <c r="I256" s="5">
        <v>0.80500000000000005</v>
      </c>
      <c r="J256" s="64">
        <v>0.80500000000000005</v>
      </c>
      <c r="K256" s="4">
        <v>0.76500000000000001</v>
      </c>
      <c r="L256" s="4">
        <v>0.755</v>
      </c>
      <c r="M256" s="4">
        <v>0.76500000000000001</v>
      </c>
      <c r="N256" s="4">
        <v>0.78</v>
      </c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10"/>
    </row>
    <row r="257" spans="1:37" x14ac:dyDescent="0.25">
      <c r="A257" s="12"/>
      <c r="B257" s="6"/>
      <c r="C257" s="6"/>
      <c r="D257" s="6"/>
      <c r="E257" s="36"/>
      <c r="F257" s="37"/>
      <c r="G257" s="14" t="s">
        <v>108</v>
      </c>
      <c r="H257" s="9">
        <v>0.69499999999999995</v>
      </c>
      <c r="I257" s="4">
        <v>0.77500000000000002</v>
      </c>
      <c r="J257" s="4">
        <v>0.76</v>
      </c>
      <c r="K257" s="4">
        <v>0.73</v>
      </c>
      <c r="L257" s="4">
        <v>0.72499999999999998</v>
      </c>
      <c r="M257" s="4">
        <v>0.73</v>
      </c>
      <c r="N257" s="4">
        <v>0.745</v>
      </c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10"/>
    </row>
    <row r="258" spans="1:37" x14ac:dyDescent="0.25">
      <c r="A258" s="161"/>
      <c r="B258" s="162"/>
      <c r="C258" s="58"/>
      <c r="D258" s="61" t="s">
        <v>109</v>
      </c>
      <c r="E258" s="35">
        <v>0.80500000000000005</v>
      </c>
      <c r="F258" s="39">
        <f>(E258-B259)/B259</f>
        <v>5.9210526315789526E-2</v>
      </c>
      <c r="G258" s="14" t="s">
        <v>110</v>
      </c>
      <c r="H258" s="9">
        <v>0.79</v>
      </c>
      <c r="I258" s="4">
        <v>0.78</v>
      </c>
      <c r="J258" s="4">
        <v>0.76500000000000001</v>
      </c>
      <c r="K258" s="4">
        <v>0.73499999999999999</v>
      </c>
      <c r="L258" s="4">
        <v>0.73499999999999999</v>
      </c>
      <c r="M258" s="4">
        <v>0.755</v>
      </c>
      <c r="N258" s="4">
        <v>0.76</v>
      </c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10"/>
    </row>
    <row r="259" spans="1:37" ht="15.75" thickBot="1" x14ac:dyDescent="0.3">
      <c r="A259" s="8" t="s">
        <v>111</v>
      </c>
      <c r="B259" s="56">
        <v>0.76</v>
      </c>
      <c r="C259" s="59"/>
      <c r="D259" s="3"/>
      <c r="E259" s="7"/>
      <c r="F259" s="125"/>
      <c r="G259" s="15" t="s">
        <v>112</v>
      </c>
      <c r="H259" s="29">
        <v>408576</v>
      </c>
      <c r="I259" s="52">
        <v>307444</v>
      </c>
      <c r="J259" s="30">
        <v>143536</v>
      </c>
      <c r="K259" s="30">
        <v>60819</v>
      </c>
      <c r="L259" s="30">
        <v>68828</v>
      </c>
      <c r="M259" s="30">
        <v>86865</v>
      </c>
      <c r="N259" s="30">
        <v>101615</v>
      </c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1"/>
    </row>
    <row r="260" spans="1:37" x14ac:dyDescent="0.25">
      <c r="A260" s="13"/>
      <c r="B260" s="57"/>
      <c r="C260" s="124"/>
      <c r="D260" s="6"/>
      <c r="E260" s="121"/>
      <c r="F260" s="6"/>
      <c r="G260" s="32" t="s">
        <v>113</v>
      </c>
      <c r="H260" s="22">
        <f>IF((H255+H258)/2&gt;=1,CEILING((H255+H258)/2,0.01),CEILING((H255+H258)/2,0.005))</f>
        <v>0.75</v>
      </c>
      <c r="I260" s="23">
        <f>H260</f>
        <v>0.75</v>
      </c>
      <c r="J260" s="23">
        <f t="shared" ref="J260:AK260" si="159">I260</f>
        <v>0.75</v>
      </c>
      <c r="K260" s="23">
        <f t="shared" si="159"/>
        <v>0.75</v>
      </c>
      <c r="L260" s="23">
        <f t="shared" si="159"/>
        <v>0.75</v>
      </c>
      <c r="M260" s="23">
        <f t="shared" si="159"/>
        <v>0.75</v>
      </c>
      <c r="N260" s="23">
        <f t="shared" si="159"/>
        <v>0.75</v>
      </c>
      <c r="O260" s="23">
        <f t="shared" si="159"/>
        <v>0.75</v>
      </c>
      <c r="P260" s="23">
        <f t="shared" si="159"/>
        <v>0.75</v>
      </c>
      <c r="Q260" s="23">
        <f t="shared" si="159"/>
        <v>0.75</v>
      </c>
      <c r="R260" s="23">
        <f t="shared" si="159"/>
        <v>0.75</v>
      </c>
      <c r="S260" s="23">
        <f t="shared" si="159"/>
        <v>0.75</v>
      </c>
      <c r="T260" s="23">
        <f t="shared" si="159"/>
        <v>0.75</v>
      </c>
      <c r="U260" s="23">
        <f t="shared" si="159"/>
        <v>0.75</v>
      </c>
      <c r="V260" s="23">
        <f t="shared" si="159"/>
        <v>0.75</v>
      </c>
      <c r="W260" s="23">
        <f t="shared" si="159"/>
        <v>0.75</v>
      </c>
      <c r="X260" s="23">
        <f t="shared" si="159"/>
        <v>0.75</v>
      </c>
      <c r="Y260" s="23">
        <f t="shared" si="159"/>
        <v>0.75</v>
      </c>
      <c r="Z260" s="23">
        <f t="shared" si="159"/>
        <v>0.75</v>
      </c>
      <c r="AA260" s="23">
        <f t="shared" si="159"/>
        <v>0.75</v>
      </c>
      <c r="AB260" s="23">
        <f t="shared" si="159"/>
        <v>0.75</v>
      </c>
      <c r="AC260" s="23">
        <f t="shared" si="159"/>
        <v>0.75</v>
      </c>
      <c r="AD260" s="23">
        <f t="shared" si="159"/>
        <v>0.75</v>
      </c>
      <c r="AE260" s="23">
        <f t="shared" si="159"/>
        <v>0.75</v>
      </c>
      <c r="AF260" s="23">
        <f t="shared" si="159"/>
        <v>0.75</v>
      </c>
      <c r="AG260" s="23">
        <f t="shared" si="159"/>
        <v>0.75</v>
      </c>
      <c r="AH260" s="23">
        <f t="shared" si="159"/>
        <v>0.75</v>
      </c>
      <c r="AI260" s="23">
        <f t="shared" si="159"/>
        <v>0.75</v>
      </c>
      <c r="AJ260" s="23">
        <f t="shared" si="159"/>
        <v>0.75</v>
      </c>
      <c r="AK260" s="24">
        <f t="shared" si="159"/>
        <v>0.75</v>
      </c>
    </row>
    <row r="261" spans="1:37" ht="15.75" thickBot="1" x14ac:dyDescent="0.3">
      <c r="A261" s="40"/>
      <c r="B261" s="6"/>
      <c r="C261" s="6"/>
      <c r="D261" s="33" t="s">
        <v>2</v>
      </c>
      <c r="E261" s="34">
        <v>0.745</v>
      </c>
      <c r="F261" s="38">
        <f>(B259-E261)/E261</f>
        <v>2.0134228187919483E-2</v>
      </c>
      <c r="G261" s="66" t="s">
        <v>114</v>
      </c>
      <c r="H261" s="67">
        <f>IF(H260*105%&gt;=1, FLOOR(H260*105%,0.01), FLOOR(H260*105%,0.005))</f>
        <v>0.78500000000000003</v>
      </c>
      <c r="I261" s="68">
        <f>H261</f>
        <v>0.78500000000000003</v>
      </c>
      <c r="J261" s="68">
        <f t="shared" ref="J261:AK261" si="160">I261</f>
        <v>0.78500000000000003</v>
      </c>
      <c r="K261" s="68">
        <f t="shared" si="160"/>
        <v>0.78500000000000003</v>
      </c>
      <c r="L261" s="68">
        <f t="shared" si="160"/>
        <v>0.78500000000000003</v>
      </c>
      <c r="M261" s="68">
        <f t="shared" si="160"/>
        <v>0.78500000000000003</v>
      </c>
      <c r="N261" s="68">
        <f t="shared" si="160"/>
        <v>0.78500000000000003</v>
      </c>
      <c r="O261" s="68">
        <f t="shared" si="160"/>
        <v>0.78500000000000003</v>
      </c>
      <c r="P261" s="68">
        <f t="shared" si="160"/>
        <v>0.78500000000000003</v>
      </c>
      <c r="Q261" s="68">
        <f t="shared" si="160"/>
        <v>0.78500000000000003</v>
      </c>
      <c r="R261" s="68">
        <f t="shared" si="160"/>
        <v>0.78500000000000003</v>
      </c>
      <c r="S261" s="68">
        <f t="shared" si="160"/>
        <v>0.78500000000000003</v>
      </c>
      <c r="T261" s="68">
        <f t="shared" si="160"/>
        <v>0.78500000000000003</v>
      </c>
      <c r="U261" s="68">
        <f t="shared" si="160"/>
        <v>0.78500000000000003</v>
      </c>
      <c r="V261" s="68">
        <f t="shared" si="160"/>
        <v>0.78500000000000003</v>
      </c>
      <c r="W261" s="68">
        <f t="shared" si="160"/>
        <v>0.78500000000000003</v>
      </c>
      <c r="X261" s="68">
        <f t="shared" si="160"/>
        <v>0.78500000000000003</v>
      </c>
      <c r="Y261" s="68">
        <f t="shared" si="160"/>
        <v>0.78500000000000003</v>
      </c>
      <c r="Z261" s="68">
        <f t="shared" si="160"/>
        <v>0.78500000000000003</v>
      </c>
      <c r="AA261" s="68">
        <f t="shared" si="160"/>
        <v>0.78500000000000003</v>
      </c>
      <c r="AB261" s="68">
        <f t="shared" si="160"/>
        <v>0.78500000000000003</v>
      </c>
      <c r="AC261" s="68">
        <f t="shared" si="160"/>
        <v>0.78500000000000003</v>
      </c>
      <c r="AD261" s="68">
        <f t="shared" si="160"/>
        <v>0.78500000000000003</v>
      </c>
      <c r="AE261" s="68">
        <f t="shared" si="160"/>
        <v>0.78500000000000003</v>
      </c>
      <c r="AF261" s="68">
        <f t="shared" si="160"/>
        <v>0.78500000000000003</v>
      </c>
      <c r="AG261" s="68">
        <f t="shared" si="160"/>
        <v>0.78500000000000003</v>
      </c>
      <c r="AH261" s="68">
        <f t="shared" si="160"/>
        <v>0.78500000000000003</v>
      </c>
      <c r="AI261" s="68">
        <f t="shared" si="160"/>
        <v>0.78500000000000003</v>
      </c>
      <c r="AJ261" s="68">
        <f t="shared" si="160"/>
        <v>0.78500000000000003</v>
      </c>
      <c r="AK261" s="69">
        <f t="shared" si="160"/>
        <v>0.78500000000000003</v>
      </c>
    </row>
    <row r="262" spans="1:37" ht="15.75" thickBot="1" x14ac:dyDescent="0.3">
      <c r="A262" s="45" t="s">
        <v>115</v>
      </c>
      <c r="B262" s="45" t="s">
        <v>111</v>
      </c>
      <c r="C262" s="46" t="s">
        <v>116</v>
      </c>
      <c r="D262" s="46" t="s">
        <v>117</v>
      </c>
      <c r="E262" s="34"/>
      <c r="F262" s="37"/>
      <c r="G262" s="70" t="s">
        <v>118</v>
      </c>
      <c r="H262" s="71">
        <f>(H258-H255)/H255</f>
        <v>0.12056737588652494</v>
      </c>
      <c r="I262" s="72">
        <f t="shared" ref="I262:AK262" si="161">(I258-I255)/I255</f>
        <v>-1.2658227848101276E-2</v>
      </c>
      <c r="J262" s="72">
        <f t="shared" si="161"/>
        <v>-2.5477707006369449E-2</v>
      </c>
      <c r="K262" s="72">
        <f t="shared" si="161"/>
        <v>-3.9215686274509838E-2</v>
      </c>
      <c r="L262" s="72">
        <f t="shared" si="161"/>
        <v>0</v>
      </c>
      <c r="M262" s="72">
        <f t="shared" si="161"/>
        <v>2.0270270270270289E-2</v>
      </c>
      <c r="N262" s="72">
        <f t="shared" si="161"/>
        <v>1.3333333333333345E-2</v>
      </c>
      <c r="O262" s="72" t="e">
        <f t="shared" si="161"/>
        <v>#DIV/0!</v>
      </c>
      <c r="P262" s="72" t="e">
        <f t="shared" si="161"/>
        <v>#DIV/0!</v>
      </c>
      <c r="Q262" s="72" t="e">
        <f t="shared" si="161"/>
        <v>#DIV/0!</v>
      </c>
      <c r="R262" s="72" t="e">
        <f t="shared" si="161"/>
        <v>#DIV/0!</v>
      </c>
      <c r="S262" s="72" t="e">
        <f t="shared" si="161"/>
        <v>#DIV/0!</v>
      </c>
      <c r="T262" s="72" t="e">
        <f t="shared" si="161"/>
        <v>#DIV/0!</v>
      </c>
      <c r="U262" s="72" t="e">
        <f t="shared" si="161"/>
        <v>#DIV/0!</v>
      </c>
      <c r="V262" s="72" t="e">
        <f t="shared" si="161"/>
        <v>#DIV/0!</v>
      </c>
      <c r="W262" s="72" t="e">
        <f t="shared" si="161"/>
        <v>#DIV/0!</v>
      </c>
      <c r="X262" s="72" t="e">
        <f t="shared" si="161"/>
        <v>#DIV/0!</v>
      </c>
      <c r="Y262" s="72" t="e">
        <f t="shared" si="161"/>
        <v>#DIV/0!</v>
      </c>
      <c r="Z262" s="72" t="e">
        <f t="shared" si="161"/>
        <v>#DIV/0!</v>
      </c>
      <c r="AA262" s="72" t="e">
        <f t="shared" si="161"/>
        <v>#DIV/0!</v>
      </c>
      <c r="AB262" s="72" t="e">
        <f t="shared" si="161"/>
        <v>#DIV/0!</v>
      </c>
      <c r="AC262" s="72" t="e">
        <f t="shared" si="161"/>
        <v>#DIV/0!</v>
      </c>
      <c r="AD262" s="72" t="e">
        <f t="shared" si="161"/>
        <v>#DIV/0!</v>
      </c>
      <c r="AE262" s="72" t="e">
        <f t="shared" si="161"/>
        <v>#DIV/0!</v>
      </c>
      <c r="AF262" s="72" t="e">
        <f t="shared" si="161"/>
        <v>#DIV/0!</v>
      </c>
      <c r="AG262" s="72" t="e">
        <f t="shared" si="161"/>
        <v>#DIV/0!</v>
      </c>
      <c r="AH262" s="72" t="e">
        <f t="shared" si="161"/>
        <v>#DIV/0!</v>
      </c>
      <c r="AI262" s="72" t="e">
        <f t="shared" si="161"/>
        <v>#DIV/0!</v>
      </c>
      <c r="AJ262" s="72" t="e">
        <f t="shared" si="161"/>
        <v>#DIV/0!</v>
      </c>
      <c r="AK262" s="73" t="e">
        <f t="shared" si="161"/>
        <v>#DIV/0!</v>
      </c>
    </row>
    <row r="263" spans="1:37" ht="15.75" thickBot="1" x14ac:dyDescent="0.3">
      <c r="A263" s="43">
        <f>E261</f>
        <v>0.745</v>
      </c>
      <c r="B263" s="44">
        <f>B259</f>
        <v>0.76</v>
      </c>
      <c r="C263" s="53">
        <v>0.78500000000000003</v>
      </c>
      <c r="D263" s="31">
        <v>130000</v>
      </c>
      <c r="E263" s="163" t="s">
        <v>119</v>
      </c>
      <c r="F263" s="164"/>
      <c r="G263" s="66" t="s">
        <v>120</v>
      </c>
      <c r="H263" s="74">
        <f>(H258-H255)/(H256-H257)</f>
        <v>0.89473684210526316</v>
      </c>
      <c r="I263" s="75">
        <f t="shared" ref="I263:AK263" si="162">(I258-I255)/(I256-I257)</f>
        <v>-0.33333333333333331</v>
      </c>
      <c r="J263" s="75">
        <f t="shared" si="162"/>
        <v>-0.44444444444444442</v>
      </c>
      <c r="K263" s="75">
        <f t="shared" si="162"/>
        <v>-0.8571428571428571</v>
      </c>
      <c r="L263" s="75">
        <f t="shared" si="162"/>
        <v>0</v>
      </c>
      <c r="M263" s="75">
        <f t="shared" si="162"/>
        <v>0.42857142857142855</v>
      </c>
      <c r="N263" s="75">
        <f t="shared" si="162"/>
        <v>0.2857142857142857</v>
      </c>
      <c r="O263" s="75" t="e">
        <f t="shared" si="162"/>
        <v>#DIV/0!</v>
      </c>
      <c r="P263" s="75" t="e">
        <f t="shared" si="162"/>
        <v>#DIV/0!</v>
      </c>
      <c r="Q263" s="75" t="e">
        <f t="shared" si="162"/>
        <v>#DIV/0!</v>
      </c>
      <c r="R263" s="75" t="e">
        <f t="shared" si="162"/>
        <v>#DIV/0!</v>
      </c>
      <c r="S263" s="75" t="e">
        <f t="shared" si="162"/>
        <v>#DIV/0!</v>
      </c>
      <c r="T263" s="75" t="e">
        <f t="shared" si="162"/>
        <v>#DIV/0!</v>
      </c>
      <c r="U263" s="75" t="e">
        <f t="shared" si="162"/>
        <v>#DIV/0!</v>
      </c>
      <c r="V263" s="75" t="e">
        <f t="shared" si="162"/>
        <v>#DIV/0!</v>
      </c>
      <c r="W263" s="75" t="e">
        <f t="shared" si="162"/>
        <v>#DIV/0!</v>
      </c>
      <c r="X263" s="75" t="e">
        <f t="shared" si="162"/>
        <v>#DIV/0!</v>
      </c>
      <c r="Y263" s="75" t="e">
        <f t="shared" si="162"/>
        <v>#DIV/0!</v>
      </c>
      <c r="Z263" s="75" t="e">
        <f t="shared" si="162"/>
        <v>#DIV/0!</v>
      </c>
      <c r="AA263" s="75" t="e">
        <f t="shared" si="162"/>
        <v>#DIV/0!</v>
      </c>
      <c r="AB263" s="75" t="e">
        <f t="shared" si="162"/>
        <v>#DIV/0!</v>
      </c>
      <c r="AC263" s="75" t="e">
        <f t="shared" si="162"/>
        <v>#DIV/0!</v>
      </c>
      <c r="AD263" s="75" t="e">
        <f t="shared" si="162"/>
        <v>#DIV/0!</v>
      </c>
      <c r="AE263" s="75" t="e">
        <f t="shared" si="162"/>
        <v>#DIV/0!</v>
      </c>
      <c r="AF263" s="75" t="e">
        <f t="shared" si="162"/>
        <v>#DIV/0!</v>
      </c>
      <c r="AG263" s="75" t="e">
        <f t="shared" si="162"/>
        <v>#DIV/0!</v>
      </c>
      <c r="AH263" s="75" t="e">
        <f t="shared" si="162"/>
        <v>#DIV/0!</v>
      </c>
      <c r="AI263" s="75" t="e">
        <f t="shared" si="162"/>
        <v>#DIV/0!</v>
      </c>
      <c r="AJ263" s="75" t="e">
        <f t="shared" si="162"/>
        <v>#DIV/0!</v>
      </c>
      <c r="AK263" s="76" t="e">
        <f t="shared" si="162"/>
        <v>#DIV/0!</v>
      </c>
    </row>
    <row r="264" spans="1:37" ht="15.75" thickBot="1" x14ac:dyDescent="0.3">
      <c r="A264" s="165"/>
      <c r="B264" s="166"/>
      <c r="C264" s="166"/>
      <c r="D264" s="166"/>
      <c r="E264" s="166"/>
      <c r="F264" s="166"/>
      <c r="G264" s="166"/>
      <c r="H264" s="166"/>
      <c r="I264" s="166"/>
      <c r="J264" s="166"/>
      <c r="K264" s="166"/>
      <c r="L264" s="166"/>
      <c r="M264" s="166"/>
      <c r="N264" s="166"/>
      <c r="O264" s="166"/>
      <c r="P264" s="166"/>
      <c r="Q264" s="166"/>
      <c r="R264" s="166"/>
      <c r="S264" s="166"/>
      <c r="T264" s="166"/>
      <c r="U264" s="166"/>
      <c r="V264" s="166"/>
      <c r="W264" s="166"/>
      <c r="X264" s="166"/>
      <c r="Y264" s="166"/>
      <c r="Z264" s="166"/>
      <c r="AA264" s="166"/>
      <c r="AB264" s="166"/>
      <c r="AC264" s="166"/>
      <c r="AD264" s="166"/>
      <c r="AE264" s="166"/>
      <c r="AF264" s="166"/>
      <c r="AG264" s="166"/>
      <c r="AH264" s="166"/>
      <c r="AI264" s="166"/>
      <c r="AJ264" s="166"/>
      <c r="AK264" s="167"/>
    </row>
    <row r="265" spans="1:37" ht="15.75" thickBot="1" x14ac:dyDescent="0.3">
      <c r="A265" s="47" t="s">
        <v>64</v>
      </c>
      <c r="B265" s="48" t="s">
        <v>65</v>
      </c>
      <c r="C265" s="49" t="s">
        <v>66</v>
      </c>
      <c r="D265" s="50" t="s">
        <v>67</v>
      </c>
      <c r="E265" s="51" t="s">
        <v>68</v>
      </c>
      <c r="F265" s="16" t="s">
        <v>69</v>
      </c>
      <c r="G265" s="63" t="s">
        <v>70</v>
      </c>
      <c r="H265" s="17">
        <v>43875</v>
      </c>
      <c r="I265" s="18">
        <f>IF(WEEKDAY(H265)&gt;=6,H265+3,H265+1)</f>
        <v>43878</v>
      </c>
      <c r="J265" s="18">
        <f t="shared" ref="J265:AK265" si="163">IF(WEEKDAY(I265)&gt;=6,I265+3,I265+1)</f>
        <v>43879</v>
      </c>
      <c r="K265" s="18">
        <f t="shared" si="163"/>
        <v>43880</v>
      </c>
      <c r="L265" s="18">
        <f t="shared" si="163"/>
        <v>43881</v>
      </c>
      <c r="M265" s="18">
        <f t="shared" si="163"/>
        <v>43882</v>
      </c>
      <c r="N265" s="18">
        <f t="shared" si="163"/>
        <v>43885</v>
      </c>
      <c r="O265" s="18">
        <f t="shared" si="163"/>
        <v>43886</v>
      </c>
      <c r="P265" s="18">
        <f t="shared" si="163"/>
        <v>43887</v>
      </c>
      <c r="Q265" s="18">
        <f t="shared" si="163"/>
        <v>43888</v>
      </c>
      <c r="R265" s="18">
        <f t="shared" si="163"/>
        <v>43889</v>
      </c>
      <c r="S265" s="18">
        <f t="shared" si="163"/>
        <v>43892</v>
      </c>
      <c r="T265" s="18">
        <f t="shared" si="163"/>
        <v>43893</v>
      </c>
      <c r="U265" s="18">
        <f t="shared" si="163"/>
        <v>43894</v>
      </c>
      <c r="V265" s="18">
        <f t="shared" si="163"/>
        <v>43895</v>
      </c>
      <c r="W265" s="18">
        <f t="shared" si="163"/>
        <v>43896</v>
      </c>
      <c r="X265" s="18">
        <f t="shared" si="163"/>
        <v>43899</v>
      </c>
      <c r="Y265" s="18">
        <f t="shared" si="163"/>
        <v>43900</v>
      </c>
      <c r="Z265" s="18">
        <f t="shared" si="163"/>
        <v>43901</v>
      </c>
      <c r="AA265" s="18">
        <f t="shared" si="163"/>
        <v>43902</v>
      </c>
      <c r="AB265" s="18">
        <f t="shared" si="163"/>
        <v>43903</v>
      </c>
      <c r="AC265" s="18">
        <f t="shared" si="163"/>
        <v>43906</v>
      </c>
      <c r="AD265" s="18">
        <f t="shared" si="163"/>
        <v>43907</v>
      </c>
      <c r="AE265" s="18">
        <f t="shared" si="163"/>
        <v>43908</v>
      </c>
      <c r="AF265" s="18">
        <f t="shared" si="163"/>
        <v>43909</v>
      </c>
      <c r="AG265" s="18">
        <f t="shared" si="163"/>
        <v>43910</v>
      </c>
      <c r="AH265" s="18">
        <f t="shared" si="163"/>
        <v>43913</v>
      </c>
      <c r="AI265" s="18">
        <f t="shared" si="163"/>
        <v>43914</v>
      </c>
      <c r="AJ265" s="18">
        <f t="shared" si="163"/>
        <v>43915</v>
      </c>
      <c r="AK265" s="18">
        <f t="shared" si="163"/>
        <v>43916</v>
      </c>
    </row>
    <row r="266" spans="1:37" ht="15.75" thickBot="1" x14ac:dyDescent="0.3">
      <c r="A266" s="153" t="s">
        <v>71</v>
      </c>
      <c r="B266" s="154"/>
      <c r="C266" s="154"/>
      <c r="D266" s="154"/>
      <c r="E266" s="154"/>
      <c r="F266" s="134" t="s">
        <v>141</v>
      </c>
      <c r="G266" s="19" t="s">
        <v>32</v>
      </c>
      <c r="H266" s="42" t="s">
        <v>73</v>
      </c>
      <c r="I266" s="20" t="s">
        <v>74</v>
      </c>
      <c r="J266" s="20" t="s">
        <v>75</v>
      </c>
      <c r="K266" s="20" t="s">
        <v>76</v>
      </c>
      <c r="L266" s="20" t="s">
        <v>77</v>
      </c>
      <c r="M266" s="20" t="s">
        <v>78</v>
      </c>
      <c r="N266" s="20" t="s">
        <v>79</v>
      </c>
      <c r="O266" s="20" t="s">
        <v>80</v>
      </c>
      <c r="P266" s="20" t="s">
        <v>81</v>
      </c>
      <c r="Q266" s="20" t="s">
        <v>82</v>
      </c>
      <c r="R266" s="20" t="s">
        <v>83</v>
      </c>
      <c r="S266" s="20" t="s">
        <v>84</v>
      </c>
      <c r="T266" s="20" t="s">
        <v>85</v>
      </c>
      <c r="U266" s="20" t="s">
        <v>86</v>
      </c>
      <c r="V266" s="20" t="s">
        <v>87</v>
      </c>
      <c r="W266" s="20" t="s">
        <v>88</v>
      </c>
      <c r="X266" s="20" t="s">
        <v>89</v>
      </c>
      <c r="Y266" s="20" t="s">
        <v>90</v>
      </c>
      <c r="Z266" s="20" t="s">
        <v>91</v>
      </c>
      <c r="AA266" s="20" t="s">
        <v>92</v>
      </c>
      <c r="AB266" s="20" t="s">
        <v>93</v>
      </c>
      <c r="AC266" s="20" t="s">
        <v>94</v>
      </c>
      <c r="AD266" s="20" t="s">
        <v>95</v>
      </c>
      <c r="AE266" s="20" t="s">
        <v>96</v>
      </c>
      <c r="AF266" s="20" t="s">
        <v>97</v>
      </c>
      <c r="AG266" s="20" t="s">
        <v>98</v>
      </c>
      <c r="AH266" s="20" t="s">
        <v>99</v>
      </c>
      <c r="AI266" s="20" t="s">
        <v>100</v>
      </c>
      <c r="AJ266" s="20" t="s">
        <v>101</v>
      </c>
      <c r="AK266" s="21" t="s">
        <v>102</v>
      </c>
    </row>
    <row r="267" spans="1:37" x14ac:dyDescent="0.25">
      <c r="A267" s="155" t="s">
        <v>103</v>
      </c>
      <c r="B267" s="156"/>
      <c r="C267" s="156"/>
      <c r="D267" s="157"/>
      <c r="E267" s="156"/>
      <c r="F267" s="158"/>
      <c r="G267" s="25" t="s">
        <v>104</v>
      </c>
      <c r="H267" s="26">
        <v>0.33</v>
      </c>
      <c r="I267" s="27">
        <v>0.38</v>
      </c>
      <c r="J267" s="27">
        <v>0.37</v>
      </c>
      <c r="K267" s="27">
        <v>0.35499999999999998</v>
      </c>
      <c r="L267" s="27">
        <v>0.375</v>
      </c>
      <c r="M267" s="27">
        <v>0.37</v>
      </c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8"/>
    </row>
    <row r="268" spans="1:37" x14ac:dyDescent="0.25">
      <c r="A268" s="55" t="s">
        <v>105</v>
      </c>
      <c r="B268" s="41">
        <f>COUNTA(H267:AK267)</f>
        <v>6</v>
      </c>
      <c r="C268" s="54"/>
      <c r="D268" s="62" t="str">
        <f>IF(ISBLANK(F266),"No Link",HYPERLINK(CONCATENATE("https://www.klsescreener.com/v2/charting/chart/",F266), "KLSE"))</f>
        <v>KLSE</v>
      </c>
      <c r="E268" s="159" t="s">
        <v>106</v>
      </c>
      <c r="F268" s="160"/>
      <c r="G268" s="14" t="s">
        <v>107</v>
      </c>
      <c r="H268" s="11">
        <v>0.38500000000000001</v>
      </c>
      <c r="I268" s="5">
        <v>0.39</v>
      </c>
      <c r="J268" s="64">
        <v>0.37</v>
      </c>
      <c r="K268" s="4">
        <v>0.38</v>
      </c>
      <c r="L268" s="4">
        <v>0.375</v>
      </c>
      <c r="M268" s="4">
        <v>0.37</v>
      </c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10"/>
    </row>
    <row r="269" spans="1:37" x14ac:dyDescent="0.25">
      <c r="A269" s="12"/>
      <c r="B269" s="6"/>
      <c r="C269" s="6"/>
      <c r="D269" s="6"/>
      <c r="E269" s="36"/>
      <c r="F269" s="37"/>
      <c r="G269" s="14" t="s">
        <v>108</v>
      </c>
      <c r="H269" s="9">
        <v>0.33</v>
      </c>
      <c r="I269" s="4">
        <v>0.36499999999999999</v>
      </c>
      <c r="J269" s="4">
        <v>0.35</v>
      </c>
      <c r="K269" s="4">
        <v>0.35499999999999998</v>
      </c>
      <c r="L269" s="4">
        <v>0.36</v>
      </c>
      <c r="M269" s="4">
        <v>0.35</v>
      </c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10"/>
    </row>
    <row r="270" spans="1:37" x14ac:dyDescent="0.25">
      <c r="A270" s="161"/>
      <c r="B270" s="162"/>
      <c r="C270" s="58"/>
      <c r="D270" s="61" t="s">
        <v>109</v>
      </c>
      <c r="E270" s="35">
        <v>0.39</v>
      </c>
      <c r="F270" s="39">
        <f>(E270-B271)/B271</f>
        <v>6.8493150684931572E-2</v>
      </c>
      <c r="G270" s="14" t="s">
        <v>110</v>
      </c>
      <c r="H270" s="9">
        <v>0.38500000000000001</v>
      </c>
      <c r="I270" s="4">
        <v>0.37</v>
      </c>
      <c r="J270" s="4">
        <v>0.35</v>
      </c>
      <c r="K270" s="4">
        <v>0.36499999999999999</v>
      </c>
      <c r="L270" s="4">
        <v>0.37</v>
      </c>
      <c r="M270" s="4">
        <v>0.36</v>
      </c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10"/>
    </row>
    <row r="271" spans="1:37" ht="15.75" thickBot="1" x14ac:dyDescent="0.3">
      <c r="A271" s="8" t="s">
        <v>111</v>
      </c>
      <c r="B271" s="56">
        <v>0.36499999999999999</v>
      </c>
      <c r="C271" s="59"/>
      <c r="D271" s="3"/>
      <c r="E271" s="7"/>
      <c r="F271" s="125"/>
      <c r="G271" s="15" t="s">
        <v>112</v>
      </c>
      <c r="H271" s="29">
        <v>83977</v>
      </c>
      <c r="I271" s="52">
        <v>49244</v>
      </c>
      <c r="J271" s="30">
        <v>34472</v>
      </c>
      <c r="K271" s="30">
        <v>30872</v>
      </c>
      <c r="L271" s="30">
        <v>11607</v>
      </c>
      <c r="M271" s="30">
        <v>20362</v>
      </c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1"/>
    </row>
    <row r="272" spans="1:37" x14ac:dyDescent="0.25">
      <c r="A272" s="13"/>
      <c r="B272" s="57"/>
      <c r="C272" s="124"/>
      <c r="D272" s="6"/>
      <c r="E272" s="121"/>
      <c r="F272" s="6"/>
      <c r="G272" s="32" t="s">
        <v>113</v>
      </c>
      <c r="H272" s="22">
        <f>IF((H267+H270)/2&gt;=1,CEILING((H267+H270)/2,0.01),CEILING((H267+H270)/2,0.005))</f>
        <v>0.36</v>
      </c>
      <c r="I272" s="23">
        <f>H272</f>
        <v>0.36</v>
      </c>
      <c r="J272" s="23">
        <f t="shared" ref="J272:AK272" si="164">I272</f>
        <v>0.36</v>
      </c>
      <c r="K272" s="23">
        <f t="shared" si="164"/>
        <v>0.36</v>
      </c>
      <c r="L272" s="23">
        <f t="shared" si="164"/>
        <v>0.36</v>
      </c>
      <c r="M272" s="23">
        <f t="shared" si="164"/>
        <v>0.36</v>
      </c>
      <c r="N272" s="23">
        <f t="shared" si="164"/>
        <v>0.36</v>
      </c>
      <c r="O272" s="23">
        <f t="shared" si="164"/>
        <v>0.36</v>
      </c>
      <c r="P272" s="23">
        <f t="shared" si="164"/>
        <v>0.36</v>
      </c>
      <c r="Q272" s="23">
        <f t="shared" si="164"/>
        <v>0.36</v>
      </c>
      <c r="R272" s="23">
        <f t="shared" si="164"/>
        <v>0.36</v>
      </c>
      <c r="S272" s="23">
        <f t="shared" si="164"/>
        <v>0.36</v>
      </c>
      <c r="T272" s="23">
        <f t="shared" si="164"/>
        <v>0.36</v>
      </c>
      <c r="U272" s="23">
        <f t="shared" si="164"/>
        <v>0.36</v>
      </c>
      <c r="V272" s="23">
        <f t="shared" si="164"/>
        <v>0.36</v>
      </c>
      <c r="W272" s="23">
        <f t="shared" si="164"/>
        <v>0.36</v>
      </c>
      <c r="X272" s="23">
        <f t="shared" si="164"/>
        <v>0.36</v>
      </c>
      <c r="Y272" s="23">
        <f t="shared" si="164"/>
        <v>0.36</v>
      </c>
      <c r="Z272" s="23">
        <f t="shared" si="164"/>
        <v>0.36</v>
      </c>
      <c r="AA272" s="23">
        <f t="shared" si="164"/>
        <v>0.36</v>
      </c>
      <c r="AB272" s="23">
        <f t="shared" si="164"/>
        <v>0.36</v>
      </c>
      <c r="AC272" s="23">
        <f t="shared" si="164"/>
        <v>0.36</v>
      </c>
      <c r="AD272" s="23">
        <f t="shared" si="164"/>
        <v>0.36</v>
      </c>
      <c r="AE272" s="23">
        <f t="shared" si="164"/>
        <v>0.36</v>
      </c>
      <c r="AF272" s="23">
        <f t="shared" si="164"/>
        <v>0.36</v>
      </c>
      <c r="AG272" s="23">
        <f t="shared" si="164"/>
        <v>0.36</v>
      </c>
      <c r="AH272" s="23">
        <f t="shared" si="164"/>
        <v>0.36</v>
      </c>
      <c r="AI272" s="23">
        <f t="shared" si="164"/>
        <v>0.36</v>
      </c>
      <c r="AJ272" s="23">
        <f t="shared" si="164"/>
        <v>0.36</v>
      </c>
      <c r="AK272" s="24">
        <f t="shared" si="164"/>
        <v>0.36</v>
      </c>
    </row>
    <row r="273" spans="1:37" ht="15.75" thickBot="1" x14ac:dyDescent="0.3">
      <c r="A273" s="40"/>
      <c r="B273" s="6"/>
      <c r="C273" s="6"/>
      <c r="D273" s="33" t="s">
        <v>2</v>
      </c>
      <c r="E273" s="34">
        <v>0.35499999999999998</v>
      </c>
      <c r="F273" s="38">
        <f>(B271-E273)/E273</f>
        <v>2.8169014084507067E-2</v>
      </c>
      <c r="G273" s="66" t="s">
        <v>114</v>
      </c>
      <c r="H273" s="67">
        <f>IF(H272*105%&gt;=1, FLOOR(H272*105%,0.01), FLOOR(H272*105%,0.005))</f>
        <v>0.375</v>
      </c>
      <c r="I273" s="68">
        <f>H273</f>
        <v>0.375</v>
      </c>
      <c r="J273" s="68">
        <f t="shared" ref="J273:AK273" si="165">I273</f>
        <v>0.375</v>
      </c>
      <c r="K273" s="68">
        <f t="shared" si="165"/>
        <v>0.375</v>
      </c>
      <c r="L273" s="68">
        <f t="shared" si="165"/>
        <v>0.375</v>
      </c>
      <c r="M273" s="68">
        <f t="shared" si="165"/>
        <v>0.375</v>
      </c>
      <c r="N273" s="68">
        <f t="shared" si="165"/>
        <v>0.375</v>
      </c>
      <c r="O273" s="68">
        <f t="shared" si="165"/>
        <v>0.375</v>
      </c>
      <c r="P273" s="68">
        <f t="shared" si="165"/>
        <v>0.375</v>
      </c>
      <c r="Q273" s="68">
        <f t="shared" si="165"/>
        <v>0.375</v>
      </c>
      <c r="R273" s="68">
        <f t="shared" si="165"/>
        <v>0.375</v>
      </c>
      <c r="S273" s="68">
        <f t="shared" si="165"/>
        <v>0.375</v>
      </c>
      <c r="T273" s="68">
        <f t="shared" si="165"/>
        <v>0.375</v>
      </c>
      <c r="U273" s="68">
        <f t="shared" si="165"/>
        <v>0.375</v>
      </c>
      <c r="V273" s="68">
        <f t="shared" si="165"/>
        <v>0.375</v>
      </c>
      <c r="W273" s="68">
        <f t="shared" si="165"/>
        <v>0.375</v>
      </c>
      <c r="X273" s="68">
        <f t="shared" si="165"/>
        <v>0.375</v>
      </c>
      <c r="Y273" s="68">
        <f t="shared" si="165"/>
        <v>0.375</v>
      </c>
      <c r="Z273" s="68">
        <f t="shared" si="165"/>
        <v>0.375</v>
      </c>
      <c r="AA273" s="68">
        <f t="shared" si="165"/>
        <v>0.375</v>
      </c>
      <c r="AB273" s="68">
        <f t="shared" si="165"/>
        <v>0.375</v>
      </c>
      <c r="AC273" s="68">
        <f t="shared" si="165"/>
        <v>0.375</v>
      </c>
      <c r="AD273" s="68">
        <f t="shared" si="165"/>
        <v>0.375</v>
      </c>
      <c r="AE273" s="68">
        <f t="shared" si="165"/>
        <v>0.375</v>
      </c>
      <c r="AF273" s="68">
        <f t="shared" si="165"/>
        <v>0.375</v>
      </c>
      <c r="AG273" s="68">
        <f t="shared" si="165"/>
        <v>0.375</v>
      </c>
      <c r="AH273" s="68">
        <f t="shared" si="165"/>
        <v>0.375</v>
      </c>
      <c r="AI273" s="68">
        <f t="shared" si="165"/>
        <v>0.375</v>
      </c>
      <c r="AJ273" s="68">
        <f t="shared" si="165"/>
        <v>0.375</v>
      </c>
      <c r="AK273" s="69">
        <f t="shared" si="165"/>
        <v>0.375</v>
      </c>
    </row>
    <row r="274" spans="1:37" ht="15.75" thickBot="1" x14ac:dyDescent="0.3">
      <c r="A274" s="45" t="s">
        <v>115</v>
      </c>
      <c r="B274" s="45" t="s">
        <v>111</v>
      </c>
      <c r="C274" s="46" t="s">
        <v>116</v>
      </c>
      <c r="D274" s="46" t="s">
        <v>117</v>
      </c>
      <c r="E274" s="34"/>
      <c r="F274" s="37"/>
      <c r="G274" s="70" t="s">
        <v>118</v>
      </c>
      <c r="H274" s="71">
        <f>(H270-H267)/H267</f>
        <v>0.16666666666666663</v>
      </c>
      <c r="I274" s="72">
        <f t="shared" ref="I274:AK274" si="166">(I270-I267)/I267</f>
        <v>-2.6315789473684233E-2</v>
      </c>
      <c r="J274" s="72">
        <f t="shared" si="166"/>
        <v>-5.4054054054054106E-2</v>
      </c>
      <c r="K274" s="72">
        <f t="shared" si="166"/>
        <v>2.8169014084507067E-2</v>
      </c>
      <c r="L274" s="72">
        <f t="shared" si="166"/>
        <v>-1.3333333333333345E-2</v>
      </c>
      <c r="M274" s="72">
        <f t="shared" si="166"/>
        <v>-2.7027027027027053E-2</v>
      </c>
      <c r="N274" s="72" t="e">
        <f t="shared" si="166"/>
        <v>#DIV/0!</v>
      </c>
      <c r="O274" s="72" t="e">
        <f t="shared" si="166"/>
        <v>#DIV/0!</v>
      </c>
      <c r="P274" s="72" t="e">
        <f t="shared" si="166"/>
        <v>#DIV/0!</v>
      </c>
      <c r="Q274" s="72" t="e">
        <f t="shared" si="166"/>
        <v>#DIV/0!</v>
      </c>
      <c r="R274" s="72" t="e">
        <f t="shared" si="166"/>
        <v>#DIV/0!</v>
      </c>
      <c r="S274" s="72" t="e">
        <f t="shared" si="166"/>
        <v>#DIV/0!</v>
      </c>
      <c r="T274" s="72" t="e">
        <f t="shared" si="166"/>
        <v>#DIV/0!</v>
      </c>
      <c r="U274" s="72" t="e">
        <f t="shared" si="166"/>
        <v>#DIV/0!</v>
      </c>
      <c r="V274" s="72" t="e">
        <f t="shared" si="166"/>
        <v>#DIV/0!</v>
      </c>
      <c r="W274" s="72" t="e">
        <f t="shared" si="166"/>
        <v>#DIV/0!</v>
      </c>
      <c r="X274" s="72" t="e">
        <f t="shared" si="166"/>
        <v>#DIV/0!</v>
      </c>
      <c r="Y274" s="72" t="e">
        <f t="shared" si="166"/>
        <v>#DIV/0!</v>
      </c>
      <c r="Z274" s="72" t="e">
        <f t="shared" si="166"/>
        <v>#DIV/0!</v>
      </c>
      <c r="AA274" s="72" t="e">
        <f t="shared" si="166"/>
        <v>#DIV/0!</v>
      </c>
      <c r="AB274" s="72" t="e">
        <f t="shared" si="166"/>
        <v>#DIV/0!</v>
      </c>
      <c r="AC274" s="72" t="e">
        <f t="shared" si="166"/>
        <v>#DIV/0!</v>
      </c>
      <c r="AD274" s="72" t="e">
        <f t="shared" si="166"/>
        <v>#DIV/0!</v>
      </c>
      <c r="AE274" s="72" t="e">
        <f t="shared" si="166"/>
        <v>#DIV/0!</v>
      </c>
      <c r="AF274" s="72" t="e">
        <f t="shared" si="166"/>
        <v>#DIV/0!</v>
      </c>
      <c r="AG274" s="72" t="e">
        <f t="shared" si="166"/>
        <v>#DIV/0!</v>
      </c>
      <c r="AH274" s="72" t="e">
        <f t="shared" si="166"/>
        <v>#DIV/0!</v>
      </c>
      <c r="AI274" s="72" t="e">
        <f t="shared" si="166"/>
        <v>#DIV/0!</v>
      </c>
      <c r="AJ274" s="72" t="e">
        <f t="shared" si="166"/>
        <v>#DIV/0!</v>
      </c>
      <c r="AK274" s="73" t="e">
        <f t="shared" si="166"/>
        <v>#DIV/0!</v>
      </c>
    </row>
    <row r="275" spans="1:37" ht="15.75" thickBot="1" x14ac:dyDescent="0.3">
      <c r="A275" s="43">
        <f>E273</f>
        <v>0.35499999999999998</v>
      </c>
      <c r="B275" s="44">
        <f>B271</f>
        <v>0.36499999999999999</v>
      </c>
      <c r="C275" s="53">
        <v>0.375</v>
      </c>
      <c r="D275" s="31">
        <v>27000</v>
      </c>
      <c r="E275" s="163" t="s">
        <v>119</v>
      </c>
      <c r="F275" s="164"/>
      <c r="G275" s="66" t="s">
        <v>120</v>
      </c>
      <c r="H275" s="74">
        <f>(H270-H267)/(H268-H269)</f>
        <v>1</v>
      </c>
      <c r="I275" s="75">
        <f t="shared" ref="I275:AK275" si="167">(I270-I267)/(I268-I269)</f>
        <v>-0.4</v>
      </c>
      <c r="J275" s="75">
        <f t="shared" si="167"/>
        <v>-1</v>
      </c>
      <c r="K275" s="75">
        <f t="shared" si="167"/>
        <v>0.4</v>
      </c>
      <c r="L275" s="75">
        <f t="shared" si="167"/>
        <v>-0.33333333333333331</v>
      </c>
      <c r="M275" s="75">
        <f t="shared" si="167"/>
        <v>-0.5</v>
      </c>
      <c r="N275" s="75" t="e">
        <f t="shared" si="167"/>
        <v>#DIV/0!</v>
      </c>
      <c r="O275" s="75" t="e">
        <f t="shared" si="167"/>
        <v>#DIV/0!</v>
      </c>
      <c r="P275" s="75" t="e">
        <f t="shared" si="167"/>
        <v>#DIV/0!</v>
      </c>
      <c r="Q275" s="75" t="e">
        <f t="shared" si="167"/>
        <v>#DIV/0!</v>
      </c>
      <c r="R275" s="75" t="e">
        <f t="shared" si="167"/>
        <v>#DIV/0!</v>
      </c>
      <c r="S275" s="75" t="e">
        <f t="shared" si="167"/>
        <v>#DIV/0!</v>
      </c>
      <c r="T275" s="75" t="e">
        <f t="shared" si="167"/>
        <v>#DIV/0!</v>
      </c>
      <c r="U275" s="75" t="e">
        <f t="shared" si="167"/>
        <v>#DIV/0!</v>
      </c>
      <c r="V275" s="75" t="e">
        <f t="shared" si="167"/>
        <v>#DIV/0!</v>
      </c>
      <c r="W275" s="75" t="e">
        <f t="shared" si="167"/>
        <v>#DIV/0!</v>
      </c>
      <c r="X275" s="75" t="e">
        <f t="shared" si="167"/>
        <v>#DIV/0!</v>
      </c>
      <c r="Y275" s="75" t="e">
        <f t="shared" si="167"/>
        <v>#DIV/0!</v>
      </c>
      <c r="Z275" s="75" t="e">
        <f t="shared" si="167"/>
        <v>#DIV/0!</v>
      </c>
      <c r="AA275" s="75" t="e">
        <f t="shared" si="167"/>
        <v>#DIV/0!</v>
      </c>
      <c r="AB275" s="75" t="e">
        <f t="shared" si="167"/>
        <v>#DIV/0!</v>
      </c>
      <c r="AC275" s="75" t="e">
        <f t="shared" si="167"/>
        <v>#DIV/0!</v>
      </c>
      <c r="AD275" s="75" t="e">
        <f t="shared" si="167"/>
        <v>#DIV/0!</v>
      </c>
      <c r="AE275" s="75" t="e">
        <f t="shared" si="167"/>
        <v>#DIV/0!</v>
      </c>
      <c r="AF275" s="75" t="e">
        <f t="shared" si="167"/>
        <v>#DIV/0!</v>
      </c>
      <c r="AG275" s="75" t="e">
        <f t="shared" si="167"/>
        <v>#DIV/0!</v>
      </c>
      <c r="AH275" s="75" t="e">
        <f t="shared" si="167"/>
        <v>#DIV/0!</v>
      </c>
      <c r="AI275" s="75" t="e">
        <f t="shared" si="167"/>
        <v>#DIV/0!</v>
      </c>
      <c r="AJ275" s="75" t="e">
        <f t="shared" si="167"/>
        <v>#DIV/0!</v>
      </c>
      <c r="AK275" s="76" t="e">
        <f t="shared" si="167"/>
        <v>#DIV/0!</v>
      </c>
    </row>
    <row r="276" spans="1:37" ht="15.75" thickBot="1" x14ac:dyDescent="0.3">
      <c r="A276" s="165"/>
      <c r="B276" s="166"/>
      <c r="C276" s="166"/>
      <c r="D276" s="166"/>
      <c r="E276" s="166"/>
      <c r="F276" s="166"/>
      <c r="G276" s="166"/>
      <c r="H276" s="166"/>
      <c r="I276" s="166"/>
      <c r="J276" s="166"/>
      <c r="K276" s="166"/>
      <c r="L276" s="166"/>
      <c r="M276" s="166"/>
      <c r="N276" s="166"/>
      <c r="O276" s="166"/>
      <c r="P276" s="166"/>
      <c r="Q276" s="166"/>
      <c r="R276" s="166"/>
      <c r="S276" s="166"/>
      <c r="T276" s="166"/>
      <c r="U276" s="166"/>
      <c r="V276" s="166"/>
      <c r="W276" s="166"/>
      <c r="X276" s="166"/>
      <c r="Y276" s="166"/>
      <c r="Z276" s="166"/>
      <c r="AA276" s="166"/>
      <c r="AB276" s="166"/>
      <c r="AC276" s="166"/>
      <c r="AD276" s="166"/>
      <c r="AE276" s="166"/>
      <c r="AF276" s="166"/>
      <c r="AG276" s="166"/>
      <c r="AH276" s="166"/>
      <c r="AI276" s="166"/>
      <c r="AJ276" s="166"/>
      <c r="AK276" s="167"/>
    </row>
    <row r="277" spans="1:37" ht="15.75" thickBot="1" x14ac:dyDescent="0.3">
      <c r="A277" s="47" t="s">
        <v>64</v>
      </c>
      <c r="B277" s="48" t="s">
        <v>65</v>
      </c>
      <c r="C277" s="49" t="s">
        <v>66</v>
      </c>
      <c r="D277" s="50" t="s">
        <v>67</v>
      </c>
      <c r="E277" s="51" t="s">
        <v>68</v>
      </c>
      <c r="F277" s="16" t="s">
        <v>69</v>
      </c>
      <c r="G277" s="63" t="s">
        <v>70</v>
      </c>
      <c r="H277" s="17">
        <v>43875</v>
      </c>
      <c r="I277" s="18">
        <f>IF(WEEKDAY(H277)&gt;=6,H277+3,H277+1)</f>
        <v>43878</v>
      </c>
      <c r="J277" s="18">
        <f t="shared" ref="J277:AK277" si="168">IF(WEEKDAY(I277)&gt;=6,I277+3,I277+1)</f>
        <v>43879</v>
      </c>
      <c r="K277" s="18">
        <f t="shared" si="168"/>
        <v>43880</v>
      </c>
      <c r="L277" s="18">
        <f t="shared" si="168"/>
        <v>43881</v>
      </c>
      <c r="M277" s="18">
        <f t="shared" si="168"/>
        <v>43882</v>
      </c>
      <c r="N277" s="18">
        <f t="shared" si="168"/>
        <v>43885</v>
      </c>
      <c r="O277" s="18">
        <f t="shared" si="168"/>
        <v>43886</v>
      </c>
      <c r="P277" s="18">
        <f t="shared" si="168"/>
        <v>43887</v>
      </c>
      <c r="Q277" s="18">
        <f t="shared" si="168"/>
        <v>43888</v>
      </c>
      <c r="R277" s="18">
        <f t="shared" si="168"/>
        <v>43889</v>
      </c>
      <c r="S277" s="18">
        <f t="shared" si="168"/>
        <v>43892</v>
      </c>
      <c r="T277" s="18">
        <f t="shared" si="168"/>
        <v>43893</v>
      </c>
      <c r="U277" s="18">
        <f t="shared" si="168"/>
        <v>43894</v>
      </c>
      <c r="V277" s="18">
        <f t="shared" si="168"/>
        <v>43895</v>
      </c>
      <c r="W277" s="18">
        <f t="shared" si="168"/>
        <v>43896</v>
      </c>
      <c r="X277" s="18">
        <f t="shared" si="168"/>
        <v>43899</v>
      </c>
      <c r="Y277" s="18">
        <f t="shared" si="168"/>
        <v>43900</v>
      </c>
      <c r="Z277" s="18">
        <f t="shared" si="168"/>
        <v>43901</v>
      </c>
      <c r="AA277" s="18">
        <f t="shared" si="168"/>
        <v>43902</v>
      </c>
      <c r="AB277" s="18">
        <f t="shared" si="168"/>
        <v>43903</v>
      </c>
      <c r="AC277" s="18">
        <f t="shared" si="168"/>
        <v>43906</v>
      </c>
      <c r="AD277" s="18">
        <f t="shared" si="168"/>
        <v>43907</v>
      </c>
      <c r="AE277" s="18">
        <f t="shared" si="168"/>
        <v>43908</v>
      </c>
      <c r="AF277" s="18">
        <f t="shared" si="168"/>
        <v>43909</v>
      </c>
      <c r="AG277" s="18">
        <f t="shared" si="168"/>
        <v>43910</v>
      </c>
      <c r="AH277" s="18">
        <f t="shared" si="168"/>
        <v>43913</v>
      </c>
      <c r="AI277" s="18">
        <f t="shared" si="168"/>
        <v>43914</v>
      </c>
      <c r="AJ277" s="18">
        <f t="shared" si="168"/>
        <v>43915</v>
      </c>
      <c r="AK277" s="18">
        <f t="shared" si="168"/>
        <v>43916</v>
      </c>
    </row>
    <row r="278" spans="1:37" ht="15.75" thickBot="1" x14ac:dyDescent="0.3">
      <c r="A278" s="153" t="s">
        <v>71</v>
      </c>
      <c r="B278" s="154"/>
      <c r="C278" s="154"/>
      <c r="D278" s="154"/>
      <c r="E278" s="154"/>
      <c r="F278" s="134" t="s">
        <v>142</v>
      </c>
      <c r="G278" s="19" t="s">
        <v>36</v>
      </c>
      <c r="H278" s="42" t="s">
        <v>73</v>
      </c>
      <c r="I278" s="20" t="s">
        <v>74</v>
      </c>
      <c r="J278" s="20" t="s">
        <v>75</v>
      </c>
      <c r="K278" s="20" t="s">
        <v>76</v>
      </c>
      <c r="L278" s="20" t="s">
        <v>77</v>
      </c>
      <c r="M278" s="20" t="s">
        <v>78</v>
      </c>
      <c r="N278" s="20" t="s">
        <v>79</v>
      </c>
      <c r="O278" s="20" t="s">
        <v>80</v>
      </c>
      <c r="P278" s="20" t="s">
        <v>81</v>
      </c>
      <c r="Q278" s="20" t="s">
        <v>82</v>
      </c>
      <c r="R278" s="20" t="s">
        <v>83</v>
      </c>
      <c r="S278" s="20" t="s">
        <v>84</v>
      </c>
      <c r="T278" s="20" t="s">
        <v>85</v>
      </c>
      <c r="U278" s="20" t="s">
        <v>86</v>
      </c>
      <c r="V278" s="20" t="s">
        <v>87</v>
      </c>
      <c r="W278" s="20" t="s">
        <v>88</v>
      </c>
      <c r="X278" s="20" t="s">
        <v>89</v>
      </c>
      <c r="Y278" s="20" t="s">
        <v>90</v>
      </c>
      <c r="Z278" s="20" t="s">
        <v>91</v>
      </c>
      <c r="AA278" s="20" t="s">
        <v>92</v>
      </c>
      <c r="AB278" s="20" t="s">
        <v>93</v>
      </c>
      <c r="AC278" s="20" t="s">
        <v>94</v>
      </c>
      <c r="AD278" s="20" t="s">
        <v>95</v>
      </c>
      <c r="AE278" s="20" t="s">
        <v>96</v>
      </c>
      <c r="AF278" s="20" t="s">
        <v>97</v>
      </c>
      <c r="AG278" s="20" t="s">
        <v>98</v>
      </c>
      <c r="AH278" s="20" t="s">
        <v>99</v>
      </c>
      <c r="AI278" s="20" t="s">
        <v>100</v>
      </c>
      <c r="AJ278" s="20" t="s">
        <v>101</v>
      </c>
      <c r="AK278" s="21" t="s">
        <v>102</v>
      </c>
    </row>
    <row r="279" spans="1:37" x14ac:dyDescent="0.25">
      <c r="A279" s="155" t="s">
        <v>103</v>
      </c>
      <c r="B279" s="156"/>
      <c r="C279" s="156"/>
      <c r="D279" s="157"/>
      <c r="E279" s="156"/>
      <c r="F279" s="158"/>
      <c r="G279" s="25" t="s">
        <v>104</v>
      </c>
      <c r="H279" s="26">
        <v>1.24</v>
      </c>
      <c r="I279" s="27">
        <v>1.36</v>
      </c>
      <c r="J279" s="27">
        <v>1.33</v>
      </c>
      <c r="K279" s="27">
        <v>1.33</v>
      </c>
      <c r="L279" s="27">
        <v>1.38</v>
      </c>
      <c r="M279" s="27">
        <v>1.33</v>
      </c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8"/>
    </row>
    <row r="280" spans="1:37" x14ac:dyDescent="0.25">
      <c r="A280" s="55" t="s">
        <v>105</v>
      </c>
      <c r="B280" s="41">
        <f>COUNTA(H279:AK279)</f>
        <v>6</v>
      </c>
      <c r="C280" s="54"/>
      <c r="D280" s="62" t="str">
        <f>IF(ISBLANK(F278),"No Link",HYPERLINK(CONCATENATE("https://www.klsescreener.com/v2/charting/chart/",F278), "KLSE"))</f>
        <v>KLSE</v>
      </c>
      <c r="E280" s="159" t="s">
        <v>106</v>
      </c>
      <c r="F280" s="160"/>
      <c r="G280" s="14" t="s">
        <v>107</v>
      </c>
      <c r="H280" s="11">
        <v>1.37</v>
      </c>
      <c r="I280" s="5">
        <v>1.41</v>
      </c>
      <c r="J280" s="64">
        <v>1.36</v>
      </c>
      <c r="K280" s="4">
        <v>1.38</v>
      </c>
      <c r="L280" s="4">
        <v>1.38</v>
      </c>
      <c r="M280" s="4">
        <v>1.36</v>
      </c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10"/>
    </row>
    <row r="281" spans="1:37" x14ac:dyDescent="0.25">
      <c r="A281" s="12"/>
      <c r="B281" s="6"/>
      <c r="C281" s="6"/>
      <c r="D281" s="6"/>
      <c r="E281" s="36"/>
      <c r="F281" s="37"/>
      <c r="G281" s="14" t="s">
        <v>108</v>
      </c>
      <c r="H281" s="9">
        <v>1.24</v>
      </c>
      <c r="I281" s="4">
        <v>1.33</v>
      </c>
      <c r="J281" s="4">
        <v>1.31</v>
      </c>
      <c r="K281" s="4">
        <v>1.33</v>
      </c>
      <c r="L281" s="4">
        <v>1.34</v>
      </c>
      <c r="M281" s="4">
        <v>1.32</v>
      </c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10"/>
    </row>
    <row r="282" spans="1:37" x14ac:dyDescent="0.25">
      <c r="A282" s="161"/>
      <c r="B282" s="162"/>
      <c r="C282" s="58"/>
      <c r="D282" s="61" t="s">
        <v>109</v>
      </c>
      <c r="E282" s="35">
        <v>1.41</v>
      </c>
      <c r="F282" s="39">
        <f>(E282-B283)/B283</f>
        <v>6.8181818181818066E-2</v>
      </c>
      <c r="G282" s="14" t="s">
        <v>110</v>
      </c>
      <c r="H282" s="9">
        <v>1.36</v>
      </c>
      <c r="I282" s="4">
        <v>1.34</v>
      </c>
      <c r="J282" s="4">
        <v>1.33</v>
      </c>
      <c r="K282" s="4">
        <v>1.36</v>
      </c>
      <c r="L282" s="4">
        <v>1.35</v>
      </c>
      <c r="M282" s="4">
        <v>1.36</v>
      </c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10"/>
    </row>
    <row r="283" spans="1:37" ht="15.75" thickBot="1" x14ac:dyDescent="0.3">
      <c r="A283" s="8" t="s">
        <v>111</v>
      </c>
      <c r="B283" s="56">
        <v>1.32</v>
      </c>
      <c r="C283" s="59"/>
      <c r="D283" s="3"/>
      <c r="E283" s="7"/>
      <c r="F283" s="125"/>
      <c r="G283" s="15" t="s">
        <v>112</v>
      </c>
      <c r="H283" s="29">
        <v>236252</v>
      </c>
      <c r="I283" s="65">
        <v>98265</v>
      </c>
      <c r="J283" s="30">
        <v>30101</v>
      </c>
      <c r="K283" s="30">
        <v>41693</v>
      </c>
      <c r="L283" s="30">
        <v>64098</v>
      </c>
      <c r="M283" s="30">
        <v>53415</v>
      </c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1"/>
    </row>
    <row r="284" spans="1:37" x14ac:dyDescent="0.25">
      <c r="A284" s="13"/>
      <c r="B284" s="57"/>
      <c r="C284" s="124"/>
      <c r="D284" s="6"/>
      <c r="E284" s="121"/>
      <c r="F284" s="6"/>
      <c r="G284" s="32" t="s">
        <v>113</v>
      </c>
      <c r="H284" s="22">
        <f>IF((H279+H282)/2&gt;=1,CEILING((H279+H282)/2,0.01),CEILING((H279+H282)/2,0.005))</f>
        <v>1.3</v>
      </c>
      <c r="I284" s="23">
        <f>H284</f>
        <v>1.3</v>
      </c>
      <c r="J284" s="23">
        <f t="shared" ref="J284:AK284" si="169">I284</f>
        <v>1.3</v>
      </c>
      <c r="K284" s="23">
        <f t="shared" si="169"/>
        <v>1.3</v>
      </c>
      <c r="L284" s="23">
        <f t="shared" si="169"/>
        <v>1.3</v>
      </c>
      <c r="M284" s="23">
        <f t="shared" si="169"/>
        <v>1.3</v>
      </c>
      <c r="N284" s="23">
        <f t="shared" si="169"/>
        <v>1.3</v>
      </c>
      <c r="O284" s="23">
        <f t="shared" si="169"/>
        <v>1.3</v>
      </c>
      <c r="P284" s="23">
        <f t="shared" si="169"/>
        <v>1.3</v>
      </c>
      <c r="Q284" s="23">
        <f t="shared" si="169"/>
        <v>1.3</v>
      </c>
      <c r="R284" s="23">
        <f t="shared" si="169"/>
        <v>1.3</v>
      </c>
      <c r="S284" s="23">
        <f t="shared" si="169"/>
        <v>1.3</v>
      </c>
      <c r="T284" s="23">
        <f t="shared" si="169"/>
        <v>1.3</v>
      </c>
      <c r="U284" s="23">
        <f t="shared" si="169"/>
        <v>1.3</v>
      </c>
      <c r="V284" s="23">
        <f t="shared" si="169"/>
        <v>1.3</v>
      </c>
      <c r="W284" s="23">
        <f t="shared" si="169"/>
        <v>1.3</v>
      </c>
      <c r="X284" s="23">
        <f t="shared" si="169"/>
        <v>1.3</v>
      </c>
      <c r="Y284" s="23">
        <f t="shared" si="169"/>
        <v>1.3</v>
      </c>
      <c r="Z284" s="23">
        <f t="shared" si="169"/>
        <v>1.3</v>
      </c>
      <c r="AA284" s="23">
        <f t="shared" si="169"/>
        <v>1.3</v>
      </c>
      <c r="AB284" s="23">
        <f t="shared" si="169"/>
        <v>1.3</v>
      </c>
      <c r="AC284" s="23">
        <f t="shared" si="169"/>
        <v>1.3</v>
      </c>
      <c r="AD284" s="23">
        <f t="shared" si="169"/>
        <v>1.3</v>
      </c>
      <c r="AE284" s="23">
        <f t="shared" si="169"/>
        <v>1.3</v>
      </c>
      <c r="AF284" s="23">
        <f t="shared" si="169"/>
        <v>1.3</v>
      </c>
      <c r="AG284" s="23">
        <f t="shared" si="169"/>
        <v>1.3</v>
      </c>
      <c r="AH284" s="23">
        <f t="shared" si="169"/>
        <v>1.3</v>
      </c>
      <c r="AI284" s="23">
        <f t="shared" si="169"/>
        <v>1.3</v>
      </c>
      <c r="AJ284" s="23">
        <f t="shared" si="169"/>
        <v>1.3</v>
      </c>
      <c r="AK284" s="24">
        <f t="shared" si="169"/>
        <v>1.3</v>
      </c>
    </row>
    <row r="285" spans="1:37" ht="15.75" thickBot="1" x14ac:dyDescent="0.3">
      <c r="A285" s="40"/>
      <c r="B285" s="6"/>
      <c r="C285" s="6"/>
      <c r="D285" s="33" t="s">
        <v>2</v>
      </c>
      <c r="E285" s="34">
        <v>1.29</v>
      </c>
      <c r="F285" s="38">
        <f>(B283-E285)/E285</f>
        <v>2.3255813953488393E-2</v>
      </c>
      <c r="G285" s="66" t="s">
        <v>114</v>
      </c>
      <c r="H285" s="67">
        <f>IF(H284*105%&gt;=1, FLOOR(H284*105%,0.01), FLOOR(H284*105%,0.005))</f>
        <v>1.36</v>
      </c>
      <c r="I285" s="68">
        <f>H285</f>
        <v>1.36</v>
      </c>
      <c r="J285" s="68">
        <f t="shared" ref="J285:AK285" si="170">I285</f>
        <v>1.36</v>
      </c>
      <c r="K285" s="68">
        <f t="shared" si="170"/>
        <v>1.36</v>
      </c>
      <c r="L285" s="68">
        <f t="shared" si="170"/>
        <v>1.36</v>
      </c>
      <c r="M285" s="68">
        <f t="shared" si="170"/>
        <v>1.36</v>
      </c>
      <c r="N285" s="68">
        <f t="shared" si="170"/>
        <v>1.36</v>
      </c>
      <c r="O285" s="68">
        <f t="shared" si="170"/>
        <v>1.36</v>
      </c>
      <c r="P285" s="68">
        <f t="shared" si="170"/>
        <v>1.36</v>
      </c>
      <c r="Q285" s="68">
        <f t="shared" si="170"/>
        <v>1.36</v>
      </c>
      <c r="R285" s="68">
        <f t="shared" si="170"/>
        <v>1.36</v>
      </c>
      <c r="S285" s="68">
        <f t="shared" si="170"/>
        <v>1.36</v>
      </c>
      <c r="T285" s="68">
        <f t="shared" si="170"/>
        <v>1.36</v>
      </c>
      <c r="U285" s="68">
        <f t="shared" si="170"/>
        <v>1.36</v>
      </c>
      <c r="V285" s="68">
        <f t="shared" si="170"/>
        <v>1.36</v>
      </c>
      <c r="W285" s="68">
        <f t="shared" si="170"/>
        <v>1.36</v>
      </c>
      <c r="X285" s="68">
        <f t="shared" si="170"/>
        <v>1.36</v>
      </c>
      <c r="Y285" s="68">
        <f t="shared" si="170"/>
        <v>1.36</v>
      </c>
      <c r="Z285" s="68">
        <f t="shared" si="170"/>
        <v>1.36</v>
      </c>
      <c r="AA285" s="68">
        <f t="shared" si="170"/>
        <v>1.36</v>
      </c>
      <c r="AB285" s="68">
        <f t="shared" si="170"/>
        <v>1.36</v>
      </c>
      <c r="AC285" s="68">
        <f t="shared" si="170"/>
        <v>1.36</v>
      </c>
      <c r="AD285" s="68">
        <f t="shared" si="170"/>
        <v>1.36</v>
      </c>
      <c r="AE285" s="68">
        <f t="shared" si="170"/>
        <v>1.36</v>
      </c>
      <c r="AF285" s="68">
        <f t="shared" si="170"/>
        <v>1.36</v>
      </c>
      <c r="AG285" s="68">
        <f t="shared" si="170"/>
        <v>1.36</v>
      </c>
      <c r="AH285" s="68">
        <f t="shared" si="170"/>
        <v>1.36</v>
      </c>
      <c r="AI285" s="68">
        <f t="shared" si="170"/>
        <v>1.36</v>
      </c>
      <c r="AJ285" s="68">
        <f t="shared" si="170"/>
        <v>1.36</v>
      </c>
      <c r="AK285" s="69">
        <f t="shared" si="170"/>
        <v>1.36</v>
      </c>
    </row>
    <row r="286" spans="1:37" ht="15.75" thickBot="1" x14ac:dyDescent="0.3">
      <c r="A286" s="45" t="s">
        <v>115</v>
      </c>
      <c r="B286" s="45" t="s">
        <v>111</v>
      </c>
      <c r="C286" s="46" t="s">
        <v>116</v>
      </c>
      <c r="D286" s="46" t="s">
        <v>117</v>
      </c>
      <c r="E286" s="34"/>
      <c r="F286" s="37"/>
      <c r="G286" s="70" t="s">
        <v>118</v>
      </c>
      <c r="H286" s="71">
        <f>(H282-H279)/H279</f>
        <v>9.6774193548387177E-2</v>
      </c>
      <c r="I286" s="72">
        <f t="shared" ref="I286:AK286" si="171">(I282-I279)/I279</f>
        <v>-1.4705882352941188E-2</v>
      </c>
      <c r="J286" s="72">
        <f t="shared" si="171"/>
        <v>0</v>
      </c>
      <c r="K286" s="72">
        <f t="shared" si="171"/>
        <v>2.2556390977443629E-2</v>
      </c>
      <c r="L286" s="72">
        <f t="shared" si="171"/>
        <v>-2.1739130434782469E-2</v>
      </c>
      <c r="M286" s="72">
        <f t="shared" si="171"/>
        <v>2.2556390977443629E-2</v>
      </c>
      <c r="N286" s="72" t="e">
        <f t="shared" si="171"/>
        <v>#DIV/0!</v>
      </c>
      <c r="O286" s="72" t="e">
        <f t="shared" si="171"/>
        <v>#DIV/0!</v>
      </c>
      <c r="P286" s="72" t="e">
        <f t="shared" si="171"/>
        <v>#DIV/0!</v>
      </c>
      <c r="Q286" s="72" t="e">
        <f t="shared" si="171"/>
        <v>#DIV/0!</v>
      </c>
      <c r="R286" s="72" t="e">
        <f t="shared" si="171"/>
        <v>#DIV/0!</v>
      </c>
      <c r="S286" s="72" t="e">
        <f t="shared" si="171"/>
        <v>#DIV/0!</v>
      </c>
      <c r="T286" s="72" t="e">
        <f t="shared" si="171"/>
        <v>#DIV/0!</v>
      </c>
      <c r="U286" s="72" t="e">
        <f t="shared" si="171"/>
        <v>#DIV/0!</v>
      </c>
      <c r="V286" s="72" t="e">
        <f t="shared" si="171"/>
        <v>#DIV/0!</v>
      </c>
      <c r="W286" s="72" t="e">
        <f t="shared" si="171"/>
        <v>#DIV/0!</v>
      </c>
      <c r="X286" s="72" t="e">
        <f t="shared" si="171"/>
        <v>#DIV/0!</v>
      </c>
      <c r="Y286" s="72" t="e">
        <f t="shared" si="171"/>
        <v>#DIV/0!</v>
      </c>
      <c r="Z286" s="72" t="e">
        <f t="shared" si="171"/>
        <v>#DIV/0!</v>
      </c>
      <c r="AA286" s="72" t="e">
        <f t="shared" si="171"/>
        <v>#DIV/0!</v>
      </c>
      <c r="AB286" s="72" t="e">
        <f t="shared" si="171"/>
        <v>#DIV/0!</v>
      </c>
      <c r="AC286" s="72" t="e">
        <f t="shared" si="171"/>
        <v>#DIV/0!</v>
      </c>
      <c r="AD286" s="72" t="e">
        <f t="shared" si="171"/>
        <v>#DIV/0!</v>
      </c>
      <c r="AE286" s="72" t="e">
        <f t="shared" si="171"/>
        <v>#DIV/0!</v>
      </c>
      <c r="AF286" s="72" t="e">
        <f t="shared" si="171"/>
        <v>#DIV/0!</v>
      </c>
      <c r="AG286" s="72" t="e">
        <f t="shared" si="171"/>
        <v>#DIV/0!</v>
      </c>
      <c r="AH286" s="72" t="e">
        <f t="shared" si="171"/>
        <v>#DIV/0!</v>
      </c>
      <c r="AI286" s="72" t="e">
        <f t="shared" si="171"/>
        <v>#DIV/0!</v>
      </c>
      <c r="AJ286" s="72" t="e">
        <f t="shared" si="171"/>
        <v>#DIV/0!</v>
      </c>
      <c r="AK286" s="73" t="e">
        <f t="shared" si="171"/>
        <v>#DIV/0!</v>
      </c>
    </row>
    <row r="287" spans="1:37" ht="15.75" thickBot="1" x14ac:dyDescent="0.3">
      <c r="A287" s="43">
        <f>E285</f>
        <v>1.29</v>
      </c>
      <c r="B287" s="44">
        <f>B283</f>
        <v>1.32</v>
      </c>
      <c r="C287" s="53">
        <v>1.36</v>
      </c>
      <c r="D287" s="31">
        <v>76000</v>
      </c>
      <c r="E287" s="163" t="s">
        <v>119</v>
      </c>
      <c r="F287" s="164"/>
      <c r="G287" s="66" t="s">
        <v>120</v>
      </c>
      <c r="H287" s="74">
        <f>(H282-H279)/(H280-H281)</f>
        <v>0.92307692307692313</v>
      </c>
      <c r="I287" s="75">
        <f t="shared" ref="I287:AK287" si="172">(I282-I279)/(I280-I281)</f>
        <v>-0.25000000000000072</v>
      </c>
      <c r="J287" s="75">
        <f t="shared" si="172"/>
        <v>0</v>
      </c>
      <c r="K287" s="75">
        <f t="shared" si="172"/>
        <v>0.60000000000000264</v>
      </c>
      <c r="L287" s="75">
        <f t="shared" si="172"/>
        <v>-0.74999999999999856</v>
      </c>
      <c r="M287" s="75">
        <f t="shared" si="172"/>
        <v>0.75</v>
      </c>
      <c r="N287" s="75" t="e">
        <f t="shared" si="172"/>
        <v>#DIV/0!</v>
      </c>
      <c r="O287" s="75" t="e">
        <f t="shared" si="172"/>
        <v>#DIV/0!</v>
      </c>
      <c r="P287" s="75" t="e">
        <f t="shared" si="172"/>
        <v>#DIV/0!</v>
      </c>
      <c r="Q287" s="75" t="e">
        <f t="shared" si="172"/>
        <v>#DIV/0!</v>
      </c>
      <c r="R287" s="75" t="e">
        <f t="shared" si="172"/>
        <v>#DIV/0!</v>
      </c>
      <c r="S287" s="75" t="e">
        <f t="shared" si="172"/>
        <v>#DIV/0!</v>
      </c>
      <c r="T287" s="75" t="e">
        <f t="shared" si="172"/>
        <v>#DIV/0!</v>
      </c>
      <c r="U287" s="75" t="e">
        <f t="shared" si="172"/>
        <v>#DIV/0!</v>
      </c>
      <c r="V287" s="75" t="e">
        <f t="shared" si="172"/>
        <v>#DIV/0!</v>
      </c>
      <c r="W287" s="75" t="e">
        <f t="shared" si="172"/>
        <v>#DIV/0!</v>
      </c>
      <c r="X287" s="75" t="e">
        <f t="shared" si="172"/>
        <v>#DIV/0!</v>
      </c>
      <c r="Y287" s="75" t="e">
        <f t="shared" si="172"/>
        <v>#DIV/0!</v>
      </c>
      <c r="Z287" s="75" t="e">
        <f t="shared" si="172"/>
        <v>#DIV/0!</v>
      </c>
      <c r="AA287" s="75" t="e">
        <f t="shared" si="172"/>
        <v>#DIV/0!</v>
      </c>
      <c r="AB287" s="75" t="e">
        <f t="shared" si="172"/>
        <v>#DIV/0!</v>
      </c>
      <c r="AC287" s="75" t="e">
        <f t="shared" si="172"/>
        <v>#DIV/0!</v>
      </c>
      <c r="AD287" s="75" t="e">
        <f t="shared" si="172"/>
        <v>#DIV/0!</v>
      </c>
      <c r="AE287" s="75" t="e">
        <f t="shared" si="172"/>
        <v>#DIV/0!</v>
      </c>
      <c r="AF287" s="75" t="e">
        <f t="shared" si="172"/>
        <v>#DIV/0!</v>
      </c>
      <c r="AG287" s="75" t="e">
        <f t="shared" si="172"/>
        <v>#DIV/0!</v>
      </c>
      <c r="AH287" s="75" t="e">
        <f t="shared" si="172"/>
        <v>#DIV/0!</v>
      </c>
      <c r="AI287" s="75" t="e">
        <f t="shared" si="172"/>
        <v>#DIV/0!</v>
      </c>
      <c r="AJ287" s="75" t="e">
        <f t="shared" si="172"/>
        <v>#DIV/0!</v>
      </c>
      <c r="AK287" s="76" t="e">
        <f t="shared" si="172"/>
        <v>#DIV/0!</v>
      </c>
    </row>
    <row r="288" spans="1:37" ht="15.75" thickBot="1" x14ac:dyDescent="0.3">
      <c r="A288" s="165"/>
      <c r="B288" s="166"/>
      <c r="C288" s="166"/>
      <c r="D288" s="166"/>
      <c r="E288" s="166"/>
      <c r="F288" s="166"/>
      <c r="G288" s="166"/>
      <c r="H288" s="166"/>
      <c r="I288" s="166"/>
      <c r="J288" s="166"/>
      <c r="K288" s="166"/>
      <c r="L288" s="166"/>
      <c r="M288" s="166"/>
      <c r="N288" s="166"/>
      <c r="O288" s="166"/>
      <c r="P288" s="166"/>
      <c r="Q288" s="166"/>
      <c r="R288" s="166"/>
      <c r="S288" s="166"/>
      <c r="T288" s="166"/>
      <c r="U288" s="166"/>
      <c r="V288" s="166"/>
      <c r="W288" s="166"/>
      <c r="X288" s="166"/>
      <c r="Y288" s="166"/>
      <c r="Z288" s="166"/>
      <c r="AA288" s="166"/>
      <c r="AB288" s="166"/>
      <c r="AC288" s="166"/>
      <c r="AD288" s="166"/>
      <c r="AE288" s="166"/>
      <c r="AF288" s="166"/>
      <c r="AG288" s="166"/>
      <c r="AH288" s="166"/>
      <c r="AI288" s="166"/>
      <c r="AJ288" s="166"/>
      <c r="AK288" s="167"/>
    </row>
    <row r="289" spans="1:37" ht="15.75" thickBot="1" x14ac:dyDescent="0.3">
      <c r="A289" s="47" t="s">
        <v>64</v>
      </c>
      <c r="B289" s="48" t="s">
        <v>65</v>
      </c>
      <c r="C289" s="49" t="s">
        <v>66</v>
      </c>
      <c r="D289" s="50" t="s">
        <v>67</v>
      </c>
      <c r="E289" s="51" t="s">
        <v>68</v>
      </c>
      <c r="F289" s="16" t="s">
        <v>69</v>
      </c>
      <c r="G289" s="63" t="s">
        <v>70</v>
      </c>
      <c r="H289" s="17">
        <v>43875</v>
      </c>
      <c r="I289" s="18">
        <f>IF(WEEKDAY(H289)&gt;=6,H289+3,H289+1)</f>
        <v>43878</v>
      </c>
      <c r="J289" s="18">
        <f t="shared" ref="J289:AK289" si="173">IF(WEEKDAY(I289)&gt;=6,I289+3,I289+1)</f>
        <v>43879</v>
      </c>
      <c r="K289" s="18">
        <f t="shared" si="173"/>
        <v>43880</v>
      </c>
      <c r="L289" s="18">
        <f t="shared" si="173"/>
        <v>43881</v>
      </c>
      <c r="M289" s="18">
        <f t="shared" si="173"/>
        <v>43882</v>
      </c>
      <c r="N289" s="18">
        <f t="shared" si="173"/>
        <v>43885</v>
      </c>
      <c r="O289" s="18">
        <f t="shared" si="173"/>
        <v>43886</v>
      </c>
      <c r="P289" s="18">
        <f t="shared" si="173"/>
        <v>43887</v>
      </c>
      <c r="Q289" s="18">
        <f t="shared" si="173"/>
        <v>43888</v>
      </c>
      <c r="R289" s="18">
        <f t="shared" si="173"/>
        <v>43889</v>
      </c>
      <c r="S289" s="18">
        <f t="shared" si="173"/>
        <v>43892</v>
      </c>
      <c r="T289" s="18">
        <f t="shared" si="173"/>
        <v>43893</v>
      </c>
      <c r="U289" s="18">
        <f t="shared" si="173"/>
        <v>43894</v>
      </c>
      <c r="V289" s="18">
        <f t="shared" si="173"/>
        <v>43895</v>
      </c>
      <c r="W289" s="18">
        <f t="shared" si="173"/>
        <v>43896</v>
      </c>
      <c r="X289" s="18">
        <f t="shared" si="173"/>
        <v>43899</v>
      </c>
      <c r="Y289" s="18">
        <f t="shared" si="173"/>
        <v>43900</v>
      </c>
      <c r="Z289" s="18">
        <f t="shared" si="173"/>
        <v>43901</v>
      </c>
      <c r="AA289" s="18">
        <f t="shared" si="173"/>
        <v>43902</v>
      </c>
      <c r="AB289" s="18">
        <f t="shared" si="173"/>
        <v>43903</v>
      </c>
      <c r="AC289" s="18">
        <f t="shared" si="173"/>
        <v>43906</v>
      </c>
      <c r="AD289" s="18">
        <f t="shared" si="173"/>
        <v>43907</v>
      </c>
      <c r="AE289" s="18">
        <f t="shared" si="173"/>
        <v>43908</v>
      </c>
      <c r="AF289" s="18">
        <f t="shared" si="173"/>
        <v>43909</v>
      </c>
      <c r="AG289" s="18">
        <f t="shared" si="173"/>
        <v>43910</v>
      </c>
      <c r="AH289" s="18">
        <f t="shared" si="173"/>
        <v>43913</v>
      </c>
      <c r="AI289" s="18">
        <f t="shared" si="173"/>
        <v>43914</v>
      </c>
      <c r="AJ289" s="18">
        <f t="shared" si="173"/>
        <v>43915</v>
      </c>
      <c r="AK289" s="18">
        <f t="shared" si="173"/>
        <v>43916</v>
      </c>
    </row>
    <row r="290" spans="1:37" ht="15.75" thickBot="1" x14ac:dyDescent="0.3">
      <c r="A290" s="153" t="s">
        <v>71</v>
      </c>
      <c r="B290" s="154"/>
      <c r="C290" s="154"/>
      <c r="D290" s="154"/>
      <c r="E290" s="154"/>
      <c r="F290" s="134" t="s">
        <v>143</v>
      </c>
      <c r="G290" s="19" t="s">
        <v>39</v>
      </c>
      <c r="H290" s="42" t="s">
        <v>73</v>
      </c>
      <c r="I290" s="20" t="s">
        <v>74</v>
      </c>
      <c r="J290" s="20" t="s">
        <v>75</v>
      </c>
      <c r="K290" s="20" t="s">
        <v>76</v>
      </c>
      <c r="L290" s="20" t="s">
        <v>77</v>
      </c>
      <c r="M290" s="20" t="s">
        <v>78</v>
      </c>
      <c r="N290" s="20" t="s">
        <v>79</v>
      </c>
      <c r="O290" s="20" t="s">
        <v>80</v>
      </c>
      <c r="P290" s="20" t="s">
        <v>81</v>
      </c>
      <c r="Q290" s="20" t="s">
        <v>82</v>
      </c>
      <c r="R290" s="20" t="s">
        <v>83</v>
      </c>
      <c r="S290" s="20" t="s">
        <v>84</v>
      </c>
      <c r="T290" s="20" t="s">
        <v>85</v>
      </c>
      <c r="U290" s="20" t="s">
        <v>86</v>
      </c>
      <c r="V290" s="20" t="s">
        <v>87</v>
      </c>
      <c r="W290" s="20" t="s">
        <v>88</v>
      </c>
      <c r="X290" s="20" t="s">
        <v>89</v>
      </c>
      <c r="Y290" s="20" t="s">
        <v>90</v>
      </c>
      <c r="Z290" s="20" t="s">
        <v>91</v>
      </c>
      <c r="AA290" s="20" t="s">
        <v>92</v>
      </c>
      <c r="AB290" s="20" t="s">
        <v>93</v>
      </c>
      <c r="AC290" s="20" t="s">
        <v>94</v>
      </c>
      <c r="AD290" s="20" t="s">
        <v>95</v>
      </c>
      <c r="AE290" s="20" t="s">
        <v>96</v>
      </c>
      <c r="AF290" s="20" t="s">
        <v>97</v>
      </c>
      <c r="AG290" s="20" t="s">
        <v>98</v>
      </c>
      <c r="AH290" s="20" t="s">
        <v>99</v>
      </c>
      <c r="AI290" s="20" t="s">
        <v>100</v>
      </c>
      <c r="AJ290" s="20" t="s">
        <v>101</v>
      </c>
      <c r="AK290" s="21" t="s">
        <v>102</v>
      </c>
    </row>
    <row r="291" spans="1:37" x14ac:dyDescent="0.25">
      <c r="A291" s="155" t="s">
        <v>103</v>
      </c>
      <c r="B291" s="156"/>
      <c r="C291" s="156"/>
      <c r="D291" s="157"/>
      <c r="E291" s="156"/>
      <c r="F291" s="158"/>
      <c r="G291" s="25" t="s">
        <v>104</v>
      </c>
      <c r="H291" s="26">
        <v>0.55500000000000005</v>
      </c>
      <c r="I291" s="27">
        <v>0.61</v>
      </c>
      <c r="J291" s="27">
        <v>0.60499999999999998</v>
      </c>
      <c r="K291" s="27">
        <v>0.57999999999999996</v>
      </c>
      <c r="L291" s="27">
        <v>0.58499999999999996</v>
      </c>
      <c r="M291" s="27">
        <v>0.63500000000000001</v>
      </c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8"/>
    </row>
    <row r="292" spans="1:37" x14ac:dyDescent="0.25">
      <c r="A292" s="55" t="s">
        <v>105</v>
      </c>
      <c r="B292" s="41">
        <f>COUNTA(H291:AK291)</f>
        <v>6</v>
      </c>
      <c r="C292" s="54"/>
      <c r="D292" s="62" t="str">
        <f>IF(ISBLANK(F290),"No Link",HYPERLINK(CONCATENATE("https://www.klsescreener.com/v2/charting/chart/",F290), "KLSE"))</f>
        <v>KLSE</v>
      </c>
      <c r="E292" s="159" t="s">
        <v>106</v>
      </c>
      <c r="F292" s="160"/>
      <c r="G292" s="14" t="s">
        <v>107</v>
      </c>
      <c r="H292" s="11">
        <v>0.61</v>
      </c>
      <c r="I292" s="5">
        <v>0.63</v>
      </c>
      <c r="J292" s="64">
        <v>0.61</v>
      </c>
      <c r="K292" s="4">
        <v>0.59499999999999997</v>
      </c>
      <c r="L292" s="4">
        <v>0.65</v>
      </c>
      <c r="M292" s="5">
        <v>0.65</v>
      </c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10"/>
    </row>
    <row r="293" spans="1:37" x14ac:dyDescent="0.25">
      <c r="A293" s="12"/>
      <c r="B293" s="6"/>
      <c r="C293" s="6"/>
      <c r="D293" s="6"/>
      <c r="E293" s="36"/>
      <c r="F293" s="37"/>
      <c r="G293" s="14" t="s">
        <v>108</v>
      </c>
      <c r="H293" s="9">
        <v>0.55500000000000005</v>
      </c>
      <c r="I293" s="4">
        <v>0.58499999999999996</v>
      </c>
      <c r="J293" s="4">
        <v>0.57499999999999996</v>
      </c>
      <c r="K293" s="4">
        <v>0.56499999999999995</v>
      </c>
      <c r="L293" s="4">
        <v>0.57499999999999996</v>
      </c>
      <c r="M293" s="4">
        <v>0.62</v>
      </c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10"/>
    </row>
    <row r="294" spans="1:37" x14ac:dyDescent="0.25">
      <c r="A294" s="161"/>
      <c r="B294" s="162"/>
      <c r="C294" s="58"/>
      <c r="D294" s="61" t="s">
        <v>109</v>
      </c>
      <c r="E294" s="35"/>
      <c r="F294" s="39" t="e">
        <f>(E294-B295)/B295</f>
        <v>#DIV/0!</v>
      </c>
      <c r="G294" s="14" t="s">
        <v>110</v>
      </c>
      <c r="H294" s="9">
        <v>0.6</v>
      </c>
      <c r="I294" s="4">
        <v>0.6</v>
      </c>
      <c r="J294" s="4">
        <v>0.57999999999999996</v>
      </c>
      <c r="K294" s="4">
        <v>0.57999999999999996</v>
      </c>
      <c r="L294" s="4">
        <v>0.63500000000000001</v>
      </c>
      <c r="M294" s="4">
        <v>0.64500000000000002</v>
      </c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10"/>
    </row>
    <row r="295" spans="1:37" ht="15.75" thickBot="1" x14ac:dyDescent="0.3">
      <c r="A295" s="8" t="s">
        <v>111</v>
      </c>
      <c r="B295" s="56"/>
      <c r="C295" s="59"/>
      <c r="D295" s="3"/>
      <c r="E295" s="7"/>
      <c r="F295" s="125"/>
      <c r="G295" s="15" t="s">
        <v>112</v>
      </c>
      <c r="H295" s="29">
        <v>121218</v>
      </c>
      <c r="I295" s="52">
        <v>109651</v>
      </c>
      <c r="J295" s="30">
        <v>29570</v>
      </c>
      <c r="K295" s="30">
        <v>45137</v>
      </c>
      <c r="L295" s="52">
        <v>310373</v>
      </c>
      <c r="M295" s="52">
        <v>91577</v>
      </c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1"/>
    </row>
    <row r="296" spans="1:37" x14ac:dyDescent="0.25">
      <c r="A296" s="13"/>
      <c r="B296" s="57"/>
      <c r="C296" s="124"/>
      <c r="D296" s="6"/>
      <c r="E296" s="121"/>
      <c r="F296" s="6"/>
      <c r="G296" s="32" t="s">
        <v>113</v>
      </c>
      <c r="H296" s="22">
        <f>IF((H291+H294)/2&gt;=1,CEILING((H291+H294)/2,0.01),CEILING((H291+H294)/2,0.005))</f>
        <v>0.57999999999999996</v>
      </c>
      <c r="I296" s="23">
        <f>H296</f>
        <v>0.57999999999999996</v>
      </c>
      <c r="J296" s="23">
        <f t="shared" ref="J296:AK296" si="174">I296</f>
        <v>0.57999999999999996</v>
      </c>
      <c r="K296" s="23">
        <f t="shared" si="174"/>
        <v>0.57999999999999996</v>
      </c>
      <c r="L296" s="23">
        <f t="shared" si="174"/>
        <v>0.57999999999999996</v>
      </c>
      <c r="M296" s="23">
        <f t="shared" si="174"/>
        <v>0.57999999999999996</v>
      </c>
      <c r="N296" s="23">
        <f t="shared" si="174"/>
        <v>0.57999999999999996</v>
      </c>
      <c r="O296" s="23">
        <f t="shared" si="174"/>
        <v>0.57999999999999996</v>
      </c>
      <c r="P296" s="23">
        <f t="shared" si="174"/>
        <v>0.57999999999999996</v>
      </c>
      <c r="Q296" s="23">
        <f t="shared" si="174"/>
        <v>0.57999999999999996</v>
      </c>
      <c r="R296" s="23">
        <f t="shared" si="174"/>
        <v>0.57999999999999996</v>
      </c>
      <c r="S296" s="23">
        <f t="shared" si="174"/>
        <v>0.57999999999999996</v>
      </c>
      <c r="T296" s="23">
        <f t="shared" si="174"/>
        <v>0.57999999999999996</v>
      </c>
      <c r="U296" s="23">
        <f t="shared" si="174"/>
        <v>0.57999999999999996</v>
      </c>
      <c r="V296" s="23">
        <f t="shared" si="174"/>
        <v>0.57999999999999996</v>
      </c>
      <c r="W296" s="23">
        <f t="shared" si="174"/>
        <v>0.57999999999999996</v>
      </c>
      <c r="X296" s="23">
        <f t="shared" si="174"/>
        <v>0.57999999999999996</v>
      </c>
      <c r="Y296" s="23">
        <f t="shared" si="174"/>
        <v>0.57999999999999996</v>
      </c>
      <c r="Z296" s="23">
        <f t="shared" si="174"/>
        <v>0.57999999999999996</v>
      </c>
      <c r="AA296" s="23">
        <f t="shared" si="174"/>
        <v>0.57999999999999996</v>
      </c>
      <c r="AB296" s="23">
        <f t="shared" si="174"/>
        <v>0.57999999999999996</v>
      </c>
      <c r="AC296" s="23">
        <f t="shared" si="174"/>
        <v>0.57999999999999996</v>
      </c>
      <c r="AD296" s="23">
        <f t="shared" si="174"/>
        <v>0.57999999999999996</v>
      </c>
      <c r="AE296" s="23">
        <f t="shared" si="174"/>
        <v>0.57999999999999996</v>
      </c>
      <c r="AF296" s="23">
        <f t="shared" si="174"/>
        <v>0.57999999999999996</v>
      </c>
      <c r="AG296" s="23">
        <f t="shared" si="174"/>
        <v>0.57999999999999996</v>
      </c>
      <c r="AH296" s="23">
        <f t="shared" si="174"/>
        <v>0.57999999999999996</v>
      </c>
      <c r="AI296" s="23">
        <f t="shared" si="174"/>
        <v>0.57999999999999996</v>
      </c>
      <c r="AJ296" s="23">
        <f t="shared" si="174"/>
        <v>0.57999999999999996</v>
      </c>
      <c r="AK296" s="24">
        <f t="shared" si="174"/>
        <v>0.57999999999999996</v>
      </c>
    </row>
    <row r="297" spans="1:37" ht="15.75" thickBot="1" x14ac:dyDescent="0.3">
      <c r="A297" s="40"/>
      <c r="B297" s="6"/>
      <c r="C297" s="6"/>
      <c r="D297" s="33" t="s">
        <v>2</v>
      </c>
      <c r="E297" s="34"/>
      <c r="F297" s="38" t="e">
        <f>(B295-E297)/E297</f>
        <v>#DIV/0!</v>
      </c>
      <c r="G297" s="66" t="s">
        <v>114</v>
      </c>
      <c r="H297" s="67">
        <f>IF(H296*105%&gt;=1, FLOOR(H296*105%,0.01), FLOOR(H296*105%,0.005))</f>
        <v>0.60499999999999998</v>
      </c>
      <c r="I297" s="68">
        <f>H297</f>
        <v>0.60499999999999998</v>
      </c>
      <c r="J297" s="68">
        <f t="shared" ref="J297:AK297" si="175">I297</f>
        <v>0.60499999999999998</v>
      </c>
      <c r="K297" s="68">
        <f t="shared" si="175"/>
        <v>0.60499999999999998</v>
      </c>
      <c r="L297" s="68">
        <f t="shared" si="175"/>
        <v>0.60499999999999998</v>
      </c>
      <c r="M297" s="68">
        <f t="shared" si="175"/>
        <v>0.60499999999999998</v>
      </c>
      <c r="N297" s="68">
        <f t="shared" si="175"/>
        <v>0.60499999999999998</v>
      </c>
      <c r="O297" s="68">
        <f t="shared" si="175"/>
        <v>0.60499999999999998</v>
      </c>
      <c r="P297" s="68">
        <f t="shared" si="175"/>
        <v>0.60499999999999998</v>
      </c>
      <c r="Q297" s="68">
        <f t="shared" si="175"/>
        <v>0.60499999999999998</v>
      </c>
      <c r="R297" s="68">
        <f t="shared" si="175"/>
        <v>0.60499999999999998</v>
      </c>
      <c r="S297" s="68">
        <f t="shared" si="175"/>
        <v>0.60499999999999998</v>
      </c>
      <c r="T297" s="68">
        <f t="shared" si="175"/>
        <v>0.60499999999999998</v>
      </c>
      <c r="U297" s="68">
        <f t="shared" si="175"/>
        <v>0.60499999999999998</v>
      </c>
      <c r="V297" s="68">
        <f t="shared" si="175"/>
        <v>0.60499999999999998</v>
      </c>
      <c r="W297" s="68">
        <f t="shared" si="175"/>
        <v>0.60499999999999998</v>
      </c>
      <c r="X297" s="68">
        <f t="shared" si="175"/>
        <v>0.60499999999999998</v>
      </c>
      <c r="Y297" s="68">
        <f t="shared" si="175"/>
        <v>0.60499999999999998</v>
      </c>
      <c r="Z297" s="68">
        <f t="shared" si="175"/>
        <v>0.60499999999999998</v>
      </c>
      <c r="AA297" s="68">
        <f t="shared" si="175"/>
        <v>0.60499999999999998</v>
      </c>
      <c r="AB297" s="68">
        <f t="shared" si="175"/>
        <v>0.60499999999999998</v>
      </c>
      <c r="AC297" s="68">
        <f t="shared" si="175"/>
        <v>0.60499999999999998</v>
      </c>
      <c r="AD297" s="68">
        <f t="shared" si="175"/>
        <v>0.60499999999999998</v>
      </c>
      <c r="AE297" s="68">
        <f t="shared" si="175"/>
        <v>0.60499999999999998</v>
      </c>
      <c r="AF297" s="68">
        <f t="shared" si="175"/>
        <v>0.60499999999999998</v>
      </c>
      <c r="AG297" s="68">
        <f t="shared" si="175"/>
        <v>0.60499999999999998</v>
      </c>
      <c r="AH297" s="68">
        <f t="shared" si="175"/>
        <v>0.60499999999999998</v>
      </c>
      <c r="AI297" s="68">
        <f t="shared" si="175"/>
        <v>0.60499999999999998</v>
      </c>
      <c r="AJ297" s="68">
        <f t="shared" si="175"/>
        <v>0.60499999999999998</v>
      </c>
      <c r="AK297" s="69">
        <f t="shared" si="175"/>
        <v>0.60499999999999998</v>
      </c>
    </row>
    <row r="298" spans="1:37" ht="15.75" thickBot="1" x14ac:dyDescent="0.3">
      <c r="A298" s="45" t="s">
        <v>115</v>
      </c>
      <c r="B298" s="45" t="s">
        <v>111</v>
      </c>
      <c r="C298" s="46" t="s">
        <v>116</v>
      </c>
      <c r="D298" s="46" t="s">
        <v>117</v>
      </c>
      <c r="E298" s="34"/>
      <c r="F298" s="37"/>
      <c r="G298" s="70" t="s">
        <v>118</v>
      </c>
      <c r="H298" s="71">
        <f>(H294-H291)/H291</f>
        <v>8.1081081081080947E-2</v>
      </c>
      <c r="I298" s="72">
        <f t="shared" ref="I298:AK298" si="176">(I294-I291)/I291</f>
        <v>-1.6393442622950834E-2</v>
      </c>
      <c r="J298" s="72">
        <f t="shared" si="176"/>
        <v>-4.1322314049586813E-2</v>
      </c>
      <c r="K298" s="72">
        <f t="shared" si="176"/>
        <v>0</v>
      </c>
      <c r="L298" s="72">
        <f t="shared" si="176"/>
        <v>8.5470085470085555E-2</v>
      </c>
      <c r="M298" s="72">
        <f t="shared" si="176"/>
        <v>1.5748031496063006E-2</v>
      </c>
      <c r="N298" s="72" t="e">
        <f t="shared" si="176"/>
        <v>#DIV/0!</v>
      </c>
      <c r="O298" s="72" t="e">
        <f t="shared" si="176"/>
        <v>#DIV/0!</v>
      </c>
      <c r="P298" s="72" t="e">
        <f t="shared" si="176"/>
        <v>#DIV/0!</v>
      </c>
      <c r="Q298" s="72" t="e">
        <f t="shared" si="176"/>
        <v>#DIV/0!</v>
      </c>
      <c r="R298" s="72" t="e">
        <f t="shared" si="176"/>
        <v>#DIV/0!</v>
      </c>
      <c r="S298" s="72" t="e">
        <f t="shared" si="176"/>
        <v>#DIV/0!</v>
      </c>
      <c r="T298" s="72" t="e">
        <f t="shared" si="176"/>
        <v>#DIV/0!</v>
      </c>
      <c r="U298" s="72" t="e">
        <f t="shared" si="176"/>
        <v>#DIV/0!</v>
      </c>
      <c r="V298" s="72" t="e">
        <f t="shared" si="176"/>
        <v>#DIV/0!</v>
      </c>
      <c r="W298" s="72" t="e">
        <f t="shared" si="176"/>
        <v>#DIV/0!</v>
      </c>
      <c r="X298" s="72" t="e">
        <f t="shared" si="176"/>
        <v>#DIV/0!</v>
      </c>
      <c r="Y298" s="72" t="e">
        <f t="shared" si="176"/>
        <v>#DIV/0!</v>
      </c>
      <c r="Z298" s="72" t="e">
        <f t="shared" si="176"/>
        <v>#DIV/0!</v>
      </c>
      <c r="AA298" s="72" t="e">
        <f t="shared" si="176"/>
        <v>#DIV/0!</v>
      </c>
      <c r="AB298" s="72" t="e">
        <f t="shared" si="176"/>
        <v>#DIV/0!</v>
      </c>
      <c r="AC298" s="72" t="e">
        <f t="shared" si="176"/>
        <v>#DIV/0!</v>
      </c>
      <c r="AD298" s="72" t="e">
        <f t="shared" si="176"/>
        <v>#DIV/0!</v>
      </c>
      <c r="AE298" s="72" t="e">
        <f t="shared" si="176"/>
        <v>#DIV/0!</v>
      </c>
      <c r="AF298" s="72" t="e">
        <f t="shared" si="176"/>
        <v>#DIV/0!</v>
      </c>
      <c r="AG298" s="72" t="e">
        <f t="shared" si="176"/>
        <v>#DIV/0!</v>
      </c>
      <c r="AH298" s="72" t="e">
        <f t="shared" si="176"/>
        <v>#DIV/0!</v>
      </c>
      <c r="AI298" s="72" t="e">
        <f t="shared" si="176"/>
        <v>#DIV/0!</v>
      </c>
      <c r="AJ298" s="72" t="e">
        <f t="shared" si="176"/>
        <v>#DIV/0!</v>
      </c>
      <c r="AK298" s="73" t="e">
        <f t="shared" si="176"/>
        <v>#DIV/0!</v>
      </c>
    </row>
    <row r="299" spans="1:37" ht="15.75" thickBot="1" x14ac:dyDescent="0.3">
      <c r="A299" s="43">
        <f>E297</f>
        <v>0</v>
      </c>
      <c r="B299" s="44">
        <f>B295</f>
        <v>0</v>
      </c>
      <c r="C299" s="53">
        <v>0</v>
      </c>
      <c r="D299" s="31">
        <v>0</v>
      </c>
      <c r="E299" s="163" t="s">
        <v>119</v>
      </c>
      <c r="F299" s="164"/>
      <c r="G299" s="66" t="s">
        <v>120</v>
      </c>
      <c r="H299" s="74">
        <f>(H294-H291)/(H292-H293)</f>
        <v>0.81818181818181779</v>
      </c>
      <c r="I299" s="75">
        <f t="shared" ref="I299:AK299" si="177">(I294-I291)/(I292-I293)</f>
        <v>-0.22222222222222221</v>
      </c>
      <c r="J299" s="75">
        <f t="shared" si="177"/>
        <v>-0.7142857142857143</v>
      </c>
      <c r="K299" s="75">
        <f t="shared" si="177"/>
        <v>0</v>
      </c>
      <c r="L299" s="75">
        <f t="shared" si="177"/>
        <v>0.66666666666666663</v>
      </c>
      <c r="M299" s="75">
        <f t="shared" si="177"/>
        <v>0.33333333333333331</v>
      </c>
      <c r="N299" s="75" t="e">
        <f t="shared" si="177"/>
        <v>#DIV/0!</v>
      </c>
      <c r="O299" s="75" t="e">
        <f t="shared" si="177"/>
        <v>#DIV/0!</v>
      </c>
      <c r="P299" s="75" t="e">
        <f t="shared" si="177"/>
        <v>#DIV/0!</v>
      </c>
      <c r="Q299" s="75" t="e">
        <f t="shared" si="177"/>
        <v>#DIV/0!</v>
      </c>
      <c r="R299" s="75" t="e">
        <f t="shared" si="177"/>
        <v>#DIV/0!</v>
      </c>
      <c r="S299" s="75" t="e">
        <f t="shared" si="177"/>
        <v>#DIV/0!</v>
      </c>
      <c r="T299" s="75" t="e">
        <f t="shared" si="177"/>
        <v>#DIV/0!</v>
      </c>
      <c r="U299" s="75" t="e">
        <f t="shared" si="177"/>
        <v>#DIV/0!</v>
      </c>
      <c r="V299" s="75" t="e">
        <f t="shared" si="177"/>
        <v>#DIV/0!</v>
      </c>
      <c r="W299" s="75" t="e">
        <f t="shared" si="177"/>
        <v>#DIV/0!</v>
      </c>
      <c r="X299" s="75" t="e">
        <f t="shared" si="177"/>
        <v>#DIV/0!</v>
      </c>
      <c r="Y299" s="75" t="e">
        <f t="shared" si="177"/>
        <v>#DIV/0!</v>
      </c>
      <c r="Z299" s="75" t="e">
        <f t="shared" si="177"/>
        <v>#DIV/0!</v>
      </c>
      <c r="AA299" s="75" t="e">
        <f t="shared" si="177"/>
        <v>#DIV/0!</v>
      </c>
      <c r="AB299" s="75" t="e">
        <f t="shared" si="177"/>
        <v>#DIV/0!</v>
      </c>
      <c r="AC299" s="75" t="e">
        <f t="shared" si="177"/>
        <v>#DIV/0!</v>
      </c>
      <c r="AD299" s="75" t="e">
        <f t="shared" si="177"/>
        <v>#DIV/0!</v>
      </c>
      <c r="AE299" s="75" t="e">
        <f t="shared" si="177"/>
        <v>#DIV/0!</v>
      </c>
      <c r="AF299" s="75" t="e">
        <f t="shared" si="177"/>
        <v>#DIV/0!</v>
      </c>
      <c r="AG299" s="75" t="e">
        <f t="shared" si="177"/>
        <v>#DIV/0!</v>
      </c>
      <c r="AH299" s="75" t="e">
        <f t="shared" si="177"/>
        <v>#DIV/0!</v>
      </c>
      <c r="AI299" s="75" t="e">
        <f t="shared" si="177"/>
        <v>#DIV/0!</v>
      </c>
      <c r="AJ299" s="75" t="e">
        <f t="shared" si="177"/>
        <v>#DIV/0!</v>
      </c>
      <c r="AK299" s="76" t="e">
        <f t="shared" si="177"/>
        <v>#DIV/0!</v>
      </c>
    </row>
    <row r="300" spans="1:37" ht="15.75" thickBot="1" x14ac:dyDescent="0.3">
      <c r="A300" s="165"/>
      <c r="B300" s="166"/>
      <c r="C300" s="166"/>
      <c r="D300" s="166"/>
      <c r="E300" s="166"/>
      <c r="F300" s="166"/>
      <c r="G300" s="166"/>
      <c r="H300" s="166"/>
      <c r="I300" s="166"/>
      <c r="J300" s="166"/>
      <c r="K300" s="166"/>
      <c r="L300" s="166"/>
      <c r="M300" s="166"/>
      <c r="N300" s="166"/>
      <c r="O300" s="166"/>
      <c r="P300" s="166"/>
      <c r="Q300" s="166"/>
      <c r="R300" s="166"/>
      <c r="S300" s="166"/>
      <c r="T300" s="166"/>
      <c r="U300" s="166"/>
      <c r="V300" s="166"/>
      <c r="W300" s="166"/>
      <c r="X300" s="166"/>
      <c r="Y300" s="166"/>
      <c r="Z300" s="166"/>
      <c r="AA300" s="166"/>
      <c r="AB300" s="166"/>
      <c r="AC300" s="166"/>
      <c r="AD300" s="166"/>
      <c r="AE300" s="166"/>
      <c r="AF300" s="166"/>
      <c r="AG300" s="166"/>
      <c r="AH300" s="166"/>
      <c r="AI300" s="166"/>
      <c r="AJ300" s="166"/>
      <c r="AK300" s="167"/>
    </row>
    <row r="301" spans="1:37" ht="15.75" thickBot="1" x14ac:dyDescent="0.3">
      <c r="A301" s="47" t="s">
        <v>64</v>
      </c>
      <c r="B301" s="48" t="s">
        <v>65</v>
      </c>
      <c r="C301" s="49" t="s">
        <v>66</v>
      </c>
      <c r="D301" s="50" t="s">
        <v>67</v>
      </c>
      <c r="E301" s="51" t="s">
        <v>68</v>
      </c>
      <c r="F301" s="16" t="s">
        <v>69</v>
      </c>
      <c r="G301" s="63" t="s">
        <v>70</v>
      </c>
      <c r="H301" s="17">
        <v>43875</v>
      </c>
      <c r="I301" s="18">
        <f>IF(WEEKDAY(H301)&gt;=6,H301+3,H301+1)</f>
        <v>43878</v>
      </c>
      <c r="J301" s="18">
        <f t="shared" ref="J301:AK301" si="178">IF(WEEKDAY(I301)&gt;=6,I301+3,I301+1)</f>
        <v>43879</v>
      </c>
      <c r="K301" s="18">
        <f t="shared" si="178"/>
        <v>43880</v>
      </c>
      <c r="L301" s="18">
        <f t="shared" si="178"/>
        <v>43881</v>
      </c>
      <c r="M301" s="18">
        <f t="shared" si="178"/>
        <v>43882</v>
      </c>
      <c r="N301" s="18">
        <f t="shared" si="178"/>
        <v>43885</v>
      </c>
      <c r="O301" s="18">
        <f t="shared" si="178"/>
        <v>43886</v>
      </c>
      <c r="P301" s="18">
        <f t="shared" si="178"/>
        <v>43887</v>
      </c>
      <c r="Q301" s="18">
        <f t="shared" si="178"/>
        <v>43888</v>
      </c>
      <c r="R301" s="18">
        <f t="shared" si="178"/>
        <v>43889</v>
      </c>
      <c r="S301" s="18">
        <f t="shared" si="178"/>
        <v>43892</v>
      </c>
      <c r="T301" s="18">
        <f t="shared" si="178"/>
        <v>43893</v>
      </c>
      <c r="U301" s="18">
        <f t="shared" si="178"/>
        <v>43894</v>
      </c>
      <c r="V301" s="18">
        <f t="shared" si="178"/>
        <v>43895</v>
      </c>
      <c r="W301" s="18">
        <f t="shared" si="178"/>
        <v>43896</v>
      </c>
      <c r="X301" s="18">
        <f t="shared" si="178"/>
        <v>43899</v>
      </c>
      <c r="Y301" s="18">
        <f t="shared" si="178"/>
        <v>43900</v>
      </c>
      <c r="Z301" s="18">
        <f t="shared" si="178"/>
        <v>43901</v>
      </c>
      <c r="AA301" s="18">
        <f t="shared" si="178"/>
        <v>43902</v>
      </c>
      <c r="AB301" s="18">
        <f t="shared" si="178"/>
        <v>43903</v>
      </c>
      <c r="AC301" s="18">
        <f t="shared" si="178"/>
        <v>43906</v>
      </c>
      <c r="AD301" s="18">
        <f t="shared" si="178"/>
        <v>43907</v>
      </c>
      <c r="AE301" s="18">
        <f t="shared" si="178"/>
        <v>43908</v>
      </c>
      <c r="AF301" s="18">
        <f t="shared" si="178"/>
        <v>43909</v>
      </c>
      <c r="AG301" s="18">
        <f t="shared" si="178"/>
        <v>43910</v>
      </c>
      <c r="AH301" s="18">
        <f t="shared" si="178"/>
        <v>43913</v>
      </c>
      <c r="AI301" s="18">
        <f t="shared" si="178"/>
        <v>43914</v>
      </c>
      <c r="AJ301" s="18">
        <f t="shared" si="178"/>
        <v>43915</v>
      </c>
      <c r="AK301" s="18">
        <f t="shared" si="178"/>
        <v>43916</v>
      </c>
    </row>
    <row r="302" spans="1:37" ht="15.75" thickBot="1" x14ac:dyDescent="0.3">
      <c r="A302" s="153" t="s">
        <v>71</v>
      </c>
      <c r="B302" s="154"/>
      <c r="C302" s="154"/>
      <c r="D302" s="154"/>
      <c r="E302" s="154"/>
      <c r="F302" s="134" t="s">
        <v>144</v>
      </c>
      <c r="G302" s="19" t="s">
        <v>23</v>
      </c>
      <c r="H302" s="42" t="s">
        <v>73</v>
      </c>
      <c r="I302" s="20" t="s">
        <v>74</v>
      </c>
      <c r="J302" s="20" t="s">
        <v>75</v>
      </c>
      <c r="K302" s="20" t="s">
        <v>76</v>
      </c>
      <c r="L302" s="20" t="s">
        <v>77</v>
      </c>
      <c r="M302" s="20" t="s">
        <v>78</v>
      </c>
      <c r="N302" s="20" t="s">
        <v>79</v>
      </c>
      <c r="O302" s="20" t="s">
        <v>80</v>
      </c>
      <c r="P302" s="20" t="s">
        <v>81</v>
      </c>
      <c r="Q302" s="20" t="s">
        <v>82</v>
      </c>
      <c r="R302" s="20" t="s">
        <v>83</v>
      </c>
      <c r="S302" s="20" t="s">
        <v>84</v>
      </c>
      <c r="T302" s="20" t="s">
        <v>85</v>
      </c>
      <c r="U302" s="20" t="s">
        <v>86</v>
      </c>
      <c r="V302" s="20" t="s">
        <v>87</v>
      </c>
      <c r="W302" s="20" t="s">
        <v>88</v>
      </c>
      <c r="X302" s="20" t="s">
        <v>89</v>
      </c>
      <c r="Y302" s="20" t="s">
        <v>90</v>
      </c>
      <c r="Z302" s="20" t="s">
        <v>91</v>
      </c>
      <c r="AA302" s="20" t="s">
        <v>92</v>
      </c>
      <c r="AB302" s="20" t="s">
        <v>93</v>
      </c>
      <c r="AC302" s="20" t="s">
        <v>94</v>
      </c>
      <c r="AD302" s="20" t="s">
        <v>95</v>
      </c>
      <c r="AE302" s="20" t="s">
        <v>96</v>
      </c>
      <c r="AF302" s="20" t="s">
        <v>97</v>
      </c>
      <c r="AG302" s="20" t="s">
        <v>98</v>
      </c>
      <c r="AH302" s="20" t="s">
        <v>99</v>
      </c>
      <c r="AI302" s="20" t="s">
        <v>100</v>
      </c>
      <c r="AJ302" s="20" t="s">
        <v>101</v>
      </c>
      <c r="AK302" s="21" t="s">
        <v>102</v>
      </c>
    </row>
    <row r="303" spans="1:37" x14ac:dyDescent="0.25">
      <c r="A303" s="155" t="s">
        <v>103</v>
      </c>
      <c r="B303" s="156"/>
      <c r="C303" s="156"/>
      <c r="D303" s="157"/>
      <c r="E303" s="156"/>
      <c r="F303" s="158"/>
      <c r="G303" s="25" t="s">
        <v>104</v>
      </c>
      <c r="H303" s="26">
        <v>1.1499999999999999</v>
      </c>
      <c r="I303" s="27">
        <v>1.3</v>
      </c>
      <c r="J303" s="27">
        <v>1.28</v>
      </c>
      <c r="K303" s="27">
        <v>1.24</v>
      </c>
      <c r="L303" s="27">
        <v>1.37</v>
      </c>
      <c r="M303" s="27">
        <v>1.31</v>
      </c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8"/>
    </row>
    <row r="304" spans="1:37" x14ac:dyDescent="0.25">
      <c r="A304" s="55" t="s">
        <v>105</v>
      </c>
      <c r="B304" s="41">
        <f>COUNTA(H303:AK303)</f>
        <v>6</v>
      </c>
      <c r="C304" s="54"/>
      <c r="D304" s="62" t="str">
        <f>IF(ISBLANK(F302),"No Link",HYPERLINK(CONCATENATE("https://www.klsescreener.com/v2/charting/chart/",F302), "KLSE"))</f>
        <v>KLSE</v>
      </c>
      <c r="E304" s="159" t="s">
        <v>106</v>
      </c>
      <c r="F304" s="160"/>
      <c r="G304" s="14" t="s">
        <v>107</v>
      </c>
      <c r="H304" s="11">
        <v>1.33</v>
      </c>
      <c r="I304" s="64">
        <v>1.33</v>
      </c>
      <c r="J304" s="64">
        <v>1.28</v>
      </c>
      <c r="K304" s="5">
        <v>1.38</v>
      </c>
      <c r="L304" s="4">
        <v>1.38</v>
      </c>
      <c r="M304" s="5">
        <v>1.41</v>
      </c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10"/>
    </row>
    <row r="305" spans="1:37" x14ac:dyDescent="0.25">
      <c r="A305" s="12"/>
      <c r="B305" s="6"/>
      <c r="C305" s="6"/>
      <c r="D305" s="6"/>
      <c r="E305" s="36"/>
      <c r="F305" s="37"/>
      <c r="G305" s="14" t="s">
        <v>108</v>
      </c>
      <c r="H305" s="9">
        <v>1.1299999999999999</v>
      </c>
      <c r="I305" s="4">
        <v>1.27</v>
      </c>
      <c r="J305" s="4">
        <v>1.22</v>
      </c>
      <c r="K305" s="4">
        <v>1.24</v>
      </c>
      <c r="L305" s="4">
        <v>1.29</v>
      </c>
      <c r="M305" s="4">
        <v>1.3</v>
      </c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10"/>
    </row>
    <row r="306" spans="1:37" x14ac:dyDescent="0.25">
      <c r="A306" s="161"/>
      <c r="B306" s="162"/>
      <c r="C306" s="58"/>
      <c r="D306" s="61" t="s">
        <v>109</v>
      </c>
      <c r="E306" s="35"/>
      <c r="F306" s="39" t="e">
        <f>(E306-B307)/B307</f>
        <v>#DIV/0!</v>
      </c>
      <c r="G306" s="14" t="s">
        <v>110</v>
      </c>
      <c r="H306" s="9">
        <v>1.29</v>
      </c>
      <c r="I306" s="4">
        <v>1.28</v>
      </c>
      <c r="J306" s="4">
        <v>1.23</v>
      </c>
      <c r="K306" s="4">
        <v>1.37</v>
      </c>
      <c r="L306" s="4">
        <v>1.31</v>
      </c>
      <c r="M306" s="4">
        <v>1.33</v>
      </c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10"/>
    </row>
    <row r="307" spans="1:37" ht="15.75" thickBot="1" x14ac:dyDescent="0.3">
      <c r="A307" s="8" t="s">
        <v>111</v>
      </c>
      <c r="B307" s="56"/>
      <c r="C307" s="59"/>
      <c r="D307" s="3"/>
      <c r="E307" s="7"/>
      <c r="F307" s="125"/>
      <c r="G307" s="15" t="s">
        <v>112</v>
      </c>
      <c r="H307" s="29">
        <v>388994</v>
      </c>
      <c r="I307" s="65">
        <v>148260</v>
      </c>
      <c r="J307" s="30">
        <v>54969</v>
      </c>
      <c r="K307" s="52">
        <v>216869</v>
      </c>
      <c r="L307" s="30">
        <v>136401</v>
      </c>
      <c r="M307" s="52">
        <v>194385</v>
      </c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1"/>
    </row>
    <row r="308" spans="1:37" x14ac:dyDescent="0.25">
      <c r="A308" s="13"/>
      <c r="B308" s="57"/>
      <c r="C308" s="124"/>
      <c r="D308" s="6"/>
      <c r="E308" s="121"/>
      <c r="F308" s="6"/>
      <c r="G308" s="32" t="s">
        <v>113</v>
      </c>
      <c r="H308" s="22">
        <f>IF((H303+H306)/2&gt;=1,CEILING((H303+H306)/2,0.01),CEILING((H303+H306)/2,0.005))</f>
        <v>1.22</v>
      </c>
      <c r="I308" s="23">
        <f>H308</f>
        <v>1.22</v>
      </c>
      <c r="J308" s="23">
        <f t="shared" ref="J308:AK308" si="179">I308</f>
        <v>1.22</v>
      </c>
      <c r="K308" s="23">
        <f t="shared" si="179"/>
        <v>1.22</v>
      </c>
      <c r="L308" s="23">
        <f t="shared" si="179"/>
        <v>1.22</v>
      </c>
      <c r="M308" s="23">
        <f t="shared" si="179"/>
        <v>1.22</v>
      </c>
      <c r="N308" s="23">
        <f t="shared" si="179"/>
        <v>1.22</v>
      </c>
      <c r="O308" s="23">
        <f t="shared" si="179"/>
        <v>1.22</v>
      </c>
      <c r="P308" s="23">
        <f t="shared" si="179"/>
        <v>1.22</v>
      </c>
      <c r="Q308" s="23">
        <f t="shared" si="179"/>
        <v>1.22</v>
      </c>
      <c r="R308" s="23">
        <f t="shared" si="179"/>
        <v>1.22</v>
      </c>
      <c r="S308" s="23">
        <f t="shared" si="179"/>
        <v>1.22</v>
      </c>
      <c r="T308" s="23">
        <f t="shared" si="179"/>
        <v>1.22</v>
      </c>
      <c r="U308" s="23">
        <f t="shared" si="179"/>
        <v>1.22</v>
      </c>
      <c r="V308" s="23">
        <f t="shared" si="179"/>
        <v>1.22</v>
      </c>
      <c r="W308" s="23">
        <f t="shared" si="179"/>
        <v>1.22</v>
      </c>
      <c r="X308" s="23">
        <f t="shared" si="179"/>
        <v>1.22</v>
      </c>
      <c r="Y308" s="23">
        <f t="shared" si="179"/>
        <v>1.22</v>
      </c>
      <c r="Z308" s="23">
        <f t="shared" si="179"/>
        <v>1.22</v>
      </c>
      <c r="AA308" s="23">
        <f t="shared" si="179"/>
        <v>1.22</v>
      </c>
      <c r="AB308" s="23">
        <f t="shared" si="179"/>
        <v>1.22</v>
      </c>
      <c r="AC308" s="23">
        <f t="shared" si="179"/>
        <v>1.22</v>
      </c>
      <c r="AD308" s="23">
        <f t="shared" si="179"/>
        <v>1.22</v>
      </c>
      <c r="AE308" s="23">
        <f t="shared" si="179"/>
        <v>1.22</v>
      </c>
      <c r="AF308" s="23">
        <f t="shared" si="179"/>
        <v>1.22</v>
      </c>
      <c r="AG308" s="23">
        <f t="shared" si="179"/>
        <v>1.22</v>
      </c>
      <c r="AH308" s="23">
        <f t="shared" si="179"/>
        <v>1.22</v>
      </c>
      <c r="AI308" s="23">
        <f t="shared" si="179"/>
        <v>1.22</v>
      </c>
      <c r="AJ308" s="23">
        <f t="shared" si="179"/>
        <v>1.22</v>
      </c>
      <c r="AK308" s="24">
        <f t="shared" si="179"/>
        <v>1.22</v>
      </c>
    </row>
    <row r="309" spans="1:37" ht="15.75" thickBot="1" x14ac:dyDescent="0.3">
      <c r="A309" s="40"/>
      <c r="B309" s="6"/>
      <c r="C309" s="6"/>
      <c r="D309" s="33" t="s">
        <v>2</v>
      </c>
      <c r="E309" s="34"/>
      <c r="F309" s="38" t="e">
        <f>(B307-E309)/E309</f>
        <v>#DIV/0!</v>
      </c>
      <c r="G309" s="66" t="s">
        <v>114</v>
      </c>
      <c r="H309" s="67">
        <f>IF(H308*105%&gt;=1, FLOOR(H308*105%,0.01), FLOOR(H308*105%,0.005))</f>
        <v>1.28</v>
      </c>
      <c r="I309" s="68">
        <f>H309</f>
        <v>1.28</v>
      </c>
      <c r="J309" s="68">
        <f t="shared" ref="J309:AK309" si="180">I309</f>
        <v>1.28</v>
      </c>
      <c r="K309" s="68">
        <f t="shared" si="180"/>
        <v>1.28</v>
      </c>
      <c r="L309" s="68">
        <f t="shared" si="180"/>
        <v>1.28</v>
      </c>
      <c r="M309" s="68">
        <f t="shared" si="180"/>
        <v>1.28</v>
      </c>
      <c r="N309" s="68">
        <f t="shared" si="180"/>
        <v>1.28</v>
      </c>
      <c r="O309" s="68">
        <f t="shared" si="180"/>
        <v>1.28</v>
      </c>
      <c r="P309" s="68">
        <f t="shared" si="180"/>
        <v>1.28</v>
      </c>
      <c r="Q309" s="68">
        <f t="shared" si="180"/>
        <v>1.28</v>
      </c>
      <c r="R309" s="68">
        <f t="shared" si="180"/>
        <v>1.28</v>
      </c>
      <c r="S309" s="68">
        <f t="shared" si="180"/>
        <v>1.28</v>
      </c>
      <c r="T309" s="68">
        <f t="shared" si="180"/>
        <v>1.28</v>
      </c>
      <c r="U309" s="68">
        <f t="shared" si="180"/>
        <v>1.28</v>
      </c>
      <c r="V309" s="68">
        <f t="shared" si="180"/>
        <v>1.28</v>
      </c>
      <c r="W309" s="68">
        <f t="shared" si="180"/>
        <v>1.28</v>
      </c>
      <c r="X309" s="68">
        <f t="shared" si="180"/>
        <v>1.28</v>
      </c>
      <c r="Y309" s="68">
        <f t="shared" si="180"/>
        <v>1.28</v>
      </c>
      <c r="Z309" s="68">
        <f t="shared" si="180"/>
        <v>1.28</v>
      </c>
      <c r="AA309" s="68">
        <f t="shared" si="180"/>
        <v>1.28</v>
      </c>
      <c r="AB309" s="68">
        <f t="shared" si="180"/>
        <v>1.28</v>
      </c>
      <c r="AC309" s="68">
        <f t="shared" si="180"/>
        <v>1.28</v>
      </c>
      <c r="AD309" s="68">
        <f t="shared" si="180"/>
        <v>1.28</v>
      </c>
      <c r="AE309" s="68">
        <f t="shared" si="180"/>
        <v>1.28</v>
      </c>
      <c r="AF309" s="68">
        <f t="shared" si="180"/>
        <v>1.28</v>
      </c>
      <c r="AG309" s="68">
        <f t="shared" si="180"/>
        <v>1.28</v>
      </c>
      <c r="AH309" s="68">
        <f t="shared" si="180"/>
        <v>1.28</v>
      </c>
      <c r="AI309" s="68">
        <f t="shared" si="180"/>
        <v>1.28</v>
      </c>
      <c r="AJ309" s="68">
        <f t="shared" si="180"/>
        <v>1.28</v>
      </c>
      <c r="AK309" s="69">
        <f t="shared" si="180"/>
        <v>1.28</v>
      </c>
    </row>
    <row r="310" spans="1:37" ht="15.75" thickBot="1" x14ac:dyDescent="0.3">
      <c r="A310" s="45" t="s">
        <v>115</v>
      </c>
      <c r="B310" s="45" t="s">
        <v>111</v>
      </c>
      <c r="C310" s="46" t="s">
        <v>116</v>
      </c>
      <c r="D310" s="46" t="s">
        <v>117</v>
      </c>
      <c r="E310" s="34"/>
      <c r="F310" s="37"/>
      <c r="G310" s="70" t="s">
        <v>118</v>
      </c>
      <c r="H310" s="71">
        <f>(H306-H303)/H303</f>
        <v>0.12173913043478272</v>
      </c>
      <c r="I310" s="72">
        <f t="shared" ref="I310:AK310" si="181">(I306-I303)/I303</f>
        <v>-1.5384615384615398E-2</v>
      </c>
      <c r="J310" s="72">
        <f t="shared" si="181"/>
        <v>-3.9062500000000035E-2</v>
      </c>
      <c r="K310" s="72">
        <f t="shared" si="181"/>
        <v>0.10483870967741944</v>
      </c>
      <c r="L310" s="72">
        <f t="shared" si="181"/>
        <v>-4.3795620437956241E-2</v>
      </c>
      <c r="M310" s="72">
        <f t="shared" si="181"/>
        <v>1.5267175572519097E-2</v>
      </c>
      <c r="N310" s="72" t="e">
        <f t="shared" si="181"/>
        <v>#DIV/0!</v>
      </c>
      <c r="O310" s="72" t="e">
        <f t="shared" si="181"/>
        <v>#DIV/0!</v>
      </c>
      <c r="P310" s="72" t="e">
        <f t="shared" si="181"/>
        <v>#DIV/0!</v>
      </c>
      <c r="Q310" s="72" t="e">
        <f t="shared" si="181"/>
        <v>#DIV/0!</v>
      </c>
      <c r="R310" s="72" t="e">
        <f t="shared" si="181"/>
        <v>#DIV/0!</v>
      </c>
      <c r="S310" s="72" t="e">
        <f t="shared" si="181"/>
        <v>#DIV/0!</v>
      </c>
      <c r="T310" s="72" t="e">
        <f t="shared" si="181"/>
        <v>#DIV/0!</v>
      </c>
      <c r="U310" s="72" t="e">
        <f t="shared" si="181"/>
        <v>#DIV/0!</v>
      </c>
      <c r="V310" s="72" t="e">
        <f t="shared" si="181"/>
        <v>#DIV/0!</v>
      </c>
      <c r="W310" s="72" t="e">
        <f t="shared" si="181"/>
        <v>#DIV/0!</v>
      </c>
      <c r="X310" s="72" t="e">
        <f t="shared" si="181"/>
        <v>#DIV/0!</v>
      </c>
      <c r="Y310" s="72" t="e">
        <f t="shared" si="181"/>
        <v>#DIV/0!</v>
      </c>
      <c r="Z310" s="72" t="e">
        <f t="shared" si="181"/>
        <v>#DIV/0!</v>
      </c>
      <c r="AA310" s="72" t="e">
        <f t="shared" si="181"/>
        <v>#DIV/0!</v>
      </c>
      <c r="AB310" s="72" t="e">
        <f t="shared" si="181"/>
        <v>#DIV/0!</v>
      </c>
      <c r="AC310" s="72" t="e">
        <f t="shared" si="181"/>
        <v>#DIV/0!</v>
      </c>
      <c r="AD310" s="72" t="e">
        <f t="shared" si="181"/>
        <v>#DIV/0!</v>
      </c>
      <c r="AE310" s="72" t="e">
        <f t="shared" si="181"/>
        <v>#DIV/0!</v>
      </c>
      <c r="AF310" s="72" t="e">
        <f t="shared" si="181"/>
        <v>#DIV/0!</v>
      </c>
      <c r="AG310" s="72" t="e">
        <f t="shared" si="181"/>
        <v>#DIV/0!</v>
      </c>
      <c r="AH310" s="72" t="e">
        <f t="shared" si="181"/>
        <v>#DIV/0!</v>
      </c>
      <c r="AI310" s="72" t="e">
        <f t="shared" si="181"/>
        <v>#DIV/0!</v>
      </c>
      <c r="AJ310" s="72" t="e">
        <f t="shared" si="181"/>
        <v>#DIV/0!</v>
      </c>
      <c r="AK310" s="73" t="e">
        <f t="shared" si="181"/>
        <v>#DIV/0!</v>
      </c>
    </row>
    <row r="311" spans="1:37" ht="15.75" thickBot="1" x14ac:dyDescent="0.3">
      <c r="A311" s="43">
        <f>E309</f>
        <v>0</v>
      </c>
      <c r="B311" s="44">
        <f>B307</f>
        <v>0</v>
      </c>
      <c r="C311" s="53">
        <v>0</v>
      </c>
      <c r="D311" s="31">
        <v>0</v>
      </c>
      <c r="E311" s="163" t="s">
        <v>119</v>
      </c>
      <c r="F311" s="164"/>
      <c r="G311" s="66" t="s">
        <v>120</v>
      </c>
      <c r="H311" s="74">
        <f>(H306-H303)/(H304-H305)</f>
        <v>0.7</v>
      </c>
      <c r="I311" s="75">
        <f t="shared" ref="I311:AK311" si="182">(I306-I303)/(I304-I305)</f>
        <v>-0.33333333333333331</v>
      </c>
      <c r="J311" s="75">
        <f t="shared" si="182"/>
        <v>-0.83333333333333337</v>
      </c>
      <c r="K311" s="75">
        <f t="shared" si="182"/>
        <v>0.92857142857143005</v>
      </c>
      <c r="L311" s="75">
        <f t="shared" si="182"/>
        <v>-0.66666666666666829</v>
      </c>
      <c r="M311" s="75">
        <f t="shared" si="182"/>
        <v>0.18181818181818218</v>
      </c>
      <c r="N311" s="75" t="e">
        <f t="shared" si="182"/>
        <v>#DIV/0!</v>
      </c>
      <c r="O311" s="75" t="e">
        <f t="shared" si="182"/>
        <v>#DIV/0!</v>
      </c>
      <c r="P311" s="75" t="e">
        <f t="shared" si="182"/>
        <v>#DIV/0!</v>
      </c>
      <c r="Q311" s="75" t="e">
        <f t="shared" si="182"/>
        <v>#DIV/0!</v>
      </c>
      <c r="R311" s="75" t="e">
        <f t="shared" si="182"/>
        <v>#DIV/0!</v>
      </c>
      <c r="S311" s="75" t="e">
        <f t="shared" si="182"/>
        <v>#DIV/0!</v>
      </c>
      <c r="T311" s="75" t="e">
        <f t="shared" si="182"/>
        <v>#DIV/0!</v>
      </c>
      <c r="U311" s="75" t="e">
        <f t="shared" si="182"/>
        <v>#DIV/0!</v>
      </c>
      <c r="V311" s="75" t="e">
        <f t="shared" si="182"/>
        <v>#DIV/0!</v>
      </c>
      <c r="W311" s="75" t="e">
        <f t="shared" si="182"/>
        <v>#DIV/0!</v>
      </c>
      <c r="X311" s="75" t="e">
        <f t="shared" si="182"/>
        <v>#DIV/0!</v>
      </c>
      <c r="Y311" s="75" t="e">
        <f t="shared" si="182"/>
        <v>#DIV/0!</v>
      </c>
      <c r="Z311" s="75" t="e">
        <f t="shared" si="182"/>
        <v>#DIV/0!</v>
      </c>
      <c r="AA311" s="75" t="e">
        <f t="shared" si="182"/>
        <v>#DIV/0!</v>
      </c>
      <c r="AB311" s="75" t="e">
        <f t="shared" si="182"/>
        <v>#DIV/0!</v>
      </c>
      <c r="AC311" s="75" t="e">
        <f t="shared" si="182"/>
        <v>#DIV/0!</v>
      </c>
      <c r="AD311" s="75" t="e">
        <f t="shared" si="182"/>
        <v>#DIV/0!</v>
      </c>
      <c r="AE311" s="75" t="e">
        <f t="shared" si="182"/>
        <v>#DIV/0!</v>
      </c>
      <c r="AF311" s="75" t="e">
        <f t="shared" si="182"/>
        <v>#DIV/0!</v>
      </c>
      <c r="AG311" s="75" t="e">
        <f t="shared" si="182"/>
        <v>#DIV/0!</v>
      </c>
      <c r="AH311" s="75" t="e">
        <f t="shared" si="182"/>
        <v>#DIV/0!</v>
      </c>
      <c r="AI311" s="75" t="e">
        <f t="shared" si="182"/>
        <v>#DIV/0!</v>
      </c>
      <c r="AJ311" s="75" t="e">
        <f t="shared" si="182"/>
        <v>#DIV/0!</v>
      </c>
      <c r="AK311" s="76" t="e">
        <f t="shared" si="182"/>
        <v>#DIV/0!</v>
      </c>
    </row>
    <row r="312" spans="1:37" ht="15.75" thickBot="1" x14ac:dyDescent="0.3">
      <c r="A312" s="165"/>
      <c r="B312" s="166"/>
      <c r="C312" s="166"/>
      <c r="D312" s="166"/>
      <c r="E312" s="166"/>
      <c r="F312" s="166"/>
      <c r="G312" s="166"/>
      <c r="H312" s="166"/>
      <c r="I312" s="166"/>
      <c r="J312" s="166"/>
      <c r="K312" s="166"/>
      <c r="L312" s="166"/>
      <c r="M312" s="166"/>
      <c r="N312" s="166"/>
      <c r="O312" s="166"/>
      <c r="P312" s="166"/>
      <c r="Q312" s="166"/>
      <c r="R312" s="166"/>
      <c r="S312" s="166"/>
      <c r="T312" s="166"/>
      <c r="U312" s="166"/>
      <c r="V312" s="166"/>
      <c r="W312" s="166"/>
      <c r="X312" s="166"/>
      <c r="Y312" s="166"/>
      <c r="Z312" s="166"/>
      <c r="AA312" s="166"/>
      <c r="AB312" s="166"/>
      <c r="AC312" s="166"/>
      <c r="AD312" s="166"/>
      <c r="AE312" s="166"/>
      <c r="AF312" s="166"/>
      <c r="AG312" s="166"/>
      <c r="AH312" s="166"/>
      <c r="AI312" s="166"/>
      <c r="AJ312" s="166"/>
      <c r="AK312" s="167"/>
    </row>
    <row r="313" spans="1:37" ht="15.75" thickBot="1" x14ac:dyDescent="0.3">
      <c r="A313" s="47" t="s">
        <v>64</v>
      </c>
      <c r="B313" s="48" t="s">
        <v>65</v>
      </c>
      <c r="C313" s="49" t="s">
        <v>66</v>
      </c>
      <c r="D313" s="50" t="s">
        <v>67</v>
      </c>
      <c r="E313" s="51" t="s">
        <v>68</v>
      </c>
      <c r="F313" s="16" t="s">
        <v>69</v>
      </c>
      <c r="G313" s="63" t="s">
        <v>70</v>
      </c>
      <c r="H313" s="17">
        <v>43878</v>
      </c>
      <c r="I313" s="18">
        <f>IF(WEEKDAY(H313)&gt;=6,H313+3,H313+1)</f>
        <v>43879</v>
      </c>
      <c r="J313" s="18">
        <f t="shared" ref="J313:AK313" si="183">IF(WEEKDAY(I313)&gt;=6,I313+3,I313+1)</f>
        <v>43880</v>
      </c>
      <c r="K313" s="18">
        <f t="shared" si="183"/>
        <v>43881</v>
      </c>
      <c r="L313" s="18">
        <f t="shared" si="183"/>
        <v>43882</v>
      </c>
      <c r="M313" s="18">
        <f t="shared" si="183"/>
        <v>43885</v>
      </c>
      <c r="N313" s="18">
        <f t="shared" si="183"/>
        <v>43886</v>
      </c>
      <c r="O313" s="18">
        <f t="shared" si="183"/>
        <v>43887</v>
      </c>
      <c r="P313" s="18">
        <f t="shared" si="183"/>
        <v>43888</v>
      </c>
      <c r="Q313" s="18">
        <f t="shared" si="183"/>
        <v>43889</v>
      </c>
      <c r="R313" s="18">
        <f t="shared" si="183"/>
        <v>43892</v>
      </c>
      <c r="S313" s="18">
        <f t="shared" si="183"/>
        <v>43893</v>
      </c>
      <c r="T313" s="18">
        <f t="shared" si="183"/>
        <v>43894</v>
      </c>
      <c r="U313" s="18">
        <f t="shared" si="183"/>
        <v>43895</v>
      </c>
      <c r="V313" s="18">
        <f t="shared" si="183"/>
        <v>43896</v>
      </c>
      <c r="W313" s="18">
        <f t="shared" si="183"/>
        <v>43899</v>
      </c>
      <c r="X313" s="18">
        <f t="shared" si="183"/>
        <v>43900</v>
      </c>
      <c r="Y313" s="18">
        <f t="shared" si="183"/>
        <v>43901</v>
      </c>
      <c r="Z313" s="18">
        <f t="shared" si="183"/>
        <v>43902</v>
      </c>
      <c r="AA313" s="18">
        <f t="shared" si="183"/>
        <v>43903</v>
      </c>
      <c r="AB313" s="18">
        <f t="shared" si="183"/>
        <v>43906</v>
      </c>
      <c r="AC313" s="18">
        <f t="shared" si="183"/>
        <v>43907</v>
      </c>
      <c r="AD313" s="18">
        <f t="shared" si="183"/>
        <v>43908</v>
      </c>
      <c r="AE313" s="18">
        <f t="shared" si="183"/>
        <v>43909</v>
      </c>
      <c r="AF313" s="18">
        <f t="shared" si="183"/>
        <v>43910</v>
      </c>
      <c r="AG313" s="18">
        <f t="shared" si="183"/>
        <v>43913</v>
      </c>
      <c r="AH313" s="18">
        <f t="shared" si="183"/>
        <v>43914</v>
      </c>
      <c r="AI313" s="18">
        <f t="shared" si="183"/>
        <v>43915</v>
      </c>
      <c r="AJ313" s="18">
        <f t="shared" si="183"/>
        <v>43916</v>
      </c>
      <c r="AK313" s="18">
        <f t="shared" si="183"/>
        <v>43917</v>
      </c>
    </row>
    <row r="314" spans="1:37" ht="15.75" thickBot="1" x14ac:dyDescent="0.3">
      <c r="A314" s="153" t="s">
        <v>71</v>
      </c>
      <c r="B314" s="154"/>
      <c r="C314" s="154"/>
      <c r="D314" s="154"/>
      <c r="E314" s="154"/>
      <c r="F314" s="134" t="s">
        <v>145</v>
      </c>
      <c r="G314" s="19" t="s">
        <v>26</v>
      </c>
      <c r="H314" s="42" t="s">
        <v>73</v>
      </c>
      <c r="I314" s="20" t="s">
        <v>74</v>
      </c>
      <c r="J314" s="20" t="s">
        <v>75</v>
      </c>
      <c r="K314" s="20" t="s">
        <v>76</v>
      </c>
      <c r="L314" s="20" t="s">
        <v>77</v>
      </c>
      <c r="M314" s="20" t="s">
        <v>78</v>
      </c>
      <c r="N314" s="20" t="s">
        <v>79</v>
      </c>
      <c r="O314" s="20" t="s">
        <v>80</v>
      </c>
      <c r="P314" s="20" t="s">
        <v>81</v>
      </c>
      <c r="Q314" s="20" t="s">
        <v>82</v>
      </c>
      <c r="R314" s="20" t="s">
        <v>83</v>
      </c>
      <c r="S314" s="20" t="s">
        <v>84</v>
      </c>
      <c r="T314" s="20" t="s">
        <v>85</v>
      </c>
      <c r="U314" s="20" t="s">
        <v>86</v>
      </c>
      <c r="V314" s="20" t="s">
        <v>87</v>
      </c>
      <c r="W314" s="20" t="s">
        <v>88</v>
      </c>
      <c r="X314" s="20" t="s">
        <v>89</v>
      </c>
      <c r="Y314" s="20" t="s">
        <v>90</v>
      </c>
      <c r="Z314" s="20" t="s">
        <v>91</v>
      </c>
      <c r="AA314" s="20" t="s">
        <v>92</v>
      </c>
      <c r="AB314" s="20" t="s">
        <v>93</v>
      </c>
      <c r="AC314" s="20" t="s">
        <v>94</v>
      </c>
      <c r="AD314" s="20" t="s">
        <v>95</v>
      </c>
      <c r="AE314" s="20" t="s">
        <v>96</v>
      </c>
      <c r="AF314" s="20" t="s">
        <v>97</v>
      </c>
      <c r="AG314" s="20" t="s">
        <v>98</v>
      </c>
      <c r="AH314" s="20" t="s">
        <v>99</v>
      </c>
      <c r="AI314" s="20" t="s">
        <v>100</v>
      </c>
      <c r="AJ314" s="20" t="s">
        <v>101</v>
      </c>
      <c r="AK314" s="21" t="s">
        <v>102</v>
      </c>
    </row>
    <row r="315" spans="1:37" x14ac:dyDescent="0.25">
      <c r="A315" s="155" t="s">
        <v>103</v>
      </c>
      <c r="B315" s="156"/>
      <c r="C315" s="156"/>
      <c r="D315" s="157"/>
      <c r="E315" s="156"/>
      <c r="F315" s="158"/>
      <c r="G315" s="25" t="s">
        <v>104</v>
      </c>
      <c r="H315" s="26">
        <v>1.47</v>
      </c>
      <c r="I315" s="27">
        <v>1.54</v>
      </c>
      <c r="J315" s="27">
        <v>1.49</v>
      </c>
      <c r="K315" s="27">
        <v>1.53</v>
      </c>
      <c r="L315" s="27">
        <v>1.53</v>
      </c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8"/>
    </row>
    <row r="316" spans="1:37" x14ac:dyDescent="0.25">
      <c r="A316" s="55" t="s">
        <v>105</v>
      </c>
      <c r="B316" s="41">
        <f>COUNTA(H315:AK315)</f>
        <v>5</v>
      </c>
      <c r="C316" s="54"/>
      <c r="D316" s="62" t="str">
        <f>IF(ISBLANK(F314),"No Link",HYPERLINK(CONCATENATE("https://www.klsescreener.com/v2/charting/chart/",F314), "KLSE"))</f>
        <v>KLSE</v>
      </c>
      <c r="E316" s="159" t="s">
        <v>106</v>
      </c>
      <c r="F316" s="160"/>
      <c r="G316" s="14" t="s">
        <v>107</v>
      </c>
      <c r="H316" s="11">
        <v>1.55</v>
      </c>
      <c r="I316" s="64">
        <v>1.55</v>
      </c>
      <c r="J316" s="64">
        <v>1.53</v>
      </c>
      <c r="K316" s="5">
        <v>1.57</v>
      </c>
      <c r="L316" s="4">
        <v>1.55</v>
      </c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10"/>
    </row>
    <row r="317" spans="1:37" x14ac:dyDescent="0.25">
      <c r="A317" s="12"/>
      <c r="B317" s="6"/>
      <c r="C317" s="6"/>
      <c r="D317" s="6"/>
      <c r="E317" s="36"/>
      <c r="F317" s="37"/>
      <c r="G317" s="14" t="s">
        <v>108</v>
      </c>
      <c r="H317" s="9">
        <v>1.46</v>
      </c>
      <c r="I317" s="4">
        <v>1.47</v>
      </c>
      <c r="J317" s="4">
        <v>1.49</v>
      </c>
      <c r="K317" s="4">
        <v>1.51</v>
      </c>
      <c r="L317" s="4">
        <v>1.51</v>
      </c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10"/>
    </row>
    <row r="318" spans="1:37" x14ac:dyDescent="0.25">
      <c r="A318" s="161"/>
      <c r="B318" s="162"/>
      <c r="C318" s="58"/>
      <c r="D318" s="61" t="s">
        <v>109</v>
      </c>
      <c r="E318" s="35"/>
      <c r="F318" s="39" t="e">
        <f>(E318-B319)/B319</f>
        <v>#DIV/0!</v>
      </c>
      <c r="G318" s="14" t="s">
        <v>110</v>
      </c>
      <c r="H318" s="9">
        <v>1.54</v>
      </c>
      <c r="I318" s="4">
        <v>1.49</v>
      </c>
      <c r="J318" s="4">
        <v>1.52</v>
      </c>
      <c r="K318" s="4">
        <v>1.53</v>
      </c>
      <c r="L318" s="4">
        <v>1.54</v>
      </c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10"/>
    </row>
    <row r="319" spans="1:37" ht="15.75" thickBot="1" x14ac:dyDescent="0.3">
      <c r="A319" s="8" t="s">
        <v>111</v>
      </c>
      <c r="B319" s="56"/>
      <c r="C319" s="59"/>
      <c r="D319" s="3"/>
      <c r="E319" s="7"/>
      <c r="F319" s="125"/>
      <c r="G319" s="15" t="s">
        <v>112</v>
      </c>
      <c r="H319" s="29">
        <v>252788</v>
      </c>
      <c r="I319" s="52">
        <v>151765</v>
      </c>
      <c r="J319" s="30">
        <v>91240</v>
      </c>
      <c r="K319" s="52">
        <v>148370</v>
      </c>
      <c r="L319" s="30">
        <v>91324</v>
      </c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1"/>
    </row>
    <row r="320" spans="1:37" x14ac:dyDescent="0.25">
      <c r="A320" s="13"/>
      <c r="B320" s="57"/>
      <c r="C320" s="124"/>
      <c r="D320" s="6"/>
      <c r="E320" s="121"/>
      <c r="F320" s="6"/>
      <c r="G320" s="32" t="s">
        <v>113</v>
      </c>
      <c r="H320" s="22">
        <f>IF((H315+H318)/2&gt;=1,CEILING((H315+H318)/2,0.01),CEILING((H315+H318)/2,0.005))</f>
        <v>1.51</v>
      </c>
      <c r="I320" s="23">
        <f>H320</f>
        <v>1.51</v>
      </c>
      <c r="J320" s="23">
        <f t="shared" ref="J320:AK320" si="184">I320</f>
        <v>1.51</v>
      </c>
      <c r="K320" s="23">
        <f t="shared" si="184"/>
        <v>1.51</v>
      </c>
      <c r="L320" s="23">
        <f t="shared" si="184"/>
        <v>1.51</v>
      </c>
      <c r="M320" s="23">
        <f t="shared" si="184"/>
        <v>1.51</v>
      </c>
      <c r="N320" s="23">
        <f t="shared" si="184"/>
        <v>1.51</v>
      </c>
      <c r="O320" s="23">
        <f t="shared" si="184"/>
        <v>1.51</v>
      </c>
      <c r="P320" s="23">
        <f t="shared" si="184"/>
        <v>1.51</v>
      </c>
      <c r="Q320" s="23">
        <f t="shared" si="184"/>
        <v>1.51</v>
      </c>
      <c r="R320" s="23">
        <f t="shared" si="184"/>
        <v>1.51</v>
      </c>
      <c r="S320" s="23">
        <f t="shared" si="184"/>
        <v>1.51</v>
      </c>
      <c r="T320" s="23">
        <f t="shared" si="184"/>
        <v>1.51</v>
      </c>
      <c r="U320" s="23">
        <f t="shared" si="184"/>
        <v>1.51</v>
      </c>
      <c r="V320" s="23">
        <f t="shared" si="184"/>
        <v>1.51</v>
      </c>
      <c r="W320" s="23">
        <f t="shared" si="184"/>
        <v>1.51</v>
      </c>
      <c r="X320" s="23">
        <f t="shared" si="184"/>
        <v>1.51</v>
      </c>
      <c r="Y320" s="23">
        <f t="shared" si="184"/>
        <v>1.51</v>
      </c>
      <c r="Z320" s="23">
        <f t="shared" si="184"/>
        <v>1.51</v>
      </c>
      <c r="AA320" s="23">
        <f t="shared" si="184"/>
        <v>1.51</v>
      </c>
      <c r="AB320" s="23">
        <f t="shared" si="184"/>
        <v>1.51</v>
      </c>
      <c r="AC320" s="23">
        <f t="shared" si="184"/>
        <v>1.51</v>
      </c>
      <c r="AD320" s="23">
        <f t="shared" si="184"/>
        <v>1.51</v>
      </c>
      <c r="AE320" s="23">
        <f t="shared" si="184"/>
        <v>1.51</v>
      </c>
      <c r="AF320" s="23">
        <f t="shared" si="184"/>
        <v>1.51</v>
      </c>
      <c r="AG320" s="23">
        <f t="shared" si="184"/>
        <v>1.51</v>
      </c>
      <c r="AH320" s="23">
        <f t="shared" si="184"/>
        <v>1.51</v>
      </c>
      <c r="AI320" s="23">
        <f t="shared" si="184"/>
        <v>1.51</v>
      </c>
      <c r="AJ320" s="23">
        <f t="shared" si="184"/>
        <v>1.51</v>
      </c>
      <c r="AK320" s="24">
        <f t="shared" si="184"/>
        <v>1.51</v>
      </c>
    </row>
    <row r="321" spans="1:37" ht="15.75" thickBot="1" x14ac:dyDescent="0.3">
      <c r="A321" s="40"/>
      <c r="B321" s="6"/>
      <c r="C321" s="6"/>
      <c r="D321" s="33" t="s">
        <v>2</v>
      </c>
      <c r="E321" s="34"/>
      <c r="F321" s="38" t="e">
        <f>(B319-E321)/E321</f>
        <v>#DIV/0!</v>
      </c>
      <c r="G321" s="66" t="s">
        <v>114</v>
      </c>
      <c r="H321" s="67">
        <f>IF(H320*105%&gt;=1, FLOOR(H320*105%,0.01), FLOOR(H320*105%,0.005))</f>
        <v>1.58</v>
      </c>
      <c r="I321" s="68">
        <f>H321</f>
        <v>1.58</v>
      </c>
      <c r="J321" s="68">
        <f t="shared" ref="J321:AK321" si="185">I321</f>
        <v>1.58</v>
      </c>
      <c r="K321" s="68">
        <f t="shared" si="185"/>
        <v>1.58</v>
      </c>
      <c r="L321" s="68">
        <f t="shared" si="185"/>
        <v>1.58</v>
      </c>
      <c r="M321" s="68">
        <f t="shared" si="185"/>
        <v>1.58</v>
      </c>
      <c r="N321" s="68">
        <f t="shared" si="185"/>
        <v>1.58</v>
      </c>
      <c r="O321" s="68">
        <f t="shared" si="185"/>
        <v>1.58</v>
      </c>
      <c r="P321" s="68">
        <f t="shared" si="185"/>
        <v>1.58</v>
      </c>
      <c r="Q321" s="68">
        <f t="shared" si="185"/>
        <v>1.58</v>
      </c>
      <c r="R321" s="68">
        <f t="shared" si="185"/>
        <v>1.58</v>
      </c>
      <c r="S321" s="68">
        <f t="shared" si="185"/>
        <v>1.58</v>
      </c>
      <c r="T321" s="68">
        <f t="shared" si="185"/>
        <v>1.58</v>
      </c>
      <c r="U321" s="68">
        <f t="shared" si="185"/>
        <v>1.58</v>
      </c>
      <c r="V321" s="68">
        <f t="shared" si="185"/>
        <v>1.58</v>
      </c>
      <c r="W321" s="68">
        <f t="shared" si="185"/>
        <v>1.58</v>
      </c>
      <c r="X321" s="68">
        <f t="shared" si="185"/>
        <v>1.58</v>
      </c>
      <c r="Y321" s="68">
        <f t="shared" si="185"/>
        <v>1.58</v>
      </c>
      <c r="Z321" s="68">
        <f t="shared" si="185"/>
        <v>1.58</v>
      </c>
      <c r="AA321" s="68">
        <f t="shared" si="185"/>
        <v>1.58</v>
      </c>
      <c r="AB321" s="68">
        <f t="shared" si="185"/>
        <v>1.58</v>
      </c>
      <c r="AC321" s="68">
        <f t="shared" si="185"/>
        <v>1.58</v>
      </c>
      <c r="AD321" s="68">
        <f t="shared" si="185"/>
        <v>1.58</v>
      </c>
      <c r="AE321" s="68">
        <f t="shared" si="185"/>
        <v>1.58</v>
      </c>
      <c r="AF321" s="68">
        <f t="shared" si="185"/>
        <v>1.58</v>
      </c>
      <c r="AG321" s="68">
        <f t="shared" si="185"/>
        <v>1.58</v>
      </c>
      <c r="AH321" s="68">
        <f t="shared" si="185"/>
        <v>1.58</v>
      </c>
      <c r="AI321" s="68">
        <f t="shared" si="185"/>
        <v>1.58</v>
      </c>
      <c r="AJ321" s="68">
        <f t="shared" si="185"/>
        <v>1.58</v>
      </c>
      <c r="AK321" s="69">
        <f t="shared" si="185"/>
        <v>1.58</v>
      </c>
    </row>
    <row r="322" spans="1:37" ht="15.75" thickBot="1" x14ac:dyDescent="0.3">
      <c r="A322" s="45" t="s">
        <v>115</v>
      </c>
      <c r="B322" s="45" t="s">
        <v>111</v>
      </c>
      <c r="C322" s="46" t="s">
        <v>116</v>
      </c>
      <c r="D322" s="46" t="s">
        <v>117</v>
      </c>
      <c r="E322" s="34"/>
      <c r="F322" s="37"/>
      <c r="G322" s="70" t="s">
        <v>118</v>
      </c>
      <c r="H322" s="71">
        <f>(H318-H315)/H315</f>
        <v>4.7619047619047665E-2</v>
      </c>
      <c r="I322" s="72">
        <f t="shared" ref="I322:AK322" si="186">(I318-I315)/I315</f>
        <v>-3.2467532467532492E-2</v>
      </c>
      <c r="J322" s="72">
        <f t="shared" si="186"/>
        <v>2.0134228187919483E-2</v>
      </c>
      <c r="K322" s="72">
        <f t="shared" si="186"/>
        <v>0</v>
      </c>
      <c r="L322" s="72">
        <f t="shared" si="186"/>
        <v>6.5359477124183061E-3</v>
      </c>
      <c r="M322" s="72" t="e">
        <f t="shared" si="186"/>
        <v>#DIV/0!</v>
      </c>
      <c r="N322" s="72" t="e">
        <f t="shared" si="186"/>
        <v>#DIV/0!</v>
      </c>
      <c r="O322" s="72" t="e">
        <f t="shared" si="186"/>
        <v>#DIV/0!</v>
      </c>
      <c r="P322" s="72" t="e">
        <f t="shared" si="186"/>
        <v>#DIV/0!</v>
      </c>
      <c r="Q322" s="72" t="e">
        <f t="shared" si="186"/>
        <v>#DIV/0!</v>
      </c>
      <c r="R322" s="72" t="e">
        <f t="shared" si="186"/>
        <v>#DIV/0!</v>
      </c>
      <c r="S322" s="72" t="e">
        <f t="shared" si="186"/>
        <v>#DIV/0!</v>
      </c>
      <c r="T322" s="72" t="e">
        <f t="shared" si="186"/>
        <v>#DIV/0!</v>
      </c>
      <c r="U322" s="72" t="e">
        <f t="shared" si="186"/>
        <v>#DIV/0!</v>
      </c>
      <c r="V322" s="72" t="e">
        <f t="shared" si="186"/>
        <v>#DIV/0!</v>
      </c>
      <c r="W322" s="72" t="e">
        <f t="shared" si="186"/>
        <v>#DIV/0!</v>
      </c>
      <c r="X322" s="72" t="e">
        <f t="shared" si="186"/>
        <v>#DIV/0!</v>
      </c>
      <c r="Y322" s="72" t="e">
        <f t="shared" si="186"/>
        <v>#DIV/0!</v>
      </c>
      <c r="Z322" s="72" t="e">
        <f t="shared" si="186"/>
        <v>#DIV/0!</v>
      </c>
      <c r="AA322" s="72" t="e">
        <f t="shared" si="186"/>
        <v>#DIV/0!</v>
      </c>
      <c r="AB322" s="72" t="e">
        <f t="shared" si="186"/>
        <v>#DIV/0!</v>
      </c>
      <c r="AC322" s="72" t="e">
        <f t="shared" si="186"/>
        <v>#DIV/0!</v>
      </c>
      <c r="AD322" s="72" t="e">
        <f t="shared" si="186"/>
        <v>#DIV/0!</v>
      </c>
      <c r="AE322" s="72" t="e">
        <f t="shared" si="186"/>
        <v>#DIV/0!</v>
      </c>
      <c r="AF322" s="72" t="e">
        <f t="shared" si="186"/>
        <v>#DIV/0!</v>
      </c>
      <c r="AG322" s="72" t="e">
        <f t="shared" si="186"/>
        <v>#DIV/0!</v>
      </c>
      <c r="AH322" s="72" t="e">
        <f t="shared" si="186"/>
        <v>#DIV/0!</v>
      </c>
      <c r="AI322" s="72" t="e">
        <f t="shared" si="186"/>
        <v>#DIV/0!</v>
      </c>
      <c r="AJ322" s="72" t="e">
        <f t="shared" si="186"/>
        <v>#DIV/0!</v>
      </c>
      <c r="AK322" s="73" t="e">
        <f t="shared" si="186"/>
        <v>#DIV/0!</v>
      </c>
    </row>
    <row r="323" spans="1:37" ht="15.75" thickBot="1" x14ac:dyDescent="0.3">
      <c r="A323" s="43">
        <f>E321</f>
        <v>0</v>
      </c>
      <c r="B323" s="44">
        <f>B319</f>
        <v>0</v>
      </c>
      <c r="C323" s="53">
        <v>0</v>
      </c>
      <c r="D323" s="31">
        <v>0</v>
      </c>
      <c r="E323" s="163" t="s">
        <v>119</v>
      </c>
      <c r="F323" s="164"/>
      <c r="G323" s="66" t="s">
        <v>120</v>
      </c>
      <c r="H323" s="74">
        <f>(H318-H315)/(H316-H317)</f>
        <v>0.77777777777777779</v>
      </c>
      <c r="I323" s="75">
        <f t="shared" ref="I323:AK323" si="187">(I318-I315)/(I316-I317)</f>
        <v>-0.625</v>
      </c>
      <c r="J323" s="75">
        <f t="shared" si="187"/>
        <v>0.75</v>
      </c>
      <c r="K323" s="75">
        <f t="shared" si="187"/>
        <v>0</v>
      </c>
      <c r="L323" s="75">
        <f t="shared" si="187"/>
        <v>0.25</v>
      </c>
      <c r="M323" s="75" t="e">
        <f t="shared" si="187"/>
        <v>#DIV/0!</v>
      </c>
      <c r="N323" s="75" t="e">
        <f t="shared" si="187"/>
        <v>#DIV/0!</v>
      </c>
      <c r="O323" s="75" t="e">
        <f t="shared" si="187"/>
        <v>#DIV/0!</v>
      </c>
      <c r="P323" s="75" t="e">
        <f t="shared" si="187"/>
        <v>#DIV/0!</v>
      </c>
      <c r="Q323" s="75" t="e">
        <f t="shared" si="187"/>
        <v>#DIV/0!</v>
      </c>
      <c r="R323" s="75" t="e">
        <f t="shared" si="187"/>
        <v>#DIV/0!</v>
      </c>
      <c r="S323" s="75" t="e">
        <f t="shared" si="187"/>
        <v>#DIV/0!</v>
      </c>
      <c r="T323" s="75" t="e">
        <f t="shared" si="187"/>
        <v>#DIV/0!</v>
      </c>
      <c r="U323" s="75" t="e">
        <f t="shared" si="187"/>
        <v>#DIV/0!</v>
      </c>
      <c r="V323" s="75" t="e">
        <f t="shared" si="187"/>
        <v>#DIV/0!</v>
      </c>
      <c r="W323" s="75" t="e">
        <f t="shared" si="187"/>
        <v>#DIV/0!</v>
      </c>
      <c r="X323" s="75" t="e">
        <f t="shared" si="187"/>
        <v>#DIV/0!</v>
      </c>
      <c r="Y323" s="75" t="e">
        <f t="shared" si="187"/>
        <v>#DIV/0!</v>
      </c>
      <c r="Z323" s="75" t="e">
        <f t="shared" si="187"/>
        <v>#DIV/0!</v>
      </c>
      <c r="AA323" s="75" t="e">
        <f t="shared" si="187"/>
        <v>#DIV/0!</v>
      </c>
      <c r="AB323" s="75" t="e">
        <f t="shared" si="187"/>
        <v>#DIV/0!</v>
      </c>
      <c r="AC323" s="75" t="e">
        <f t="shared" si="187"/>
        <v>#DIV/0!</v>
      </c>
      <c r="AD323" s="75" t="e">
        <f t="shared" si="187"/>
        <v>#DIV/0!</v>
      </c>
      <c r="AE323" s="75" t="e">
        <f t="shared" si="187"/>
        <v>#DIV/0!</v>
      </c>
      <c r="AF323" s="75" t="e">
        <f t="shared" si="187"/>
        <v>#DIV/0!</v>
      </c>
      <c r="AG323" s="75" t="e">
        <f t="shared" si="187"/>
        <v>#DIV/0!</v>
      </c>
      <c r="AH323" s="75" t="e">
        <f t="shared" si="187"/>
        <v>#DIV/0!</v>
      </c>
      <c r="AI323" s="75" t="e">
        <f t="shared" si="187"/>
        <v>#DIV/0!</v>
      </c>
      <c r="AJ323" s="75" t="e">
        <f t="shared" si="187"/>
        <v>#DIV/0!</v>
      </c>
      <c r="AK323" s="76" t="e">
        <f t="shared" si="187"/>
        <v>#DIV/0!</v>
      </c>
    </row>
    <row r="324" spans="1:37" ht="15.75" thickBot="1" x14ac:dyDescent="0.3">
      <c r="A324" s="165"/>
      <c r="B324" s="166"/>
      <c r="C324" s="166"/>
      <c r="D324" s="166"/>
      <c r="E324" s="166"/>
      <c r="F324" s="166"/>
      <c r="G324" s="166"/>
      <c r="H324" s="166"/>
      <c r="I324" s="166"/>
      <c r="J324" s="166"/>
      <c r="K324" s="166"/>
      <c r="L324" s="166"/>
      <c r="M324" s="166"/>
      <c r="N324" s="166"/>
      <c r="O324" s="166"/>
      <c r="P324" s="166"/>
      <c r="Q324" s="166"/>
      <c r="R324" s="166"/>
      <c r="S324" s="166"/>
      <c r="T324" s="166"/>
      <c r="U324" s="166"/>
      <c r="V324" s="166"/>
      <c r="W324" s="166"/>
      <c r="X324" s="166"/>
      <c r="Y324" s="166"/>
      <c r="Z324" s="166"/>
      <c r="AA324" s="166"/>
      <c r="AB324" s="166"/>
      <c r="AC324" s="166"/>
      <c r="AD324" s="166"/>
      <c r="AE324" s="166"/>
      <c r="AF324" s="166"/>
      <c r="AG324" s="166"/>
      <c r="AH324" s="166"/>
      <c r="AI324" s="166"/>
      <c r="AJ324" s="166"/>
      <c r="AK324" s="167"/>
    </row>
    <row r="325" spans="1:37" ht="15.75" thickBot="1" x14ac:dyDescent="0.3">
      <c r="A325" s="47" t="s">
        <v>64</v>
      </c>
      <c r="B325" s="48" t="s">
        <v>65</v>
      </c>
      <c r="C325" s="49" t="s">
        <v>66</v>
      </c>
      <c r="D325" s="50" t="s">
        <v>67</v>
      </c>
      <c r="E325" s="51" t="s">
        <v>68</v>
      </c>
      <c r="F325" s="16" t="s">
        <v>69</v>
      </c>
      <c r="G325" s="63" t="s">
        <v>70</v>
      </c>
      <c r="H325" s="17">
        <v>43878</v>
      </c>
      <c r="I325" s="18">
        <f>IF(WEEKDAY(H325)&gt;=6,H325+3,H325+1)</f>
        <v>43879</v>
      </c>
      <c r="J325" s="18">
        <f t="shared" ref="J325:AK325" si="188">IF(WEEKDAY(I325)&gt;=6,I325+3,I325+1)</f>
        <v>43880</v>
      </c>
      <c r="K325" s="18">
        <f t="shared" si="188"/>
        <v>43881</v>
      </c>
      <c r="L325" s="18">
        <f t="shared" si="188"/>
        <v>43882</v>
      </c>
      <c r="M325" s="18">
        <f t="shared" si="188"/>
        <v>43885</v>
      </c>
      <c r="N325" s="18">
        <f t="shared" si="188"/>
        <v>43886</v>
      </c>
      <c r="O325" s="18">
        <f t="shared" si="188"/>
        <v>43887</v>
      </c>
      <c r="P325" s="18">
        <f t="shared" si="188"/>
        <v>43888</v>
      </c>
      <c r="Q325" s="18">
        <f t="shared" si="188"/>
        <v>43889</v>
      </c>
      <c r="R325" s="18">
        <f t="shared" si="188"/>
        <v>43892</v>
      </c>
      <c r="S325" s="18">
        <f t="shared" si="188"/>
        <v>43893</v>
      </c>
      <c r="T325" s="18">
        <f t="shared" si="188"/>
        <v>43894</v>
      </c>
      <c r="U325" s="18">
        <f t="shared" si="188"/>
        <v>43895</v>
      </c>
      <c r="V325" s="18">
        <f t="shared" si="188"/>
        <v>43896</v>
      </c>
      <c r="W325" s="18">
        <f t="shared" si="188"/>
        <v>43899</v>
      </c>
      <c r="X325" s="18">
        <f t="shared" si="188"/>
        <v>43900</v>
      </c>
      <c r="Y325" s="18">
        <f t="shared" si="188"/>
        <v>43901</v>
      </c>
      <c r="Z325" s="18">
        <f t="shared" si="188"/>
        <v>43902</v>
      </c>
      <c r="AA325" s="18">
        <f t="shared" si="188"/>
        <v>43903</v>
      </c>
      <c r="AB325" s="18">
        <f t="shared" si="188"/>
        <v>43906</v>
      </c>
      <c r="AC325" s="18">
        <f t="shared" si="188"/>
        <v>43907</v>
      </c>
      <c r="AD325" s="18">
        <f t="shared" si="188"/>
        <v>43908</v>
      </c>
      <c r="AE325" s="18">
        <f t="shared" si="188"/>
        <v>43909</v>
      </c>
      <c r="AF325" s="18">
        <f t="shared" si="188"/>
        <v>43910</v>
      </c>
      <c r="AG325" s="18">
        <f t="shared" si="188"/>
        <v>43913</v>
      </c>
      <c r="AH325" s="18">
        <f t="shared" si="188"/>
        <v>43914</v>
      </c>
      <c r="AI325" s="18">
        <f t="shared" si="188"/>
        <v>43915</v>
      </c>
      <c r="AJ325" s="18">
        <f t="shared" si="188"/>
        <v>43916</v>
      </c>
      <c r="AK325" s="18">
        <f t="shared" si="188"/>
        <v>43917</v>
      </c>
    </row>
    <row r="326" spans="1:37" ht="15.75" thickBot="1" x14ac:dyDescent="0.3">
      <c r="A326" s="153" t="s">
        <v>71</v>
      </c>
      <c r="B326" s="154"/>
      <c r="C326" s="154"/>
      <c r="D326" s="154"/>
      <c r="E326" s="154"/>
      <c r="F326" s="134" t="s">
        <v>146</v>
      </c>
      <c r="G326" s="19" t="s">
        <v>57</v>
      </c>
      <c r="H326" s="42" t="s">
        <v>73</v>
      </c>
      <c r="I326" s="20" t="s">
        <v>74</v>
      </c>
      <c r="J326" s="20" t="s">
        <v>75</v>
      </c>
      <c r="K326" s="20" t="s">
        <v>76</v>
      </c>
      <c r="L326" s="20" t="s">
        <v>77</v>
      </c>
      <c r="M326" s="20" t="s">
        <v>78</v>
      </c>
      <c r="N326" s="20" t="s">
        <v>79</v>
      </c>
      <c r="O326" s="20" t="s">
        <v>80</v>
      </c>
      <c r="P326" s="20" t="s">
        <v>81</v>
      </c>
      <c r="Q326" s="20" t="s">
        <v>82</v>
      </c>
      <c r="R326" s="20" t="s">
        <v>83</v>
      </c>
      <c r="S326" s="20" t="s">
        <v>84</v>
      </c>
      <c r="T326" s="20" t="s">
        <v>85</v>
      </c>
      <c r="U326" s="20" t="s">
        <v>86</v>
      </c>
      <c r="V326" s="20" t="s">
        <v>87</v>
      </c>
      <c r="W326" s="20" t="s">
        <v>88</v>
      </c>
      <c r="X326" s="20" t="s">
        <v>89</v>
      </c>
      <c r="Y326" s="20" t="s">
        <v>90</v>
      </c>
      <c r="Z326" s="20" t="s">
        <v>91</v>
      </c>
      <c r="AA326" s="20" t="s">
        <v>92</v>
      </c>
      <c r="AB326" s="20" t="s">
        <v>93</v>
      </c>
      <c r="AC326" s="20" t="s">
        <v>94</v>
      </c>
      <c r="AD326" s="20" t="s">
        <v>95</v>
      </c>
      <c r="AE326" s="20" t="s">
        <v>96</v>
      </c>
      <c r="AF326" s="20" t="s">
        <v>97</v>
      </c>
      <c r="AG326" s="20" t="s">
        <v>98</v>
      </c>
      <c r="AH326" s="20" t="s">
        <v>99</v>
      </c>
      <c r="AI326" s="20" t="s">
        <v>100</v>
      </c>
      <c r="AJ326" s="20" t="s">
        <v>101</v>
      </c>
      <c r="AK326" s="21" t="s">
        <v>102</v>
      </c>
    </row>
    <row r="327" spans="1:37" x14ac:dyDescent="0.25">
      <c r="A327" s="155" t="s">
        <v>103</v>
      </c>
      <c r="B327" s="156"/>
      <c r="C327" s="156"/>
      <c r="D327" s="157"/>
      <c r="E327" s="156"/>
      <c r="F327" s="158"/>
      <c r="G327" s="25" t="s">
        <v>104</v>
      </c>
      <c r="H327" s="26">
        <v>0.67500000000000004</v>
      </c>
      <c r="I327" s="27">
        <v>0.74</v>
      </c>
      <c r="J327" s="27">
        <v>0.71</v>
      </c>
      <c r="K327" s="27">
        <v>0.77500000000000002</v>
      </c>
      <c r="L327" s="27">
        <v>0.77</v>
      </c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8"/>
    </row>
    <row r="328" spans="1:37" x14ac:dyDescent="0.25">
      <c r="A328" s="55" t="s">
        <v>105</v>
      </c>
      <c r="B328" s="41">
        <f>COUNTA(H327:AK327)</f>
        <v>5</v>
      </c>
      <c r="C328" s="54"/>
      <c r="D328" s="62" t="str">
        <f>IF(ISBLANK(F326),"No Link",HYPERLINK(CONCATENATE("https://www.klsescreener.com/v2/charting/chart/",F326), "KLSE"))</f>
        <v>KLSE</v>
      </c>
      <c r="E328" s="159" t="s">
        <v>106</v>
      </c>
      <c r="F328" s="160"/>
      <c r="G328" s="14" t="s">
        <v>107</v>
      </c>
      <c r="H328" s="11">
        <v>0.74</v>
      </c>
      <c r="I328" s="5">
        <v>0.745</v>
      </c>
      <c r="J328" s="5">
        <v>0.78</v>
      </c>
      <c r="K328" s="5">
        <v>0.79500000000000004</v>
      </c>
      <c r="L328" s="4">
        <v>0.79</v>
      </c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10"/>
    </row>
    <row r="329" spans="1:37" x14ac:dyDescent="0.25">
      <c r="A329" s="12"/>
      <c r="B329" s="6"/>
      <c r="C329" s="6"/>
      <c r="D329" s="6"/>
      <c r="E329" s="36"/>
      <c r="F329" s="37"/>
      <c r="G329" s="14" t="s">
        <v>108</v>
      </c>
      <c r="H329" s="9">
        <v>0.67500000000000004</v>
      </c>
      <c r="I329" s="4">
        <v>0.71</v>
      </c>
      <c r="J329" s="4">
        <v>0.71</v>
      </c>
      <c r="K329" s="4">
        <v>0.755</v>
      </c>
      <c r="L329" s="4">
        <v>0.745</v>
      </c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10"/>
    </row>
    <row r="330" spans="1:37" x14ac:dyDescent="0.25">
      <c r="A330" s="161"/>
      <c r="B330" s="162"/>
      <c r="C330" s="58"/>
      <c r="D330" s="61" t="s">
        <v>109</v>
      </c>
      <c r="E330" s="35"/>
      <c r="F330" s="39" t="e">
        <f>(E330-B331)/B331</f>
        <v>#DIV/0!</v>
      </c>
      <c r="G330" s="14" t="s">
        <v>110</v>
      </c>
      <c r="H330" s="9">
        <v>0.73499999999999999</v>
      </c>
      <c r="I330" s="4">
        <v>0.71499999999999997</v>
      </c>
      <c r="J330" s="4">
        <v>0.77500000000000002</v>
      </c>
      <c r="K330" s="4">
        <v>0.76</v>
      </c>
      <c r="L330" s="4">
        <v>0.75</v>
      </c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10"/>
    </row>
    <row r="331" spans="1:37" ht="15.75" thickBot="1" x14ac:dyDescent="0.3">
      <c r="A331" s="8" t="s">
        <v>111</v>
      </c>
      <c r="B331" s="56"/>
      <c r="C331" s="59"/>
      <c r="D331" s="3"/>
      <c r="E331" s="7"/>
      <c r="F331" s="125"/>
      <c r="G331" s="15" t="s">
        <v>112</v>
      </c>
      <c r="H331" s="29">
        <v>139048</v>
      </c>
      <c r="I331" s="65">
        <v>38926</v>
      </c>
      <c r="J331" s="52">
        <v>112753</v>
      </c>
      <c r="K331" s="30">
        <v>59314</v>
      </c>
      <c r="L331" s="30">
        <v>49475</v>
      </c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1"/>
    </row>
    <row r="332" spans="1:37" x14ac:dyDescent="0.25">
      <c r="A332" s="13"/>
      <c r="B332" s="57"/>
      <c r="C332" s="124"/>
      <c r="D332" s="6"/>
      <c r="E332" s="121"/>
      <c r="F332" s="6"/>
      <c r="G332" s="32" t="s">
        <v>113</v>
      </c>
      <c r="H332" s="22">
        <f>IF((H327+H330)/2&gt;=1,CEILING((H327+H330)/2,0.01),CEILING((H327+H330)/2,0.005))</f>
        <v>0.70499999999999996</v>
      </c>
      <c r="I332" s="23">
        <f>H332</f>
        <v>0.70499999999999996</v>
      </c>
      <c r="J332" s="23">
        <f t="shared" ref="J332:AK332" si="189">I332</f>
        <v>0.70499999999999996</v>
      </c>
      <c r="K332" s="23">
        <f t="shared" si="189"/>
        <v>0.70499999999999996</v>
      </c>
      <c r="L332" s="23">
        <f t="shared" si="189"/>
        <v>0.70499999999999996</v>
      </c>
      <c r="M332" s="23">
        <f t="shared" si="189"/>
        <v>0.70499999999999996</v>
      </c>
      <c r="N332" s="23">
        <f t="shared" si="189"/>
        <v>0.70499999999999996</v>
      </c>
      <c r="O332" s="23">
        <f t="shared" si="189"/>
        <v>0.70499999999999996</v>
      </c>
      <c r="P332" s="23">
        <f t="shared" si="189"/>
        <v>0.70499999999999996</v>
      </c>
      <c r="Q332" s="23">
        <f t="shared" si="189"/>
        <v>0.70499999999999996</v>
      </c>
      <c r="R332" s="23">
        <f t="shared" si="189"/>
        <v>0.70499999999999996</v>
      </c>
      <c r="S332" s="23">
        <f t="shared" si="189"/>
        <v>0.70499999999999996</v>
      </c>
      <c r="T332" s="23">
        <f t="shared" si="189"/>
        <v>0.70499999999999996</v>
      </c>
      <c r="U332" s="23">
        <f t="shared" si="189"/>
        <v>0.70499999999999996</v>
      </c>
      <c r="V332" s="23">
        <f t="shared" si="189"/>
        <v>0.70499999999999996</v>
      </c>
      <c r="W332" s="23">
        <f t="shared" si="189"/>
        <v>0.70499999999999996</v>
      </c>
      <c r="X332" s="23">
        <f t="shared" si="189"/>
        <v>0.70499999999999996</v>
      </c>
      <c r="Y332" s="23">
        <f t="shared" si="189"/>
        <v>0.70499999999999996</v>
      </c>
      <c r="Z332" s="23">
        <f t="shared" si="189"/>
        <v>0.70499999999999996</v>
      </c>
      <c r="AA332" s="23">
        <f t="shared" si="189"/>
        <v>0.70499999999999996</v>
      </c>
      <c r="AB332" s="23">
        <f t="shared" si="189"/>
        <v>0.70499999999999996</v>
      </c>
      <c r="AC332" s="23">
        <f t="shared" si="189"/>
        <v>0.70499999999999996</v>
      </c>
      <c r="AD332" s="23">
        <f t="shared" si="189"/>
        <v>0.70499999999999996</v>
      </c>
      <c r="AE332" s="23">
        <f t="shared" si="189"/>
        <v>0.70499999999999996</v>
      </c>
      <c r="AF332" s="23">
        <f t="shared" si="189"/>
        <v>0.70499999999999996</v>
      </c>
      <c r="AG332" s="23">
        <f t="shared" si="189"/>
        <v>0.70499999999999996</v>
      </c>
      <c r="AH332" s="23">
        <f t="shared" si="189"/>
        <v>0.70499999999999996</v>
      </c>
      <c r="AI332" s="23">
        <f t="shared" si="189"/>
        <v>0.70499999999999996</v>
      </c>
      <c r="AJ332" s="23">
        <f t="shared" si="189"/>
        <v>0.70499999999999996</v>
      </c>
      <c r="AK332" s="24">
        <f t="shared" si="189"/>
        <v>0.70499999999999996</v>
      </c>
    </row>
    <row r="333" spans="1:37" ht="15.75" thickBot="1" x14ac:dyDescent="0.3">
      <c r="A333" s="40"/>
      <c r="B333" s="6"/>
      <c r="C333" s="6"/>
      <c r="D333" s="33" t="s">
        <v>2</v>
      </c>
      <c r="E333" s="34"/>
      <c r="F333" s="38" t="e">
        <f>(B331-E333)/E333</f>
        <v>#DIV/0!</v>
      </c>
      <c r="G333" s="66" t="s">
        <v>114</v>
      </c>
      <c r="H333" s="67">
        <f>IF(H332*105%&gt;=1, FLOOR(H332*105%,0.01), FLOOR(H332*105%,0.005))</f>
        <v>0.74</v>
      </c>
      <c r="I333" s="68">
        <f>H333</f>
        <v>0.74</v>
      </c>
      <c r="J333" s="68">
        <f t="shared" ref="J333:AK333" si="190">I333</f>
        <v>0.74</v>
      </c>
      <c r="K333" s="68">
        <f t="shared" si="190"/>
        <v>0.74</v>
      </c>
      <c r="L333" s="68">
        <f t="shared" si="190"/>
        <v>0.74</v>
      </c>
      <c r="M333" s="68">
        <f t="shared" si="190"/>
        <v>0.74</v>
      </c>
      <c r="N333" s="68">
        <f t="shared" si="190"/>
        <v>0.74</v>
      </c>
      <c r="O333" s="68">
        <f t="shared" si="190"/>
        <v>0.74</v>
      </c>
      <c r="P333" s="68">
        <f t="shared" si="190"/>
        <v>0.74</v>
      </c>
      <c r="Q333" s="68">
        <f t="shared" si="190"/>
        <v>0.74</v>
      </c>
      <c r="R333" s="68">
        <f t="shared" si="190"/>
        <v>0.74</v>
      </c>
      <c r="S333" s="68">
        <f t="shared" si="190"/>
        <v>0.74</v>
      </c>
      <c r="T333" s="68">
        <f t="shared" si="190"/>
        <v>0.74</v>
      </c>
      <c r="U333" s="68">
        <f t="shared" si="190"/>
        <v>0.74</v>
      </c>
      <c r="V333" s="68">
        <f t="shared" si="190"/>
        <v>0.74</v>
      </c>
      <c r="W333" s="68">
        <f t="shared" si="190"/>
        <v>0.74</v>
      </c>
      <c r="X333" s="68">
        <f t="shared" si="190"/>
        <v>0.74</v>
      </c>
      <c r="Y333" s="68">
        <f t="shared" si="190"/>
        <v>0.74</v>
      </c>
      <c r="Z333" s="68">
        <f t="shared" si="190"/>
        <v>0.74</v>
      </c>
      <c r="AA333" s="68">
        <f t="shared" si="190"/>
        <v>0.74</v>
      </c>
      <c r="AB333" s="68">
        <f t="shared" si="190"/>
        <v>0.74</v>
      </c>
      <c r="AC333" s="68">
        <f t="shared" si="190"/>
        <v>0.74</v>
      </c>
      <c r="AD333" s="68">
        <f t="shared" si="190"/>
        <v>0.74</v>
      </c>
      <c r="AE333" s="68">
        <f t="shared" si="190"/>
        <v>0.74</v>
      </c>
      <c r="AF333" s="68">
        <f t="shared" si="190"/>
        <v>0.74</v>
      </c>
      <c r="AG333" s="68">
        <f t="shared" si="190"/>
        <v>0.74</v>
      </c>
      <c r="AH333" s="68">
        <f t="shared" si="190"/>
        <v>0.74</v>
      </c>
      <c r="AI333" s="68">
        <f t="shared" si="190"/>
        <v>0.74</v>
      </c>
      <c r="AJ333" s="68">
        <f t="shared" si="190"/>
        <v>0.74</v>
      </c>
      <c r="AK333" s="69">
        <f t="shared" si="190"/>
        <v>0.74</v>
      </c>
    </row>
    <row r="334" spans="1:37" ht="15.75" thickBot="1" x14ac:dyDescent="0.3">
      <c r="A334" s="45" t="s">
        <v>115</v>
      </c>
      <c r="B334" s="45" t="s">
        <v>111</v>
      </c>
      <c r="C334" s="46" t="s">
        <v>116</v>
      </c>
      <c r="D334" s="46" t="s">
        <v>117</v>
      </c>
      <c r="E334" s="34"/>
      <c r="F334" s="37"/>
      <c r="G334" s="70" t="s">
        <v>118</v>
      </c>
      <c r="H334" s="71">
        <f>(H330-H327)/H327</f>
        <v>8.8888888888888795E-2</v>
      </c>
      <c r="I334" s="72">
        <f t="shared" ref="I334:AK334" si="191">(I330-I327)/I327</f>
        <v>-3.3783783783783813E-2</v>
      </c>
      <c r="J334" s="72">
        <f t="shared" si="191"/>
        <v>9.1549295774647974E-2</v>
      </c>
      <c r="K334" s="72">
        <f t="shared" si="191"/>
        <v>-1.9354838709677438E-2</v>
      </c>
      <c r="L334" s="72">
        <f t="shared" si="191"/>
        <v>-2.5974025974025997E-2</v>
      </c>
      <c r="M334" s="72" t="e">
        <f t="shared" si="191"/>
        <v>#DIV/0!</v>
      </c>
      <c r="N334" s="72" t="e">
        <f t="shared" si="191"/>
        <v>#DIV/0!</v>
      </c>
      <c r="O334" s="72" t="e">
        <f t="shared" si="191"/>
        <v>#DIV/0!</v>
      </c>
      <c r="P334" s="72" t="e">
        <f t="shared" si="191"/>
        <v>#DIV/0!</v>
      </c>
      <c r="Q334" s="72" t="e">
        <f t="shared" si="191"/>
        <v>#DIV/0!</v>
      </c>
      <c r="R334" s="72" t="e">
        <f t="shared" si="191"/>
        <v>#DIV/0!</v>
      </c>
      <c r="S334" s="72" t="e">
        <f t="shared" si="191"/>
        <v>#DIV/0!</v>
      </c>
      <c r="T334" s="72" t="e">
        <f t="shared" si="191"/>
        <v>#DIV/0!</v>
      </c>
      <c r="U334" s="72" t="e">
        <f t="shared" si="191"/>
        <v>#DIV/0!</v>
      </c>
      <c r="V334" s="72" t="e">
        <f t="shared" si="191"/>
        <v>#DIV/0!</v>
      </c>
      <c r="W334" s="72" t="e">
        <f t="shared" si="191"/>
        <v>#DIV/0!</v>
      </c>
      <c r="X334" s="72" t="e">
        <f t="shared" si="191"/>
        <v>#DIV/0!</v>
      </c>
      <c r="Y334" s="72" t="e">
        <f t="shared" si="191"/>
        <v>#DIV/0!</v>
      </c>
      <c r="Z334" s="72" t="e">
        <f t="shared" si="191"/>
        <v>#DIV/0!</v>
      </c>
      <c r="AA334" s="72" t="e">
        <f t="shared" si="191"/>
        <v>#DIV/0!</v>
      </c>
      <c r="AB334" s="72" t="e">
        <f t="shared" si="191"/>
        <v>#DIV/0!</v>
      </c>
      <c r="AC334" s="72" t="e">
        <f t="shared" si="191"/>
        <v>#DIV/0!</v>
      </c>
      <c r="AD334" s="72" t="e">
        <f t="shared" si="191"/>
        <v>#DIV/0!</v>
      </c>
      <c r="AE334" s="72" t="e">
        <f t="shared" si="191"/>
        <v>#DIV/0!</v>
      </c>
      <c r="AF334" s="72" t="e">
        <f t="shared" si="191"/>
        <v>#DIV/0!</v>
      </c>
      <c r="AG334" s="72" t="e">
        <f t="shared" si="191"/>
        <v>#DIV/0!</v>
      </c>
      <c r="AH334" s="72" t="e">
        <f t="shared" si="191"/>
        <v>#DIV/0!</v>
      </c>
      <c r="AI334" s="72" t="e">
        <f t="shared" si="191"/>
        <v>#DIV/0!</v>
      </c>
      <c r="AJ334" s="72" t="e">
        <f t="shared" si="191"/>
        <v>#DIV/0!</v>
      </c>
      <c r="AK334" s="73" t="e">
        <f t="shared" si="191"/>
        <v>#DIV/0!</v>
      </c>
    </row>
    <row r="335" spans="1:37" ht="15.75" thickBot="1" x14ac:dyDescent="0.3">
      <c r="A335" s="43">
        <f>E333</f>
        <v>0</v>
      </c>
      <c r="B335" s="44">
        <f>B331</f>
        <v>0</v>
      </c>
      <c r="C335" s="53">
        <v>0</v>
      </c>
      <c r="D335" s="31">
        <v>0</v>
      </c>
      <c r="E335" s="163" t="s">
        <v>119</v>
      </c>
      <c r="F335" s="164"/>
      <c r="G335" s="66" t="s">
        <v>120</v>
      </c>
      <c r="H335" s="74">
        <f>(H330-H327)/(H328-H329)</f>
        <v>0.92307692307692291</v>
      </c>
      <c r="I335" s="75">
        <f t="shared" ref="I335:AK335" si="192">(I330-I327)/(I328-I329)</f>
        <v>-0.7142857142857143</v>
      </c>
      <c r="J335" s="75">
        <f t="shared" si="192"/>
        <v>0.9285714285714286</v>
      </c>
      <c r="K335" s="75">
        <f t="shared" si="192"/>
        <v>-0.375</v>
      </c>
      <c r="L335" s="75">
        <f t="shared" si="192"/>
        <v>-0.44444444444444442</v>
      </c>
      <c r="M335" s="75" t="e">
        <f t="shared" si="192"/>
        <v>#DIV/0!</v>
      </c>
      <c r="N335" s="75" t="e">
        <f t="shared" si="192"/>
        <v>#DIV/0!</v>
      </c>
      <c r="O335" s="75" t="e">
        <f t="shared" si="192"/>
        <v>#DIV/0!</v>
      </c>
      <c r="P335" s="75" t="e">
        <f t="shared" si="192"/>
        <v>#DIV/0!</v>
      </c>
      <c r="Q335" s="75" t="e">
        <f t="shared" si="192"/>
        <v>#DIV/0!</v>
      </c>
      <c r="R335" s="75" t="e">
        <f t="shared" si="192"/>
        <v>#DIV/0!</v>
      </c>
      <c r="S335" s="75" t="e">
        <f t="shared" si="192"/>
        <v>#DIV/0!</v>
      </c>
      <c r="T335" s="75" t="e">
        <f t="shared" si="192"/>
        <v>#DIV/0!</v>
      </c>
      <c r="U335" s="75" t="e">
        <f t="shared" si="192"/>
        <v>#DIV/0!</v>
      </c>
      <c r="V335" s="75" t="e">
        <f t="shared" si="192"/>
        <v>#DIV/0!</v>
      </c>
      <c r="W335" s="75" t="e">
        <f t="shared" si="192"/>
        <v>#DIV/0!</v>
      </c>
      <c r="X335" s="75" t="e">
        <f t="shared" si="192"/>
        <v>#DIV/0!</v>
      </c>
      <c r="Y335" s="75" t="e">
        <f t="shared" si="192"/>
        <v>#DIV/0!</v>
      </c>
      <c r="Z335" s="75" t="e">
        <f t="shared" si="192"/>
        <v>#DIV/0!</v>
      </c>
      <c r="AA335" s="75" t="e">
        <f t="shared" si="192"/>
        <v>#DIV/0!</v>
      </c>
      <c r="AB335" s="75" t="e">
        <f t="shared" si="192"/>
        <v>#DIV/0!</v>
      </c>
      <c r="AC335" s="75" t="e">
        <f t="shared" si="192"/>
        <v>#DIV/0!</v>
      </c>
      <c r="AD335" s="75" t="e">
        <f t="shared" si="192"/>
        <v>#DIV/0!</v>
      </c>
      <c r="AE335" s="75" t="e">
        <f t="shared" si="192"/>
        <v>#DIV/0!</v>
      </c>
      <c r="AF335" s="75" t="e">
        <f t="shared" si="192"/>
        <v>#DIV/0!</v>
      </c>
      <c r="AG335" s="75" t="e">
        <f t="shared" si="192"/>
        <v>#DIV/0!</v>
      </c>
      <c r="AH335" s="75" t="e">
        <f t="shared" si="192"/>
        <v>#DIV/0!</v>
      </c>
      <c r="AI335" s="75" t="e">
        <f t="shared" si="192"/>
        <v>#DIV/0!</v>
      </c>
      <c r="AJ335" s="75" t="e">
        <f t="shared" si="192"/>
        <v>#DIV/0!</v>
      </c>
      <c r="AK335" s="76" t="e">
        <f t="shared" si="192"/>
        <v>#DIV/0!</v>
      </c>
    </row>
    <row r="336" spans="1:37" ht="15.75" thickBot="1" x14ac:dyDescent="0.3">
      <c r="A336" s="165"/>
      <c r="B336" s="166"/>
      <c r="C336" s="166"/>
      <c r="D336" s="166"/>
      <c r="E336" s="166"/>
      <c r="F336" s="166"/>
      <c r="G336" s="166"/>
      <c r="H336" s="166"/>
      <c r="I336" s="166"/>
      <c r="J336" s="166"/>
      <c r="K336" s="166"/>
      <c r="L336" s="166"/>
      <c r="M336" s="166"/>
      <c r="N336" s="166"/>
      <c r="O336" s="166"/>
      <c r="P336" s="166"/>
      <c r="Q336" s="166"/>
      <c r="R336" s="166"/>
      <c r="S336" s="166"/>
      <c r="T336" s="166"/>
      <c r="U336" s="166"/>
      <c r="V336" s="166"/>
      <c r="W336" s="166"/>
      <c r="X336" s="166"/>
      <c r="Y336" s="166"/>
      <c r="Z336" s="166"/>
      <c r="AA336" s="166"/>
      <c r="AB336" s="166"/>
      <c r="AC336" s="166"/>
      <c r="AD336" s="166"/>
      <c r="AE336" s="166"/>
      <c r="AF336" s="166"/>
      <c r="AG336" s="166"/>
      <c r="AH336" s="166"/>
      <c r="AI336" s="166"/>
      <c r="AJ336" s="166"/>
      <c r="AK336" s="167"/>
    </row>
    <row r="337" spans="1:37" ht="15.75" thickBot="1" x14ac:dyDescent="0.3">
      <c r="A337" s="47" t="s">
        <v>64</v>
      </c>
      <c r="B337" s="48" t="s">
        <v>65</v>
      </c>
      <c r="C337" s="49" t="s">
        <v>66</v>
      </c>
      <c r="D337" s="50" t="s">
        <v>67</v>
      </c>
      <c r="E337" s="51" t="s">
        <v>68</v>
      </c>
      <c r="F337" s="16" t="s">
        <v>69</v>
      </c>
      <c r="G337" s="63" t="s">
        <v>70</v>
      </c>
      <c r="H337" s="17">
        <v>43878</v>
      </c>
      <c r="I337" s="18">
        <f>IF(WEEKDAY(H337)&gt;=6,H337+3,H337+1)</f>
        <v>43879</v>
      </c>
      <c r="J337" s="18">
        <f t="shared" ref="J337:AK337" si="193">IF(WEEKDAY(I337)&gt;=6,I337+3,I337+1)</f>
        <v>43880</v>
      </c>
      <c r="K337" s="18">
        <f t="shared" si="193"/>
        <v>43881</v>
      </c>
      <c r="L337" s="18">
        <f t="shared" si="193"/>
        <v>43882</v>
      </c>
      <c r="M337" s="18">
        <f t="shared" si="193"/>
        <v>43885</v>
      </c>
      <c r="N337" s="18">
        <f t="shared" si="193"/>
        <v>43886</v>
      </c>
      <c r="O337" s="18">
        <f t="shared" si="193"/>
        <v>43887</v>
      </c>
      <c r="P337" s="18">
        <f t="shared" si="193"/>
        <v>43888</v>
      </c>
      <c r="Q337" s="18">
        <f t="shared" si="193"/>
        <v>43889</v>
      </c>
      <c r="R337" s="18">
        <f t="shared" si="193"/>
        <v>43892</v>
      </c>
      <c r="S337" s="18">
        <f t="shared" si="193"/>
        <v>43893</v>
      </c>
      <c r="T337" s="18">
        <f t="shared" si="193"/>
        <v>43894</v>
      </c>
      <c r="U337" s="18">
        <f t="shared" si="193"/>
        <v>43895</v>
      </c>
      <c r="V337" s="18">
        <f t="shared" si="193"/>
        <v>43896</v>
      </c>
      <c r="W337" s="18">
        <f t="shared" si="193"/>
        <v>43899</v>
      </c>
      <c r="X337" s="18">
        <f t="shared" si="193"/>
        <v>43900</v>
      </c>
      <c r="Y337" s="18">
        <f t="shared" si="193"/>
        <v>43901</v>
      </c>
      <c r="Z337" s="18">
        <f t="shared" si="193"/>
        <v>43902</v>
      </c>
      <c r="AA337" s="18">
        <f t="shared" si="193"/>
        <v>43903</v>
      </c>
      <c r="AB337" s="18">
        <f t="shared" si="193"/>
        <v>43906</v>
      </c>
      <c r="AC337" s="18">
        <f t="shared" si="193"/>
        <v>43907</v>
      </c>
      <c r="AD337" s="18">
        <f t="shared" si="193"/>
        <v>43908</v>
      </c>
      <c r="AE337" s="18">
        <f t="shared" si="193"/>
        <v>43909</v>
      </c>
      <c r="AF337" s="18">
        <f t="shared" si="193"/>
        <v>43910</v>
      </c>
      <c r="AG337" s="18">
        <f t="shared" si="193"/>
        <v>43913</v>
      </c>
      <c r="AH337" s="18">
        <f t="shared" si="193"/>
        <v>43914</v>
      </c>
      <c r="AI337" s="18">
        <f t="shared" si="193"/>
        <v>43915</v>
      </c>
      <c r="AJ337" s="18">
        <f t="shared" si="193"/>
        <v>43916</v>
      </c>
      <c r="AK337" s="18">
        <f t="shared" si="193"/>
        <v>43917</v>
      </c>
    </row>
    <row r="338" spans="1:37" ht="15.75" thickBot="1" x14ac:dyDescent="0.3">
      <c r="A338" s="153" t="s">
        <v>71</v>
      </c>
      <c r="B338" s="154"/>
      <c r="C338" s="154"/>
      <c r="D338" s="154"/>
      <c r="E338" s="154"/>
      <c r="F338" s="134" t="s">
        <v>147</v>
      </c>
      <c r="G338" s="19" t="s">
        <v>59</v>
      </c>
      <c r="H338" s="42" t="s">
        <v>73</v>
      </c>
      <c r="I338" s="20" t="s">
        <v>74</v>
      </c>
      <c r="J338" s="20" t="s">
        <v>75</v>
      </c>
      <c r="K338" s="20" t="s">
        <v>76</v>
      </c>
      <c r="L338" s="20" t="s">
        <v>77</v>
      </c>
      <c r="M338" s="20" t="s">
        <v>78</v>
      </c>
      <c r="N338" s="20" t="s">
        <v>79</v>
      </c>
      <c r="O338" s="20" t="s">
        <v>80</v>
      </c>
      <c r="P338" s="20" t="s">
        <v>81</v>
      </c>
      <c r="Q338" s="20" t="s">
        <v>82</v>
      </c>
      <c r="R338" s="20" t="s">
        <v>83</v>
      </c>
      <c r="S338" s="20" t="s">
        <v>84</v>
      </c>
      <c r="T338" s="20" t="s">
        <v>85</v>
      </c>
      <c r="U338" s="20" t="s">
        <v>86</v>
      </c>
      <c r="V338" s="20" t="s">
        <v>87</v>
      </c>
      <c r="W338" s="20" t="s">
        <v>88</v>
      </c>
      <c r="X338" s="20" t="s">
        <v>89</v>
      </c>
      <c r="Y338" s="20" t="s">
        <v>90</v>
      </c>
      <c r="Z338" s="20" t="s">
        <v>91</v>
      </c>
      <c r="AA338" s="20" t="s">
        <v>92</v>
      </c>
      <c r="AB338" s="20" t="s">
        <v>93</v>
      </c>
      <c r="AC338" s="20" t="s">
        <v>94</v>
      </c>
      <c r="AD338" s="20" t="s">
        <v>95</v>
      </c>
      <c r="AE338" s="20" t="s">
        <v>96</v>
      </c>
      <c r="AF338" s="20" t="s">
        <v>97</v>
      </c>
      <c r="AG338" s="20" t="s">
        <v>98</v>
      </c>
      <c r="AH338" s="20" t="s">
        <v>99</v>
      </c>
      <c r="AI338" s="20" t="s">
        <v>100</v>
      </c>
      <c r="AJ338" s="20" t="s">
        <v>101</v>
      </c>
      <c r="AK338" s="21" t="s">
        <v>102</v>
      </c>
    </row>
    <row r="339" spans="1:37" x14ac:dyDescent="0.25">
      <c r="A339" s="155" t="s">
        <v>103</v>
      </c>
      <c r="B339" s="156"/>
      <c r="C339" s="156"/>
      <c r="D339" s="157"/>
      <c r="E339" s="156"/>
      <c r="F339" s="158"/>
      <c r="G339" s="25" t="s">
        <v>104</v>
      </c>
      <c r="H339" s="26">
        <v>0.745</v>
      </c>
      <c r="I339" s="27">
        <v>0.82499999999999996</v>
      </c>
      <c r="J339" s="27">
        <v>0.86499999999999999</v>
      </c>
      <c r="K339" s="27">
        <v>0.88</v>
      </c>
      <c r="L339" s="27">
        <v>0.9</v>
      </c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8"/>
    </row>
    <row r="340" spans="1:37" x14ac:dyDescent="0.25">
      <c r="A340" s="55" t="s">
        <v>105</v>
      </c>
      <c r="B340" s="41">
        <f>COUNTA(H339:AK339)</f>
        <v>5</v>
      </c>
      <c r="C340" s="54"/>
      <c r="D340" s="62" t="str">
        <f>IF(ISBLANK(F338),"No Link",HYPERLINK(CONCATENATE("https://www.klsescreener.com/v2/charting/chart/",F338), "KLSE"))</f>
        <v>KLSE</v>
      </c>
      <c r="E340" s="159" t="s">
        <v>106</v>
      </c>
      <c r="F340" s="160"/>
      <c r="G340" s="14" t="s">
        <v>107</v>
      </c>
      <c r="H340" s="11">
        <v>0.82</v>
      </c>
      <c r="I340" s="5">
        <v>0.9</v>
      </c>
      <c r="J340" s="64">
        <v>0.88</v>
      </c>
      <c r="K340" s="5">
        <v>0.91500000000000004</v>
      </c>
      <c r="L340" s="5">
        <v>0.93500000000000005</v>
      </c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10"/>
    </row>
    <row r="341" spans="1:37" x14ac:dyDescent="0.25">
      <c r="A341" s="12"/>
      <c r="B341" s="6"/>
      <c r="C341" s="6"/>
      <c r="D341" s="6"/>
      <c r="E341" s="36"/>
      <c r="F341" s="37"/>
      <c r="G341" s="14" t="s">
        <v>108</v>
      </c>
      <c r="H341" s="9">
        <v>0.74</v>
      </c>
      <c r="I341" s="4">
        <v>0.82</v>
      </c>
      <c r="J341" s="4">
        <v>0.86499999999999999</v>
      </c>
      <c r="K341" s="4">
        <v>0.875</v>
      </c>
      <c r="L341" s="4">
        <v>0.9</v>
      </c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10"/>
    </row>
    <row r="342" spans="1:37" x14ac:dyDescent="0.25">
      <c r="A342" s="161"/>
      <c r="B342" s="162"/>
      <c r="C342" s="58"/>
      <c r="D342" s="61" t="s">
        <v>109</v>
      </c>
      <c r="E342" s="35"/>
      <c r="F342" s="39" t="e">
        <f>(E342-B343)/B343</f>
        <v>#DIV/0!</v>
      </c>
      <c r="G342" s="14" t="s">
        <v>110</v>
      </c>
      <c r="H342" s="9">
        <v>0.81</v>
      </c>
      <c r="I342" s="4">
        <v>0.86</v>
      </c>
      <c r="J342" s="4">
        <v>0.875</v>
      </c>
      <c r="K342" s="4">
        <v>0.89</v>
      </c>
      <c r="L342" s="4">
        <v>0.91500000000000004</v>
      </c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10"/>
    </row>
    <row r="343" spans="1:37" ht="15.75" thickBot="1" x14ac:dyDescent="0.3">
      <c r="A343" s="8" t="s">
        <v>111</v>
      </c>
      <c r="B343" s="56"/>
      <c r="C343" s="59"/>
      <c r="D343" s="3"/>
      <c r="E343" s="7"/>
      <c r="F343" s="125"/>
      <c r="G343" s="15" t="s">
        <v>112</v>
      </c>
      <c r="H343" s="29">
        <v>157314</v>
      </c>
      <c r="I343" s="52">
        <v>516909</v>
      </c>
      <c r="J343" s="30">
        <v>173554</v>
      </c>
      <c r="K343" s="52">
        <v>384741</v>
      </c>
      <c r="L343" s="30">
        <v>200225</v>
      </c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1"/>
    </row>
    <row r="344" spans="1:37" x14ac:dyDescent="0.25">
      <c r="A344" s="13"/>
      <c r="B344" s="57"/>
      <c r="C344" s="124"/>
      <c r="D344" s="6"/>
      <c r="E344" s="121"/>
      <c r="F344" s="6"/>
      <c r="G344" s="32" t="s">
        <v>113</v>
      </c>
      <c r="H344" s="22">
        <f>IF((H339+H342)/2&gt;=1,CEILING((H339+H342)/2,0.01),CEILING((H339+H342)/2,0.005))</f>
        <v>0.78</v>
      </c>
      <c r="I344" s="23">
        <f>H344</f>
        <v>0.78</v>
      </c>
      <c r="J344" s="23">
        <f t="shared" ref="J344:AK344" si="194">I344</f>
        <v>0.78</v>
      </c>
      <c r="K344" s="23">
        <f t="shared" si="194"/>
        <v>0.78</v>
      </c>
      <c r="L344" s="23">
        <f t="shared" si="194"/>
        <v>0.78</v>
      </c>
      <c r="M344" s="23">
        <f t="shared" si="194"/>
        <v>0.78</v>
      </c>
      <c r="N344" s="23">
        <f t="shared" si="194"/>
        <v>0.78</v>
      </c>
      <c r="O344" s="23">
        <f t="shared" si="194"/>
        <v>0.78</v>
      </c>
      <c r="P344" s="23">
        <f t="shared" si="194"/>
        <v>0.78</v>
      </c>
      <c r="Q344" s="23">
        <f t="shared" si="194"/>
        <v>0.78</v>
      </c>
      <c r="R344" s="23">
        <f t="shared" si="194"/>
        <v>0.78</v>
      </c>
      <c r="S344" s="23">
        <f t="shared" si="194"/>
        <v>0.78</v>
      </c>
      <c r="T344" s="23">
        <f t="shared" si="194"/>
        <v>0.78</v>
      </c>
      <c r="U344" s="23">
        <f t="shared" si="194"/>
        <v>0.78</v>
      </c>
      <c r="V344" s="23">
        <f t="shared" si="194"/>
        <v>0.78</v>
      </c>
      <c r="W344" s="23">
        <f t="shared" si="194"/>
        <v>0.78</v>
      </c>
      <c r="X344" s="23">
        <f t="shared" si="194"/>
        <v>0.78</v>
      </c>
      <c r="Y344" s="23">
        <f t="shared" si="194"/>
        <v>0.78</v>
      </c>
      <c r="Z344" s="23">
        <f t="shared" si="194"/>
        <v>0.78</v>
      </c>
      <c r="AA344" s="23">
        <f t="shared" si="194"/>
        <v>0.78</v>
      </c>
      <c r="AB344" s="23">
        <f t="shared" si="194"/>
        <v>0.78</v>
      </c>
      <c r="AC344" s="23">
        <f t="shared" si="194"/>
        <v>0.78</v>
      </c>
      <c r="AD344" s="23">
        <f t="shared" si="194"/>
        <v>0.78</v>
      </c>
      <c r="AE344" s="23">
        <f t="shared" si="194"/>
        <v>0.78</v>
      </c>
      <c r="AF344" s="23">
        <f t="shared" si="194"/>
        <v>0.78</v>
      </c>
      <c r="AG344" s="23">
        <f t="shared" si="194"/>
        <v>0.78</v>
      </c>
      <c r="AH344" s="23">
        <f t="shared" si="194"/>
        <v>0.78</v>
      </c>
      <c r="AI344" s="23">
        <f t="shared" si="194"/>
        <v>0.78</v>
      </c>
      <c r="AJ344" s="23">
        <f t="shared" si="194"/>
        <v>0.78</v>
      </c>
      <c r="AK344" s="24">
        <f t="shared" si="194"/>
        <v>0.78</v>
      </c>
    </row>
    <row r="345" spans="1:37" ht="15.75" thickBot="1" x14ac:dyDescent="0.3">
      <c r="A345" s="40"/>
      <c r="B345" s="6"/>
      <c r="C345" s="6"/>
      <c r="D345" s="33" t="s">
        <v>2</v>
      </c>
      <c r="E345" s="34"/>
      <c r="F345" s="38" t="e">
        <f>(B343-E345)/E345</f>
        <v>#DIV/0!</v>
      </c>
      <c r="G345" s="66" t="s">
        <v>114</v>
      </c>
      <c r="H345" s="67">
        <f>IF(H344*105%&gt;=1, FLOOR(H344*105%,0.01), FLOOR(H344*105%,0.005))</f>
        <v>0.81500000000000006</v>
      </c>
      <c r="I345" s="68">
        <f>H345</f>
        <v>0.81500000000000006</v>
      </c>
      <c r="J345" s="68">
        <f t="shared" ref="J345:AK345" si="195">I345</f>
        <v>0.81500000000000006</v>
      </c>
      <c r="K345" s="68">
        <f t="shared" si="195"/>
        <v>0.81500000000000006</v>
      </c>
      <c r="L345" s="68">
        <f t="shared" si="195"/>
        <v>0.81500000000000006</v>
      </c>
      <c r="M345" s="68">
        <f t="shared" si="195"/>
        <v>0.81500000000000006</v>
      </c>
      <c r="N345" s="68">
        <f t="shared" si="195"/>
        <v>0.81500000000000006</v>
      </c>
      <c r="O345" s="68">
        <f t="shared" si="195"/>
        <v>0.81500000000000006</v>
      </c>
      <c r="P345" s="68">
        <f t="shared" si="195"/>
        <v>0.81500000000000006</v>
      </c>
      <c r="Q345" s="68">
        <f t="shared" si="195"/>
        <v>0.81500000000000006</v>
      </c>
      <c r="R345" s="68">
        <f t="shared" si="195"/>
        <v>0.81500000000000006</v>
      </c>
      <c r="S345" s="68">
        <f t="shared" si="195"/>
        <v>0.81500000000000006</v>
      </c>
      <c r="T345" s="68">
        <f t="shared" si="195"/>
        <v>0.81500000000000006</v>
      </c>
      <c r="U345" s="68">
        <f t="shared" si="195"/>
        <v>0.81500000000000006</v>
      </c>
      <c r="V345" s="68">
        <f t="shared" si="195"/>
        <v>0.81500000000000006</v>
      </c>
      <c r="W345" s="68">
        <f t="shared" si="195"/>
        <v>0.81500000000000006</v>
      </c>
      <c r="X345" s="68">
        <f t="shared" si="195"/>
        <v>0.81500000000000006</v>
      </c>
      <c r="Y345" s="68">
        <f t="shared" si="195"/>
        <v>0.81500000000000006</v>
      </c>
      <c r="Z345" s="68">
        <f t="shared" si="195"/>
        <v>0.81500000000000006</v>
      </c>
      <c r="AA345" s="68">
        <f t="shared" si="195"/>
        <v>0.81500000000000006</v>
      </c>
      <c r="AB345" s="68">
        <f t="shared" si="195"/>
        <v>0.81500000000000006</v>
      </c>
      <c r="AC345" s="68">
        <f t="shared" si="195"/>
        <v>0.81500000000000006</v>
      </c>
      <c r="AD345" s="68">
        <f t="shared" si="195"/>
        <v>0.81500000000000006</v>
      </c>
      <c r="AE345" s="68">
        <f t="shared" si="195"/>
        <v>0.81500000000000006</v>
      </c>
      <c r="AF345" s="68">
        <f t="shared" si="195"/>
        <v>0.81500000000000006</v>
      </c>
      <c r="AG345" s="68">
        <f t="shared" si="195"/>
        <v>0.81500000000000006</v>
      </c>
      <c r="AH345" s="68">
        <f t="shared" si="195"/>
        <v>0.81500000000000006</v>
      </c>
      <c r="AI345" s="68">
        <f t="shared" si="195"/>
        <v>0.81500000000000006</v>
      </c>
      <c r="AJ345" s="68">
        <f t="shared" si="195"/>
        <v>0.81500000000000006</v>
      </c>
      <c r="AK345" s="69">
        <f t="shared" si="195"/>
        <v>0.81500000000000006</v>
      </c>
    </row>
    <row r="346" spans="1:37" ht="15.75" thickBot="1" x14ac:dyDescent="0.3">
      <c r="A346" s="45" t="s">
        <v>115</v>
      </c>
      <c r="B346" s="45" t="s">
        <v>111</v>
      </c>
      <c r="C346" s="46" t="s">
        <v>116</v>
      </c>
      <c r="D346" s="46" t="s">
        <v>117</v>
      </c>
      <c r="E346" s="34"/>
      <c r="F346" s="37"/>
      <c r="G346" s="70" t="s">
        <v>118</v>
      </c>
      <c r="H346" s="71">
        <f>(H342-H339)/H339</f>
        <v>8.7248322147651089E-2</v>
      </c>
      <c r="I346" s="72">
        <f t="shared" ref="I346:AK346" si="196">(I342-I339)/I339</f>
        <v>4.2424242424242462E-2</v>
      </c>
      <c r="J346" s="72">
        <f t="shared" si="196"/>
        <v>1.1560693641618507E-2</v>
      </c>
      <c r="K346" s="72">
        <f t="shared" si="196"/>
        <v>1.1363636363636374E-2</v>
      </c>
      <c r="L346" s="72">
        <f t="shared" si="196"/>
        <v>1.666666666666668E-2</v>
      </c>
      <c r="M346" s="72" t="e">
        <f t="shared" si="196"/>
        <v>#DIV/0!</v>
      </c>
      <c r="N346" s="72" t="e">
        <f t="shared" si="196"/>
        <v>#DIV/0!</v>
      </c>
      <c r="O346" s="72" t="e">
        <f t="shared" si="196"/>
        <v>#DIV/0!</v>
      </c>
      <c r="P346" s="72" t="e">
        <f t="shared" si="196"/>
        <v>#DIV/0!</v>
      </c>
      <c r="Q346" s="72" t="e">
        <f t="shared" si="196"/>
        <v>#DIV/0!</v>
      </c>
      <c r="R346" s="72" t="e">
        <f t="shared" si="196"/>
        <v>#DIV/0!</v>
      </c>
      <c r="S346" s="72" t="e">
        <f t="shared" si="196"/>
        <v>#DIV/0!</v>
      </c>
      <c r="T346" s="72" t="e">
        <f t="shared" si="196"/>
        <v>#DIV/0!</v>
      </c>
      <c r="U346" s="72" t="e">
        <f t="shared" si="196"/>
        <v>#DIV/0!</v>
      </c>
      <c r="V346" s="72" t="e">
        <f t="shared" si="196"/>
        <v>#DIV/0!</v>
      </c>
      <c r="W346" s="72" t="e">
        <f t="shared" si="196"/>
        <v>#DIV/0!</v>
      </c>
      <c r="X346" s="72" t="e">
        <f t="shared" si="196"/>
        <v>#DIV/0!</v>
      </c>
      <c r="Y346" s="72" t="e">
        <f t="shared" si="196"/>
        <v>#DIV/0!</v>
      </c>
      <c r="Z346" s="72" t="e">
        <f t="shared" si="196"/>
        <v>#DIV/0!</v>
      </c>
      <c r="AA346" s="72" t="e">
        <f t="shared" si="196"/>
        <v>#DIV/0!</v>
      </c>
      <c r="AB346" s="72" t="e">
        <f t="shared" si="196"/>
        <v>#DIV/0!</v>
      </c>
      <c r="AC346" s="72" t="e">
        <f t="shared" si="196"/>
        <v>#DIV/0!</v>
      </c>
      <c r="AD346" s="72" t="e">
        <f t="shared" si="196"/>
        <v>#DIV/0!</v>
      </c>
      <c r="AE346" s="72" t="e">
        <f t="shared" si="196"/>
        <v>#DIV/0!</v>
      </c>
      <c r="AF346" s="72" t="e">
        <f t="shared" si="196"/>
        <v>#DIV/0!</v>
      </c>
      <c r="AG346" s="72" t="e">
        <f t="shared" si="196"/>
        <v>#DIV/0!</v>
      </c>
      <c r="AH346" s="72" t="e">
        <f t="shared" si="196"/>
        <v>#DIV/0!</v>
      </c>
      <c r="AI346" s="72" t="e">
        <f t="shared" si="196"/>
        <v>#DIV/0!</v>
      </c>
      <c r="AJ346" s="72" t="e">
        <f t="shared" si="196"/>
        <v>#DIV/0!</v>
      </c>
      <c r="AK346" s="73" t="e">
        <f t="shared" si="196"/>
        <v>#DIV/0!</v>
      </c>
    </row>
    <row r="347" spans="1:37" ht="15.75" thickBot="1" x14ac:dyDescent="0.3">
      <c r="A347" s="43">
        <f>E345</f>
        <v>0</v>
      </c>
      <c r="B347" s="44">
        <f>B343</f>
        <v>0</v>
      </c>
      <c r="C347" s="53">
        <v>0</v>
      </c>
      <c r="D347" s="31">
        <v>0</v>
      </c>
      <c r="E347" s="163" t="s">
        <v>119</v>
      </c>
      <c r="F347" s="164"/>
      <c r="G347" s="66" t="s">
        <v>120</v>
      </c>
      <c r="H347" s="74">
        <f>(H342-H339)/(H340-H341)</f>
        <v>0.81250000000000111</v>
      </c>
      <c r="I347" s="75">
        <f t="shared" ref="I347:AK347" si="197">(I342-I339)/(I340-I341)</f>
        <v>0.4375</v>
      </c>
      <c r="J347" s="75">
        <f t="shared" si="197"/>
        <v>0.66666666666666663</v>
      </c>
      <c r="K347" s="75">
        <f t="shared" si="197"/>
        <v>0.25</v>
      </c>
      <c r="L347" s="75">
        <f t="shared" si="197"/>
        <v>0.42857142857142855</v>
      </c>
      <c r="M347" s="75" t="e">
        <f t="shared" si="197"/>
        <v>#DIV/0!</v>
      </c>
      <c r="N347" s="75" t="e">
        <f t="shared" si="197"/>
        <v>#DIV/0!</v>
      </c>
      <c r="O347" s="75" t="e">
        <f t="shared" si="197"/>
        <v>#DIV/0!</v>
      </c>
      <c r="P347" s="75" t="e">
        <f t="shared" si="197"/>
        <v>#DIV/0!</v>
      </c>
      <c r="Q347" s="75" t="e">
        <f t="shared" si="197"/>
        <v>#DIV/0!</v>
      </c>
      <c r="R347" s="75" t="e">
        <f t="shared" si="197"/>
        <v>#DIV/0!</v>
      </c>
      <c r="S347" s="75" t="e">
        <f t="shared" si="197"/>
        <v>#DIV/0!</v>
      </c>
      <c r="T347" s="75" t="e">
        <f t="shared" si="197"/>
        <v>#DIV/0!</v>
      </c>
      <c r="U347" s="75" t="e">
        <f t="shared" si="197"/>
        <v>#DIV/0!</v>
      </c>
      <c r="V347" s="75" t="e">
        <f t="shared" si="197"/>
        <v>#DIV/0!</v>
      </c>
      <c r="W347" s="75" t="e">
        <f t="shared" si="197"/>
        <v>#DIV/0!</v>
      </c>
      <c r="X347" s="75" t="e">
        <f t="shared" si="197"/>
        <v>#DIV/0!</v>
      </c>
      <c r="Y347" s="75" t="e">
        <f t="shared" si="197"/>
        <v>#DIV/0!</v>
      </c>
      <c r="Z347" s="75" t="e">
        <f t="shared" si="197"/>
        <v>#DIV/0!</v>
      </c>
      <c r="AA347" s="75" t="e">
        <f t="shared" si="197"/>
        <v>#DIV/0!</v>
      </c>
      <c r="AB347" s="75" t="e">
        <f t="shared" si="197"/>
        <v>#DIV/0!</v>
      </c>
      <c r="AC347" s="75" t="e">
        <f t="shared" si="197"/>
        <v>#DIV/0!</v>
      </c>
      <c r="AD347" s="75" t="e">
        <f t="shared" si="197"/>
        <v>#DIV/0!</v>
      </c>
      <c r="AE347" s="75" t="e">
        <f t="shared" si="197"/>
        <v>#DIV/0!</v>
      </c>
      <c r="AF347" s="75" t="e">
        <f t="shared" si="197"/>
        <v>#DIV/0!</v>
      </c>
      <c r="AG347" s="75" t="e">
        <f t="shared" si="197"/>
        <v>#DIV/0!</v>
      </c>
      <c r="AH347" s="75" t="e">
        <f t="shared" si="197"/>
        <v>#DIV/0!</v>
      </c>
      <c r="AI347" s="75" t="e">
        <f t="shared" si="197"/>
        <v>#DIV/0!</v>
      </c>
      <c r="AJ347" s="75" t="e">
        <f t="shared" si="197"/>
        <v>#DIV/0!</v>
      </c>
      <c r="AK347" s="76" t="e">
        <f t="shared" si="197"/>
        <v>#DIV/0!</v>
      </c>
    </row>
    <row r="348" spans="1:37" ht="15.75" thickBot="1" x14ac:dyDescent="0.3">
      <c r="A348" s="165"/>
      <c r="B348" s="166"/>
      <c r="C348" s="166"/>
      <c r="D348" s="166"/>
      <c r="E348" s="166"/>
      <c r="F348" s="166"/>
      <c r="G348" s="166"/>
      <c r="H348" s="166"/>
      <c r="I348" s="166"/>
      <c r="J348" s="166"/>
      <c r="K348" s="166"/>
      <c r="L348" s="166"/>
      <c r="M348" s="166"/>
      <c r="N348" s="166"/>
      <c r="O348" s="166"/>
      <c r="P348" s="166"/>
      <c r="Q348" s="166"/>
      <c r="R348" s="166"/>
      <c r="S348" s="166"/>
      <c r="T348" s="166"/>
      <c r="U348" s="166"/>
      <c r="V348" s="166"/>
      <c r="W348" s="166"/>
      <c r="X348" s="166"/>
      <c r="Y348" s="166"/>
      <c r="Z348" s="166"/>
      <c r="AA348" s="166"/>
      <c r="AB348" s="166"/>
      <c r="AC348" s="166"/>
      <c r="AD348" s="166"/>
      <c r="AE348" s="166"/>
      <c r="AF348" s="166"/>
      <c r="AG348" s="166"/>
      <c r="AH348" s="166"/>
      <c r="AI348" s="166"/>
      <c r="AJ348" s="166"/>
      <c r="AK348" s="167"/>
    </row>
    <row r="349" spans="1:37" ht="15.75" thickBot="1" x14ac:dyDescent="0.3">
      <c r="A349" s="47" t="s">
        <v>64</v>
      </c>
      <c r="B349" s="48" t="s">
        <v>65</v>
      </c>
      <c r="C349" s="49" t="s">
        <v>66</v>
      </c>
      <c r="D349" s="50" t="s">
        <v>67</v>
      </c>
      <c r="E349" s="51" t="s">
        <v>68</v>
      </c>
      <c r="F349" s="16" t="s">
        <v>69</v>
      </c>
      <c r="G349" s="63" t="s">
        <v>70</v>
      </c>
      <c r="H349" s="17">
        <v>43879</v>
      </c>
      <c r="I349" s="18">
        <f>IF(WEEKDAY(H349)&gt;=6,H349+3,H349+1)</f>
        <v>43880</v>
      </c>
      <c r="J349" s="18">
        <f t="shared" ref="J349:AK349" si="198">IF(WEEKDAY(I349)&gt;=6,I349+3,I349+1)</f>
        <v>43881</v>
      </c>
      <c r="K349" s="18">
        <f t="shared" si="198"/>
        <v>43882</v>
      </c>
      <c r="L349" s="18">
        <f t="shared" si="198"/>
        <v>43885</v>
      </c>
      <c r="M349" s="18">
        <f t="shared" si="198"/>
        <v>43886</v>
      </c>
      <c r="N349" s="18">
        <f t="shared" si="198"/>
        <v>43887</v>
      </c>
      <c r="O349" s="18">
        <f t="shared" si="198"/>
        <v>43888</v>
      </c>
      <c r="P349" s="18">
        <f t="shared" si="198"/>
        <v>43889</v>
      </c>
      <c r="Q349" s="18">
        <f t="shared" si="198"/>
        <v>43892</v>
      </c>
      <c r="R349" s="18">
        <f t="shared" si="198"/>
        <v>43893</v>
      </c>
      <c r="S349" s="18">
        <f t="shared" si="198"/>
        <v>43894</v>
      </c>
      <c r="T349" s="18">
        <f t="shared" si="198"/>
        <v>43895</v>
      </c>
      <c r="U349" s="18">
        <f t="shared" si="198"/>
        <v>43896</v>
      </c>
      <c r="V349" s="18">
        <f t="shared" si="198"/>
        <v>43899</v>
      </c>
      <c r="W349" s="18">
        <f t="shared" si="198"/>
        <v>43900</v>
      </c>
      <c r="X349" s="18">
        <f t="shared" si="198"/>
        <v>43901</v>
      </c>
      <c r="Y349" s="18">
        <f t="shared" si="198"/>
        <v>43902</v>
      </c>
      <c r="Z349" s="18">
        <f t="shared" si="198"/>
        <v>43903</v>
      </c>
      <c r="AA349" s="18">
        <f t="shared" si="198"/>
        <v>43906</v>
      </c>
      <c r="AB349" s="18">
        <f t="shared" si="198"/>
        <v>43907</v>
      </c>
      <c r="AC349" s="18">
        <f t="shared" si="198"/>
        <v>43908</v>
      </c>
      <c r="AD349" s="18">
        <f t="shared" si="198"/>
        <v>43909</v>
      </c>
      <c r="AE349" s="18">
        <f t="shared" si="198"/>
        <v>43910</v>
      </c>
      <c r="AF349" s="18">
        <f t="shared" si="198"/>
        <v>43913</v>
      </c>
      <c r="AG349" s="18">
        <f t="shared" si="198"/>
        <v>43914</v>
      </c>
      <c r="AH349" s="18">
        <f t="shared" si="198"/>
        <v>43915</v>
      </c>
      <c r="AI349" s="18">
        <f t="shared" si="198"/>
        <v>43916</v>
      </c>
      <c r="AJ349" s="18">
        <f t="shared" si="198"/>
        <v>43917</v>
      </c>
      <c r="AK349" s="18">
        <f t="shared" si="198"/>
        <v>43920</v>
      </c>
    </row>
    <row r="350" spans="1:37" ht="15.75" thickBot="1" x14ac:dyDescent="0.3">
      <c r="A350" s="153" t="s">
        <v>71</v>
      </c>
      <c r="B350" s="154"/>
      <c r="C350" s="154"/>
      <c r="D350" s="154"/>
      <c r="E350" s="154"/>
      <c r="F350" s="134" t="s">
        <v>148</v>
      </c>
      <c r="G350" s="19" t="s">
        <v>56</v>
      </c>
      <c r="H350" s="42" t="s">
        <v>73</v>
      </c>
      <c r="I350" s="20" t="s">
        <v>74</v>
      </c>
      <c r="J350" s="20" t="s">
        <v>75</v>
      </c>
      <c r="K350" s="20" t="s">
        <v>76</v>
      </c>
      <c r="L350" s="20" t="s">
        <v>77</v>
      </c>
      <c r="M350" s="20" t="s">
        <v>78</v>
      </c>
      <c r="N350" s="20" t="s">
        <v>79</v>
      </c>
      <c r="O350" s="20" t="s">
        <v>80</v>
      </c>
      <c r="P350" s="20" t="s">
        <v>81</v>
      </c>
      <c r="Q350" s="20" t="s">
        <v>82</v>
      </c>
      <c r="R350" s="20" t="s">
        <v>83</v>
      </c>
      <c r="S350" s="20" t="s">
        <v>84</v>
      </c>
      <c r="T350" s="20" t="s">
        <v>85</v>
      </c>
      <c r="U350" s="20" t="s">
        <v>86</v>
      </c>
      <c r="V350" s="20" t="s">
        <v>87</v>
      </c>
      <c r="W350" s="20" t="s">
        <v>88</v>
      </c>
      <c r="X350" s="20" t="s">
        <v>89</v>
      </c>
      <c r="Y350" s="20" t="s">
        <v>90</v>
      </c>
      <c r="Z350" s="20" t="s">
        <v>91</v>
      </c>
      <c r="AA350" s="20" t="s">
        <v>92</v>
      </c>
      <c r="AB350" s="20" t="s">
        <v>93</v>
      </c>
      <c r="AC350" s="20" t="s">
        <v>94</v>
      </c>
      <c r="AD350" s="20" t="s">
        <v>95</v>
      </c>
      <c r="AE350" s="20" t="s">
        <v>96</v>
      </c>
      <c r="AF350" s="20" t="s">
        <v>97</v>
      </c>
      <c r="AG350" s="20" t="s">
        <v>98</v>
      </c>
      <c r="AH350" s="20" t="s">
        <v>99</v>
      </c>
      <c r="AI350" s="20" t="s">
        <v>100</v>
      </c>
      <c r="AJ350" s="20" t="s">
        <v>101</v>
      </c>
      <c r="AK350" s="21" t="s">
        <v>102</v>
      </c>
    </row>
    <row r="351" spans="1:37" x14ac:dyDescent="0.25">
      <c r="A351" s="155" t="s">
        <v>103</v>
      </c>
      <c r="B351" s="156"/>
      <c r="C351" s="156"/>
      <c r="D351" s="157"/>
      <c r="E351" s="156"/>
      <c r="F351" s="158"/>
      <c r="G351" s="25" t="s">
        <v>104</v>
      </c>
      <c r="H351" s="26">
        <v>0.4</v>
      </c>
      <c r="I351" s="27">
        <v>0.45500000000000002</v>
      </c>
      <c r="J351" s="27">
        <v>0.44500000000000001</v>
      </c>
      <c r="K351" s="27">
        <v>0.435</v>
      </c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8"/>
    </row>
    <row r="352" spans="1:37" x14ac:dyDescent="0.25">
      <c r="A352" s="55" t="s">
        <v>105</v>
      </c>
      <c r="B352" s="41">
        <f>COUNTA(H351:AK351)</f>
        <v>4</v>
      </c>
      <c r="C352" s="54"/>
      <c r="D352" s="62" t="str">
        <f>IF(ISBLANK(F350),"No Link",HYPERLINK(CONCATENATE("https://www.klsescreener.com/v2/charting/chart/",F350), "KLSE"))</f>
        <v>KLSE</v>
      </c>
      <c r="E352" s="159" t="s">
        <v>106</v>
      </c>
      <c r="F352" s="160"/>
      <c r="G352" s="14" t="s">
        <v>107</v>
      </c>
      <c r="H352" s="11">
        <v>0.46500000000000002</v>
      </c>
      <c r="I352" s="64">
        <v>0.46</v>
      </c>
      <c r="J352" s="64">
        <v>0.45</v>
      </c>
      <c r="K352" s="4">
        <v>0.44</v>
      </c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10"/>
    </row>
    <row r="353" spans="1:37" x14ac:dyDescent="0.25">
      <c r="A353" s="12"/>
      <c r="B353" s="6"/>
      <c r="C353" s="6"/>
      <c r="D353" s="6"/>
      <c r="E353" s="36"/>
      <c r="F353" s="37"/>
      <c r="G353" s="14" t="s">
        <v>108</v>
      </c>
      <c r="H353" s="9">
        <v>0.4</v>
      </c>
      <c r="I353" s="4">
        <v>0.44500000000000001</v>
      </c>
      <c r="J353" s="4">
        <v>0.435</v>
      </c>
      <c r="K353" s="4">
        <v>0.42</v>
      </c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10"/>
    </row>
    <row r="354" spans="1:37" x14ac:dyDescent="0.25">
      <c r="A354" s="161"/>
      <c r="B354" s="162"/>
      <c r="C354" s="58"/>
      <c r="D354" s="61" t="s">
        <v>109</v>
      </c>
      <c r="E354" s="35">
        <v>0.46500000000000002</v>
      </c>
      <c r="F354" s="39">
        <f>(E354-B355)/B355</f>
        <v>6.8965517241379379E-2</v>
      </c>
      <c r="G354" s="14" t="s">
        <v>110</v>
      </c>
      <c r="H354" s="9">
        <v>0.46</v>
      </c>
      <c r="I354" s="4">
        <v>0.45</v>
      </c>
      <c r="J354" s="4">
        <v>0.435</v>
      </c>
      <c r="K354" s="4">
        <v>0.43</v>
      </c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10"/>
    </row>
    <row r="355" spans="1:37" ht="15.75" thickBot="1" x14ac:dyDescent="0.3">
      <c r="A355" s="8" t="s">
        <v>111</v>
      </c>
      <c r="B355" s="56">
        <v>0.435</v>
      </c>
      <c r="C355" s="59"/>
      <c r="D355" s="3"/>
      <c r="E355" s="7"/>
      <c r="F355" s="125"/>
      <c r="G355" s="15" t="s">
        <v>112</v>
      </c>
      <c r="H355" s="29">
        <v>56745</v>
      </c>
      <c r="I355" s="65">
        <v>14960</v>
      </c>
      <c r="J355" s="30">
        <v>8750</v>
      </c>
      <c r="K355" s="30">
        <v>11995</v>
      </c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1"/>
    </row>
    <row r="356" spans="1:37" x14ac:dyDescent="0.25">
      <c r="A356" s="13"/>
      <c r="B356" s="57"/>
      <c r="C356" s="124"/>
      <c r="D356" s="6"/>
      <c r="E356" s="121"/>
      <c r="F356" s="6"/>
      <c r="G356" s="32" t="s">
        <v>113</v>
      </c>
      <c r="H356" s="22">
        <f>IF((H351+H354)/2&gt;=1,CEILING((H351+H354)/2,0.01),CEILING((H351+H354)/2,0.005))</f>
        <v>0.43</v>
      </c>
      <c r="I356" s="23">
        <f>H356</f>
        <v>0.43</v>
      </c>
      <c r="J356" s="23">
        <f>I356</f>
        <v>0.43</v>
      </c>
      <c r="K356" s="23">
        <f t="shared" ref="K356:AK356" si="199">J356</f>
        <v>0.43</v>
      </c>
      <c r="L356" s="23">
        <f t="shared" si="199"/>
        <v>0.43</v>
      </c>
      <c r="M356" s="23">
        <f t="shared" si="199"/>
        <v>0.43</v>
      </c>
      <c r="N356" s="23">
        <f t="shared" si="199"/>
        <v>0.43</v>
      </c>
      <c r="O356" s="23">
        <f t="shared" si="199"/>
        <v>0.43</v>
      </c>
      <c r="P356" s="23">
        <f t="shared" si="199"/>
        <v>0.43</v>
      </c>
      <c r="Q356" s="23">
        <f t="shared" si="199"/>
        <v>0.43</v>
      </c>
      <c r="R356" s="23">
        <f t="shared" si="199"/>
        <v>0.43</v>
      </c>
      <c r="S356" s="23">
        <f t="shared" si="199"/>
        <v>0.43</v>
      </c>
      <c r="T356" s="23">
        <f t="shared" si="199"/>
        <v>0.43</v>
      </c>
      <c r="U356" s="23">
        <f t="shared" si="199"/>
        <v>0.43</v>
      </c>
      <c r="V356" s="23">
        <f t="shared" si="199"/>
        <v>0.43</v>
      </c>
      <c r="W356" s="23">
        <f t="shared" si="199"/>
        <v>0.43</v>
      </c>
      <c r="X356" s="23">
        <f t="shared" si="199"/>
        <v>0.43</v>
      </c>
      <c r="Y356" s="23">
        <f t="shared" si="199"/>
        <v>0.43</v>
      </c>
      <c r="Z356" s="23">
        <f t="shared" si="199"/>
        <v>0.43</v>
      </c>
      <c r="AA356" s="23">
        <f t="shared" si="199"/>
        <v>0.43</v>
      </c>
      <c r="AB356" s="23">
        <f t="shared" si="199"/>
        <v>0.43</v>
      </c>
      <c r="AC356" s="23">
        <f t="shared" si="199"/>
        <v>0.43</v>
      </c>
      <c r="AD356" s="23">
        <f t="shared" si="199"/>
        <v>0.43</v>
      </c>
      <c r="AE356" s="23">
        <f t="shared" si="199"/>
        <v>0.43</v>
      </c>
      <c r="AF356" s="23">
        <f t="shared" si="199"/>
        <v>0.43</v>
      </c>
      <c r="AG356" s="23">
        <f t="shared" si="199"/>
        <v>0.43</v>
      </c>
      <c r="AH356" s="23">
        <f t="shared" si="199"/>
        <v>0.43</v>
      </c>
      <c r="AI356" s="23">
        <f t="shared" si="199"/>
        <v>0.43</v>
      </c>
      <c r="AJ356" s="23">
        <f t="shared" si="199"/>
        <v>0.43</v>
      </c>
      <c r="AK356" s="24">
        <f t="shared" si="199"/>
        <v>0.43</v>
      </c>
    </row>
    <row r="357" spans="1:37" ht="15.75" thickBot="1" x14ac:dyDescent="0.3">
      <c r="A357" s="40"/>
      <c r="B357" s="6"/>
      <c r="C357" s="6"/>
      <c r="D357" s="33" t="s">
        <v>2</v>
      </c>
      <c r="E357" s="34">
        <v>0.42499999999999999</v>
      </c>
      <c r="F357" s="38">
        <f>(B355-E357)/E357</f>
        <v>2.3529411764705903E-2</v>
      </c>
      <c r="G357" s="66" t="s">
        <v>114</v>
      </c>
      <c r="H357" s="67">
        <f>IF(H356*105%&gt;=1, FLOOR(H356*105%,0.01), FLOOR(H356*105%,0.005))</f>
        <v>0.45</v>
      </c>
      <c r="I357" s="68">
        <f>H357</f>
        <v>0.45</v>
      </c>
      <c r="J357" s="68">
        <f t="shared" ref="J357:AK357" si="200">I357</f>
        <v>0.45</v>
      </c>
      <c r="K357" s="68">
        <f t="shared" si="200"/>
        <v>0.45</v>
      </c>
      <c r="L357" s="68">
        <f t="shared" si="200"/>
        <v>0.45</v>
      </c>
      <c r="M357" s="68">
        <f t="shared" si="200"/>
        <v>0.45</v>
      </c>
      <c r="N357" s="68">
        <f t="shared" si="200"/>
        <v>0.45</v>
      </c>
      <c r="O357" s="68">
        <f t="shared" si="200"/>
        <v>0.45</v>
      </c>
      <c r="P357" s="68">
        <f t="shared" si="200"/>
        <v>0.45</v>
      </c>
      <c r="Q357" s="68">
        <f t="shared" si="200"/>
        <v>0.45</v>
      </c>
      <c r="R357" s="68">
        <f t="shared" si="200"/>
        <v>0.45</v>
      </c>
      <c r="S357" s="68">
        <f t="shared" si="200"/>
        <v>0.45</v>
      </c>
      <c r="T357" s="68">
        <f t="shared" si="200"/>
        <v>0.45</v>
      </c>
      <c r="U357" s="68">
        <f t="shared" si="200"/>
        <v>0.45</v>
      </c>
      <c r="V357" s="68">
        <f t="shared" si="200"/>
        <v>0.45</v>
      </c>
      <c r="W357" s="68">
        <f t="shared" si="200"/>
        <v>0.45</v>
      </c>
      <c r="X357" s="68">
        <f t="shared" si="200"/>
        <v>0.45</v>
      </c>
      <c r="Y357" s="68">
        <f t="shared" si="200"/>
        <v>0.45</v>
      </c>
      <c r="Z357" s="68">
        <f t="shared" si="200"/>
        <v>0.45</v>
      </c>
      <c r="AA357" s="68">
        <f t="shared" si="200"/>
        <v>0.45</v>
      </c>
      <c r="AB357" s="68">
        <f t="shared" si="200"/>
        <v>0.45</v>
      </c>
      <c r="AC357" s="68">
        <f t="shared" si="200"/>
        <v>0.45</v>
      </c>
      <c r="AD357" s="68">
        <f t="shared" si="200"/>
        <v>0.45</v>
      </c>
      <c r="AE357" s="68">
        <f t="shared" si="200"/>
        <v>0.45</v>
      </c>
      <c r="AF357" s="68">
        <f t="shared" si="200"/>
        <v>0.45</v>
      </c>
      <c r="AG357" s="68">
        <f t="shared" si="200"/>
        <v>0.45</v>
      </c>
      <c r="AH357" s="68">
        <f t="shared" si="200"/>
        <v>0.45</v>
      </c>
      <c r="AI357" s="68">
        <f t="shared" si="200"/>
        <v>0.45</v>
      </c>
      <c r="AJ357" s="68">
        <f t="shared" si="200"/>
        <v>0.45</v>
      </c>
      <c r="AK357" s="69">
        <f t="shared" si="200"/>
        <v>0.45</v>
      </c>
    </row>
    <row r="358" spans="1:37" ht="15.75" thickBot="1" x14ac:dyDescent="0.3">
      <c r="A358" s="45" t="s">
        <v>115</v>
      </c>
      <c r="B358" s="45" t="s">
        <v>111</v>
      </c>
      <c r="C358" s="46" t="s">
        <v>116</v>
      </c>
      <c r="D358" s="46" t="s">
        <v>117</v>
      </c>
      <c r="E358" s="34"/>
      <c r="F358" s="37"/>
      <c r="G358" s="70" t="s">
        <v>118</v>
      </c>
      <c r="H358" s="71">
        <f>(H354-H351)/H351</f>
        <v>0.15</v>
      </c>
      <c r="I358" s="72">
        <f t="shared" ref="I358:AK358" si="201">(I354-I351)/I351</f>
        <v>-1.0989010989010999E-2</v>
      </c>
      <c r="J358" s="72">
        <f t="shared" si="201"/>
        <v>-2.2471910112359571E-2</v>
      </c>
      <c r="K358" s="72">
        <f t="shared" si="201"/>
        <v>-1.1494252873563229E-2</v>
      </c>
      <c r="L358" s="72" t="e">
        <f t="shared" si="201"/>
        <v>#DIV/0!</v>
      </c>
      <c r="M358" s="72" t="e">
        <f t="shared" si="201"/>
        <v>#DIV/0!</v>
      </c>
      <c r="N358" s="72" t="e">
        <f t="shared" si="201"/>
        <v>#DIV/0!</v>
      </c>
      <c r="O358" s="72" t="e">
        <f t="shared" si="201"/>
        <v>#DIV/0!</v>
      </c>
      <c r="P358" s="72" t="e">
        <f t="shared" si="201"/>
        <v>#DIV/0!</v>
      </c>
      <c r="Q358" s="72" t="e">
        <f t="shared" si="201"/>
        <v>#DIV/0!</v>
      </c>
      <c r="R358" s="72" t="e">
        <f t="shared" si="201"/>
        <v>#DIV/0!</v>
      </c>
      <c r="S358" s="72" t="e">
        <f t="shared" si="201"/>
        <v>#DIV/0!</v>
      </c>
      <c r="T358" s="72" t="e">
        <f t="shared" si="201"/>
        <v>#DIV/0!</v>
      </c>
      <c r="U358" s="72" t="e">
        <f t="shared" si="201"/>
        <v>#DIV/0!</v>
      </c>
      <c r="V358" s="72" t="e">
        <f t="shared" si="201"/>
        <v>#DIV/0!</v>
      </c>
      <c r="W358" s="72" t="e">
        <f t="shared" si="201"/>
        <v>#DIV/0!</v>
      </c>
      <c r="X358" s="72" t="e">
        <f t="shared" si="201"/>
        <v>#DIV/0!</v>
      </c>
      <c r="Y358" s="72" t="e">
        <f t="shared" si="201"/>
        <v>#DIV/0!</v>
      </c>
      <c r="Z358" s="72" t="e">
        <f t="shared" si="201"/>
        <v>#DIV/0!</v>
      </c>
      <c r="AA358" s="72" t="e">
        <f t="shared" si="201"/>
        <v>#DIV/0!</v>
      </c>
      <c r="AB358" s="72" t="e">
        <f t="shared" si="201"/>
        <v>#DIV/0!</v>
      </c>
      <c r="AC358" s="72" t="e">
        <f t="shared" si="201"/>
        <v>#DIV/0!</v>
      </c>
      <c r="AD358" s="72" t="e">
        <f t="shared" si="201"/>
        <v>#DIV/0!</v>
      </c>
      <c r="AE358" s="72" t="e">
        <f t="shared" si="201"/>
        <v>#DIV/0!</v>
      </c>
      <c r="AF358" s="72" t="e">
        <f t="shared" si="201"/>
        <v>#DIV/0!</v>
      </c>
      <c r="AG358" s="72" t="e">
        <f t="shared" si="201"/>
        <v>#DIV/0!</v>
      </c>
      <c r="AH358" s="72" t="e">
        <f t="shared" si="201"/>
        <v>#DIV/0!</v>
      </c>
      <c r="AI358" s="72" t="e">
        <f t="shared" si="201"/>
        <v>#DIV/0!</v>
      </c>
      <c r="AJ358" s="72" t="e">
        <f t="shared" si="201"/>
        <v>#DIV/0!</v>
      </c>
      <c r="AK358" s="73" t="e">
        <f t="shared" si="201"/>
        <v>#DIV/0!</v>
      </c>
    </row>
    <row r="359" spans="1:37" ht="15.75" thickBot="1" x14ac:dyDescent="0.3">
      <c r="A359" s="43">
        <f>E357</f>
        <v>0.42499999999999999</v>
      </c>
      <c r="B359" s="44">
        <f>B355</f>
        <v>0.435</v>
      </c>
      <c r="C359" s="53">
        <v>0.45</v>
      </c>
      <c r="D359" s="31">
        <v>18000</v>
      </c>
      <c r="E359" s="163" t="s">
        <v>119</v>
      </c>
      <c r="F359" s="164"/>
      <c r="G359" s="66" t="s">
        <v>120</v>
      </c>
      <c r="H359" s="74">
        <f>(H354-H351)/(H352-H353)</f>
        <v>0.92307692307692302</v>
      </c>
      <c r="I359" s="75">
        <f t="shared" ref="I359:AK359" si="202">(I354-I351)/(I352-I353)</f>
        <v>-0.33333333333333331</v>
      </c>
      <c r="J359" s="75">
        <f t="shared" si="202"/>
        <v>-0.66666666666666663</v>
      </c>
      <c r="K359" s="75">
        <f t="shared" si="202"/>
        <v>-0.25</v>
      </c>
      <c r="L359" s="75" t="e">
        <f t="shared" si="202"/>
        <v>#DIV/0!</v>
      </c>
      <c r="M359" s="75" t="e">
        <f t="shared" si="202"/>
        <v>#DIV/0!</v>
      </c>
      <c r="N359" s="75" t="e">
        <f t="shared" si="202"/>
        <v>#DIV/0!</v>
      </c>
      <c r="O359" s="75" t="e">
        <f t="shared" si="202"/>
        <v>#DIV/0!</v>
      </c>
      <c r="P359" s="75" t="e">
        <f t="shared" si="202"/>
        <v>#DIV/0!</v>
      </c>
      <c r="Q359" s="75" t="e">
        <f t="shared" si="202"/>
        <v>#DIV/0!</v>
      </c>
      <c r="R359" s="75" t="e">
        <f t="shared" si="202"/>
        <v>#DIV/0!</v>
      </c>
      <c r="S359" s="75" t="e">
        <f t="shared" si="202"/>
        <v>#DIV/0!</v>
      </c>
      <c r="T359" s="75" t="e">
        <f t="shared" si="202"/>
        <v>#DIV/0!</v>
      </c>
      <c r="U359" s="75" t="e">
        <f t="shared" si="202"/>
        <v>#DIV/0!</v>
      </c>
      <c r="V359" s="75" t="e">
        <f t="shared" si="202"/>
        <v>#DIV/0!</v>
      </c>
      <c r="W359" s="75" t="e">
        <f t="shared" si="202"/>
        <v>#DIV/0!</v>
      </c>
      <c r="X359" s="75" t="e">
        <f t="shared" si="202"/>
        <v>#DIV/0!</v>
      </c>
      <c r="Y359" s="75" t="e">
        <f t="shared" si="202"/>
        <v>#DIV/0!</v>
      </c>
      <c r="Z359" s="75" t="e">
        <f t="shared" si="202"/>
        <v>#DIV/0!</v>
      </c>
      <c r="AA359" s="75" t="e">
        <f t="shared" si="202"/>
        <v>#DIV/0!</v>
      </c>
      <c r="AB359" s="75" t="e">
        <f t="shared" si="202"/>
        <v>#DIV/0!</v>
      </c>
      <c r="AC359" s="75" t="e">
        <f t="shared" si="202"/>
        <v>#DIV/0!</v>
      </c>
      <c r="AD359" s="75" t="e">
        <f t="shared" si="202"/>
        <v>#DIV/0!</v>
      </c>
      <c r="AE359" s="75" t="e">
        <f t="shared" si="202"/>
        <v>#DIV/0!</v>
      </c>
      <c r="AF359" s="75" t="e">
        <f t="shared" si="202"/>
        <v>#DIV/0!</v>
      </c>
      <c r="AG359" s="75" t="e">
        <f t="shared" si="202"/>
        <v>#DIV/0!</v>
      </c>
      <c r="AH359" s="75" t="e">
        <f t="shared" si="202"/>
        <v>#DIV/0!</v>
      </c>
      <c r="AI359" s="75" t="e">
        <f t="shared" si="202"/>
        <v>#DIV/0!</v>
      </c>
      <c r="AJ359" s="75" t="e">
        <f t="shared" si="202"/>
        <v>#DIV/0!</v>
      </c>
      <c r="AK359" s="76" t="e">
        <f t="shared" si="202"/>
        <v>#DIV/0!</v>
      </c>
    </row>
    <row r="360" spans="1:37" ht="15.75" thickBot="1" x14ac:dyDescent="0.3">
      <c r="A360" s="165"/>
      <c r="B360" s="166"/>
      <c r="C360" s="166"/>
      <c r="D360" s="166"/>
      <c r="E360" s="166"/>
      <c r="F360" s="166"/>
      <c r="G360" s="166"/>
      <c r="H360" s="166"/>
      <c r="I360" s="166"/>
      <c r="J360" s="166"/>
      <c r="K360" s="166"/>
      <c r="L360" s="166"/>
      <c r="M360" s="166"/>
      <c r="N360" s="166"/>
      <c r="O360" s="166"/>
      <c r="P360" s="166"/>
      <c r="Q360" s="166"/>
      <c r="R360" s="166"/>
      <c r="S360" s="166"/>
      <c r="T360" s="166"/>
      <c r="U360" s="166"/>
      <c r="V360" s="166"/>
      <c r="W360" s="166"/>
      <c r="X360" s="166"/>
      <c r="Y360" s="166"/>
      <c r="Z360" s="166"/>
      <c r="AA360" s="166"/>
      <c r="AB360" s="166"/>
      <c r="AC360" s="166"/>
      <c r="AD360" s="166"/>
      <c r="AE360" s="166"/>
      <c r="AF360" s="166"/>
      <c r="AG360" s="166"/>
      <c r="AH360" s="166"/>
      <c r="AI360" s="166"/>
      <c r="AJ360" s="166"/>
      <c r="AK360" s="167"/>
    </row>
    <row r="361" spans="1:37" ht="15.75" thickBot="1" x14ac:dyDescent="0.3">
      <c r="A361" s="47" t="s">
        <v>64</v>
      </c>
      <c r="B361" s="48" t="s">
        <v>65</v>
      </c>
      <c r="C361" s="49" t="s">
        <v>66</v>
      </c>
      <c r="D361" s="50" t="s">
        <v>67</v>
      </c>
      <c r="E361" s="51" t="s">
        <v>68</v>
      </c>
      <c r="F361" s="16" t="s">
        <v>69</v>
      </c>
      <c r="G361" s="63" t="s">
        <v>70</v>
      </c>
      <c r="H361" s="17">
        <v>43880</v>
      </c>
      <c r="I361" s="18">
        <f>IF(WEEKDAY(H361)&gt;=6,H361+3,H361+1)</f>
        <v>43881</v>
      </c>
      <c r="J361" s="18">
        <f t="shared" ref="J361:AK361" si="203">IF(WEEKDAY(I361)&gt;=6,I361+3,I361+1)</f>
        <v>43882</v>
      </c>
      <c r="K361" s="18">
        <f t="shared" si="203"/>
        <v>43885</v>
      </c>
      <c r="L361" s="18">
        <f t="shared" si="203"/>
        <v>43886</v>
      </c>
      <c r="M361" s="18">
        <f t="shared" si="203"/>
        <v>43887</v>
      </c>
      <c r="N361" s="18">
        <f t="shared" si="203"/>
        <v>43888</v>
      </c>
      <c r="O361" s="18">
        <f t="shared" si="203"/>
        <v>43889</v>
      </c>
      <c r="P361" s="18">
        <f t="shared" si="203"/>
        <v>43892</v>
      </c>
      <c r="Q361" s="18">
        <f t="shared" si="203"/>
        <v>43893</v>
      </c>
      <c r="R361" s="18">
        <f t="shared" si="203"/>
        <v>43894</v>
      </c>
      <c r="S361" s="18">
        <f t="shared" si="203"/>
        <v>43895</v>
      </c>
      <c r="T361" s="18">
        <f t="shared" si="203"/>
        <v>43896</v>
      </c>
      <c r="U361" s="18">
        <f t="shared" si="203"/>
        <v>43899</v>
      </c>
      <c r="V361" s="18">
        <f t="shared" si="203"/>
        <v>43900</v>
      </c>
      <c r="W361" s="18">
        <f t="shared" si="203"/>
        <v>43901</v>
      </c>
      <c r="X361" s="18">
        <f t="shared" si="203"/>
        <v>43902</v>
      </c>
      <c r="Y361" s="18">
        <f t="shared" si="203"/>
        <v>43903</v>
      </c>
      <c r="Z361" s="18">
        <f t="shared" si="203"/>
        <v>43906</v>
      </c>
      <c r="AA361" s="18">
        <f t="shared" si="203"/>
        <v>43907</v>
      </c>
      <c r="AB361" s="18">
        <f t="shared" si="203"/>
        <v>43908</v>
      </c>
      <c r="AC361" s="18">
        <f t="shared" si="203"/>
        <v>43909</v>
      </c>
      <c r="AD361" s="18">
        <f t="shared" si="203"/>
        <v>43910</v>
      </c>
      <c r="AE361" s="18">
        <f t="shared" si="203"/>
        <v>43913</v>
      </c>
      <c r="AF361" s="18">
        <f t="shared" si="203"/>
        <v>43914</v>
      </c>
      <c r="AG361" s="18">
        <f t="shared" si="203"/>
        <v>43915</v>
      </c>
      <c r="AH361" s="18">
        <f t="shared" si="203"/>
        <v>43916</v>
      </c>
      <c r="AI361" s="18">
        <f t="shared" si="203"/>
        <v>43917</v>
      </c>
      <c r="AJ361" s="18">
        <f t="shared" si="203"/>
        <v>43920</v>
      </c>
      <c r="AK361" s="18">
        <f t="shared" si="203"/>
        <v>43921</v>
      </c>
    </row>
    <row r="362" spans="1:37" ht="15.75" thickBot="1" x14ac:dyDescent="0.3">
      <c r="A362" s="153" t="s">
        <v>71</v>
      </c>
      <c r="B362" s="154"/>
      <c r="C362" s="154"/>
      <c r="D362" s="154"/>
      <c r="E362" s="154"/>
      <c r="F362" s="134" t="s">
        <v>149</v>
      </c>
      <c r="G362" s="19" t="s">
        <v>60</v>
      </c>
      <c r="H362" s="42" t="s">
        <v>73</v>
      </c>
      <c r="I362" s="20" t="s">
        <v>74</v>
      </c>
      <c r="J362" s="20" t="s">
        <v>75</v>
      </c>
      <c r="K362" s="20" t="s">
        <v>76</v>
      </c>
      <c r="L362" s="20" t="s">
        <v>77</v>
      </c>
      <c r="M362" s="20" t="s">
        <v>78</v>
      </c>
      <c r="N362" s="20" t="s">
        <v>79</v>
      </c>
      <c r="O362" s="20" t="s">
        <v>80</v>
      </c>
      <c r="P362" s="20" t="s">
        <v>81</v>
      </c>
      <c r="Q362" s="20" t="s">
        <v>82</v>
      </c>
      <c r="R362" s="20" t="s">
        <v>83</v>
      </c>
      <c r="S362" s="20" t="s">
        <v>84</v>
      </c>
      <c r="T362" s="20" t="s">
        <v>85</v>
      </c>
      <c r="U362" s="20" t="s">
        <v>86</v>
      </c>
      <c r="V362" s="20" t="s">
        <v>87</v>
      </c>
      <c r="W362" s="20" t="s">
        <v>88</v>
      </c>
      <c r="X362" s="20" t="s">
        <v>89</v>
      </c>
      <c r="Y362" s="20" t="s">
        <v>90</v>
      </c>
      <c r="Z362" s="20" t="s">
        <v>91</v>
      </c>
      <c r="AA362" s="20" t="s">
        <v>92</v>
      </c>
      <c r="AB362" s="20" t="s">
        <v>93</v>
      </c>
      <c r="AC362" s="20" t="s">
        <v>94</v>
      </c>
      <c r="AD362" s="20" t="s">
        <v>95</v>
      </c>
      <c r="AE362" s="20" t="s">
        <v>96</v>
      </c>
      <c r="AF362" s="20" t="s">
        <v>97</v>
      </c>
      <c r="AG362" s="20" t="s">
        <v>98</v>
      </c>
      <c r="AH362" s="20" t="s">
        <v>99</v>
      </c>
      <c r="AI362" s="20" t="s">
        <v>100</v>
      </c>
      <c r="AJ362" s="20" t="s">
        <v>101</v>
      </c>
      <c r="AK362" s="21" t="s">
        <v>102</v>
      </c>
    </row>
    <row r="363" spans="1:37" x14ac:dyDescent="0.25">
      <c r="A363" s="155" t="s">
        <v>103</v>
      </c>
      <c r="B363" s="156"/>
      <c r="C363" s="156"/>
      <c r="D363" s="157"/>
      <c r="E363" s="156"/>
      <c r="F363" s="158"/>
      <c r="G363" s="25" t="s">
        <v>104</v>
      </c>
      <c r="H363" s="26">
        <v>2.0299999999999998</v>
      </c>
      <c r="I363" s="27">
        <v>2.2400000000000002</v>
      </c>
      <c r="J363" s="27">
        <v>2.09</v>
      </c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8"/>
    </row>
    <row r="364" spans="1:37" x14ac:dyDescent="0.25">
      <c r="A364" s="55" t="s">
        <v>105</v>
      </c>
      <c r="B364" s="41">
        <f>COUNTA(H363:AK363)</f>
        <v>3</v>
      </c>
      <c r="C364" s="54"/>
      <c r="D364" s="62" t="str">
        <f>IF(ISBLANK(F362),"No Link",HYPERLINK(CONCATENATE("https://www.klsescreener.com/v2/charting/chart/",F362), "KLSE"))</f>
        <v>KLSE</v>
      </c>
      <c r="E364" s="159" t="s">
        <v>106</v>
      </c>
      <c r="F364" s="160"/>
      <c r="G364" s="14" t="s">
        <v>107</v>
      </c>
      <c r="H364" s="11">
        <v>2.2599999999999998</v>
      </c>
      <c r="I364" s="64">
        <v>2.2400000000000002</v>
      </c>
      <c r="J364" s="64">
        <v>2.19</v>
      </c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10"/>
    </row>
    <row r="365" spans="1:37" x14ac:dyDescent="0.25">
      <c r="A365" s="12"/>
      <c r="B365" s="6"/>
      <c r="C365" s="6"/>
      <c r="D365" s="6"/>
      <c r="E365" s="36"/>
      <c r="F365" s="37"/>
      <c r="G365" s="14" t="s">
        <v>108</v>
      </c>
      <c r="H365" s="9">
        <v>2.0099999999999998</v>
      </c>
      <c r="I365" s="4">
        <v>2.0499999999999998</v>
      </c>
      <c r="J365" s="4">
        <v>2.0699999999999998</v>
      </c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10"/>
    </row>
    <row r="366" spans="1:37" x14ac:dyDescent="0.25">
      <c r="A366" s="161"/>
      <c r="B366" s="162"/>
      <c r="C366" s="58"/>
      <c r="D366" s="61" t="s">
        <v>109</v>
      </c>
      <c r="E366" s="35"/>
      <c r="F366" s="39" t="e">
        <f>(E366-B367)/B367</f>
        <v>#DIV/0!</v>
      </c>
      <c r="G366" s="14" t="s">
        <v>110</v>
      </c>
      <c r="H366" s="9">
        <v>2.2400000000000002</v>
      </c>
      <c r="I366" s="4">
        <v>2.09</v>
      </c>
      <c r="J366" s="4">
        <v>2.15</v>
      </c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10"/>
    </row>
    <row r="367" spans="1:37" ht="15.75" thickBot="1" x14ac:dyDescent="0.3">
      <c r="A367" s="8" t="s">
        <v>111</v>
      </c>
      <c r="B367" s="56"/>
      <c r="C367" s="59"/>
      <c r="D367" s="3"/>
      <c r="E367" s="7"/>
      <c r="F367" s="125"/>
      <c r="G367" s="15" t="s">
        <v>112</v>
      </c>
      <c r="H367" s="29">
        <v>38086</v>
      </c>
      <c r="I367" s="52">
        <v>22247</v>
      </c>
      <c r="J367" s="30">
        <v>13856</v>
      </c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1"/>
    </row>
    <row r="368" spans="1:37" x14ac:dyDescent="0.25">
      <c r="A368" s="13"/>
      <c r="B368" s="57"/>
      <c r="C368" s="124"/>
      <c r="D368" s="6"/>
      <c r="E368" s="121"/>
      <c r="F368" s="6"/>
      <c r="G368" s="32" t="s">
        <v>113</v>
      </c>
      <c r="H368" s="22">
        <f>IF((H363+H366)/2&gt;=1,CEILING((H363+H366)/2,0.01),CEILING((H363+H366)/2,0.005))</f>
        <v>2.14</v>
      </c>
      <c r="I368" s="23">
        <f>H368</f>
        <v>2.14</v>
      </c>
      <c r="J368" s="23">
        <f t="shared" ref="J368:AK368" si="204">I368</f>
        <v>2.14</v>
      </c>
      <c r="K368" s="23">
        <f t="shared" si="204"/>
        <v>2.14</v>
      </c>
      <c r="L368" s="23">
        <f t="shared" si="204"/>
        <v>2.14</v>
      </c>
      <c r="M368" s="23">
        <f t="shared" si="204"/>
        <v>2.14</v>
      </c>
      <c r="N368" s="23">
        <f t="shared" si="204"/>
        <v>2.14</v>
      </c>
      <c r="O368" s="23">
        <f t="shared" si="204"/>
        <v>2.14</v>
      </c>
      <c r="P368" s="23">
        <f t="shared" si="204"/>
        <v>2.14</v>
      </c>
      <c r="Q368" s="23">
        <f t="shared" si="204"/>
        <v>2.14</v>
      </c>
      <c r="R368" s="23">
        <f t="shared" si="204"/>
        <v>2.14</v>
      </c>
      <c r="S368" s="23">
        <f t="shared" si="204"/>
        <v>2.14</v>
      </c>
      <c r="T368" s="23">
        <f t="shared" si="204"/>
        <v>2.14</v>
      </c>
      <c r="U368" s="23">
        <f t="shared" si="204"/>
        <v>2.14</v>
      </c>
      <c r="V368" s="23">
        <f t="shared" si="204"/>
        <v>2.14</v>
      </c>
      <c r="W368" s="23">
        <f t="shared" si="204"/>
        <v>2.14</v>
      </c>
      <c r="X368" s="23">
        <f t="shared" si="204"/>
        <v>2.14</v>
      </c>
      <c r="Y368" s="23">
        <f t="shared" si="204"/>
        <v>2.14</v>
      </c>
      <c r="Z368" s="23">
        <f t="shared" si="204"/>
        <v>2.14</v>
      </c>
      <c r="AA368" s="23">
        <f t="shared" si="204"/>
        <v>2.14</v>
      </c>
      <c r="AB368" s="23">
        <f t="shared" si="204"/>
        <v>2.14</v>
      </c>
      <c r="AC368" s="23">
        <f t="shared" si="204"/>
        <v>2.14</v>
      </c>
      <c r="AD368" s="23">
        <f t="shared" si="204"/>
        <v>2.14</v>
      </c>
      <c r="AE368" s="23">
        <f t="shared" si="204"/>
        <v>2.14</v>
      </c>
      <c r="AF368" s="23">
        <f t="shared" si="204"/>
        <v>2.14</v>
      </c>
      <c r="AG368" s="23">
        <f t="shared" si="204"/>
        <v>2.14</v>
      </c>
      <c r="AH368" s="23">
        <f t="shared" si="204"/>
        <v>2.14</v>
      </c>
      <c r="AI368" s="23">
        <f t="shared" si="204"/>
        <v>2.14</v>
      </c>
      <c r="AJ368" s="23">
        <f t="shared" si="204"/>
        <v>2.14</v>
      </c>
      <c r="AK368" s="24">
        <f t="shared" si="204"/>
        <v>2.14</v>
      </c>
    </row>
    <row r="369" spans="1:37" ht="15.75" thickBot="1" x14ac:dyDescent="0.3">
      <c r="A369" s="40"/>
      <c r="B369" s="6"/>
      <c r="C369" s="6"/>
      <c r="D369" s="33" t="s">
        <v>2</v>
      </c>
      <c r="E369" s="34"/>
      <c r="F369" s="38" t="e">
        <f>(B367-E369)/E369</f>
        <v>#DIV/0!</v>
      </c>
      <c r="G369" s="66" t="s">
        <v>114</v>
      </c>
      <c r="H369" s="67">
        <f>IF(H368*105%&gt;=1, FLOOR(H368*105%,0.01), FLOOR(H368*105%,0.005))</f>
        <v>2.2400000000000002</v>
      </c>
      <c r="I369" s="68">
        <f>H369</f>
        <v>2.2400000000000002</v>
      </c>
      <c r="J369" s="68">
        <f t="shared" ref="J369:AK369" si="205">I369</f>
        <v>2.2400000000000002</v>
      </c>
      <c r="K369" s="68">
        <f t="shared" si="205"/>
        <v>2.2400000000000002</v>
      </c>
      <c r="L369" s="68">
        <f t="shared" si="205"/>
        <v>2.2400000000000002</v>
      </c>
      <c r="M369" s="68">
        <f t="shared" si="205"/>
        <v>2.2400000000000002</v>
      </c>
      <c r="N369" s="68">
        <f t="shared" si="205"/>
        <v>2.2400000000000002</v>
      </c>
      <c r="O369" s="68">
        <f t="shared" si="205"/>
        <v>2.2400000000000002</v>
      </c>
      <c r="P369" s="68">
        <f t="shared" si="205"/>
        <v>2.2400000000000002</v>
      </c>
      <c r="Q369" s="68">
        <f t="shared" si="205"/>
        <v>2.2400000000000002</v>
      </c>
      <c r="R369" s="68">
        <f t="shared" si="205"/>
        <v>2.2400000000000002</v>
      </c>
      <c r="S369" s="68">
        <f t="shared" si="205"/>
        <v>2.2400000000000002</v>
      </c>
      <c r="T369" s="68">
        <f t="shared" si="205"/>
        <v>2.2400000000000002</v>
      </c>
      <c r="U369" s="68">
        <f t="shared" si="205"/>
        <v>2.2400000000000002</v>
      </c>
      <c r="V369" s="68">
        <f t="shared" si="205"/>
        <v>2.2400000000000002</v>
      </c>
      <c r="W369" s="68">
        <f t="shared" si="205"/>
        <v>2.2400000000000002</v>
      </c>
      <c r="X369" s="68">
        <f t="shared" si="205"/>
        <v>2.2400000000000002</v>
      </c>
      <c r="Y369" s="68">
        <f t="shared" si="205"/>
        <v>2.2400000000000002</v>
      </c>
      <c r="Z369" s="68">
        <f t="shared" si="205"/>
        <v>2.2400000000000002</v>
      </c>
      <c r="AA369" s="68">
        <f t="shared" si="205"/>
        <v>2.2400000000000002</v>
      </c>
      <c r="AB369" s="68">
        <f t="shared" si="205"/>
        <v>2.2400000000000002</v>
      </c>
      <c r="AC369" s="68">
        <f t="shared" si="205"/>
        <v>2.2400000000000002</v>
      </c>
      <c r="AD369" s="68">
        <f t="shared" si="205"/>
        <v>2.2400000000000002</v>
      </c>
      <c r="AE369" s="68">
        <f t="shared" si="205"/>
        <v>2.2400000000000002</v>
      </c>
      <c r="AF369" s="68">
        <f t="shared" si="205"/>
        <v>2.2400000000000002</v>
      </c>
      <c r="AG369" s="68">
        <f t="shared" si="205"/>
        <v>2.2400000000000002</v>
      </c>
      <c r="AH369" s="68">
        <f t="shared" si="205"/>
        <v>2.2400000000000002</v>
      </c>
      <c r="AI369" s="68">
        <f t="shared" si="205"/>
        <v>2.2400000000000002</v>
      </c>
      <c r="AJ369" s="68">
        <f t="shared" si="205"/>
        <v>2.2400000000000002</v>
      </c>
      <c r="AK369" s="69">
        <f t="shared" si="205"/>
        <v>2.2400000000000002</v>
      </c>
    </row>
    <row r="370" spans="1:37" ht="15.75" thickBot="1" x14ac:dyDescent="0.3">
      <c r="A370" s="45" t="s">
        <v>115</v>
      </c>
      <c r="B370" s="45" t="s">
        <v>111</v>
      </c>
      <c r="C370" s="46" t="s">
        <v>116</v>
      </c>
      <c r="D370" s="46" t="s">
        <v>117</v>
      </c>
      <c r="E370" s="34"/>
      <c r="F370" s="37"/>
      <c r="G370" s="70" t="s">
        <v>118</v>
      </c>
      <c r="H370" s="71">
        <f>(H366-H363)/H363</f>
        <v>0.10344827586206917</v>
      </c>
      <c r="I370" s="72">
        <f t="shared" ref="I370:AK370" si="206">(I366-I363)/I363</f>
        <v>-6.6964285714285865E-2</v>
      </c>
      <c r="J370" s="72">
        <f t="shared" si="206"/>
        <v>2.8708133971291894E-2</v>
      </c>
      <c r="K370" s="72" t="e">
        <f t="shared" si="206"/>
        <v>#DIV/0!</v>
      </c>
      <c r="L370" s="72" t="e">
        <f t="shared" si="206"/>
        <v>#DIV/0!</v>
      </c>
      <c r="M370" s="72" t="e">
        <f t="shared" si="206"/>
        <v>#DIV/0!</v>
      </c>
      <c r="N370" s="72" t="e">
        <f t="shared" si="206"/>
        <v>#DIV/0!</v>
      </c>
      <c r="O370" s="72" t="e">
        <f t="shared" si="206"/>
        <v>#DIV/0!</v>
      </c>
      <c r="P370" s="72" t="e">
        <f t="shared" si="206"/>
        <v>#DIV/0!</v>
      </c>
      <c r="Q370" s="72" t="e">
        <f t="shared" si="206"/>
        <v>#DIV/0!</v>
      </c>
      <c r="R370" s="72" t="e">
        <f t="shared" si="206"/>
        <v>#DIV/0!</v>
      </c>
      <c r="S370" s="72" t="e">
        <f t="shared" si="206"/>
        <v>#DIV/0!</v>
      </c>
      <c r="T370" s="72" t="e">
        <f t="shared" si="206"/>
        <v>#DIV/0!</v>
      </c>
      <c r="U370" s="72" t="e">
        <f t="shared" si="206"/>
        <v>#DIV/0!</v>
      </c>
      <c r="V370" s="72" t="e">
        <f t="shared" si="206"/>
        <v>#DIV/0!</v>
      </c>
      <c r="W370" s="72" t="e">
        <f t="shared" si="206"/>
        <v>#DIV/0!</v>
      </c>
      <c r="X370" s="72" t="e">
        <f t="shared" si="206"/>
        <v>#DIV/0!</v>
      </c>
      <c r="Y370" s="72" t="e">
        <f t="shared" si="206"/>
        <v>#DIV/0!</v>
      </c>
      <c r="Z370" s="72" t="e">
        <f t="shared" si="206"/>
        <v>#DIV/0!</v>
      </c>
      <c r="AA370" s="72" t="e">
        <f t="shared" si="206"/>
        <v>#DIV/0!</v>
      </c>
      <c r="AB370" s="72" t="e">
        <f t="shared" si="206"/>
        <v>#DIV/0!</v>
      </c>
      <c r="AC370" s="72" t="e">
        <f t="shared" si="206"/>
        <v>#DIV/0!</v>
      </c>
      <c r="AD370" s="72" t="e">
        <f t="shared" si="206"/>
        <v>#DIV/0!</v>
      </c>
      <c r="AE370" s="72" t="e">
        <f t="shared" si="206"/>
        <v>#DIV/0!</v>
      </c>
      <c r="AF370" s="72" t="e">
        <f t="shared" si="206"/>
        <v>#DIV/0!</v>
      </c>
      <c r="AG370" s="72" t="e">
        <f t="shared" si="206"/>
        <v>#DIV/0!</v>
      </c>
      <c r="AH370" s="72" t="e">
        <f t="shared" si="206"/>
        <v>#DIV/0!</v>
      </c>
      <c r="AI370" s="72" t="e">
        <f t="shared" si="206"/>
        <v>#DIV/0!</v>
      </c>
      <c r="AJ370" s="72" t="e">
        <f t="shared" si="206"/>
        <v>#DIV/0!</v>
      </c>
      <c r="AK370" s="73" t="e">
        <f t="shared" si="206"/>
        <v>#DIV/0!</v>
      </c>
    </row>
    <row r="371" spans="1:37" ht="15.75" thickBot="1" x14ac:dyDescent="0.3">
      <c r="A371" s="43">
        <f>E369</f>
        <v>0</v>
      </c>
      <c r="B371" s="44">
        <f>B367</f>
        <v>0</v>
      </c>
      <c r="C371" s="53">
        <v>0</v>
      </c>
      <c r="D371" s="31">
        <v>0</v>
      </c>
      <c r="E371" s="163" t="s">
        <v>119</v>
      </c>
      <c r="F371" s="164"/>
      <c r="G371" s="66" t="s">
        <v>120</v>
      </c>
      <c r="H371" s="74">
        <f>(H366-H363)/(H364-H365)</f>
        <v>0.84000000000000163</v>
      </c>
      <c r="I371" s="75">
        <f t="shared" ref="I371:AK371" si="207">(I366-I363)/(I364-I365)</f>
        <v>-0.78947368421052655</v>
      </c>
      <c r="J371" s="75">
        <f t="shared" si="207"/>
        <v>0.5</v>
      </c>
      <c r="K371" s="75" t="e">
        <f t="shared" si="207"/>
        <v>#DIV/0!</v>
      </c>
      <c r="L371" s="75" t="e">
        <f t="shared" si="207"/>
        <v>#DIV/0!</v>
      </c>
      <c r="M371" s="75" t="e">
        <f t="shared" si="207"/>
        <v>#DIV/0!</v>
      </c>
      <c r="N371" s="75" t="e">
        <f t="shared" si="207"/>
        <v>#DIV/0!</v>
      </c>
      <c r="O371" s="75" t="e">
        <f t="shared" si="207"/>
        <v>#DIV/0!</v>
      </c>
      <c r="P371" s="75" t="e">
        <f t="shared" si="207"/>
        <v>#DIV/0!</v>
      </c>
      <c r="Q371" s="75" t="e">
        <f t="shared" si="207"/>
        <v>#DIV/0!</v>
      </c>
      <c r="R371" s="75" t="e">
        <f t="shared" si="207"/>
        <v>#DIV/0!</v>
      </c>
      <c r="S371" s="75" t="e">
        <f t="shared" si="207"/>
        <v>#DIV/0!</v>
      </c>
      <c r="T371" s="75" t="e">
        <f t="shared" si="207"/>
        <v>#DIV/0!</v>
      </c>
      <c r="U371" s="75" t="e">
        <f t="shared" si="207"/>
        <v>#DIV/0!</v>
      </c>
      <c r="V371" s="75" t="e">
        <f t="shared" si="207"/>
        <v>#DIV/0!</v>
      </c>
      <c r="W371" s="75" t="e">
        <f t="shared" si="207"/>
        <v>#DIV/0!</v>
      </c>
      <c r="X371" s="75" t="e">
        <f t="shared" si="207"/>
        <v>#DIV/0!</v>
      </c>
      <c r="Y371" s="75" t="e">
        <f t="shared" si="207"/>
        <v>#DIV/0!</v>
      </c>
      <c r="Z371" s="75" t="e">
        <f t="shared" si="207"/>
        <v>#DIV/0!</v>
      </c>
      <c r="AA371" s="75" t="e">
        <f t="shared" si="207"/>
        <v>#DIV/0!</v>
      </c>
      <c r="AB371" s="75" t="e">
        <f t="shared" si="207"/>
        <v>#DIV/0!</v>
      </c>
      <c r="AC371" s="75" t="e">
        <f t="shared" si="207"/>
        <v>#DIV/0!</v>
      </c>
      <c r="AD371" s="75" t="e">
        <f t="shared" si="207"/>
        <v>#DIV/0!</v>
      </c>
      <c r="AE371" s="75" t="e">
        <f t="shared" si="207"/>
        <v>#DIV/0!</v>
      </c>
      <c r="AF371" s="75" t="e">
        <f t="shared" si="207"/>
        <v>#DIV/0!</v>
      </c>
      <c r="AG371" s="75" t="e">
        <f t="shared" si="207"/>
        <v>#DIV/0!</v>
      </c>
      <c r="AH371" s="75" t="e">
        <f t="shared" si="207"/>
        <v>#DIV/0!</v>
      </c>
      <c r="AI371" s="75" t="e">
        <f t="shared" si="207"/>
        <v>#DIV/0!</v>
      </c>
      <c r="AJ371" s="75" t="e">
        <f t="shared" si="207"/>
        <v>#DIV/0!</v>
      </c>
      <c r="AK371" s="76" t="e">
        <f t="shared" si="207"/>
        <v>#DIV/0!</v>
      </c>
    </row>
    <row r="372" spans="1:37" ht="15.75" thickBot="1" x14ac:dyDescent="0.3">
      <c r="A372" s="165"/>
      <c r="B372" s="166"/>
      <c r="C372" s="166"/>
      <c r="D372" s="166"/>
      <c r="E372" s="166"/>
      <c r="F372" s="166"/>
      <c r="G372" s="166"/>
      <c r="H372" s="166"/>
      <c r="I372" s="166"/>
      <c r="J372" s="166"/>
      <c r="K372" s="166"/>
      <c r="L372" s="166"/>
      <c r="M372" s="166"/>
      <c r="N372" s="166"/>
      <c r="O372" s="166"/>
      <c r="P372" s="166"/>
      <c r="Q372" s="166"/>
      <c r="R372" s="166"/>
      <c r="S372" s="166"/>
      <c r="T372" s="166"/>
      <c r="U372" s="166"/>
      <c r="V372" s="166"/>
      <c r="W372" s="166"/>
      <c r="X372" s="166"/>
      <c r="Y372" s="166"/>
      <c r="Z372" s="166"/>
      <c r="AA372" s="166"/>
      <c r="AB372" s="166"/>
      <c r="AC372" s="166"/>
      <c r="AD372" s="166"/>
      <c r="AE372" s="166"/>
      <c r="AF372" s="166"/>
      <c r="AG372" s="166"/>
      <c r="AH372" s="166"/>
      <c r="AI372" s="166"/>
      <c r="AJ372" s="166"/>
      <c r="AK372" s="167"/>
    </row>
    <row r="373" spans="1:37" ht="15.75" thickBot="1" x14ac:dyDescent="0.3">
      <c r="A373" s="47" t="s">
        <v>64</v>
      </c>
      <c r="B373" s="48" t="s">
        <v>65</v>
      </c>
      <c r="C373" s="49" t="s">
        <v>66</v>
      </c>
      <c r="D373" s="50" t="s">
        <v>67</v>
      </c>
      <c r="E373" s="51" t="s">
        <v>68</v>
      </c>
      <c r="F373" s="16" t="s">
        <v>69</v>
      </c>
      <c r="G373" s="63" t="s">
        <v>70</v>
      </c>
      <c r="H373" s="17">
        <v>43880</v>
      </c>
      <c r="I373" s="18">
        <f>IF(WEEKDAY(H373)&gt;=6,H373+3,H373+1)</f>
        <v>43881</v>
      </c>
      <c r="J373" s="18">
        <f t="shared" ref="J373:AK373" si="208">IF(WEEKDAY(I373)&gt;=6,I373+3,I373+1)</f>
        <v>43882</v>
      </c>
      <c r="K373" s="18">
        <f t="shared" si="208"/>
        <v>43885</v>
      </c>
      <c r="L373" s="18">
        <f t="shared" si="208"/>
        <v>43886</v>
      </c>
      <c r="M373" s="18">
        <f t="shared" si="208"/>
        <v>43887</v>
      </c>
      <c r="N373" s="18">
        <f t="shared" si="208"/>
        <v>43888</v>
      </c>
      <c r="O373" s="18">
        <f t="shared" si="208"/>
        <v>43889</v>
      </c>
      <c r="P373" s="18">
        <f t="shared" si="208"/>
        <v>43892</v>
      </c>
      <c r="Q373" s="18">
        <f t="shared" si="208"/>
        <v>43893</v>
      </c>
      <c r="R373" s="18">
        <f t="shared" si="208"/>
        <v>43894</v>
      </c>
      <c r="S373" s="18">
        <f t="shared" si="208"/>
        <v>43895</v>
      </c>
      <c r="T373" s="18">
        <f t="shared" si="208"/>
        <v>43896</v>
      </c>
      <c r="U373" s="18">
        <f t="shared" si="208"/>
        <v>43899</v>
      </c>
      <c r="V373" s="18">
        <f t="shared" si="208"/>
        <v>43900</v>
      </c>
      <c r="W373" s="18">
        <f t="shared" si="208"/>
        <v>43901</v>
      </c>
      <c r="X373" s="18">
        <f t="shared" si="208"/>
        <v>43902</v>
      </c>
      <c r="Y373" s="18">
        <f t="shared" si="208"/>
        <v>43903</v>
      </c>
      <c r="Z373" s="18">
        <f t="shared" si="208"/>
        <v>43906</v>
      </c>
      <c r="AA373" s="18">
        <f t="shared" si="208"/>
        <v>43907</v>
      </c>
      <c r="AB373" s="18">
        <f t="shared" si="208"/>
        <v>43908</v>
      </c>
      <c r="AC373" s="18">
        <f t="shared" si="208"/>
        <v>43909</v>
      </c>
      <c r="AD373" s="18">
        <f t="shared" si="208"/>
        <v>43910</v>
      </c>
      <c r="AE373" s="18">
        <f t="shared" si="208"/>
        <v>43913</v>
      </c>
      <c r="AF373" s="18">
        <f t="shared" si="208"/>
        <v>43914</v>
      </c>
      <c r="AG373" s="18">
        <f t="shared" si="208"/>
        <v>43915</v>
      </c>
      <c r="AH373" s="18">
        <f t="shared" si="208"/>
        <v>43916</v>
      </c>
      <c r="AI373" s="18">
        <f t="shared" si="208"/>
        <v>43917</v>
      </c>
      <c r="AJ373" s="18">
        <f t="shared" si="208"/>
        <v>43920</v>
      </c>
      <c r="AK373" s="18">
        <f t="shared" si="208"/>
        <v>43921</v>
      </c>
    </row>
    <row r="374" spans="1:37" ht="15.75" thickBot="1" x14ac:dyDescent="0.3">
      <c r="A374" s="153" t="s">
        <v>71</v>
      </c>
      <c r="B374" s="154"/>
      <c r="C374" s="154"/>
      <c r="D374" s="154"/>
      <c r="E374" s="154"/>
      <c r="F374" s="134" t="s">
        <v>150</v>
      </c>
      <c r="G374" s="19" t="s">
        <v>21</v>
      </c>
      <c r="H374" s="42" t="s">
        <v>73</v>
      </c>
      <c r="I374" s="20" t="s">
        <v>74</v>
      </c>
      <c r="J374" s="20" t="s">
        <v>75</v>
      </c>
      <c r="K374" s="20" t="s">
        <v>76</v>
      </c>
      <c r="L374" s="20" t="s">
        <v>77</v>
      </c>
      <c r="M374" s="20" t="s">
        <v>78</v>
      </c>
      <c r="N374" s="20" t="s">
        <v>79</v>
      </c>
      <c r="O374" s="20" t="s">
        <v>80</v>
      </c>
      <c r="P374" s="20" t="s">
        <v>81</v>
      </c>
      <c r="Q374" s="20" t="s">
        <v>82</v>
      </c>
      <c r="R374" s="20" t="s">
        <v>83</v>
      </c>
      <c r="S374" s="20" t="s">
        <v>84</v>
      </c>
      <c r="T374" s="20" t="s">
        <v>85</v>
      </c>
      <c r="U374" s="20" t="s">
        <v>86</v>
      </c>
      <c r="V374" s="20" t="s">
        <v>87</v>
      </c>
      <c r="W374" s="20" t="s">
        <v>88</v>
      </c>
      <c r="X374" s="20" t="s">
        <v>89</v>
      </c>
      <c r="Y374" s="20" t="s">
        <v>90</v>
      </c>
      <c r="Z374" s="20" t="s">
        <v>91</v>
      </c>
      <c r="AA374" s="20" t="s">
        <v>92</v>
      </c>
      <c r="AB374" s="20" t="s">
        <v>93</v>
      </c>
      <c r="AC374" s="20" t="s">
        <v>94</v>
      </c>
      <c r="AD374" s="20" t="s">
        <v>95</v>
      </c>
      <c r="AE374" s="20" t="s">
        <v>96</v>
      </c>
      <c r="AF374" s="20" t="s">
        <v>97</v>
      </c>
      <c r="AG374" s="20" t="s">
        <v>98</v>
      </c>
      <c r="AH374" s="20" t="s">
        <v>99</v>
      </c>
      <c r="AI374" s="20" t="s">
        <v>100</v>
      </c>
      <c r="AJ374" s="20" t="s">
        <v>101</v>
      </c>
      <c r="AK374" s="21" t="s">
        <v>102</v>
      </c>
    </row>
    <row r="375" spans="1:37" x14ac:dyDescent="0.25">
      <c r="A375" s="155" t="s">
        <v>103</v>
      </c>
      <c r="B375" s="156"/>
      <c r="C375" s="156"/>
      <c r="D375" s="157"/>
      <c r="E375" s="156"/>
      <c r="F375" s="158"/>
      <c r="G375" s="25" t="s">
        <v>104</v>
      </c>
      <c r="H375" s="26">
        <v>2.0699999999999998</v>
      </c>
      <c r="I375" s="27">
        <v>2.21</v>
      </c>
      <c r="J375" s="27">
        <v>2.36</v>
      </c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8"/>
    </row>
    <row r="376" spans="1:37" x14ac:dyDescent="0.25">
      <c r="A376" s="55" t="s">
        <v>105</v>
      </c>
      <c r="B376" s="41">
        <f>COUNTA(H375:AK375)</f>
        <v>3</v>
      </c>
      <c r="C376" s="54"/>
      <c r="D376" s="62" t="str">
        <f>IF(ISBLANK(F374),"No Link",HYPERLINK(CONCATENATE("https://www.klsescreener.com/v2/charting/chart/",F374), "KLSE"))</f>
        <v>KLSE</v>
      </c>
      <c r="E376" s="159" t="s">
        <v>106</v>
      </c>
      <c r="F376" s="160"/>
      <c r="G376" s="14" t="s">
        <v>107</v>
      </c>
      <c r="H376" s="11">
        <v>2.21</v>
      </c>
      <c r="I376" s="5">
        <v>2.3199999999999998</v>
      </c>
      <c r="J376" s="5">
        <v>2.81</v>
      </c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10"/>
    </row>
    <row r="377" spans="1:37" x14ac:dyDescent="0.25">
      <c r="A377" s="12"/>
      <c r="B377" s="6"/>
      <c r="C377" s="6"/>
      <c r="D377" s="6"/>
      <c r="E377" s="36"/>
      <c r="F377" s="37"/>
      <c r="G377" s="14" t="s">
        <v>108</v>
      </c>
      <c r="H377" s="9">
        <v>2.04</v>
      </c>
      <c r="I377" s="4">
        <v>2.17</v>
      </c>
      <c r="J377" s="4">
        <v>2.36</v>
      </c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10"/>
    </row>
    <row r="378" spans="1:37" x14ac:dyDescent="0.25">
      <c r="A378" s="161"/>
      <c r="B378" s="162"/>
      <c r="C378" s="58"/>
      <c r="D378" s="61" t="s">
        <v>109</v>
      </c>
      <c r="E378" s="35"/>
      <c r="F378" s="39" t="e">
        <f>(E378-B379)/B379</f>
        <v>#DIV/0!</v>
      </c>
      <c r="G378" s="14" t="s">
        <v>110</v>
      </c>
      <c r="H378" s="9">
        <v>2.21</v>
      </c>
      <c r="I378" s="4">
        <v>2.31</v>
      </c>
      <c r="J378" s="4">
        <v>2.69</v>
      </c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10"/>
    </row>
    <row r="379" spans="1:37" ht="15.75" thickBot="1" x14ac:dyDescent="0.3">
      <c r="A379" s="8" t="s">
        <v>111</v>
      </c>
      <c r="B379" s="56"/>
      <c r="C379" s="59"/>
      <c r="D379" s="3"/>
      <c r="E379" s="7"/>
      <c r="F379" s="125"/>
      <c r="G379" s="15" t="s">
        <v>112</v>
      </c>
      <c r="H379" s="29">
        <v>77447</v>
      </c>
      <c r="I379" s="52">
        <v>71120</v>
      </c>
      <c r="J379" s="52">
        <v>296167</v>
      </c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1"/>
    </row>
    <row r="380" spans="1:37" x14ac:dyDescent="0.25">
      <c r="A380" s="13"/>
      <c r="B380" s="57"/>
      <c r="C380" s="124"/>
      <c r="D380" s="6"/>
      <c r="E380" s="121"/>
      <c r="F380" s="6"/>
      <c r="G380" s="32" t="s">
        <v>113</v>
      </c>
      <c r="H380" s="22">
        <f>IF((H375+H378)/2&gt;=1,CEILING((H375+H378)/2,0.01),CEILING((H375+H378)/2,0.005))</f>
        <v>2.14</v>
      </c>
      <c r="I380" s="23">
        <f>H380</f>
        <v>2.14</v>
      </c>
      <c r="J380" s="23">
        <f t="shared" ref="J380:AK380" si="209">I380</f>
        <v>2.14</v>
      </c>
      <c r="K380" s="23">
        <f t="shared" si="209"/>
        <v>2.14</v>
      </c>
      <c r="L380" s="23">
        <f t="shared" si="209"/>
        <v>2.14</v>
      </c>
      <c r="M380" s="23">
        <f t="shared" si="209"/>
        <v>2.14</v>
      </c>
      <c r="N380" s="23">
        <f t="shared" si="209"/>
        <v>2.14</v>
      </c>
      <c r="O380" s="23">
        <f t="shared" si="209"/>
        <v>2.14</v>
      </c>
      <c r="P380" s="23">
        <f t="shared" si="209"/>
        <v>2.14</v>
      </c>
      <c r="Q380" s="23">
        <f t="shared" si="209"/>
        <v>2.14</v>
      </c>
      <c r="R380" s="23">
        <f t="shared" si="209"/>
        <v>2.14</v>
      </c>
      <c r="S380" s="23">
        <f t="shared" si="209"/>
        <v>2.14</v>
      </c>
      <c r="T380" s="23">
        <f t="shared" si="209"/>
        <v>2.14</v>
      </c>
      <c r="U380" s="23">
        <f t="shared" si="209"/>
        <v>2.14</v>
      </c>
      <c r="V380" s="23">
        <f t="shared" si="209"/>
        <v>2.14</v>
      </c>
      <c r="W380" s="23">
        <f t="shared" si="209"/>
        <v>2.14</v>
      </c>
      <c r="X380" s="23">
        <f t="shared" si="209"/>
        <v>2.14</v>
      </c>
      <c r="Y380" s="23">
        <f t="shared" si="209"/>
        <v>2.14</v>
      </c>
      <c r="Z380" s="23">
        <f t="shared" si="209"/>
        <v>2.14</v>
      </c>
      <c r="AA380" s="23">
        <f t="shared" si="209"/>
        <v>2.14</v>
      </c>
      <c r="AB380" s="23">
        <f t="shared" si="209"/>
        <v>2.14</v>
      </c>
      <c r="AC380" s="23">
        <f t="shared" si="209"/>
        <v>2.14</v>
      </c>
      <c r="AD380" s="23">
        <f t="shared" si="209"/>
        <v>2.14</v>
      </c>
      <c r="AE380" s="23">
        <f t="shared" si="209"/>
        <v>2.14</v>
      </c>
      <c r="AF380" s="23">
        <f t="shared" si="209"/>
        <v>2.14</v>
      </c>
      <c r="AG380" s="23">
        <f t="shared" si="209"/>
        <v>2.14</v>
      </c>
      <c r="AH380" s="23">
        <f t="shared" si="209"/>
        <v>2.14</v>
      </c>
      <c r="AI380" s="23">
        <f t="shared" si="209"/>
        <v>2.14</v>
      </c>
      <c r="AJ380" s="23">
        <f t="shared" si="209"/>
        <v>2.14</v>
      </c>
      <c r="AK380" s="24">
        <f t="shared" si="209"/>
        <v>2.14</v>
      </c>
    </row>
    <row r="381" spans="1:37" ht="15.75" thickBot="1" x14ac:dyDescent="0.3">
      <c r="A381" s="40"/>
      <c r="B381" s="6"/>
      <c r="C381" s="6"/>
      <c r="D381" s="33" t="s">
        <v>2</v>
      </c>
      <c r="E381" s="34"/>
      <c r="F381" s="38" t="e">
        <f>(B379-E381)/E381</f>
        <v>#DIV/0!</v>
      </c>
      <c r="G381" s="66" t="s">
        <v>114</v>
      </c>
      <c r="H381" s="67">
        <f>IF(H380*105%&gt;=1, FLOOR(H380*105%,0.01), FLOOR(H380*105%,0.005))</f>
        <v>2.2400000000000002</v>
      </c>
      <c r="I381" s="68">
        <f>H381</f>
        <v>2.2400000000000002</v>
      </c>
      <c r="J381" s="68">
        <f t="shared" ref="J381:AK381" si="210">I381</f>
        <v>2.2400000000000002</v>
      </c>
      <c r="K381" s="68">
        <f t="shared" si="210"/>
        <v>2.2400000000000002</v>
      </c>
      <c r="L381" s="68">
        <f t="shared" si="210"/>
        <v>2.2400000000000002</v>
      </c>
      <c r="M381" s="68">
        <f t="shared" si="210"/>
        <v>2.2400000000000002</v>
      </c>
      <c r="N381" s="68">
        <f t="shared" si="210"/>
        <v>2.2400000000000002</v>
      </c>
      <c r="O381" s="68">
        <f t="shared" si="210"/>
        <v>2.2400000000000002</v>
      </c>
      <c r="P381" s="68">
        <f t="shared" si="210"/>
        <v>2.2400000000000002</v>
      </c>
      <c r="Q381" s="68">
        <f t="shared" si="210"/>
        <v>2.2400000000000002</v>
      </c>
      <c r="R381" s="68">
        <f t="shared" si="210"/>
        <v>2.2400000000000002</v>
      </c>
      <c r="S381" s="68">
        <f t="shared" si="210"/>
        <v>2.2400000000000002</v>
      </c>
      <c r="T381" s="68">
        <f t="shared" si="210"/>
        <v>2.2400000000000002</v>
      </c>
      <c r="U381" s="68">
        <f t="shared" si="210"/>
        <v>2.2400000000000002</v>
      </c>
      <c r="V381" s="68">
        <f t="shared" si="210"/>
        <v>2.2400000000000002</v>
      </c>
      <c r="W381" s="68">
        <f t="shared" si="210"/>
        <v>2.2400000000000002</v>
      </c>
      <c r="X381" s="68">
        <f t="shared" si="210"/>
        <v>2.2400000000000002</v>
      </c>
      <c r="Y381" s="68">
        <f t="shared" si="210"/>
        <v>2.2400000000000002</v>
      </c>
      <c r="Z381" s="68">
        <f t="shared" si="210"/>
        <v>2.2400000000000002</v>
      </c>
      <c r="AA381" s="68">
        <f t="shared" si="210"/>
        <v>2.2400000000000002</v>
      </c>
      <c r="AB381" s="68">
        <f t="shared" si="210"/>
        <v>2.2400000000000002</v>
      </c>
      <c r="AC381" s="68">
        <f t="shared" si="210"/>
        <v>2.2400000000000002</v>
      </c>
      <c r="AD381" s="68">
        <f t="shared" si="210"/>
        <v>2.2400000000000002</v>
      </c>
      <c r="AE381" s="68">
        <f t="shared" si="210"/>
        <v>2.2400000000000002</v>
      </c>
      <c r="AF381" s="68">
        <f t="shared" si="210"/>
        <v>2.2400000000000002</v>
      </c>
      <c r="AG381" s="68">
        <f t="shared" si="210"/>
        <v>2.2400000000000002</v>
      </c>
      <c r="AH381" s="68">
        <f t="shared" si="210"/>
        <v>2.2400000000000002</v>
      </c>
      <c r="AI381" s="68">
        <f t="shared" si="210"/>
        <v>2.2400000000000002</v>
      </c>
      <c r="AJ381" s="68">
        <f t="shared" si="210"/>
        <v>2.2400000000000002</v>
      </c>
      <c r="AK381" s="69">
        <f t="shared" si="210"/>
        <v>2.2400000000000002</v>
      </c>
    </row>
    <row r="382" spans="1:37" ht="15.75" thickBot="1" x14ac:dyDescent="0.3">
      <c r="A382" s="45" t="s">
        <v>115</v>
      </c>
      <c r="B382" s="45" t="s">
        <v>111</v>
      </c>
      <c r="C382" s="46" t="s">
        <v>116</v>
      </c>
      <c r="D382" s="46" t="s">
        <v>117</v>
      </c>
      <c r="E382" s="34"/>
      <c r="F382" s="37"/>
      <c r="G382" s="70" t="s">
        <v>118</v>
      </c>
      <c r="H382" s="71">
        <f>(H378-H375)/H375</f>
        <v>6.7632850241545958E-2</v>
      </c>
      <c r="I382" s="72">
        <f t="shared" ref="I382:AK382" si="211">(I378-I375)/I375</f>
        <v>4.5248868778280583E-2</v>
      </c>
      <c r="J382" s="72">
        <f t="shared" si="211"/>
        <v>0.13983050847457631</v>
      </c>
      <c r="K382" s="72" t="e">
        <f t="shared" si="211"/>
        <v>#DIV/0!</v>
      </c>
      <c r="L382" s="72" t="e">
        <f t="shared" si="211"/>
        <v>#DIV/0!</v>
      </c>
      <c r="M382" s="72" t="e">
        <f t="shared" si="211"/>
        <v>#DIV/0!</v>
      </c>
      <c r="N382" s="72" t="e">
        <f t="shared" si="211"/>
        <v>#DIV/0!</v>
      </c>
      <c r="O382" s="72" t="e">
        <f t="shared" si="211"/>
        <v>#DIV/0!</v>
      </c>
      <c r="P382" s="72" t="e">
        <f t="shared" si="211"/>
        <v>#DIV/0!</v>
      </c>
      <c r="Q382" s="72" t="e">
        <f t="shared" si="211"/>
        <v>#DIV/0!</v>
      </c>
      <c r="R382" s="72" t="e">
        <f t="shared" si="211"/>
        <v>#DIV/0!</v>
      </c>
      <c r="S382" s="72" t="e">
        <f t="shared" si="211"/>
        <v>#DIV/0!</v>
      </c>
      <c r="T382" s="72" t="e">
        <f t="shared" si="211"/>
        <v>#DIV/0!</v>
      </c>
      <c r="U382" s="72" t="e">
        <f t="shared" si="211"/>
        <v>#DIV/0!</v>
      </c>
      <c r="V382" s="72" t="e">
        <f t="shared" si="211"/>
        <v>#DIV/0!</v>
      </c>
      <c r="W382" s="72" t="e">
        <f t="shared" si="211"/>
        <v>#DIV/0!</v>
      </c>
      <c r="X382" s="72" t="e">
        <f t="shared" si="211"/>
        <v>#DIV/0!</v>
      </c>
      <c r="Y382" s="72" t="e">
        <f t="shared" si="211"/>
        <v>#DIV/0!</v>
      </c>
      <c r="Z382" s="72" t="e">
        <f t="shared" si="211"/>
        <v>#DIV/0!</v>
      </c>
      <c r="AA382" s="72" t="e">
        <f t="shared" si="211"/>
        <v>#DIV/0!</v>
      </c>
      <c r="AB382" s="72" t="e">
        <f t="shared" si="211"/>
        <v>#DIV/0!</v>
      </c>
      <c r="AC382" s="72" t="e">
        <f t="shared" si="211"/>
        <v>#DIV/0!</v>
      </c>
      <c r="AD382" s="72" t="e">
        <f t="shared" si="211"/>
        <v>#DIV/0!</v>
      </c>
      <c r="AE382" s="72" t="e">
        <f t="shared" si="211"/>
        <v>#DIV/0!</v>
      </c>
      <c r="AF382" s="72" t="e">
        <f t="shared" si="211"/>
        <v>#DIV/0!</v>
      </c>
      <c r="AG382" s="72" t="e">
        <f t="shared" si="211"/>
        <v>#DIV/0!</v>
      </c>
      <c r="AH382" s="72" t="e">
        <f t="shared" si="211"/>
        <v>#DIV/0!</v>
      </c>
      <c r="AI382" s="72" t="e">
        <f t="shared" si="211"/>
        <v>#DIV/0!</v>
      </c>
      <c r="AJ382" s="72" t="e">
        <f t="shared" si="211"/>
        <v>#DIV/0!</v>
      </c>
      <c r="AK382" s="73" t="e">
        <f t="shared" si="211"/>
        <v>#DIV/0!</v>
      </c>
    </row>
    <row r="383" spans="1:37" ht="15.75" thickBot="1" x14ac:dyDescent="0.3">
      <c r="A383" s="43">
        <f>E381</f>
        <v>0</v>
      </c>
      <c r="B383" s="44">
        <f>B379</f>
        <v>0</v>
      </c>
      <c r="C383" s="53">
        <v>0</v>
      </c>
      <c r="D383" s="31">
        <v>0</v>
      </c>
      <c r="E383" s="163" t="s">
        <v>119</v>
      </c>
      <c r="F383" s="164"/>
      <c r="G383" s="66" t="s">
        <v>120</v>
      </c>
      <c r="H383" s="74">
        <f>(H378-H375)/(H376-H377)</f>
        <v>0.82352941176470695</v>
      </c>
      <c r="I383" s="75">
        <f t="shared" ref="I383:AK383" si="212">(I378-I375)/(I376-I377)</f>
        <v>0.66666666666666763</v>
      </c>
      <c r="J383" s="75">
        <f t="shared" si="212"/>
        <v>0.73333333333333317</v>
      </c>
      <c r="K383" s="75" t="e">
        <f t="shared" si="212"/>
        <v>#DIV/0!</v>
      </c>
      <c r="L383" s="75" t="e">
        <f t="shared" si="212"/>
        <v>#DIV/0!</v>
      </c>
      <c r="M383" s="75" t="e">
        <f t="shared" si="212"/>
        <v>#DIV/0!</v>
      </c>
      <c r="N383" s="75" t="e">
        <f t="shared" si="212"/>
        <v>#DIV/0!</v>
      </c>
      <c r="O383" s="75" t="e">
        <f t="shared" si="212"/>
        <v>#DIV/0!</v>
      </c>
      <c r="P383" s="75" t="e">
        <f t="shared" si="212"/>
        <v>#DIV/0!</v>
      </c>
      <c r="Q383" s="75" t="e">
        <f t="shared" si="212"/>
        <v>#DIV/0!</v>
      </c>
      <c r="R383" s="75" t="e">
        <f t="shared" si="212"/>
        <v>#DIV/0!</v>
      </c>
      <c r="S383" s="75" t="e">
        <f t="shared" si="212"/>
        <v>#DIV/0!</v>
      </c>
      <c r="T383" s="75" t="e">
        <f t="shared" si="212"/>
        <v>#DIV/0!</v>
      </c>
      <c r="U383" s="75" t="e">
        <f t="shared" si="212"/>
        <v>#DIV/0!</v>
      </c>
      <c r="V383" s="75" t="e">
        <f t="shared" si="212"/>
        <v>#DIV/0!</v>
      </c>
      <c r="W383" s="75" t="e">
        <f t="shared" si="212"/>
        <v>#DIV/0!</v>
      </c>
      <c r="X383" s="75" t="e">
        <f t="shared" si="212"/>
        <v>#DIV/0!</v>
      </c>
      <c r="Y383" s="75" t="e">
        <f t="shared" si="212"/>
        <v>#DIV/0!</v>
      </c>
      <c r="Z383" s="75" t="e">
        <f t="shared" si="212"/>
        <v>#DIV/0!</v>
      </c>
      <c r="AA383" s="75" t="e">
        <f t="shared" si="212"/>
        <v>#DIV/0!</v>
      </c>
      <c r="AB383" s="75" t="e">
        <f t="shared" si="212"/>
        <v>#DIV/0!</v>
      </c>
      <c r="AC383" s="75" t="e">
        <f t="shared" si="212"/>
        <v>#DIV/0!</v>
      </c>
      <c r="AD383" s="75" t="e">
        <f t="shared" si="212"/>
        <v>#DIV/0!</v>
      </c>
      <c r="AE383" s="75" t="e">
        <f t="shared" si="212"/>
        <v>#DIV/0!</v>
      </c>
      <c r="AF383" s="75" t="e">
        <f t="shared" si="212"/>
        <v>#DIV/0!</v>
      </c>
      <c r="AG383" s="75" t="e">
        <f t="shared" si="212"/>
        <v>#DIV/0!</v>
      </c>
      <c r="AH383" s="75" t="e">
        <f t="shared" si="212"/>
        <v>#DIV/0!</v>
      </c>
      <c r="AI383" s="75" t="e">
        <f t="shared" si="212"/>
        <v>#DIV/0!</v>
      </c>
      <c r="AJ383" s="75" t="e">
        <f t="shared" si="212"/>
        <v>#DIV/0!</v>
      </c>
      <c r="AK383" s="76" t="e">
        <f t="shared" si="212"/>
        <v>#DIV/0!</v>
      </c>
    </row>
    <row r="384" spans="1:37" ht="15.75" thickBot="1" x14ac:dyDescent="0.3">
      <c r="A384" s="165"/>
      <c r="B384" s="166"/>
      <c r="C384" s="166"/>
      <c r="D384" s="166"/>
      <c r="E384" s="166"/>
      <c r="F384" s="166"/>
      <c r="G384" s="166"/>
      <c r="H384" s="166"/>
      <c r="I384" s="166"/>
      <c r="J384" s="166"/>
      <c r="K384" s="166"/>
      <c r="L384" s="166"/>
      <c r="M384" s="166"/>
      <c r="N384" s="166"/>
      <c r="O384" s="166"/>
      <c r="P384" s="166"/>
      <c r="Q384" s="166"/>
      <c r="R384" s="166"/>
      <c r="S384" s="166"/>
      <c r="T384" s="166"/>
      <c r="U384" s="166"/>
      <c r="V384" s="166"/>
      <c r="W384" s="166"/>
      <c r="X384" s="166"/>
      <c r="Y384" s="166"/>
      <c r="Z384" s="166"/>
      <c r="AA384" s="166"/>
      <c r="AB384" s="166"/>
      <c r="AC384" s="166"/>
      <c r="AD384" s="166"/>
      <c r="AE384" s="166"/>
      <c r="AF384" s="166"/>
      <c r="AG384" s="166"/>
      <c r="AH384" s="166"/>
      <c r="AI384" s="166"/>
      <c r="AJ384" s="166"/>
      <c r="AK384" s="167"/>
    </row>
    <row r="385" spans="1:37" ht="15.75" thickBot="1" x14ac:dyDescent="0.3">
      <c r="A385" s="47" t="s">
        <v>64</v>
      </c>
      <c r="B385" s="48" t="s">
        <v>65</v>
      </c>
      <c r="C385" s="49" t="s">
        <v>66</v>
      </c>
      <c r="D385" s="50" t="s">
        <v>67</v>
      </c>
      <c r="E385" s="51" t="s">
        <v>68</v>
      </c>
      <c r="F385" s="16" t="s">
        <v>69</v>
      </c>
      <c r="G385" s="63" t="s">
        <v>70</v>
      </c>
      <c r="H385" s="17" t="e">
        <v>#VALUE!</v>
      </c>
      <c r="I385" s="18" t="e">
        <f>IF(WEEKDAY(H385)&gt;=6,H385+3,H385+1)</f>
        <v>#VALUE!</v>
      </c>
      <c r="J385" s="18" t="e">
        <f t="shared" ref="J385:AK385" si="213">IF(WEEKDAY(I385)&gt;=6,I385+3,I385+1)</f>
        <v>#VALUE!</v>
      </c>
      <c r="K385" s="18" t="e">
        <f t="shared" si="213"/>
        <v>#VALUE!</v>
      </c>
      <c r="L385" s="18" t="e">
        <f t="shared" si="213"/>
        <v>#VALUE!</v>
      </c>
      <c r="M385" s="18" t="e">
        <f t="shared" si="213"/>
        <v>#VALUE!</v>
      </c>
      <c r="N385" s="18" t="e">
        <f t="shared" si="213"/>
        <v>#VALUE!</v>
      </c>
      <c r="O385" s="18" t="e">
        <f t="shared" si="213"/>
        <v>#VALUE!</v>
      </c>
      <c r="P385" s="18" t="e">
        <f t="shared" si="213"/>
        <v>#VALUE!</v>
      </c>
      <c r="Q385" s="18" t="e">
        <f t="shared" si="213"/>
        <v>#VALUE!</v>
      </c>
      <c r="R385" s="18" t="e">
        <f t="shared" si="213"/>
        <v>#VALUE!</v>
      </c>
      <c r="S385" s="18" t="e">
        <f t="shared" si="213"/>
        <v>#VALUE!</v>
      </c>
      <c r="T385" s="18" t="e">
        <f t="shared" si="213"/>
        <v>#VALUE!</v>
      </c>
      <c r="U385" s="18" t="e">
        <f t="shared" si="213"/>
        <v>#VALUE!</v>
      </c>
      <c r="V385" s="18" t="e">
        <f t="shared" si="213"/>
        <v>#VALUE!</v>
      </c>
      <c r="W385" s="18" t="e">
        <f t="shared" si="213"/>
        <v>#VALUE!</v>
      </c>
      <c r="X385" s="18" t="e">
        <f t="shared" si="213"/>
        <v>#VALUE!</v>
      </c>
      <c r="Y385" s="18" t="e">
        <f t="shared" si="213"/>
        <v>#VALUE!</v>
      </c>
      <c r="Z385" s="18" t="e">
        <f t="shared" si="213"/>
        <v>#VALUE!</v>
      </c>
      <c r="AA385" s="18" t="e">
        <f t="shared" si="213"/>
        <v>#VALUE!</v>
      </c>
      <c r="AB385" s="18" t="e">
        <f t="shared" si="213"/>
        <v>#VALUE!</v>
      </c>
      <c r="AC385" s="18" t="e">
        <f t="shared" si="213"/>
        <v>#VALUE!</v>
      </c>
      <c r="AD385" s="18" t="e">
        <f t="shared" si="213"/>
        <v>#VALUE!</v>
      </c>
      <c r="AE385" s="18" t="e">
        <f t="shared" si="213"/>
        <v>#VALUE!</v>
      </c>
      <c r="AF385" s="18" t="e">
        <f t="shared" si="213"/>
        <v>#VALUE!</v>
      </c>
      <c r="AG385" s="18" t="e">
        <f t="shared" si="213"/>
        <v>#VALUE!</v>
      </c>
      <c r="AH385" s="18" t="e">
        <f t="shared" si="213"/>
        <v>#VALUE!</v>
      </c>
      <c r="AI385" s="18" t="e">
        <f t="shared" si="213"/>
        <v>#VALUE!</v>
      </c>
      <c r="AJ385" s="18" t="e">
        <f t="shared" si="213"/>
        <v>#VALUE!</v>
      </c>
      <c r="AK385" s="18" t="e">
        <f t="shared" si="213"/>
        <v>#VALUE!</v>
      </c>
    </row>
    <row r="386" spans="1:37" ht="15.75" thickBot="1" x14ac:dyDescent="0.3">
      <c r="A386" s="153" t="s">
        <v>71</v>
      </c>
      <c r="B386" s="154"/>
      <c r="C386" s="154"/>
      <c r="D386" s="154"/>
      <c r="E386" s="154"/>
      <c r="F386" s="134"/>
      <c r="G386" s="19" t="s">
        <v>72</v>
      </c>
      <c r="H386" s="42" t="s">
        <v>73</v>
      </c>
      <c r="I386" s="20" t="s">
        <v>74</v>
      </c>
      <c r="J386" s="20" t="s">
        <v>75</v>
      </c>
      <c r="K386" s="20" t="s">
        <v>76</v>
      </c>
      <c r="L386" s="20" t="s">
        <v>77</v>
      </c>
      <c r="M386" s="20" t="s">
        <v>78</v>
      </c>
      <c r="N386" s="20" t="s">
        <v>79</v>
      </c>
      <c r="O386" s="20" t="s">
        <v>80</v>
      </c>
      <c r="P386" s="20" t="s">
        <v>81</v>
      </c>
      <c r="Q386" s="20" t="s">
        <v>82</v>
      </c>
      <c r="R386" s="20" t="s">
        <v>83</v>
      </c>
      <c r="S386" s="20" t="s">
        <v>84</v>
      </c>
      <c r="T386" s="20" t="s">
        <v>85</v>
      </c>
      <c r="U386" s="20" t="s">
        <v>86</v>
      </c>
      <c r="V386" s="20" t="s">
        <v>87</v>
      </c>
      <c r="W386" s="20" t="s">
        <v>88</v>
      </c>
      <c r="X386" s="20" t="s">
        <v>89</v>
      </c>
      <c r="Y386" s="20" t="s">
        <v>90</v>
      </c>
      <c r="Z386" s="20" t="s">
        <v>91</v>
      </c>
      <c r="AA386" s="20" t="s">
        <v>92</v>
      </c>
      <c r="AB386" s="20" t="s">
        <v>93</v>
      </c>
      <c r="AC386" s="20" t="s">
        <v>94</v>
      </c>
      <c r="AD386" s="20" t="s">
        <v>95</v>
      </c>
      <c r="AE386" s="20" t="s">
        <v>96</v>
      </c>
      <c r="AF386" s="20" t="s">
        <v>97</v>
      </c>
      <c r="AG386" s="20" t="s">
        <v>98</v>
      </c>
      <c r="AH386" s="20" t="s">
        <v>99</v>
      </c>
      <c r="AI386" s="20" t="s">
        <v>100</v>
      </c>
      <c r="AJ386" s="20" t="s">
        <v>101</v>
      </c>
      <c r="AK386" s="21" t="s">
        <v>102</v>
      </c>
    </row>
    <row r="387" spans="1:37" x14ac:dyDescent="0.25">
      <c r="A387" s="155" t="s">
        <v>103</v>
      </c>
      <c r="B387" s="156"/>
      <c r="C387" s="156"/>
      <c r="D387" s="157"/>
      <c r="E387" s="156"/>
      <c r="F387" s="158"/>
      <c r="G387" s="25" t="s">
        <v>104</v>
      </c>
      <c r="H387" s="26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8"/>
    </row>
    <row r="388" spans="1:37" x14ac:dyDescent="0.25">
      <c r="A388" s="55" t="s">
        <v>105</v>
      </c>
      <c r="B388" s="41">
        <f>COUNTA(H387:AK387)</f>
        <v>0</v>
      </c>
      <c r="C388" s="54"/>
      <c r="D388" s="62" t="str">
        <f>IF(ISBLANK(F386),"No Link",HYPERLINK(CONCATENATE("https://www.klsescreener.com/v2/charting/chart/",F386), "KLSE"))</f>
        <v>No Link</v>
      </c>
      <c r="E388" s="159" t="s">
        <v>106</v>
      </c>
      <c r="F388" s="160"/>
      <c r="G388" s="14" t="s">
        <v>107</v>
      </c>
      <c r="H388" s="11"/>
      <c r="I388" s="64"/>
      <c r="J388" s="6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10"/>
    </row>
    <row r="389" spans="1:37" x14ac:dyDescent="0.25">
      <c r="A389" s="12"/>
      <c r="B389" s="6"/>
      <c r="C389" s="6"/>
      <c r="D389" s="6"/>
      <c r="E389" s="36"/>
      <c r="F389" s="37"/>
      <c r="G389" s="14" t="s">
        <v>108</v>
      </c>
      <c r="H389" s="9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10"/>
    </row>
    <row r="390" spans="1:37" x14ac:dyDescent="0.25">
      <c r="A390" s="161"/>
      <c r="B390" s="162"/>
      <c r="C390" s="58"/>
      <c r="D390" s="61" t="s">
        <v>109</v>
      </c>
      <c r="E390" s="35"/>
      <c r="F390" s="39" t="e">
        <f>(E390-B391)/B391</f>
        <v>#DIV/0!</v>
      </c>
      <c r="G390" s="14" t="s">
        <v>110</v>
      </c>
      <c r="H390" s="9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10"/>
    </row>
    <row r="391" spans="1:37" ht="15.75" thickBot="1" x14ac:dyDescent="0.3">
      <c r="A391" s="8" t="s">
        <v>111</v>
      </c>
      <c r="B391" s="56"/>
      <c r="C391" s="59"/>
      <c r="D391" s="3"/>
      <c r="E391" s="7"/>
      <c r="F391" s="125"/>
      <c r="G391" s="15" t="s">
        <v>112</v>
      </c>
      <c r="H391" s="29"/>
      <c r="I391" s="65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1"/>
    </row>
    <row r="392" spans="1:37" x14ac:dyDescent="0.25">
      <c r="A392" s="13"/>
      <c r="B392" s="57"/>
      <c r="C392" s="124"/>
      <c r="D392" s="6"/>
      <c r="E392" s="121"/>
      <c r="F392" s="6"/>
      <c r="G392" s="32" t="s">
        <v>113</v>
      </c>
      <c r="H392" s="22">
        <f>IF((H387+H390)/2&gt;=1,CEILING((H387+H390)/2,0.01),CEILING((H387+H390)/2,0.005))</f>
        <v>0</v>
      </c>
      <c r="I392" s="23">
        <f>H392</f>
        <v>0</v>
      </c>
      <c r="J392" s="23">
        <f t="shared" ref="J392:AK392" si="214">I392</f>
        <v>0</v>
      </c>
      <c r="K392" s="23">
        <f t="shared" si="214"/>
        <v>0</v>
      </c>
      <c r="L392" s="23">
        <f t="shared" si="214"/>
        <v>0</v>
      </c>
      <c r="M392" s="23">
        <f t="shared" si="214"/>
        <v>0</v>
      </c>
      <c r="N392" s="23">
        <f t="shared" si="214"/>
        <v>0</v>
      </c>
      <c r="O392" s="23">
        <f t="shared" si="214"/>
        <v>0</v>
      </c>
      <c r="P392" s="23">
        <f t="shared" si="214"/>
        <v>0</v>
      </c>
      <c r="Q392" s="23">
        <f t="shared" si="214"/>
        <v>0</v>
      </c>
      <c r="R392" s="23">
        <f t="shared" si="214"/>
        <v>0</v>
      </c>
      <c r="S392" s="23">
        <f t="shared" si="214"/>
        <v>0</v>
      </c>
      <c r="T392" s="23">
        <f t="shared" si="214"/>
        <v>0</v>
      </c>
      <c r="U392" s="23">
        <f t="shared" si="214"/>
        <v>0</v>
      </c>
      <c r="V392" s="23">
        <f t="shared" si="214"/>
        <v>0</v>
      </c>
      <c r="W392" s="23">
        <f t="shared" si="214"/>
        <v>0</v>
      </c>
      <c r="X392" s="23">
        <f t="shared" si="214"/>
        <v>0</v>
      </c>
      <c r="Y392" s="23">
        <f t="shared" si="214"/>
        <v>0</v>
      </c>
      <c r="Z392" s="23">
        <f t="shared" si="214"/>
        <v>0</v>
      </c>
      <c r="AA392" s="23">
        <f t="shared" si="214"/>
        <v>0</v>
      </c>
      <c r="AB392" s="23">
        <f t="shared" si="214"/>
        <v>0</v>
      </c>
      <c r="AC392" s="23">
        <f t="shared" si="214"/>
        <v>0</v>
      </c>
      <c r="AD392" s="23">
        <f t="shared" si="214"/>
        <v>0</v>
      </c>
      <c r="AE392" s="23">
        <f t="shared" si="214"/>
        <v>0</v>
      </c>
      <c r="AF392" s="23">
        <f t="shared" si="214"/>
        <v>0</v>
      </c>
      <c r="AG392" s="23">
        <f t="shared" si="214"/>
        <v>0</v>
      </c>
      <c r="AH392" s="23">
        <f t="shared" si="214"/>
        <v>0</v>
      </c>
      <c r="AI392" s="23">
        <f t="shared" si="214"/>
        <v>0</v>
      </c>
      <c r="AJ392" s="23">
        <f t="shared" si="214"/>
        <v>0</v>
      </c>
      <c r="AK392" s="24">
        <f t="shared" si="214"/>
        <v>0</v>
      </c>
    </row>
    <row r="393" spans="1:37" ht="15.75" thickBot="1" x14ac:dyDescent="0.3">
      <c r="A393" s="40"/>
      <c r="B393" s="6"/>
      <c r="C393" s="6"/>
      <c r="D393" s="33" t="s">
        <v>2</v>
      </c>
      <c r="E393" s="34"/>
      <c r="F393" s="38" t="e">
        <f>(B391-E393)/E393</f>
        <v>#DIV/0!</v>
      </c>
      <c r="G393" s="66" t="s">
        <v>114</v>
      </c>
      <c r="H393" s="67">
        <f>IF(H392*105%&gt;=1, FLOOR(H392*105%,0.01), FLOOR(H392*105%,0.005))</f>
        <v>0</v>
      </c>
      <c r="I393" s="68">
        <f>H393</f>
        <v>0</v>
      </c>
      <c r="J393" s="68">
        <f t="shared" ref="J393:AK393" si="215">I393</f>
        <v>0</v>
      </c>
      <c r="K393" s="68">
        <f t="shared" si="215"/>
        <v>0</v>
      </c>
      <c r="L393" s="68">
        <f t="shared" si="215"/>
        <v>0</v>
      </c>
      <c r="M393" s="68">
        <f t="shared" si="215"/>
        <v>0</v>
      </c>
      <c r="N393" s="68">
        <f t="shared" si="215"/>
        <v>0</v>
      </c>
      <c r="O393" s="68">
        <f t="shared" si="215"/>
        <v>0</v>
      </c>
      <c r="P393" s="68">
        <f t="shared" si="215"/>
        <v>0</v>
      </c>
      <c r="Q393" s="68">
        <f t="shared" si="215"/>
        <v>0</v>
      </c>
      <c r="R393" s="68">
        <f t="shared" si="215"/>
        <v>0</v>
      </c>
      <c r="S393" s="68">
        <f t="shared" si="215"/>
        <v>0</v>
      </c>
      <c r="T393" s="68">
        <f t="shared" si="215"/>
        <v>0</v>
      </c>
      <c r="U393" s="68">
        <f t="shared" si="215"/>
        <v>0</v>
      </c>
      <c r="V393" s="68">
        <f t="shared" si="215"/>
        <v>0</v>
      </c>
      <c r="W393" s="68">
        <f t="shared" si="215"/>
        <v>0</v>
      </c>
      <c r="X393" s="68">
        <f t="shared" si="215"/>
        <v>0</v>
      </c>
      <c r="Y393" s="68">
        <f t="shared" si="215"/>
        <v>0</v>
      </c>
      <c r="Z393" s="68">
        <f t="shared" si="215"/>
        <v>0</v>
      </c>
      <c r="AA393" s="68">
        <f t="shared" si="215"/>
        <v>0</v>
      </c>
      <c r="AB393" s="68">
        <f t="shared" si="215"/>
        <v>0</v>
      </c>
      <c r="AC393" s="68">
        <f t="shared" si="215"/>
        <v>0</v>
      </c>
      <c r="AD393" s="68">
        <f t="shared" si="215"/>
        <v>0</v>
      </c>
      <c r="AE393" s="68">
        <f t="shared" si="215"/>
        <v>0</v>
      </c>
      <c r="AF393" s="68">
        <f t="shared" si="215"/>
        <v>0</v>
      </c>
      <c r="AG393" s="68">
        <f t="shared" si="215"/>
        <v>0</v>
      </c>
      <c r="AH393" s="68">
        <f t="shared" si="215"/>
        <v>0</v>
      </c>
      <c r="AI393" s="68">
        <f t="shared" si="215"/>
        <v>0</v>
      </c>
      <c r="AJ393" s="68">
        <f t="shared" si="215"/>
        <v>0</v>
      </c>
      <c r="AK393" s="69">
        <f t="shared" si="215"/>
        <v>0</v>
      </c>
    </row>
    <row r="394" spans="1:37" ht="15.75" thickBot="1" x14ac:dyDescent="0.3">
      <c r="A394" s="45" t="s">
        <v>115</v>
      </c>
      <c r="B394" s="45" t="s">
        <v>111</v>
      </c>
      <c r="C394" s="46" t="s">
        <v>116</v>
      </c>
      <c r="D394" s="46" t="s">
        <v>117</v>
      </c>
      <c r="E394" s="34"/>
      <c r="F394" s="37"/>
      <c r="G394" s="70" t="s">
        <v>118</v>
      </c>
      <c r="H394" s="71" t="e">
        <f>(H390-H387)/H387</f>
        <v>#DIV/0!</v>
      </c>
      <c r="I394" s="72" t="e">
        <f t="shared" ref="I394:AK394" si="216">(I390-I387)/I387</f>
        <v>#DIV/0!</v>
      </c>
      <c r="J394" s="72" t="e">
        <f t="shared" si="216"/>
        <v>#DIV/0!</v>
      </c>
      <c r="K394" s="72" t="e">
        <f t="shared" si="216"/>
        <v>#DIV/0!</v>
      </c>
      <c r="L394" s="72" t="e">
        <f t="shared" si="216"/>
        <v>#DIV/0!</v>
      </c>
      <c r="M394" s="72" t="e">
        <f t="shared" si="216"/>
        <v>#DIV/0!</v>
      </c>
      <c r="N394" s="72" t="e">
        <f t="shared" si="216"/>
        <v>#DIV/0!</v>
      </c>
      <c r="O394" s="72" t="e">
        <f t="shared" si="216"/>
        <v>#DIV/0!</v>
      </c>
      <c r="P394" s="72" t="e">
        <f t="shared" si="216"/>
        <v>#DIV/0!</v>
      </c>
      <c r="Q394" s="72" t="e">
        <f t="shared" si="216"/>
        <v>#DIV/0!</v>
      </c>
      <c r="R394" s="72" t="e">
        <f t="shared" si="216"/>
        <v>#DIV/0!</v>
      </c>
      <c r="S394" s="72" t="e">
        <f t="shared" si="216"/>
        <v>#DIV/0!</v>
      </c>
      <c r="T394" s="72" t="e">
        <f t="shared" si="216"/>
        <v>#DIV/0!</v>
      </c>
      <c r="U394" s="72" t="e">
        <f t="shared" si="216"/>
        <v>#DIV/0!</v>
      </c>
      <c r="V394" s="72" t="e">
        <f t="shared" si="216"/>
        <v>#DIV/0!</v>
      </c>
      <c r="W394" s="72" t="e">
        <f t="shared" si="216"/>
        <v>#DIV/0!</v>
      </c>
      <c r="X394" s="72" t="e">
        <f t="shared" si="216"/>
        <v>#DIV/0!</v>
      </c>
      <c r="Y394" s="72" t="e">
        <f t="shared" si="216"/>
        <v>#DIV/0!</v>
      </c>
      <c r="Z394" s="72" t="e">
        <f t="shared" si="216"/>
        <v>#DIV/0!</v>
      </c>
      <c r="AA394" s="72" t="e">
        <f t="shared" si="216"/>
        <v>#DIV/0!</v>
      </c>
      <c r="AB394" s="72" t="e">
        <f t="shared" si="216"/>
        <v>#DIV/0!</v>
      </c>
      <c r="AC394" s="72" t="e">
        <f t="shared" si="216"/>
        <v>#DIV/0!</v>
      </c>
      <c r="AD394" s="72" t="e">
        <f t="shared" si="216"/>
        <v>#DIV/0!</v>
      </c>
      <c r="AE394" s="72" t="e">
        <f t="shared" si="216"/>
        <v>#DIV/0!</v>
      </c>
      <c r="AF394" s="72" t="e">
        <f t="shared" si="216"/>
        <v>#DIV/0!</v>
      </c>
      <c r="AG394" s="72" t="e">
        <f t="shared" si="216"/>
        <v>#DIV/0!</v>
      </c>
      <c r="AH394" s="72" t="e">
        <f t="shared" si="216"/>
        <v>#DIV/0!</v>
      </c>
      <c r="AI394" s="72" t="e">
        <f t="shared" si="216"/>
        <v>#DIV/0!</v>
      </c>
      <c r="AJ394" s="72" t="e">
        <f t="shared" si="216"/>
        <v>#DIV/0!</v>
      </c>
      <c r="AK394" s="73" t="e">
        <f t="shared" si="216"/>
        <v>#DIV/0!</v>
      </c>
    </row>
    <row r="395" spans="1:37" ht="15.75" thickBot="1" x14ac:dyDescent="0.3">
      <c r="A395" s="43">
        <f>E393</f>
        <v>0</v>
      </c>
      <c r="B395" s="44">
        <f>B391</f>
        <v>0</v>
      </c>
      <c r="C395" s="53">
        <v>0</v>
      </c>
      <c r="D395" s="31">
        <v>0</v>
      </c>
      <c r="E395" s="163" t="s">
        <v>119</v>
      </c>
      <c r="F395" s="164"/>
      <c r="G395" s="66" t="s">
        <v>120</v>
      </c>
      <c r="H395" s="74" t="e">
        <f>(H390-H387)/(H388-H389)</f>
        <v>#DIV/0!</v>
      </c>
      <c r="I395" s="75" t="e">
        <f t="shared" ref="I395:AK395" si="217">(I390-I387)/(I388-I389)</f>
        <v>#DIV/0!</v>
      </c>
      <c r="J395" s="75" t="e">
        <f t="shared" si="217"/>
        <v>#DIV/0!</v>
      </c>
      <c r="K395" s="75" t="e">
        <f t="shared" si="217"/>
        <v>#DIV/0!</v>
      </c>
      <c r="L395" s="75" t="e">
        <f t="shared" si="217"/>
        <v>#DIV/0!</v>
      </c>
      <c r="M395" s="75" t="e">
        <f t="shared" si="217"/>
        <v>#DIV/0!</v>
      </c>
      <c r="N395" s="75" t="e">
        <f t="shared" si="217"/>
        <v>#DIV/0!</v>
      </c>
      <c r="O395" s="75" t="e">
        <f t="shared" si="217"/>
        <v>#DIV/0!</v>
      </c>
      <c r="P395" s="75" t="e">
        <f t="shared" si="217"/>
        <v>#DIV/0!</v>
      </c>
      <c r="Q395" s="75" t="e">
        <f t="shared" si="217"/>
        <v>#DIV/0!</v>
      </c>
      <c r="R395" s="75" t="e">
        <f t="shared" si="217"/>
        <v>#DIV/0!</v>
      </c>
      <c r="S395" s="75" t="e">
        <f t="shared" si="217"/>
        <v>#DIV/0!</v>
      </c>
      <c r="T395" s="75" t="e">
        <f t="shared" si="217"/>
        <v>#DIV/0!</v>
      </c>
      <c r="U395" s="75" t="e">
        <f t="shared" si="217"/>
        <v>#DIV/0!</v>
      </c>
      <c r="V395" s="75" t="e">
        <f t="shared" si="217"/>
        <v>#DIV/0!</v>
      </c>
      <c r="W395" s="75" t="e">
        <f t="shared" si="217"/>
        <v>#DIV/0!</v>
      </c>
      <c r="X395" s="75" t="e">
        <f t="shared" si="217"/>
        <v>#DIV/0!</v>
      </c>
      <c r="Y395" s="75" t="e">
        <f t="shared" si="217"/>
        <v>#DIV/0!</v>
      </c>
      <c r="Z395" s="75" t="e">
        <f t="shared" si="217"/>
        <v>#DIV/0!</v>
      </c>
      <c r="AA395" s="75" t="e">
        <f t="shared" si="217"/>
        <v>#DIV/0!</v>
      </c>
      <c r="AB395" s="75" t="e">
        <f t="shared" si="217"/>
        <v>#DIV/0!</v>
      </c>
      <c r="AC395" s="75" t="e">
        <f t="shared" si="217"/>
        <v>#DIV/0!</v>
      </c>
      <c r="AD395" s="75" t="e">
        <f t="shared" si="217"/>
        <v>#DIV/0!</v>
      </c>
      <c r="AE395" s="75" t="e">
        <f t="shared" si="217"/>
        <v>#DIV/0!</v>
      </c>
      <c r="AF395" s="75" t="e">
        <f t="shared" si="217"/>
        <v>#DIV/0!</v>
      </c>
      <c r="AG395" s="75" t="e">
        <f t="shared" si="217"/>
        <v>#DIV/0!</v>
      </c>
      <c r="AH395" s="75" t="e">
        <f t="shared" si="217"/>
        <v>#DIV/0!</v>
      </c>
      <c r="AI395" s="75" t="e">
        <f t="shared" si="217"/>
        <v>#DIV/0!</v>
      </c>
      <c r="AJ395" s="75" t="e">
        <f t="shared" si="217"/>
        <v>#DIV/0!</v>
      </c>
      <c r="AK395" s="76" t="e">
        <f t="shared" si="217"/>
        <v>#DIV/0!</v>
      </c>
    </row>
    <row r="396" spans="1:37" ht="15.75" thickBot="1" x14ac:dyDescent="0.3">
      <c r="A396" s="165"/>
      <c r="B396" s="166"/>
      <c r="C396" s="166"/>
      <c r="D396" s="166"/>
      <c r="E396" s="166"/>
      <c r="F396" s="166"/>
      <c r="G396" s="166"/>
      <c r="H396" s="166"/>
      <c r="I396" s="166"/>
      <c r="J396" s="166"/>
      <c r="K396" s="166"/>
      <c r="L396" s="166"/>
      <c r="M396" s="166"/>
      <c r="N396" s="166"/>
      <c r="O396" s="166"/>
      <c r="P396" s="166"/>
      <c r="Q396" s="166"/>
      <c r="R396" s="166"/>
      <c r="S396" s="166"/>
      <c r="T396" s="166"/>
      <c r="U396" s="166"/>
      <c r="V396" s="166"/>
      <c r="W396" s="166"/>
      <c r="X396" s="166"/>
      <c r="Y396" s="166"/>
      <c r="Z396" s="166"/>
      <c r="AA396" s="166"/>
      <c r="AB396" s="166"/>
      <c r="AC396" s="166"/>
      <c r="AD396" s="166"/>
      <c r="AE396" s="166"/>
      <c r="AF396" s="166"/>
      <c r="AG396" s="166"/>
      <c r="AH396" s="166"/>
      <c r="AI396" s="166"/>
      <c r="AJ396" s="166"/>
      <c r="AK396" s="167"/>
    </row>
    <row r="397" spans="1:37" ht="15.75" thickBot="1" x14ac:dyDescent="0.3">
      <c r="A397" s="47" t="s">
        <v>64</v>
      </c>
      <c r="B397" s="48" t="s">
        <v>65</v>
      </c>
      <c r="C397" s="49" t="s">
        <v>66</v>
      </c>
      <c r="D397" s="50" t="s">
        <v>67</v>
      </c>
      <c r="E397" s="51" t="s">
        <v>68</v>
      </c>
      <c r="F397" s="16" t="s">
        <v>69</v>
      </c>
      <c r="G397" s="63" t="s">
        <v>70</v>
      </c>
      <c r="H397" s="17" t="e">
        <v>#VALUE!</v>
      </c>
      <c r="I397" s="18" t="e">
        <f>IF(WEEKDAY(H397)&gt;=6,H397+3,H397+1)</f>
        <v>#VALUE!</v>
      </c>
      <c r="J397" s="18" t="e">
        <f t="shared" ref="J397:AK397" si="218">IF(WEEKDAY(I397)&gt;=6,I397+3,I397+1)</f>
        <v>#VALUE!</v>
      </c>
      <c r="K397" s="18" t="e">
        <f t="shared" si="218"/>
        <v>#VALUE!</v>
      </c>
      <c r="L397" s="18" t="e">
        <f t="shared" si="218"/>
        <v>#VALUE!</v>
      </c>
      <c r="M397" s="18" t="e">
        <f t="shared" si="218"/>
        <v>#VALUE!</v>
      </c>
      <c r="N397" s="18" t="e">
        <f t="shared" si="218"/>
        <v>#VALUE!</v>
      </c>
      <c r="O397" s="18" t="e">
        <f t="shared" si="218"/>
        <v>#VALUE!</v>
      </c>
      <c r="P397" s="18" t="e">
        <f t="shared" si="218"/>
        <v>#VALUE!</v>
      </c>
      <c r="Q397" s="18" t="e">
        <f t="shared" si="218"/>
        <v>#VALUE!</v>
      </c>
      <c r="R397" s="18" t="e">
        <f t="shared" si="218"/>
        <v>#VALUE!</v>
      </c>
      <c r="S397" s="18" t="e">
        <f t="shared" si="218"/>
        <v>#VALUE!</v>
      </c>
      <c r="T397" s="18" t="e">
        <f t="shared" si="218"/>
        <v>#VALUE!</v>
      </c>
      <c r="U397" s="18" t="e">
        <f t="shared" si="218"/>
        <v>#VALUE!</v>
      </c>
      <c r="V397" s="18" t="e">
        <f t="shared" si="218"/>
        <v>#VALUE!</v>
      </c>
      <c r="W397" s="18" t="e">
        <f t="shared" si="218"/>
        <v>#VALUE!</v>
      </c>
      <c r="X397" s="18" t="e">
        <f t="shared" si="218"/>
        <v>#VALUE!</v>
      </c>
      <c r="Y397" s="18" t="e">
        <f t="shared" si="218"/>
        <v>#VALUE!</v>
      </c>
      <c r="Z397" s="18" t="e">
        <f t="shared" si="218"/>
        <v>#VALUE!</v>
      </c>
      <c r="AA397" s="18" t="e">
        <f t="shared" si="218"/>
        <v>#VALUE!</v>
      </c>
      <c r="AB397" s="18" t="e">
        <f t="shared" si="218"/>
        <v>#VALUE!</v>
      </c>
      <c r="AC397" s="18" t="e">
        <f t="shared" si="218"/>
        <v>#VALUE!</v>
      </c>
      <c r="AD397" s="18" t="e">
        <f t="shared" si="218"/>
        <v>#VALUE!</v>
      </c>
      <c r="AE397" s="18" t="e">
        <f t="shared" si="218"/>
        <v>#VALUE!</v>
      </c>
      <c r="AF397" s="18" t="e">
        <f t="shared" si="218"/>
        <v>#VALUE!</v>
      </c>
      <c r="AG397" s="18" t="e">
        <f t="shared" si="218"/>
        <v>#VALUE!</v>
      </c>
      <c r="AH397" s="18" t="e">
        <f t="shared" si="218"/>
        <v>#VALUE!</v>
      </c>
      <c r="AI397" s="18" t="e">
        <f t="shared" si="218"/>
        <v>#VALUE!</v>
      </c>
      <c r="AJ397" s="18" t="e">
        <f t="shared" si="218"/>
        <v>#VALUE!</v>
      </c>
      <c r="AK397" s="18" t="e">
        <f t="shared" si="218"/>
        <v>#VALUE!</v>
      </c>
    </row>
    <row r="398" spans="1:37" ht="15.75" thickBot="1" x14ac:dyDescent="0.3">
      <c r="A398" s="153" t="s">
        <v>71</v>
      </c>
      <c r="B398" s="154"/>
      <c r="C398" s="154"/>
      <c r="D398" s="154"/>
      <c r="E398" s="154"/>
      <c r="F398" s="134"/>
      <c r="G398" s="19" t="s">
        <v>72</v>
      </c>
      <c r="H398" s="42" t="s">
        <v>73</v>
      </c>
      <c r="I398" s="20" t="s">
        <v>74</v>
      </c>
      <c r="J398" s="20" t="s">
        <v>75</v>
      </c>
      <c r="K398" s="20" t="s">
        <v>76</v>
      </c>
      <c r="L398" s="20" t="s">
        <v>77</v>
      </c>
      <c r="M398" s="20" t="s">
        <v>78</v>
      </c>
      <c r="N398" s="20" t="s">
        <v>79</v>
      </c>
      <c r="O398" s="20" t="s">
        <v>80</v>
      </c>
      <c r="P398" s="20" t="s">
        <v>81</v>
      </c>
      <c r="Q398" s="20" t="s">
        <v>82</v>
      </c>
      <c r="R398" s="20" t="s">
        <v>83</v>
      </c>
      <c r="S398" s="20" t="s">
        <v>84</v>
      </c>
      <c r="T398" s="20" t="s">
        <v>85</v>
      </c>
      <c r="U398" s="20" t="s">
        <v>86</v>
      </c>
      <c r="V398" s="20" t="s">
        <v>87</v>
      </c>
      <c r="W398" s="20" t="s">
        <v>88</v>
      </c>
      <c r="X398" s="20" t="s">
        <v>89</v>
      </c>
      <c r="Y398" s="20" t="s">
        <v>90</v>
      </c>
      <c r="Z398" s="20" t="s">
        <v>91</v>
      </c>
      <c r="AA398" s="20" t="s">
        <v>92</v>
      </c>
      <c r="AB398" s="20" t="s">
        <v>93</v>
      </c>
      <c r="AC398" s="20" t="s">
        <v>94</v>
      </c>
      <c r="AD398" s="20" t="s">
        <v>95</v>
      </c>
      <c r="AE398" s="20" t="s">
        <v>96</v>
      </c>
      <c r="AF398" s="20" t="s">
        <v>97</v>
      </c>
      <c r="AG398" s="20" t="s">
        <v>98</v>
      </c>
      <c r="AH398" s="20" t="s">
        <v>99</v>
      </c>
      <c r="AI398" s="20" t="s">
        <v>100</v>
      </c>
      <c r="AJ398" s="20" t="s">
        <v>101</v>
      </c>
      <c r="AK398" s="21" t="s">
        <v>102</v>
      </c>
    </row>
    <row r="399" spans="1:37" x14ac:dyDescent="0.25">
      <c r="A399" s="155" t="s">
        <v>103</v>
      </c>
      <c r="B399" s="156"/>
      <c r="C399" s="156"/>
      <c r="D399" s="157"/>
      <c r="E399" s="156"/>
      <c r="F399" s="158"/>
      <c r="G399" s="25" t="s">
        <v>104</v>
      </c>
      <c r="H399" s="26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8"/>
    </row>
    <row r="400" spans="1:37" x14ac:dyDescent="0.25">
      <c r="A400" s="55" t="s">
        <v>105</v>
      </c>
      <c r="B400" s="41">
        <f>COUNTA(H399:AK399)</f>
        <v>0</v>
      </c>
      <c r="C400" s="54"/>
      <c r="D400" s="62" t="str">
        <f>IF(ISBLANK(F398),"No Link",HYPERLINK(CONCATENATE("https://www.klsescreener.com/v2/charting/chart/",F398), "KLSE"))</f>
        <v>No Link</v>
      </c>
      <c r="E400" s="159" t="s">
        <v>106</v>
      </c>
      <c r="F400" s="160"/>
      <c r="G400" s="14" t="s">
        <v>107</v>
      </c>
      <c r="H400" s="11"/>
      <c r="I400" s="64"/>
      <c r="J400" s="6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10"/>
    </row>
    <row r="401" spans="1:37" x14ac:dyDescent="0.25">
      <c r="A401" s="12"/>
      <c r="B401" s="6"/>
      <c r="C401" s="6"/>
      <c r="D401" s="6"/>
      <c r="E401" s="36"/>
      <c r="F401" s="37"/>
      <c r="G401" s="14" t="s">
        <v>108</v>
      </c>
      <c r="H401" s="9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10"/>
    </row>
    <row r="402" spans="1:37" x14ac:dyDescent="0.25">
      <c r="A402" s="161"/>
      <c r="B402" s="162"/>
      <c r="C402" s="58"/>
      <c r="D402" s="61" t="s">
        <v>109</v>
      </c>
      <c r="E402" s="35"/>
      <c r="F402" s="39" t="e">
        <f>(E402-B403)/B403</f>
        <v>#DIV/0!</v>
      </c>
      <c r="G402" s="14" t="s">
        <v>110</v>
      </c>
      <c r="H402" s="9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10"/>
    </row>
    <row r="403" spans="1:37" ht="15.75" thickBot="1" x14ac:dyDescent="0.3">
      <c r="A403" s="8" t="s">
        <v>111</v>
      </c>
      <c r="B403" s="56"/>
      <c r="C403" s="59"/>
      <c r="D403" s="3"/>
      <c r="E403" s="7"/>
      <c r="F403" s="125"/>
      <c r="G403" s="15" t="s">
        <v>112</v>
      </c>
      <c r="H403" s="29"/>
      <c r="I403" s="65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1"/>
    </row>
    <row r="404" spans="1:37" x14ac:dyDescent="0.25">
      <c r="A404" s="13"/>
      <c r="B404" s="57"/>
      <c r="C404" s="124"/>
      <c r="D404" s="6"/>
      <c r="E404" s="121"/>
      <c r="F404" s="6"/>
      <c r="G404" s="32" t="s">
        <v>113</v>
      </c>
      <c r="H404" s="22">
        <f>IF((H399+H402)/2&gt;=1,CEILING((H399+H402)/2,0.01),CEILING((H399+H402)/2,0.005))</f>
        <v>0</v>
      </c>
      <c r="I404" s="23">
        <f>H404</f>
        <v>0</v>
      </c>
      <c r="J404" s="23">
        <f t="shared" ref="J404:AK404" si="219">I404</f>
        <v>0</v>
      </c>
      <c r="K404" s="23">
        <f t="shared" si="219"/>
        <v>0</v>
      </c>
      <c r="L404" s="23">
        <f t="shared" si="219"/>
        <v>0</v>
      </c>
      <c r="M404" s="23">
        <f t="shared" si="219"/>
        <v>0</v>
      </c>
      <c r="N404" s="23">
        <f t="shared" si="219"/>
        <v>0</v>
      </c>
      <c r="O404" s="23">
        <f t="shared" si="219"/>
        <v>0</v>
      </c>
      <c r="P404" s="23">
        <f t="shared" si="219"/>
        <v>0</v>
      </c>
      <c r="Q404" s="23">
        <f t="shared" si="219"/>
        <v>0</v>
      </c>
      <c r="R404" s="23">
        <f t="shared" si="219"/>
        <v>0</v>
      </c>
      <c r="S404" s="23">
        <f t="shared" si="219"/>
        <v>0</v>
      </c>
      <c r="T404" s="23">
        <f t="shared" si="219"/>
        <v>0</v>
      </c>
      <c r="U404" s="23">
        <f t="shared" si="219"/>
        <v>0</v>
      </c>
      <c r="V404" s="23">
        <f t="shared" si="219"/>
        <v>0</v>
      </c>
      <c r="W404" s="23">
        <f t="shared" si="219"/>
        <v>0</v>
      </c>
      <c r="X404" s="23">
        <f t="shared" si="219"/>
        <v>0</v>
      </c>
      <c r="Y404" s="23">
        <f t="shared" si="219"/>
        <v>0</v>
      </c>
      <c r="Z404" s="23">
        <f t="shared" si="219"/>
        <v>0</v>
      </c>
      <c r="AA404" s="23">
        <f t="shared" si="219"/>
        <v>0</v>
      </c>
      <c r="AB404" s="23">
        <f t="shared" si="219"/>
        <v>0</v>
      </c>
      <c r="AC404" s="23">
        <f t="shared" si="219"/>
        <v>0</v>
      </c>
      <c r="AD404" s="23">
        <f t="shared" si="219"/>
        <v>0</v>
      </c>
      <c r="AE404" s="23">
        <f t="shared" si="219"/>
        <v>0</v>
      </c>
      <c r="AF404" s="23">
        <f t="shared" si="219"/>
        <v>0</v>
      </c>
      <c r="AG404" s="23">
        <f t="shared" si="219"/>
        <v>0</v>
      </c>
      <c r="AH404" s="23">
        <f t="shared" si="219"/>
        <v>0</v>
      </c>
      <c r="AI404" s="23">
        <f t="shared" si="219"/>
        <v>0</v>
      </c>
      <c r="AJ404" s="23">
        <f t="shared" si="219"/>
        <v>0</v>
      </c>
      <c r="AK404" s="24">
        <f t="shared" si="219"/>
        <v>0</v>
      </c>
    </row>
    <row r="405" spans="1:37" ht="15.75" thickBot="1" x14ac:dyDescent="0.3">
      <c r="A405" s="40"/>
      <c r="B405" s="6"/>
      <c r="C405" s="6"/>
      <c r="D405" s="33" t="s">
        <v>2</v>
      </c>
      <c r="E405" s="34"/>
      <c r="F405" s="38" t="e">
        <f>(B403-E405)/E405</f>
        <v>#DIV/0!</v>
      </c>
      <c r="G405" s="66" t="s">
        <v>114</v>
      </c>
      <c r="H405" s="67">
        <f>IF(H404*105%&gt;=1, FLOOR(H404*105%,0.01), FLOOR(H404*105%,0.005))</f>
        <v>0</v>
      </c>
      <c r="I405" s="68">
        <f>H405</f>
        <v>0</v>
      </c>
      <c r="J405" s="68">
        <f t="shared" ref="J405:AK405" si="220">I405</f>
        <v>0</v>
      </c>
      <c r="K405" s="68">
        <f t="shared" si="220"/>
        <v>0</v>
      </c>
      <c r="L405" s="68">
        <f t="shared" si="220"/>
        <v>0</v>
      </c>
      <c r="M405" s="68">
        <f t="shared" si="220"/>
        <v>0</v>
      </c>
      <c r="N405" s="68">
        <f t="shared" si="220"/>
        <v>0</v>
      </c>
      <c r="O405" s="68">
        <f t="shared" si="220"/>
        <v>0</v>
      </c>
      <c r="P405" s="68">
        <f t="shared" si="220"/>
        <v>0</v>
      </c>
      <c r="Q405" s="68">
        <f t="shared" si="220"/>
        <v>0</v>
      </c>
      <c r="R405" s="68">
        <f t="shared" si="220"/>
        <v>0</v>
      </c>
      <c r="S405" s="68">
        <f t="shared" si="220"/>
        <v>0</v>
      </c>
      <c r="T405" s="68">
        <f t="shared" si="220"/>
        <v>0</v>
      </c>
      <c r="U405" s="68">
        <f t="shared" si="220"/>
        <v>0</v>
      </c>
      <c r="V405" s="68">
        <f t="shared" si="220"/>
        <v>0</v>
      </c>
      <c r="W405" s="68">
        <f t="shared" si="220"/>
        <v>0</v>
      </c>
      <c r="X405" s="68">
        <f t="shared" si="220"/>
        <v>0</v>
      </c>
      <c r="Y405" s="68">
        <f t="shared" si="220"/>
        <v>0</v>
      </c>
      <c r="Z405" s="68">
        <f t="shared" si="220"/>
        <v>0</v>
      </c>
      <c r="AA405" s="68">
        <f t="shared" si="220"/>
        <v>0</v>
      </c>
      <c r="AB405" s="68">
        <f t="shared" si="220"/>
        <v>0</v>
      </c>
      <c r="AC405" s="68">
        <f t="shared" si="220"/>
        <v>0</v>
      </c>
      <c r="AD405" s="68">
        <f t="shared" si="220"/>
        <v>0</v>
      </c>
      <c r="AE405" s="68">
        <f t="shared" si="220"/>
        <v>0</v>
      </c>
      <c r="AF405" s="68">
        <f t="shared" si="220"/>
        <v>0</v>
      </c>
      <c r="AG405" s="68">
        <f t="shared" si="220"/>
        <v>0</v>
      </c>
      <c r="AH405" s="68">
        <f t="shared" si="220"/>
        <v>0</v>
      </c>
      <c r="AI405" s="68">
        <f t="shared" si="220"/>
        <v>0</v>
      </c>
      <c r="AJ405" s="68">
        <f t="shared" si="220"/>
        <v>0</v>
      </c>
      <c r="AK405" s="69">
        <f t="shared" si="220"/>
        <v>0</v>
      </c>
    </row>
    <row r="406" spans="1:37" ht="15.75" thickBot="1" x14ac:dyDescent="0.3">
      <c r="A406" s="45" t="s">
        <v>115</v>
      </c>
      <c r="B406" s="45" t="s">
        <v>111</v>
      </c>
      <c r="C406" s="46" t="s">
        <v>116</v>
      </c>
      <c r="D406" s="46" t="s">
        <v>117</v>
      </c>
      <c r="E406" s="34"/>
      <c r="F406" s="37"/>
      <c r="G406" s="70" t="s">
        <v>118</v>
      </c>
      <c r="H406" s="71" t="e">
        <f>(H402-H399)/H399</f>
        <v>#DIV/0!</v>
      </c>
      <c r="I406" s="72" t="e">
        <f t="shared" ref="I406:AK406" si="221">(I402-I399)/I399</f>
        <v>#DIV/0!</v>
      </c>
      <c r="J406" s="72" t="e">
        <f t="shared" si="221"/>
        <v>#DIV/0!</v>
      </c>
      <c r="K406" s="72" t="e">
        <f t="shared" si="221"/>
        <v>#DIV/0!</v>
      </c>
      <c r="L406" s="72" t="e">
        <f t="shared" si="221"/>
        <v>#DIV/0!</v>
      </c>
      <c r="M406" s="72" t="e">
        <f t="shared" si="221"/>
        <v>#DIV/0!</v>
      </c>
      <c r="N406" s="72" t="e">
        <f t="shared" si="221"/>
        <v>#DIV/0!</v>
      </c>
      <c r="O406" s="72" t="e">
        <f t="shared" si="221"/>
        <v>#DIV/0!</v>
      </c>
      <c r="P406" s="72" t="e">
        <f t="shared" si="221"/>
        <v>#DIV/0!</v>
      </c>
      <c r="Q406" s="72" t="e">
        <f t="shared" si="221"/>
        <v>#DIV/0!</v>
      </c>
      <c r="R406" s="72" t="e">
        <f t="shared" si="221"/>
        <v>#DIV/0!</v>
      </c>
      <c r="S406" s="72" t="e">
        <f t="shared" si="221"/>
        <v>#DIV/0!</v>
      </c>
      <c r="T406" s="72" t="e">
        <f t="shared" si="221"/>
        <v>#DIV/0!</v>
      </c>
      <c r="U406" s="72" t="e">
        <f t="shared" si="221"/>
        <v>#DIV/0!</v>
      </c>
      <c r="V406" s="72" t="e">
        <f t="shared" si="221"/>
        <v>#DIV/0!</v>
      </c>
      <c r="W406" s="72" t="e">
        <f t="shared" si="221"/>
        <v>#DIV/0!</v>
      </c>
      <c r="X406" s="72" t="e">
        <f t="shared" si="221"/>
        <v>#DIV/0!</v>
      </c>
      <c r="Y406" s="72" t="e">
        <f t="shared" si="221"/>
        <v>#DIV/0!</v>
      </c>
      <c r="Z406" s="72" t="e">
        <f t="shared" si="221"/>
        <v>#DIV/0!</v>
      </c>
      <c r="AA406" s="72" t="e">
        <f t="shared" si="221"/>
        <v>#DIV/0!</v>
      </c>
      <c r="AB406" s="72" t="e">
        <f t="shared" si="221"/>
        <v>#DIV/0!</v>
      </c>
      <c r="AC406" s="72" t="e">
        <f t="shared" si="221"/>
        <v>#DIV/0!</v>
      </c>
      <c r="AD406" s="72" t="e">
        <f t="shared" si="221"/>
        <v>#DIV/0!</v>
      </c>
      <c r="AE406" s="72" t="e">
        <f t="shared" si="221"/>
        <v>#DIV/0!</v>
      </c>
      <c r="AF406" s="72" t="e">
        <f t="shared" si="221"/>
        <v>#DIV/0!</v>
      </c>
      <c r="AG406" s="72" t="e">
        <f t="shared" si="221"/>
        <v>#DIV/0!</v>
      </c>
      <c r="AH406" s="72" t="e">
        <f t="shared" si="221"/>
        <v>#DIV/0!</v>
      </c>
      <c r="AI406" s="72" t="e">
        <f t="shared" si="221"/>
        <v>#DIV/0!</v>
      </c>
      <c r="AJ406" s="72" t="e">
        <f t="shared" si="221"/>
        <v>#DIV/0!</v>
      </c>
      <c r="AK406" s="73" t="e">
        <f t="shared" si="221"/>
        <v>#DIV/0!</v>
      </c>
    </row>
    <row r="407" spans="1:37" ht="15.75" thickBot="1" x14ac:dyDescent="0.3">
      <c r="A407" s="43">
        <f>E405</f>
        <v>0</v>
      </c>
      <c r="B407" s="44">
        <f>B403</f>
        <v>0</v>
      </c>
      <c r="C407" s="53">
        <v>0</v>
      </c>
      <c r="D407" s="31">
        <v>0</v>
      </c>
      <c r="E407" s="163" t="s">
        <v>119</v>
      </c>
      <c r="F407" s="164"/>
      <c r="G407" s="66" t="s">
        <v>120</v>
      </c>
      <c r="H407" s="74" t="e">
        <f>(H402-H399)/(H400-H401)</f>
        <v>#DIV/0!</v>
      </c>
      <c r="I407" s="75" t="e">
        <f t="shared" ref="I407:AK407" si="222">(I402-I399)/(I400-I401)</f>
        <v>#DIV/0!</v>
      </c>
      <c r="J407" s="75" t="e">
        <f t="shared" si="222"/>
        <v>#DIV/0!</v>
      </c>
      <c r="K407" s="75" t="e">
        <f t="shared" si="222"/>
        <v>#DIV/0!</v>
      </c>
      <c r="L407" s="75" t="e">
        <f t="shared" si="222"/>
        <v>#DIV/0!</v>
      </c>
      <c r="M407" s="75" t="e">
        <f t="shared" si="222"/>
        <v>#DIV/0!</v>
      </c>
      <c r="N407" s="75" t="e">
        <f t="shared" si="222"/>
        <v>#DIV/0!</v>
      </c>
      <c r="O407" s="75" t="e">
        <f t="shared" si="222"/>
        <v>#DIV/0!</v>
      </c>
      <c r="P407" s="75" t="e">
        <f t="shared" si="222"/>
        <v>#DIV/0!</v>
      </c>
      <c r="Q407" s="75" t="e">
        <f t="shared" si="222"/>
        <v>#DIV/0!</v>
      </c>
      <c r="R407" s="75" t="e">
        <f t="shared" si="222"/>
        <v>#DIV/0!</v>
      </c>
      <c r="S407" s="75" t="e">
        <f t="shared" si="222"/>
        <v>#DIV/0!</v>
      </c>
      <c r="T407" s="75" t="e">
        <f t="shared" si="222"/>
        <v>#DIV/0!</v>
      </c>
      <c r="U407" s="75" t="e">
        <f t="shared" si="222"/>
        <v>#DIV/0!</v>
      </c>
      <c r="V407" s="75" t="e">
        <f t="shared" si="222"/>
        <v>#DIV/0!</v>
      </c>
      <c r="W407" s="75" t="e">
        <f t="shared" si="222"/>
        <v>#DIV/0!</v>
      </c>
      <c r="X407" s="75" t="e">
        <f t="shared" si="222"/>
        <v>#DIV/0!</v>
      </c>
      <c r="Y407" s="75" t="e">
        <f t="shared" si="222"/>
        <v>#DIV/0!</v>
      </c>
      <c r="Z407" s="75" t="e">
        <f t="shared" si="222"/>
        <v>#DIV/0!</v>
      </c>
      <c r="AA407" s="75" t="e">
        <f t="shared" si="222"/>
        <v>#DIV/0!</v>
      </c>
      <c r="AB407" s="75" t="e">
        <f t="shared" si="222"/>
        <v>#DIV/0!</v>
      </c>
      <c r="AC407" s="75" t="e">
        <f t="shared" si="222"/>
        <v>#DIV/0!</v>
      </c>
      <c r="AD407" s="75" t="e">
        <f t="shared" si="222"/>
        <v>#DIV/0!</v>
      </c>
      <c r="AE407" s="75" t="e">
        <f t="shared" si="222"/>
        <v>#DIV/0!</v>
      </c>
      <c r="AF407" s="75" t="e">
        <f t="shared" si="222"/>
        <v>#DIV/0!</v>
      </c>
      <c r="AG407" s="75" t="e">
        <f t="shared" si="222"/>
        <v>#DIV/0!</v>
      </c>
      <c r="AH407" s="75" t="e">
        <f t="shared" si="222"/>
        <v>#DIV/0!</v>
      </c>
      <c r="AI407" s="75" t="e">
        <f t="shared" si="222"/>
        <v>#DIV/0!</v>
      </c>
      <c r="AJ407" s="75" t="e">
        <f t="shared" si="222"/>
        <v>#DIV/0!</v>
      </c>
      <c r="AK407" s="76" t="e">
        <f t="shared" si="222"/>
        <v>#DIV/0!</v>
      </c>
    </row>
    <row r="408" spans="1:37" ht="15.75" thickBot="1" x14ac:dyDescent="0.3">
      <c r="A408" s="165"/>
      <c r="B408" s="166"/>
      <c r="C408" s="166"/>
      <c r="D408" s="166"/>
      <c r="E408" s="166"/>
      <c r="F408" s="166"/>
      <c r="G408" s="166"/>
      <c r="H408" s="166"/>
      <c r="I408" s="166"/>
      <c r="J408" s="166"/>
      <c r="K408" s="166"/>
      <c r="L408" s="166"/>
      <c r="M408" s="166"/>
      <c r="N408" s="166"/>
      <c r="O408" s="166"/>
      <c r="P408" s="166"/>
      <c r="Q408" s="166"/>
      <c r="R408" s="166"/>
      <c r="S408" s="166"/>
      <c r="T408" s="166"/>
      <c r="U408" s="166"/>
      <c r="V408" s="166"/>
      <c r="W408" s="166"/>
      <c r="X408" s="166"/>
      <c r="Y408" s="166"/>
      <c r="Z408" s="166"/>
      <c r="AA408" s="166"/>
      <c r="AB408" s="166"/>
      <c r="AC408" s="166"/>
      <c r="AD408" s="166"/>
      <c r="AE408" s="166"/>
      <c r="AF408" s="166"/>
      <c r="AG408" s="166"/>
      <c r="AH408" s="166"/>
      <c r="AI408" s="166"/>
      <c r="AJ408" s="166"/>
      <c r="AK408" s="167"/>
    </row>
  </sheetData>
  <mergeCells count="204">
    <mergeCell ref="A138:B138"/>
    <mergeCell ref="E143:F143"/>
    <mergeCell ref="A144:AK144"/>
    <mergeCell ref="A27:F27"/>
    <mergeCell ref="E28:F28"/>
    <mergeCell ref="A30:B30"/>
    <mergeCell ref="E35:F35"/>
    <mergeCell ref="A36:AK36"/>
    <mergeCell ref="A26:E26"/>
    <mergeCell ref="A122:E122"/>
    <mergeCell ref="A123:F123"/>
    <mergeCell ref="E124:F124"/>
    <mergeCell ref="A14:E14"/>
    <mergeCell ref="A15:F15"/>
    <mergeCell ref="E16:F16"/>
    <mergeCell ref="A98:E98"/>
    <mergeCell ref="A99:F99"/>
    <mergeCell ref="E100:F100"/>
    <mergeCell ref="A102:B102"/>
    <mergeCell ref="E107:F107"/>
    <mergeCell ref="A108:AK108"/>
    <mergeCell ref="A18:B18"/>
    <mergeCell ref="E23:F23"/>
    <mergeCell ref="A24:AK24"/>
    <mergeCell ref="A63:F63"/>
    <mergeCell ref="E64:F64"/>
    <mergeCell ref="A66:B66"/>
    <mergeCell ref="A74:E74"/>
    <mergeCell ref="A75:F75"/>
    <mergeCell ref="E76:F76"/>
    <mergeCell ref="A78:B78"/>
    <mergeCell ref="E83:F83"/>
    <mergeCell ref="A84:AK84"/>
    <mergeCell ref="A86:E86"/>
    <mergeCell ref="A87:F87"/>
    <mergeCell ref="E88:F88"/>
    <mergeCell ref="A2:E2"/>
    <mergeCell ref="A3:F3"/>
    <mergeCell ref="E4:F4"/>
    <mergeCell ref="A6:B6"/>
    <mergeCell ref="E11:F11"/>
    <mergeCell ref="A12:AK12"/>
    <mergeCell ref="A90:B90"/>
    <mergeCell ref="E95:F95"/>
    <mergeCell ref="A96:AK96"/>
    <mergeCell ref="A38:E38"/>
    <mergeCell ref="A39:F39"/>
    <mergeCell ref="E40:F40"/>
    <mergeCell ref="A42:B42"/>
    <mergeCell ref="E47:F47"/>
    <mergeCell ref="A48:AK48"/>
    <mergeCell ref="E71:F71"/>
    <mergeCell ref="A72:AK72"/>
    <mergeCell ref="A50:E50"/>
    <mergeCell ref="A51:F51"/>
    <mergeCell ref="E52:F52"/>
    <mergeCell ref="A54:B54"/>
    <mergeCell ref="E59:F59"/>
    <mergeCell ref="A60:AK60"/>
    <mergeCell ref="A62:E62"/>
    <mergeCell ref="A146:E146"/>
    <mergeCell ref="A147:F147"/>
    <mergeCell ref="E148:F148"/>
    <mergeCell ref="A150:B150"/>
    <mergeCell ref="E155:F155"/>
    <mergeCell ref="A156:AK156"/>
    <mergeCell ref="A110:E110"/>
    <mergeCell ref="A111:F111"/>
    <mergeCell ref="E112:F112"/>
    <mergeCell ref="A114:B114"/>
    <mergeCell ref="E119:F119"/>
    <mergeCell ref="A120:AK120"/>
    <mergeCell ref="A126:B126"/>
    <mergeCell ref="E131:F131"/>
    <mergeCell ref="A132:AK132"/>
    <mergeCell ref="A134:E134"/>
    <mergeCell ref="A135:F135"/>
    <mergeCell ref="E136:F136"/>
    <mergeCell ref="A170:E170"/>
    <mergeCell ref="A171:F171"/>
    <mergeCell ref="E172:F172"/>
    <mergeCell ref="A174:B174"/>
    <mergeCell ref="E179:F179"/>
    <mergeCell ref="A180:AK180"/>
    <mergeCell ref="A158:E158"/>
    <mergeCell ref="A159:F159"/>
    <mergeCell ref="E160:F160"/>
    <mergeCell ref="A162:B162"/>
    <mergeCell ref="E167:F167"/>
    <mergeCell ref="A168:AK168"/>
    <mergeCell ref="A194:E194"/>
    <mergeCell ref="A195:F195"/>
    <mergeCell ref="E196:F196"/>
    <mergeCell ref="A198:B198"/>
    <mergeCell ref="E203:F203"/>
    <mergeCell ref="A204:AK204"/>
    <mergeCell ref="A182:E182"/>
    <mergeCell ref="A183:F183"/>
    <mergeCell ref="E184:F184"/>
    <mergeCell ref="A186:B186"/>
    <mergeCell ref="E191:F191"/>
    <mergeCell ref="A192:AK192"/>
    <mergeCell ref="A206:E206"/>
    <mergeCell ref="A207:F207"/>
    <mergeCell ref="E208:F208"/>
    <mergeCell ref="A210:B210"/>
    <mergeCell ref="E215:F215"/>
    <mergeCell ref="A216:AK216"/>
    <mergeCell ref="A230:E230"/>
    <mergeCell ref="A231:F231"/>
    <mergeCell ref="E232:F232"/>
    <mergeCell ref="A234:B234"/>
    <mergeCell ref="E239:F239"/>
    <mergeCell ref="A240:AK240"/>
    <mergeCell ref="A218:E218"/>
    <mergeCell ref="A219:F219"/>
    <mergeCell ref="E220:F220"/>
    <mergeCell ref="A222:B222"/>
    <mergeCell ref="E227:F227"/>
    <mergeCell ref="A228:AK228"/>
    <mergeCell ref="A254:E254"/>
    <mergeCell ref="A255:F255"/>
    <mergeCell ref="E256:F256"/>
    <mergeCell ref="A258:B258"/>
    <mergeCell ref="E263:F263"/>
    <mergeCell ref="A264:AK264"/>
    <mergeCell ref="A242:E242"/>
    <mergeCell ref="A243:F243"/>
    <mergeCell ref="E244:F244"/>
    <mergeCell ref="A246:B246"/>
    <mergeCell ref="E251:F251"/>
    <mergeCell ref="A252:AK252"/>
    <mergeCell ref="A278:E278"/>
    <mergeCell ref="A279:F279"/>
    <mergeCell ref="E280:F280"/>
    <mergeCell ref="A282:B282"/>
    <mergeCell ref="E287:F287"/>
    <mergeCell ref="A288:AK288"/>
    <mergeCell ref="A266:E266"/>
    <mergeCell ref="A267:F267"/>
    <mergeCell ref="E268:F268"/>
    <mergeCell ref="A270:B270"/>
    <mergeCell ref="E275:F275"/>
    <mergeCell ref="A276:AK276"/>
    <mergeCell ref="A302:E302"/>
    <mergeCell ref="A303:F303"/>
    <mergeCell ref="E304:F304"/>
    <mergeCell ref="A306:B306"/>
    <mergeCell ref="E311:F311"/>
    <mergeCell ref="A312:AK312"/>
    <mergeCell ref="A290:E290"/>
    <mergeCell ref="A291:F291"/>
    <mergeCell ref="E292:F292"/>
    <mergeCell ref="A294:B294"/>
    <mergeCell ref="E299:F299"/>
    <mergeCell ref="A300:AK300"/>
    <mergeCell ref="A326:E326"/>
    <mergeCell ref="A327:F327"/>
    <mergeCell ref="E328:F328"/>
    <mergeCell ref="A330:B330"/>
    <mergeCell ref="E335:F335"/>
    <mergeCell ref="A336:AK336"/>
    <mergeCell ref="A314:E314"/>
    <mergeCell ref="A315:F315"/>
    <mergeCell ref="E316:F316"/>
    <mergeCell ref="A318:B318"/>
    <mergeCell ref="E323:F323"/>
    <mergeCell ref="A324:AK324"/>
    <mergeCell ref="A350:E350"/>
    <mergeCell ref="A351:F351"/>
    <mergeCell ref="E352:F352"/>
    <mergeCell ref="A354:B354"/>
    <mergeCell ref="E359:F359"/>
    <mergeCell ref="A360:AK360"/>
    <mergeCell ref="A338:E338"/>
    <mergeCell ref="A339:F339"/>
    <mergeCell ref="E340:F340"/>
    <mergeCell ref="A342:B342"/>
    <mergeCell ref="E347:F347"/>
    <mergeCell ref="A348:AK348"/>
    <mergeCell ref="A374:E374"/>
    <mergeCell ref="A375:F375"/>
    <mergeCell ref="E376:F376"/>
    <mergeCell ref="A378:B378"/>
    <mergeCell ref="E383:F383"/>
    <mergeCell ref="A384:AK384"/>
    <mergeCell ref="A362:E362"/>
    <mergeCell ref="A363:F363"/>
    <mergeCell ref="E364:F364"/>
    <mergeCell ref="A366:B366"/>
    <mergeCell ref="E371:F371"/>
    <mergeCell ref="A372:AK372"/>
    <mergeCell ref="A398:E398"/>
    <mergeCell ref="A399:F399"/>
    <mergeCell ref="E400:F400"/>
    <mergeCell ref="A402:B402"/>
    <mergeCell ref="E407:F407"/>
    <mergeCell ref="A408:AK408"/>
    <mergeCell ref="A386:E386"/>
    <mergeCell ref="A387:F387"/>
    <mergeCell ref="E388:F388"/>
    <mergeCell ref="A390:B390"/>
    <mergeCell ref="E395:F395"/>
    <mergeCell ref="A396:AK396"/>
  </mergeCells>
  <phoneticPr fontId="3" type="noConversion"/>
  <conditionalFormatting sqref="H34:AK34">
    <cfRule type="cellIs" dxfId="139" priority="168" operator="greaterThan">
      <formula>0</formula>
    </cfRule>
  </conditionalFormatting>
  <conditionalFormatting sqref="H34:AK34">
    <cfRule type="cellIs" dxfId="138" priority="167" operator="lessThan">
      <formula>0</formula>
    </cfRule>
  </conditionalFormatting>
  <conditionalFormatting sqref="H22:AK22">
    <cfRule type="cellIs" dxfId="137" priority="142" operator="greaterThan">
      <formula>0</formula>
    </cfRule>
  </conditionalFormatting>
  <conditionalFormatting sqref="H22:AK22">
    <cfRule type="cellIs" dxfId="136" priority="141" operator="lessThan">
      <formula>0</formula>
    </cfRule>
  </conditionalFormatting>
  <conditionalFormatting sqref="H10:AK10">
    <cfRule type="cellIs" dxfId="135" priority="140" operator="greaterThan">
      <formula>0</formula>
    </cfRule>
  </conditionalFormatting>
  <conditionalFormatting sqref="H10:AK10">
    <cfRule type="cellIs" dxfId="134" priority="139" operator="lessThan">
      <formula>0</formula>
    </cfRule>
  </conditionalFormatting>
  <conditionalFormatting sqref="H130:AK130">
    <cfRule type="cellIs" dxfId="133" priority="138" operator="greaterThan">
      <formula>0</formula>
    </cfRule>
  </conditionalFormatting>
  <conditionalFormatting sqref="H130:AK130">
    <cfRule type="cellIs" dxfId="132" priority="137" operator="lessThan">
      <formula>0</formula>
    </cfRule>
  </conditionalFormatting>
  <conditionalFormatting sqref="G2">
    <cfRule type="cellIs" dxfId="131" priority="136" operator="notEqual">
      <formula>"&lt;name&gt;"</formula>
    </cfRule>
  </conditionalFormatting>
  <conditionalFormatting sqref="G14">
    <cfRule type="cellIs" dxfId="130" priority="135" operator="notEqual">
      <formula>"&lt;name&gt;"</formula>
    </cfRule>
  </conditionalFormatting>
  <conditionalFormatting sqref="G26">
    <cfRule type="cellIs" dxfId="129" priority="134" operator="notEqual">
      <formula>"&lt;name&gt;"</formula>
    </cfRule>
  </conditionalFormatting>
  <conditionalFormatting sqref="G122">
    <cfRule type="cellIs" dxfId="128" priority="133" operator="notEqual">
      <formula>"&lt;name&gt;"</formula>
    </cfRule>
  </conditionalFormatting>
  <conditionalFormatting sqref="H70:AK70">
    <cfRule type="cellIs" dxfId="127" priority="132" operator="greaterThan">
      <formula>0</formula>
    </cfRule>
  </conditionalFormatting>
  <conditionalFormatting sqref="H70:AK70">
    <cfRule type="cellIs" dxfId="126" priority="131" operator="lessThan">
      <formula>0</formula>
    </cfRule>
  </conditionalFormatting>
  <conditionalFormatting sqref="G62">
    <cfRule type="cellIs" dxfId="125" priority="130" operator="notEqual">
      <formula>"&lt;name&gt;"</formula>
    </cfRule>
  </conditionalFormatting>
  <conditionalFormatting sqref="H58:AK58">
    <cfRule type="cellIs" dxfId="124" priority="129" operator="greaterThan">
      <formula>0</formula>
    </cfRule>
  </conditionalFormatting>
  <conditionalFormatting sqref="H58:AK58">
    <cfRule type="cellIs" dxfId="123" priority="128" operator="lessThan">
      <formula>0</formula>
    </cfRule>
  </conditionalFormatting>
  <conditionalFormatting sqref="G50">
    <cfRule type="cellIs" dxfId="122" priority="127" operator="notEqual">
      <formula>"&lt;name&gt;"</formula>
    </cfRule>
  </conditionalFormatting>
  <conditionalFormatting sqref="H46:AK46">
    <cfRule type="cellIs" dxfId="121" priority="126" operator="greaterThan">
      <formula>0</formula>
    </cfRule>
  </conditionalFormatting>
  <conditionalFormatting sqref="H46:AK46">
    <cfRule type="cellIs" dxfId="120" priority="125" operator="lessThan">
      <formula>0</formula>
    </cfRule>
  </conditionalFormatting>
  <conditionalFormatting sqref="G38">
    <cfRule type="cellIs" dxfId="119" priority="124" operator="notEqual">
      <formula>"&lt;name&gt;"</formula>
    </cfRule>
  </conditionalFormatting>
  <conditionalFormatting sqref="H106:AK106">
    <cfRule type="cellIs" dxfId="118" priority="123" operator="greaterThan">
      <formula>0</formula>
    </cfRule>
  </conditionalFormatting>
  <conditionalFormatting sqref="H106:AK106">
    <cfRule type="cellIs" dxfId="117" priority="122" operator="lessThan">
      <formula>0</formula>
    </cfRule>
  </conditionalFormatting>
  <conditionalFormatting sqref="G98">
    <cfRule type="cellIs" dxfId="116" priority="121" operator="notEqual">
      <formula>"&lt;name&gt;"</formula>
    </cfRule>
  </conditionalFormatting>
  <conditionalFormatting sqref="H94:AK94">
    <cfRule type="cellIs" dxfId="115" priority="120" operator="greaterThan">
      <formula>0</formula>
    </cfRule>
  </conditionalFormatting>
  <conditionalFormatting sqref="H94:AK94">
    <cfRule type="cellIs" dxfId="114" priority="119" operator="lessThan">
      <formula>0</formula>
    </cfRule>
  </conditionalFormatting>
  <conditionalFormatting sqref="G86">
    <cfRule type="cellIs" dxfId="113" priority="118" operator="notEqual">
      <formula>"&lt;name&gt;"</formula>
    </cfRule>
  </conditionalFormatting>
  <conditionalFormatting sqref="H82:AK82">
    <cfRule type="cellIs" dxfId="112" priority="117" operator="greaterThan">
      <formula>0</formula>
    </cfRule>
  </conditionalFormatting>
  <conditionalFormatting sqref="H82:AK82">
    <cfRule type="cellIs" dxfId="111" priority="116" operator="lessThan">
      <formula>0</formula>
    </cfRule>
  </conditionalFormatting>
  <conditionalFormatting sqref="G74">
    <cfRule type="cellIs" dxfId="110" priority="115" operator="notEqual">
      <formula>"&lt;name&gt;"</formula>
    </cfRule>
  </conditionalFormatting>
  <conditionalFormatting sqref="H118:AK118">
    <cfRule type="cellIs" dxfId="106" priority="111" operator="greaterThan">
      <formula>0</formula>
    </cfRule>
  </conditionalFormatting>
  <conditionalFormatting sqref="H118:AK118">
    <cfRule type="cellIs" dxfId="105" priority="110" operator="lessThan">
      <formula>0</formula>
    </cfRule>
  </conditionalFormatting>
  <conditionalFormatting sqref="G110">
    <cfRule type="cellIs" dxfId="104" priority="109" operator="notEqual">
      <formula>"&lt;name&gt;"</formula>
    </cfRule>
  </conditionalFormatting>
  <conditionalFormatting sqref="H154:AK154">
    <cfRule type="cellIs" dxfId="103" priority="108" operator="greaterThan">
      <formula>0</formula>
    </cfRule>
  </conditionalFormatting>
  <conditionalFormatting sqref="H154:AK154">
    <cfRule type="cellIs" dxfId="102" priority="107" operator="lessThan">
      <formula>0</formula>
    </cfRule>
  </conditionalFormatting>
  <conditionalFormatting sqref="G146">
    <cfRule type="cellIs" dxfId="101" priority="106" operator="notEqual">
      <formula>"&lt;name&gt;"</formula>
    </cfRule>
  </conditionalFormatting>
  <conditionalFormatting sqref="H166:AK166">
    <cfRule type="cellIs" dxfId="100" priority="105" operator="greaterThan">
      <formula>0</formula>
    </cfRule>
  </conditionalFormatting>
  <conditionalFormatting sqref="H166:AK166">
    <cfRule type="cellIs" dxfId="99" priority="104" operator="lessThan">
      <formula>0</formula>
    </cfRule>
  </conditionalFormatting>
  <conditionalFormatting sqref="G158">
    <cfRule type="cellIs" dxfId="98" priority="103" operator="notEqual">
      <formula>"&lt;name&gt;"</formula>
    </cfRule>
  </conditionalFormatting>
  <conditionalFormatting sqref="H178:AK178">
    <cfRule type="cellIs" dxfId="97" priority="102" operator="greaterThan">
      <formula>0</formula>
    </cfRule>
  </conditionalFormatting>
  <conditionalFormatting sqref="H178:AK178">
    <cfRule type="cellIs" dxfId="96" priority="101" operator="lessThan">
      <formula>0</formula>
    </cfRule>
  </conditionalFormatting>
  <conditionalFormatting sqref="G170">
    <cfRule type="cellIs" dxfId="95" priority="100" operator="notEqual">
      <formula>"&lt;name&gt;"</formula>
    </cfRule>
  </conditionalFormatting>
  <conditionalFormatting sqref="H190:AK190">
    <cfRule type="cellIs" dxfId="94" priority="99" operator="greaterThan">
      <formula>0</formula>
    </cfRule>
  </conditionalFormatting>
  <conditionalFormatting sqref="H190:AK190">
    <cfRule type="cellIs" dxfId="93" priority="98" operator="lessThan">
      <formula>0</formula>
    </cfRule>
  </conditionalFormatting>
  <conditionalFormatting sqref="G182">
    <cfRule type="cellIs" dxfId="92" priority="97" operator="notEqual">
      <formula>"&lt;name&gt;"</formula>
    </cfRule>
  </conditionalFormatting>
  <conditionalFormatting sqref="H202:AK202">
    <cfRule type="cellIs" dxfId="91" priority="96" operator="greaterThan">
      <formula>0</formula>
    </cfRule>
  </conditionalFormatting>
  <conditionalFormatting sqref="H202:AK202">
    <cfRule type="cellIs" dxfId="90" priority="95" operator="lessThan">
      <formula>0</formula>
    </cfRule>
  </conditionalFormatting>
  <conditionalFormatting sqref="G194">
    <cfRule type="cellIs" dxfId="89" priority="94" operator="notEqual">
      <formula>"&lt;name&gt;"</formula>
    </cfRule>
  </conditionalFormatting>
  <conditionalFormatting sqref="H214:AK214">
    <cfRule type="cellIs" dxfId="88" priority="90" operator="greaterThan">
      <formula>0</formula>
    </cfRule>
  </conditionalFormatting>
  <conditionalFormatting sqref="H214:AK214">
    <cfRule type="cellIs" dxfId="87" priority="89" operator="lessThan">
      <formula>0</formula>
    </cfRule>
  </conditionalFormatting>
  <conditionalFormatting sqref="G206">
    <cfRule type="cellIs" dxfId="86" priority="88" operator="notEqual">
      <formula>"&lt;name&gt;"</formula>
    </cfRule>
  </conditionalFormatting>
  <conditionalFormatting sqref="H226:AK226">
    <cfRule type="cellIs" dxfId="85" priority="87" operator="greaterThan">
      <formula>0</formula>
    </cfRule>
  </conditionalFormatting>
  <conditionalFormatting sqref="H226:AK226">
    <cfRule type="cellIs" dxfId="84" priority="86" operator="lessThan">
      <formula>0</formula>
    </cfRule>
  </conditionalFormatting>
  <conditionalFormatting sqref="G218">
    <cfRule type="cellIs" dxfId="83" priority="85" operator="notEqual">
      <formula>"&lt;name&gt;"</formula>
    </cfRule>
  </conditionalFormatting>
  <conditionalFormatting sqref="H238:AK238">
    <cfRule type="cellIs" dxfId="82" priority="84" operator="greaterThan">
      <formula>0</formula>
    </cfRule>
  </conditionalFormatting>
  <conditionalFormatting sqref="H238:AK238">
    <cfRule type="cellIs" dxfId="81" priority="83" operator="lessThan">
      <formula>0</formula>
    </cfRule>
  </conditionalFormatting>
  <conditionalFormatting sqref="G230">
    <cfRule type="cellIs" dxfId="80" priority="82" operator="notEqual">
      <formula>"&lt;name&gt;"</formula>
    </cfRule>
  </conditionalFormatting>
  <conditionalFormatting sqref="H250:AK250">
    <cfRule type="cellIs" dxfId="79" priority="81" operator="greaterThan">
      <formula>0</formula>
    </cfRule>
  </conditionalFormatting>
  <conditionalFormatting sqref="H250:AK250">
    <cfRule type="cellIs" dxfId="78" priority="80" operator="lessThan">
      <formula>0</formula>
    </cfRule>
  </conditionalFormatting>
  <conditionalFormatting sqref="G242">
    <cfRule type="cellIs" dxfId="77" priority="79" operator="notEqual">
      <formula>"&lt;name&gt;"</formula>
    </cfRule>
  </conditionalFormatting>
  <conditionalFormatting sqref="H262:AK262">
    <cfRule type="cellIs" dxfId="76" priority="78" operator="greaterThan">
      <formula>0</formula>
    </cfRule>
  </conditionalFormatting>
  <conditionalFormatting sqref="H262:AK262">
    <cfRule type="cellIs" dxfId="75" priority="77" operator="lessThan">
      <formula>0</formula>
    </cfRule>
  </conditionalFormatting>
  <conditionalFormatting sqref="G254">
    <cfRule type="cellIs" dxfId="74" priority="76" operator="notEqual">
      <formula>"&lt;name&gt;"</formula>
    </cfRule>
  </conditionalFormatting>
  <conditionalFormatting sqref="H274:AK274">
    <cfRule type="cellIs" dxfId="73" priority="75" operator="greaterThan">
      <formula>0</formula>
    </cfRule>
  </conditionalFormatting>
  <conditionalFormatting sqref="H274:AK274">
    <cfRule type="cellIs" dxfId="72" priority="74" operator="lessThan">
      <formula>0</formula>
    </cfRule>
  </conditionalFormatting>
  <conditionalFormatting sqref="G266">
    <cfRule type="cellIs" dxfId="71" priority="73" operator="notEqual">
      <formula>"&lt;name&gt;"</formula>
    </cfRule>
  </conditionalFormatting>
  <conditionalFormatting sqref="H286:AK286">
    <cfRule type="cellIs" dxfId="70" priority="72" operator="greaterThan">
      <formula>0</formula>
    </cfRule>
  </conditionalFormatting>
  <conditionalFormatting sqref="H286:AK286">
    <cfRule type="cellIs" dxfId="69" priority="71" operator="lessThan">
      <formula>0</formula>
    </cfRule>
  </conditionalFormatting>
  <conditionalFormatting sqref="G278">
    <cfRule type="cellIs" dxfId="68" priority="70" operator="notEqual">
      <formula>"&lt;name&gt;"</formula>
    </cfRule>
  </conditionalFormatting>
  <conditionalFormatting sqref="H298:AK298">
    <cfRule type="cellIs" dxfId="67" priority="69" operator="greaterThan">
      <formula>0</formula>
    </cfRule>
  </conditionalFormatting>
  <conditionalFormatting sqref="H298:AK298">
    <cfRule type="cellIs" dxfId="66" priority="68" operator="lessThan">
      <formula>0</formula>
    </cfRule>
  </conditionalFormatting>
  <conditionalFormatting sqref="G290">
    <cfRule type="cellIs" dxfId="65" priority="67" operator="notEqual">
      <formula>"&lt;name&gt;"</formula>
    </cfRule>
  </conditionalFormatting>
  <conditionalFormatting sqref="H310:AK310">
    <cfRule type="cellIs" dxfId="64" priority="66" operator="greaterThan">
      <formula>0</formula>
    </cfRule>
  </conditionalFormatting>
  <conditionalFormatting sqref="H310:AK310">
    <cfRule type="cellIs" dxfId="63" priority="65" operator="lessThan">
      <formula>0</formula>
    </cfRule>
  </conditionalFormatting>
  <conditionalFormatting sqref="G302">
    <cfRule type="cellIs" dxfId="62" priority="64" operator="notEqual">
      <formula>"&lt;name&gt;"</formula>
    </cfRule>
  </conditionalFormatting>
  <conditionalFormatting sqref="H322:AK322">
    <cfRule type="cellIs" dxfId="61" priority="63" operator="greaterThan">
      <formula>0</formula>
    </cfRule>
  </conditionalFormatting>
  <conditionalFormatting sqref="H322:AK322">
    <cfRule type="cellIs" dxfId="60" priority="62" operator="lessThan">
      <formula>0</formula>
    </cfRule>
  </conditionalFormatting>
  <conditionalFormatting sqref="G314">
    <cfRule type="cellIs" dxfId="59" priority="61" operator="notEqual">
      <formula>"&lt;name&gt;"</formula>
    </cfRule>
  </conditionalFormatting>
  <conditionalFormatting sqref="H334:AK334">
    <cfRule type="cellIs" dxfId="58" priority="60" operator="greaterThan">
      <formula>0</formula>
    </cfRule>
  </conditionalFormatting>
  <conditionalFormatting sqref="H334:AK334">
    <cfRule type="cellIs" dxfId="57" priority="59" operator="lessThan">
      <formula>0</formula>
    </cfRule>
  </conditionalFormatting>
  <conditionalFormatting sqref="G326">
    <cfRule type="cellIs" dxfId="56" priority="58" operator="notEqual">
      <formula>"&lt;name&gt;"</formula>
    </cfRule>
  </conditionalFormatting>
  <conditionalFormatting sqref="H346:AK346">
    <cfRule type="cellIs" dxfId="55" priority="57" operator="greaterThan">
      <formula>0</formula>
    </cfRule>
  </conditionalFormatting>
  <conditionalFormatting sqref="H346:AK346">
    <cfRule type="cellIs" dxfId="54" priority="56" operator="lessThan">
      <formula>0</formula>
    </cfRule>
  </conditionalFormatting>
  <conditionalFormatting sqref="G338">
    <cfRule type="cellIs" dxfId="53" priority="55" operator="notEqual">
      <formula>"&lt;name&gt;"</formula>
    </cfRule>
  </conditionalFormatting>
  <conditionalFormatting sqref="H358:AK358">
    <cfRule type="cellIs" dxfId="52" priority="54" operator="greaterThan">
      <formula>0</formula>
    </cfRule>
  </conditionalFormatting>
  <conditionalFormatting sqref="H358:AK358">
    <cfRule type="cellIs" dxfId="51" priority="53" operator="lessThan">
      <formula>0</formula>
    </cfRule>
  </conditionalFormatting>
  <conditionalFormatting sqref="G350">
    <cfRule type="cellIs" dxfId="50" priority="52" operator="notEqual">
      <formula>"&lt;name&gt;"</formula>
    </cfRule>
  </conditionalFormatting>
  <conditionalFormatting sqref="H370:AK370">
    <cfRule type="cellIs" dxfId="49" priority="51" operator="greaterThan">
      <formula>0</formula>
    </cfRule>
  </conditionalFormatting>
  <conditionalFormatting sqref="H370:AK370">
    <cfRule type="cellIs" dxfId="48" priority="50" operator="lessThan">
      <formula>0</formula>
    </cfRule>
  </conditionalFormatting>
  <conditionalFormatting sqref="G362">
    <cfRule type="cellIs" dxfId="47" priority="49" operator="notEqual">
      <formula>"&lt;name&gt;"</formula>
    </cfRule>
  </conditionalFormatting>
  <conditionalFormatting sqref="H382:AK382">
    <cfRule type="cellIs" dxfId="46" priority="48" operator="greaterThan">
      <formula>0</formula>
    </cfRule>
  </conditionalFormatting>
  <conditionalFormatting sqref="H382:AK382">
    <cfRule type="cellIs" dxfId="45" priority="47" operator="lessThan">
      <formula>0</formula>
    </cfRule>
  </conditionalFormatting>
  <conditionalFormatting sqref="G374">
    <cfRule type="cellIs" dxfId="44" priority="46" operator="notEqual">
      <formula>"&lt;name&gt;"</formula>
    </cfRule>
  </conditionalFormatting>
  <conditionalFormatting sqref="H394:AK394">
    <cfRule type="cellIs" dxfId="43" priority="45" operator="greaterThan">
      <formula>0</formula>
    </cfRule>
  </conditionalFormatting>
  <conditionalFormatting sqref="H394:AK394">
    <cfRule type="cellIs" dxfId="42" priority="44" operator="lessThan">
      <formula>0</formula>
    </cfRule>
  </conditionalFormatting>
  <conditionalFormatting sqref="G386">
    <cfRule type="cellIs" dxfId="41" priority="43" operator="notEqual">
      <formula>"&lt;name&gt;"</formula>
    </cfRule>
  </conditionalFormatting>
  <conditionalFormatting sqref="H406:AK406">
    <cfRule type="cellIs" dxfId="40" priority="42" operator="greaterThan">
      <formula>0</formula>
    </cfRule>
  </conditionalFormatting>
  <conditionalFormatting sqref="H406:AK406">
    <cfRule type="cellIs" dxfId="39" priority="41" operator="lessThan">
      <formula>0</formula>
    </cfRule>
  </conditionalFormatting>
  <conditionalFormatting sqref="G398">
    <cfRule type="cellIs" dxfId="38" priority="40" operator="notEqual">
      <formula>"&lt;name&gt;"</formula>
    </cfRule>
  </conditionalFormatting>
  <conditionalFormatting sqref="H18:AK18">
    <cfRule type="cellIs" dxfId="37" priority="39" operator="lessThanOrEqual">
      <formula>H20</formula>
    </cfRule>
  </conditionalFormatting>
  <conditionalFormatting sqref="H30:AK30">
    <cfRule type="cellIs" dxfId="36" priority="38" operator="lessThanOrEqual">
      <formula>H32</formula>
    </cfRule>
  </conditionalFormatting>
  <conditionalFormatting sqref="H6:AK6">
    <cfRule type="cellIs" dxfId="35" priority="37" operator="lessThanOrEqual">
      <formula>H8</formula>
    </cfRule>
  </conditionalFormatting>
  <conditionalFormatting sqref="H42:AK42">
    <cfRule type="cellIs" dxfId="34" priority="36" operator="lessThanOrEqual">
      <formula>H44</formula>
    </cfRule>
  </conditionalFormatting>
  <conditionalFormatting sqref="H54:AK54">
    <cfRule type="cellIs" dxfId="33" priority="35" operator="lessThanOrEqual">
      <formula>H56</formula>
    </cfRule>
  </conditionalFormatting>
  <conditionalFormatting sqref="H66:AK66">
    <cfRule type="cellIs" dxfId="32" priority="34" operator="lessThanOrEqual">
      <formula>H68</formula>
    </cfRule>
  </conditionalFormatting>
  <conditionalFormatting sqref="H78:AK78">
    <cfRule type="cellIs" dxfId="31" priority="33" operator="lessThanOrEqual">
      <formula>H80</formula>
    </cfRule>
  </conditionalFormatting>
  <conditionalFormatting sqref="H90:AK90">
    <cfRule type="cellIs" dxfId="30" priority="32" operator="lessThanOrEqual">
      <formula>H92</formula>
    </cfRule>
  </conditionalFormatting>
  <conditionalFormatting sqref="H102:AK102">
    <cfRule type="cellIs" dxfId="29" priority="31" operator="lessThanOrEqual">
      <formula>H104</formula>
    </cfRule>
  </conditionalFormatting>
  <conditionalFormatting sqref="H114:AK114">
    <cfRule type="cellIs" dxfId="28" priority="30" operator="lessThanOrEqual">
      <formula>H116</formula>
    </cfRule>
  </conditionalFormatting>
  <conditionalFormatting sqref="H126:AK126">
    <cfRule type="cellIs" dxfId="26" priority="28" operator="lessThanOrEqual">
      <formula>H128</formula>
    </cfRule>
  </conditionalFormatting>
  <conditionalFormatting sqref="H150:AK150">
    <cfRule type="cellIs" dxfId="25" priority="27" operator="lessThanOrEqual">
      <formula>H152</formula>
    </cfRule>
  </conditionalFormatting>
  <conditionalFormatting sqref="H162:AK162">
    <cfRule type="cellIs" dxfId="24" priority="26" operator="lessThanOrEqual">
      <formula>H164</formula>
    </cfRule>
  </conditionalFormatting>
  <conditionalFormatting sqref="H174:AK174">
    <cfRule type="cellIs" dxfId="23" priority="25" operator="lessThanOrEqual">
      <formula>H176</formula>
    </cfRule>
  </conditionalFormatting>
  <conditionalFormatting sqref="H186:AK186">
    <cfRule type="cellIs" dxfId="22" priority="24" operator="lessThanOrEqual">
      <formula>H188</formula>
    </cfRule>
  </conditionalFormatting>
  <conditionalFormatting sqref="H198:AK198">
    <cfRule type="cellIs" dxfId="21" priority="23" operator="lessThanOrEqual">
      <formula>H200</formula>
    </cfRule>
  </conditionalFormatting>
  <conditionalFormatting sqref="H210:AK210">
    <cfRule type="cellIs" dxfId="20" priority="21" operator="lessThanOrEqual">
      <formula>H212</formula>
    </cfRule>
  </conditionalFormatting>
  <conditionalFormatting sqref="H222:AK222">
    <cfRule type="cellIs" dxfId="19" priority="20" operator="lessThanOrEqual">
      <formula>H224</formula>
    </cfRule>
  </conditionalFormatting>
  <conditionalFormatting sqref="H234:AK234">
    <cfRule type="cellIs" dxfId="18" priority="19" operator="lessThanOrEqual">
      <formula>H236</formula>
    </cfRule>
  </conditionalFormatting>
  <conditionalFormatting sqref="H246:AK246">
    <cfRule type="cellIs" dxfId="17" priority="18" operator="lessThanOrEqual">
      <formula>H248</formula>
    </cfRule>
  </conditionalFormatting>
  <conditionalFormatting sqref="H258:AK258">
    <cfRule type="cellIs" dxfId="16" priority="17" operator="lessThanOrEqual">
      <formula>H260</formula>
    </cfRule>
  </conditionalFormatting>
  <conditionalFormatting sqref="H270:AK270">
    <cfRule type="cellIs" dxfId="15" priority="16" operator="lessThanOrEqual">
      <formula>H272</formula>
    </cfRule>
  </conditionalFormatting>
  <conditionalFormatting sqref="H282:AK282">
    <cfRule type="cellIs" dxfId="14" priority="15" operator="lessThanOrEqual">
      <formula>H284</formula>
    </cfRule>
  </conditionalFormatting>
  <conditionalFormatting sqref="H294:AK294">
    <cfRule type="cellIs" dxfId="13" priority="14" operator="lessThanOrEqual">
      <formula>H296</formula>
    </cfRule>
  </conditionalFormatting>
  <conditionalFormatting sqref="H306:AK306">
    <cfRule type="cellIs" dxfId="12" priority="13" operator="lessThanOrEqual">
      <formula>H308</formula>
    </cfRule>
  </conditionalFormatting>
  <conditionalFormatting sqref="H318:AK318">
    <cfRule type="cellIs" dxfId="11" priority="12" operator="lessThanOrEqual">
      <formula>H320</formula>
    </cfRule>
  </conditionalFormatting>
  <conditionalFormatting sqref="H330:AK330">
    <cfRule type="cellIs" dxfId="10" priority="11" operator="lessThanOrEqual">
      <formula>H332</formula>
    </cfRule>
  </conditionalFormatting>
  <conditionalFormatting sqref="H342:AK342">
    <cfRule type="cellIs" dxfId="9" priority="10" operator="lessThanOrEqual">
      <formula>H344</formula>
    </cfRule>
  </conditionalFormatting>
  <conditionalFormatting sqref="H354:AK354">
    <cfRule type="cellIs" dxfId="8" priority="9" operator="lessThanOrEqual">
      <formula>H356</formula>
    </cfRule>
  </conditionalFormatting>
  <conditionalFormatting sqref="H366:AK366">
    <cfRule type="cellIs" dxfId="7" priority="8" operator="lessThanOrEqual">
      <formula>H368</formula>
    </cfRule>
  </conditionalFormatting>
  <conditionalFormatting sqref="H378:AK378">
    <cfRule type="cellIs" dxfId="6" priority="7" operator="lessThanOrEqual">
      <formula>H380</formula>
    </cfRule>
  </conditionalFormatting>
  <conditionalFormatting sqref="H390:AK390">
    <cfRule type="cellIs" dxfId="5" priority="6" operator="lessThanOrEqual">
      <formula>H392</formula>
    </cfRule>
  </conditionalFormatting>
  <conditionalFormatting sqref="H402:AK402">
    <cfRule type="cellIs" dxfId="4" priority="5" operator="lessThanOrEqual">
      <formula>H404</formula>
    </cfRule>
  </conditionalFormatting>
  <conditionalFormatting sqref="H142:AK142">
    <cfRule type="cellIs" dxfId="3" priority="4" operator="greaterThan">
      <formula>0</formula>
    </cfRule>
  </conditionalFormatting>
  <conditionalFormatting sqref="H142:AK142">
    <cfRule type="cellIs" dxfId="2" priority="3" operator="lessThan">
      <formula>0</formula>
    </cfRule>
  </conditionalFormatting>
  <conditionalFormatting sqref="G134">
    <cfRule type="cellIs" dxfId="1" priority="2" operator="notEqual">
      <formula>"&lt;name&gt;"</formula>
    </cfRule>
  </conditionalFormatting>
  <conditionalFormatting sqref="H138:AK138">
    <cfRule type="cellIs" dxfId="0" priority="1" operator="lessThanOrEqual">
      <formula>H140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B555-17C4-4D71-B0CF-5EA2C5243D66}">
  <dimension ref="A1:L17"/>
  <sheetViews>
    <sheetView workbookViewId="0">
      <selection activeCell="J7" sqref="J7"/>
    </sheetView>
  </sheetViews>
  <sheetFormatPr defaultRowHeight="15" x14ac:dyDescent="0.25"/>
  <cols>
    <col min="1" max="1" width="20.5703125" style="1" customWidth="1"/>
    <col min="2" max="2" width="18.5703125" style="1" customWidth="1"/>
    <col min="3" max="3" width="13.7109375" style="1" bestFit="1" customWidth="1"/>
    <col min="4" max="4" width="12.42578125" style="1" bestFit="1" customWidth="1"/>
    <col min="5" max="5" width="14.85546875" style="1" bestFit="1" customWidth="1"/>
    <col min="6" max="6" width="16" style="1" bestFit="1" customWidth="1"/>
    <col min="7" max="7" width="17.28515625" style="1" bestFit="1" customWidth="1"/>
    <col min="8" max="9" width="12.42578125" style="1" bestFit="1" customWidth="1"/>
    <col min="10" max="10" width="14.85546875" style="1" bestFit="1" customWidth="1"/>
    <col min="11" max="11" width="18.42578125" style="1" bestFit="1" customWidth="1"/>
    <col min="12" max="12" width="17.28515625" style="1" bestFit="1" customWidth="1"/>
    <col min="13" max="16384" width="9.140625" style="1"/>
  </cols>
  <sheetData>
    <row r="1" spans="1:12" ht="15.75" thickBot="1" x14ac:dyDescent="0.3">
      <c r="A1" s="171">
        <v>43862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3"/>
    </row>
    <row r="2" spans="1:12" ht="15.75" thickBot="1" x14ac:dyDescent="0.3">
      <c r="A2" s="102" t="s">
        <v>151</v>
      </c>
      <c r="B2" s="109" t="s">
        <v>152</v>
      </c>
      <c r="C2" s="103" t="s">
        <v>153</v>
      </c>
      <c r="D2" s="104" t="s">
        <v>154</v>
      </c>
      <c r="E2" s="105" t="s">
        <v>155</v>
      </c>
      <c r="F2" s="104" t="s">
        <v>156</v>
      </c>
      <c r="G2" s="104" t="s">
        <v>157</v>
      </c>
      <c r="H2" s="104" t="s">
        <v>158</v>
      </c>
      <c r="I2" s="104" t="s">
        <v>154</v>
      </c>
      <c r="J2" s="106" t="s">
        <v>159</v>
      </c>
      <c r="K2" s="117" t="s">
        <v>160</v>
      </c>
      <c r="L2" s="107" t="s">
        <v>161</v>
      </c>
    </row>
    <row r="3" spans="1:12" x14ac:dyDescent="0.25">
      <c r="A3" s="97">
        <v>43880</v>
      </c>
      <c r="B3" s="110" t="s">
        <v>162</v>
      </c>
      <c r="C3" s="178">
        <v>0.64500000000000002</v>
      </c>
      <c r="D3" s="99">
        <v>4000</v>
      </c>
      <c r="E3" s="98">
        <v>9.26</v>
      </c>
      <c r="F3" s="100">
        <f t="shared" ref="F3:F9" si="0">C3*D3</f>
        <v>2580</v>
      </c>
      <c r="G3" s="97">
        <v>43885</v>
      </c>
      <c r="H3" s="178">
        <v>0.60499999999999998</v>
      </c>
      <c r="I3" s="99">
        <v>4000</v>
      </c>
      <c r="J3" s="114">
        <v>9.2100000000000009</v>
      </c>
      <c r="K3" s="118">
        <f>L3/F3</f>
        <v>-6.9174418604651164E-2</v>
      </c>
      <c r="L3" s="101">
        <f>SUM(H3*I3)-F3-E3-J3</f>
        <v>-178.47</v>
      </c>
    </row>
    <row r="4" spans="1:12" x14ac:dyDescent="0.25">
      <c r="A4" s="95">
        <v>43881</v>
      </c>
      <c r="B4" s="111" t="s">
        <v>163</v>
      </c>
      <c r="C4" s="179">
        <v>2.4500000000000002</v>
      </c>
      <c r="D4" s="79">
        <v>2000</v>
      </c>
      <c r="E4" s="80">
        <v>14.95</v>
      </c>
      <c r="F4" s="81">
        <f t="shared" si="0"/>
        <v>4900</v>
      </c>
      <c r="G4" s="97">
        <v>43886</v>
      </c>
      <c r="H4" s="179">
        <v>2.36</v>
      </c>
      <c r="I4" s="79">
        <v>2000</v>
      </c>
      <c r="J4" s="115">
        <v>14.9</v>
      </c>
      <c r="K4" s="119">
        <f t="shared" ref="K4:K6" si="1">L4/F4</f>
        <v>-4.2826530612244895E-2</v>
      </c>
      <c r="L4" s="82">
        <f t="shared" ref="L4:L6" si="2">SUM(H4*I4)-F4-E4-J4</f>
        <v>-209.85</v>
      </c>
    </row>
    <row r="5" spans="1:12" x14ac:dyDescent="0.25">
      <c r="A5" s="95">
        <v>43881</v>
      </c>
      <c r="B5" s="111" t="s">
        <v>164</v>
      </c>
      <c r="C5" s="179">
        <v>0.76</v>
      </c>
      <c r="D5" s="79">
        <v>3500</v>
      </c>
      <c r="E5" s="80">
        <v>9.2799999999999994</v>
      </c>
      <c r="F5" s="81">
        <f t="shared" si="0"/>
        <v>2660</v>
      </c>
      <c r="G5" s="97">
        <v>43885</v>
      </c>
      <c r="H5" s="179">
        <v>0.7</v>
      </c>
      <c r="I5" s="79">
        <v>3500</v>
      </c>
      <c r="J5" s="115">
        <v>9.2200000000000006</v>
      </c>
      <c r="K5" s="119">
        <f t="shared" si="1"/>
        <v>-8.5902255639097744E-2</v>
      </c>
      <c r="L5" s="82">
        <f t="shared" si="2"/>
        <v>-228.5</v>
      </c>
    </row>
    <row r="6" spans="1:12" x14ac:dyDescent="0.25">
      <c r="A6" s="95">
        <v>43881</v>
      </c>
      <c r="B6" s="111" t="s">
        <v>165</v>
      </c>
      <c r="C6" s="179">
        <v>0.89</v>
      </c>
      <c r="D6" s="79">
        <v>3000</v>
      </c>
      <c r="E6" s="80">
        <v>9.2899999999999991</v>
      </c>
      <c r="F6" s="81">
        <f t="shared" si="0"/>
        <v>2670</v>
      </c>
      <c r="G6" s="97">
        <v>43886</v>
      </c>
      <c r="H6" s="179">
        <v>0.85</v>
      </c>
      <c r="I6" s="79">
        <v>3000</v>
      </c>
      <c r="J6" s="115">
        <v>9.25</v>
      </c>
      <c r="K6" s="119">
        <f t="shared" si="1"/>
        <v>-5.1887640449438201E-2</v>
      </c>
      <c r="L6" s="82">
        <f t="shared" si="2"/>
        <v>-138.54</v>
      </c>
    </row>
    <row r="7" spans="1:12" x14ac:dyDescent="0.25">
      <c r="A7" s="95">
        <v>43881</v>
      </c>
      <c r="B7" s="111" t="s">
        <v>166</v>
      </c>
      <c r="C7" s="179">
        <v>1.52</v>
      </c>
      <c r="D7" s="79">
        <v>2000</v>
      </c>
      <c r="E7" s="80">
        <v>9.4</v>
      </c>
      <c r="F7" s="81">
        <f t="shared" si="0"/>
        <v>3040</v>
      </c>
      <c r="G7" s="97">
        <v>43886</v>
      </c>
      <c r="H7" s="179">
        <v>1.37</v>
      </c>
      <c r="I7" s="79">
        <v>2000</v>
      </c>
      <c r="J7" s="115">
        <v>9.31</v>
      </c>
      <c r="K7" s="119">
        <f>L7/F7</f>
        <v>-0.10483881578947368</v>
      </c>
      <c r="L7" s="82">
        <f t="shared" ref="L7" si="3">SUM(H7*I7)-F7-E7-J7</f>
        <v>-318.70999999999998</v>
      </c>
    </row>
    <row r="8" spans="1:12" x14ac:dyDescent="0.25">
      <c r="A8" s="95">
        <v>43882</v>
      </c>
      <c r="B8" s="111" t="s">
        <v>167</v>
      </c>
      <c r="C8" s="179">
        <v>0.91</v>
      </c>
      <c r="D8" s="79">
        <v>3000</v>
      </c>
      <c r="E8" s="80">
        <v>9.3000000000000007</v>
      </c>
      <c r="F8" s="81">
        <f t="shared" si="0"/>
        <v>2730</v>
      </c>
      <c r="G8" s="97">
        <v>43885</v>
      </c>
      <c r="H8" s="179">
        <v>0.88</v>
      </c>
      <c r="I8" s="79">
        <v>3000</v>
      </c>
      <c r="J8" s="115">
        <v>9.2799999999999994</v>
      </c>
      <c r="K8" s="119">
        <f t="shared" ref="K8:K13" si="4">L8/F8</f>
        <v>-3.9772893772893773E-2</v>
      </c>
      <c r="L8" s="82">
        <f t="shared" ref="L8:L13" si="5">SUM(H8*I8)-F8-E8-J8</f>
        <v>-108.58</v>
      </c>
    </row>
    <row r="9" spans="1:12" x14ac:dyDescent="0.25">
      <c r="A9" s="95">
        <v>43882</v>
      </c>
      <c r="B9" s="111" t="s">
        <v>168</v>
      </c>
      <c r="C9" s="179">
        <v>1.82</v>
      </c>
      <c r="D9" s="79">
        <v>2000</v>
      </c>
      <c r="E9" s="80">
        <v>9.58</v>
      </c>
      <c r="F9" s="81">
        <f t="shared" si="0"/>
        <v>3640</v>
      </c>
      <c r="G9" s="97">
        <v>43885</v>
      </c>
      <c r="H9" s="179">
        <v>1.72</v>
      </c>
      <c r="I9" s="79">
        <v>2000</v>
      </c>
      <c r="J9" s="115">
        <v>9.52</v>
      </c>
      <c r="K9" s="119">
        <f t="shared" si="4"/>
        <v>-6.0192307692307698E-2</v>
      </c>
      <c r="L9" s="82">
        <f t="shared" si="5"/>
        <v>-219.10000000000002</v>
      </c>
    </row>
    <row r="10" spans="1:12" x14ac:dyDescent="0.25">
      <c r="A10" s="95"/>
      <c r="B10" s="112"/>
      <c r="C10" s="179"/>
      <c r="D10" s="79"/>
      <c r="E10" s="80"/>
      <c r="F10" s="81"/>
      <c r="G10" s="78"/>
      <c r="H10" s="179"/>
      <c r="I10" s="79"/>
      <c r="J10" s="115"/>
      <c r="K10" s="119" t="e">
        <f t="shared" si="4"/>
        <v>#DIV/0!</v>
      </c>
      <c r="L10" s="82">
        <f t="shared" si="5"/>
        <v>0</v>
      </c>
    </row>
    <row r="11" spans="1:12" x14ac:dyDescent="0.25">
      <c r="A11" s="95"/>
      <c r="B11" s="112"/>
      <c r="C11" s="179"/>
      <c r="D11" s="79"/>
      <c r="E11" s="80"/>
      <c r="F11" s="81"/>
      <c r="G11" s="78"/>
      <c r="H11" s="179"/>
      <c r="I11" s="79"/>
      <c r="J11" s="115"/>
      <c r="K11" s="119" t="e">
        <f t="shared" si="4"/>
        <v>#DIV/0!</v>
      </c>
      <c r="L11" s="82">
        <f t="shared" si="5"/>
        <v>0</v>
      </c>
    </row>
    <row r="12" spans="1:12" x14ac:dyDescent="0.25">
      <c r="A12" s="95"/>
      <c r="B12" s="112"/>
      <c r="C12" s="179"/>
      <c r="D12" s="79"/>
      <c r="E12" s="80"/>
      <c r="F12" s="81"/>
      <c r="G12" s="78"/>
      <c r="H12" s="179"/>
      <c r="I12" s="79"/>
      <c r="J12" s="115"/>
      <c r="K12" s="119" t="e">
        <f t="shared" si="4"/>
        <v>#DIV/0!</v>
      </c>
      <c r="L12" s="82">
        <f t="shared" si="5"/>
        <v>0</v>
      </c>
    </row>
    <row r="13" spans="1:12" ht="15.75" thickBot="1" x14ac:dyDescent="0.3">
      <c r="A13" s="96"/>
      <c r="B13" s="113"/>
      <c r="C13" s="180"/>
      <c r="D13" s="85"/>
      <c r="E13" s="84"/>
      <c r="F13" s="86"/>
      <c r="G13" s="87"/>
      <c r="H13" s="180"/>
      <c r="I13" s="85"/>
      <c r="J13" s="116"/>
      <c r="K13" s="120" t="e">
        <f t="shared" si="4"/>
        <v>#DIV/0!</v>
      </c>
      <c r="L13" s="83">
        <f t="shared" si="5"/>
        <v>0</v>
      </c>
    </row>
    <row r="14" spans="1:12" ht="15.75" thickBot="1" x14ac:dyDescent="0.3">
      <c r="A14" s="88" t="s">
        <v>169</v>
      </c>
      <c r="B14" s="89"/>
      <c r="C14" s="90"/>
      <c r="D14" s="91" t="s">
        <v>170</v>
      </c>
      <c r="E14" s="92">
        <f>SUM(E3:E13)</f>
        <v>71.06</v>
      </c>
      <c r="F14" s="94"/>
      <c r="G14" s="90"/>
      <c r="H14" s="90"/>
      <c r="I14" s="91" t="s">
        <v>170</v>
      </c>
      <c r="J14" s="92">
        <f>SUM(J3:J13)</f>
        <v>70.69</v>
      </c>
      <c r="K14" s="93" t="s">
        <v>171</v>
      </c>
      <c r="L14" s="108">
        <f>SUM(L3:L13)</f>
        <v>-1401.75</v>
      </c>
    </row>
    <row r="17" spans="12:12" x14ac:dyDescent="0.25">
      <c r="L17" s="151"/>
    </row>
  </sheetData>
  <mergeCells count="1">
    <mergeCell ref="A1:L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54E0B-7896-4AAB-ACE2-0CEA53730F79}">
  <dimension ref="A1:F24"/>
  <sheetViews>
    <sheetView workbookViewId="0">
      <selection activeCell="D6" sqref="D6"/>
    </sheetView>
  </sheetViews>
  <sheetFormatPr defaultColWidth="20.140625" defaultRowHeight="15" x14ac:dyDescent="0.25"/>
  <cols>
    <col min="2" max="3" width="12.140625" customWidth="1"/>
    <col min="4" max="4" width="8.7109375" customWidth="1"/>
  </cols>
  <sheetData>
    <row r="1" spans="1:6" ht="17.25" x14ac:dyDescent="0.25">
      <c r="A1" s="148" t="s">
        <v>172</v>
      </c>
      <c r="B1" s="177">
        <v>0.51</v>
      </c>
      <c r="C1" s="177"/>
      <c r="D1" s="137"/>
      <c r="E1" s="146"/>
      <c r="F1" s="137"/>
    </row>
    <row r="2" spans="1:6" ht="17.25" x14ac:dyDescent="0.25">
      <c r="A2" s="149" t="s">
        <v>109</v>
      </c>
      <c r="B2" s="177">
        <v>0.54</v>
      </c>
      <c r="C2" s="177"/>
      <c r="D2" s="141"/>
      <c r="E2" s="146"/>
      <c r="F2" s="137"/>
    </row>
    <row r="3" spans="1:6" ht="17.25" x14ac:dyDescent="0.25">
      <c r="A3" s="149" t="s">
        <v>173</v>
      </c>
      <c r="B3" s="177">
        <v>0.51</v>
      </c>
      <c r="C3" s="177"/>
      <c r="D3" s="141"/>
      <c r="E3" s="146"/>
      <c r="F3" s="137"/>
    </row>
    <row r="4" spans="1:6" ht="17.25" x14ac:dyDescent="0.25">
      <c r="A4" s="148" t="s">
        <v>174</v>
      </c>
      <c r="B4" s="177">
        <v>0.54</v>
      </c>
      <c r="C4" s="177"/>
      <c r="D4" s="137"/>
      <c r="E4" s="146"/>
      <c r="F4" s="137"/>
    </row>
    <row r="5" spans="1:6" ht="17.25" x14ac:dyDescent="0.25">
      <c r="A5" s="143"/>
      <c r="B5" s="147"/>
      <c r="C5" s="147"/>
      <c r="D5" s="141"/>
      <c r="E5" s="146"/>
      <c r="F5" s="137"/>
    </row>
    <row r="6" spans="1:6" ht="26.25" x14ac:dyDescent="0.25">
      <c r="A6" s="140" t="s">
        <v>175</v>
      </c>
      <c r="B6" s="137"/>
      <c r="C6" s="137"/>
      <c r="D6" s="137"/>
      <c r="E6" s="145"/>
      <c r="F6" s="137"/>
    </row>
    <row r="7" spans="1:6" ht="26.25" x14ac:dyDescent="0.25">
      <c r="A7" s="137"/>
      <c r="B7" s="137"/>
      <c r="C7" s="137"/>
      <c r="D7" s="137"/>
      <c r="E7" s="144"/>
      <c r="F7" s="137"/>
    </row>
    <row r="8" spans="1:6" ht="20.25" x14ac:dyDescent="0.25">
      <c r="A8" s="139" t="s">
        <v>176</v>
      </c>
      <c r="B8" s="175" t="s">
        <v>177</v>
      </c>
      <c r="C8" s="176">
        <v>1</v>
      </c>
      <c r="D8" s="137"/>
      <c r="E8" s="174">
        <f>((B4-B1)/B1)*100</f>
        <v>5.8823529411764754</v>
      </c>
      <c r="F8" s="136"/>
    </row>
    <row r="9" spans="1:6" ht="20.25" x14ac:dyDescent="0.35">
      <c r="A9" s="138" t="s">
        <v>172</v>
      </c>
      <c r="B9" s="175"/>
      <c r="C9" s="175"/>
      <c r="D9" s="137"/>
      <c r="E9" s="174"/>
      <c r="F9" s="136"/>
    </row>
    <row r="10" spans="1:6" ht="26.25" x14ac:dyDescent="0.25">
      <c r="A10" s="143"/>
      <c r="B10" s="143"/>
      <c r="C10" s="142"/>
      <c r="D10" s="141"/>
      <c r="E10" s="150"/>
      <c r="F10" s="136"/>
    </row>
    <row r="11" spans="1:6" ht="26.25" x14ac:dyDescent="0.25">
      <c r="A11" s="140" t="s">
        <v>178</v>
      </c>
      <c r="B11" s="137"/>
      <c r="C11" s="137"/>
      <c r="D11" s="137"/>
      <c r="E11" s="150"/>
      <c r="F11" s="136"/>
    </row>
    <row r="12" spans="1:6" ht="26.25" x14ac:dyDescent="0.25">
      <c r="A12" s="137"/>
      <c r="B12" s="137"/>
      <c r="C12" s="137"/>
      <c r="D12" s="137"/>
      <c r="E12" s="150"/>
      <c r="F12" s="136"/>
    </row>
    <row r="13" spans="1:6" ht="20.25" x14ac:dyDescent="0.25">
      <c r="A13" s="139" t="s">
        <v>176</v>
      </c>
      <c r="B13" s="175" t="s">
        <v>177</v>
      </c>
      <c r="C13" s="176">
        <v>1</v>
      </c>
      <c r="D13" s="137"/>
      <c r="E13" s="174">
        <f>((B4-B1)/(B2-B3))*100</f>
        <v>100</v>
      </c>
      <c r="F13" s="136"/>
    </row>
    <row r="14" spans="1:6" ht="20.25" x14ac:dyDescent="0.35">
      <c r="A14" s="138" t="s">
        <v>179</v>
      </c>
      <c r="B14" s="175"/>
      <c r="C14" s="175"/>
      <c r="D14" s="137"/>
      <c r="E14" s="174"/>
      <c r="F14" s="136"/>
    </row>
    <row r="15" spans="1:6" ht="26.25" x14ac:dyDescent="0.25">
      <c r="A15" s="143"/>
      <c r="B15" s="143"/>
      <c r="C15" s="142"/>
      <c r="D15" s="141"/>
      <c r="E15" s="150"/>
      <c r="F15" s="136"/>
    </row>
    <row r="16" spans="1:6" ht="26.25" x14ac:dyDescent="0.25">
      <c r="A16" s="140" t="s">
        <v>180</v>
      </c>
      <c r="B16" s="137"/>
      <c r="C16" s="137"/>
      <c r="D16" s="137"/>
      <c r="E16" s="150"/>
      <c r="F16" s="136"/>
    </row>
    <row r="17" spans="1:6" ht="26.25" x14ac:dyDescent="0.25">
      <c r="A17" s="137"/>
      <c r="B17" s="137"/>
      <c r="C17" s="137"/>
      <c r="D17" s="137"/>
      <c r="E17" s="150"/>
      <c r="F17" s="136"/>
    </row>
    <row r="18" spans="1:6" ht="20.25" x14ac:dyDescent="0.25">
      <c r="A18" s="139" t="s">
        <v>181</v>
      </c>
      <c r="B18" s="175" t="s">
        <v>177</v>
      </c>
      <c r="C18" s="176">
        <v>1</v>
      </c>
      <c r="D18" s="137"/>
      <c r="E18" s="174">
        <f>((B2-B4)/(B4-B1))*100</f>
        <v>0</v>
      </c>
      <c r="F18" s="136"/>
    </row>
    <row r="19" spans="1:6" ht="20.25" x14ac:dyDescent="0.35">
      <c r="A19" s="138" t="s">
        <v>176</v>
      </c>
      <c r="B19" s="175"/>
      <c r="C19" s="175"/>
      <c r="D19" s="137"/>
      <c r="E19" s="174"/>
      <c r="F19" s="136"/>
    </row>
    <row r="20" spans="1:6" x14ac:dyDescent="0.25">
      <c r="A20" s="135"/>
      <c r="B20" s="135"/>
      <c r="C20" s="135"/>
      <c r="D20" s="135"/>
      <c r="E20" s="135"/>
      <c r="F20" s="135"/>
    </row>
    <row r="21" spans="1:6" x14ac:dyDescent="0.25">
      <c r="A21" s="135"/>
      <c r="B21" s="135"/>
      <c r="C21" s="135"/>
      <c r="D21" s="135"/>
      <c r="E21" s="135"/>
      <c r="F21" s="135"/>
    </row>
    <row r="22" spans="1:6" x14ac:dyDescent="0.25">
      <c r="A22" s="135"/>
      <c r="B22" s="135"/>
      <c r="C22" s="135"/>
      <c r="D22" s="135"/>
      <c r="E22" s="135"/>
      <c r="F22" s="135"/>
    </row>
    <row r="23" spans="1:6" x14ac:dyDescent="0.25">
      <c r="A23" s="135"/>
      <c r="B23" s="135"/>
      <c r="C23" s="135"/>
      <c r="D23" s="135"/>
      <c r="E23" s="135"/>
      <c r="F23" s="135"/>
    </row>
    <row r="24" spans="1:6" x14ac:dyDescent="0.25">
      <c r="A24" s="135"/>
      <c r="B24" s="135"/>
      <c r="C24" s="135"/>
      <c r="D24" s="135"/>
      <c r="E24" s="135"/>
      <c r="F24" s="135"/>
    </row>
  </sheetData>
  <mergeCells count="13">
    <mergeCell ref="B1:C1"/>
    <mergeCell ref="B2:C2"/>
    <mergeCell ref="B3:C3"/>
    <mergeCell ref="B4:C4"/>
    <mergeCell ref="B8:B9"/>
    <mergeCell ref="C8:C9"/>
    <mergeCell ref="E8:E9"/>
    <mergeCell ref="B13:B14"/>
    <mergeCell ref="C13:C14"/>
    <mergeCell ref="E13:E14"/>
    <mergeCell ref="B18:B19"/>
    <mergeCell ref="C18:C19"/>
    <mergeCell ref="E18:E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ACTION</vt:lpstr>
      <vt:lpstr>MONITOR</vt:lpstr>
      <vt:lpstr>TRADE</vt:lpstr>
      <vt:lpstr>joey_calculator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 Keat Chin</dc:creator>
  <cp:keywords/>
  <dc:description/>
  <cp:lastModifiedBy>Kim Keat Chin</cp:lastModifiedBy>
  <cp:revision/>
  <dcterms:created xsi:type="dcterms:W3CDTF">2020-02-22T16:57:31Z</dcterms:created>
  <dcterms:modified xsi:type="dcterms:W3CDTF">2020-02-25T18:03:14Z</dcterms:modified>
  <cp:category/>
  <cp:contentStatus/>
</cp:coreProperties>
</file>