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604" documentId="13_ncr:1_{3DA77A14-45DE-4D22-8724-5379E33DEA1D}" xr6:coauthVersionLast="45" xr6:coauthVersionMax="45" xr10:uidLastSave="{CBB4F9AE-9C72-48FB-94AD-847495805BC8}"/>
  <bookViews>
    <workbookView xWindow="810" yWindow="-120" windowWidth="28110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3" i="6" l="1"/>
  <c r="B373" i="6"/>
  <c r="B375" i="6" s="1"/>
  <c r="A373" i="6"/>
  <c r="B374" i="6" s="1"/>
  <c r="G372" i="6"/>
  <c r="H372" i="6" s="1"/>
  <c r="E370" i="6"/>
  <c r="E369" i="6"/>
  <c r="E362" i="6"/>
  <c r="B362" i="6"/>
  <c r="B364" i="6" s="1"/>
  <c r="A362" i="6"/>
  <c r="B363" i="6" s="1"/>
  <c r="G361" i="6"/>
  <c r="H361" i="6" s="1"/>
  <c r="E359" i="6"/>
  <c r="E358" i="6"/>
  <c r="B352" i="6"/>
  <c r="E351" i="6"/>
  <c r="B351" i="6"/>
  <c r="B353" i="6" s="1"/>
  <c r="A351" i="6"/>
  <c r="G350" i="6"/>
  <c r="G353" i="6" s="1"/>
  <c r="E348" i="6"/>
  <c r="E347" i="6"/>
  <c r="I372" i="6" l="1"/>
  <c r="H375" i="6"/>
  <c r="G375" i="6"/>
  <c r="I361" i="6"/>
  <c r="H364" i="6"/>
  <c r="G364" i="6"/>
  <c r="H350" i="6"/>
  <c r="E318" i="6"/>
  <c r="B318" i="6"/>
  <c r="B320" i="6" s="1"/>
  <c r="A318" i="6"/>
  <c r="B319" i="6" s="1"/>
  <c r="G317" i="6"/>
  <c r="H317" i="6" s="1"/>
  <c r="E315" i="6"/>
  <c r="E314" i="6"/>
  <c r="J53" i="6"/>
  <c r="I375" i="6" l="1"/>
  <c r="J372" i="6"/>
  <c r="I364" i="6"/>
  <c r="J361" i="6"/>
  <c r="I350" i="6"/>
  <c r="H353" i="6"/>
  <c r="H320" i="6"/>
  <c r="I317" i="6"/>
  <c r="G320" i="6"/>
  <c r="E340" i="6"/>
  <c r="B340" i="6"/>
  <c r="B342" i="6" s="1"/>
  <c r="A340" i="6"/>
  <c r="B341" i="6" s="1"/>
  <c r="G339" i="6"/>
  <c r="H339" i="6" s="1"/>
  <c r="E337" i="6"/>
  <c r="E336" i="6"/>
  <c r="E329" i="6"/>
  <c r="B329" i="6"/>
  <c r="B331" i="6" s="1"/>
  <c r="A329" i="6"/>
  <c r="B330" i="6" s="1"/>
  <c r="G328" i="6"/>
  <c r="G331" i="6" s="1"/>
  <c r="E326" i="6"/>
  <c r="E325" i="6"/>
  <c r="E307" i="6"/>
  <c r="B307" i="6"/>
  <c r="B309" i="6" s="1"/>
  <c r="A307" i="6"/>
  <c r="B308" i="6" s="1"/>
  <c r="G306" i="6"/>
  <c r="H306" i="6" s="1"/>
  <c r="E304" i="6"/>
  <c r="E303" i="6"/>
  <c r="J375" i="6" l="1"/>
  <c r="K372" i="6"/>
  <c r="J364" i="6"/>
  <c r="K361" i="6"/>
  <c r="J350" i="6"/>
  <c r="I353" i="6"/>
  <c r="J317" i="6"/>
  <c r="I320" i="6"/>
  <c r="H328" i="6"/>
  <c r="I328" i="6" s="1"/>
  <c r="I331" i="6" s="1"/>
  <c r="I339" i="6"/>
  <c r="H342" i="6"/>
  <c r="G342" i="6"/>
  <c r="I306" i="6"/>
  <c r="H309" i="6"/>
  <c r="G309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H284" i="6" s="1"/>
  <c r="E282" i="6"/>
  <c r="E281" i="6"/>
  <c r="E274" i="6"/>
  <c r="B274" i="6"/>
  <c r="B276" i="6" s="1"/>
  <c r="A274" i="6"/>
  <c r="B275" i="6" s="1"/>
  <c r="G273" i="6"/>
  <c r="H273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H196" i="6"/>
  <c r="E194" i="6"/>
  <c r="E193" i="6"/>
  <c r="E186" i="6"/>
  <c r="B186" i="6"/>
  <c r="B188" i="6" s="1"/>
  <c r="A186" i="6"/>
  <c r="B187" i="6" s="1"/>
  <c r="G185" i="6"/>
  <c r="H185" i="6" s="1"/>
  <c r="E183" i="6"/>
  <c r="E182" i="6"/>
  <c r="L372" i="6" l="1"/>
  <c r="K375" i="6"/>
  <c r="L361" i="6"/>
  <c r="K364" i="6"/>
  <c r="K350" i="6"/>
  <c r="J353" i="6"/>
  <c r="K317" i="6"/>
  <c r="J320" i="6"/>
  <c r="H331" i="6"/>
  <c r="J328" i="6"/>
  <c r="K328" i="6" s="1"/>
  <c r="H295" i="6"/>
  <c r="I295" i="6" s="1"/>
  <c r="J295" i="6" s="1"/>
  <c r="I342" i="6"/>
  <c r="J339" i="6"/>
  <c r="J306" i="6"/>
  <c r="I309" i="6"/>
  <c r="H287" i="6"/>
  <c r="I284" i="6"/>
  <c r="G287" i="6"/>
  <c r="H265" i="6"/>
  <c r="I262" i="6"/>
  <c r="I273" i="6"/>
  <c r="H276" i="6"/>
  <c r="G265" i="6"/>
  <c r="G276" i="6"/>
  <c r="I251" i="6"/>
  <c r="H254" i="6"/>
  <c r="H240" i="6"/>
  <c r="G254" i="6"/>
  <c r="H229" i="6"/>
  <c r="H221" i="6"/>
  <c r="I218" i="6"/>
  <c r="H207" i="6"/>
  <c r="G221" i="6"/>
  <c r="I196" i="6"/>
  <c r="H199" i="6"/>
  <c r="G199" i="6"/>
  <c r="H188" i="6"/>
  <c r="I185" i="6"/>
  <c r="G188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M372" i="6" l="1"/>
  <c r="L375" i="6"/>
  <c r="M361" i="6"/>
  <c r="L364" i="6"/>
  <c r="L350" i="6"/>
  <c r="K353" i="6"/>
  <c r="J331" i="6"/>
  <c r="H298" i="6"/>
  <c r="I298" i="6"/>
  <c r="L317" i="6"/>
  <c r="K320" i="6"/>
  <c r="K339" i="6"/>
  <c r="J342" i="6"/>
  <c r="L328" i="6"/>
  <c r="K331" i="6"/>
  <c r="K306" i="6"/>
  <c r="J309" i="6"/>
  <c r="J298" i="6"/>
  <c r="K295" i="6"/>
  <c r="J284" i="6"/>
  <c r="I287" i="6"/>
  <c r="I276" i="6"/>
  <c r="J273" i="6"/>
  <c r="J262" i="6"/>
  <c r="I265" i="6"/>
  <c r="I254" i="6"/>
  <c r="J251" i="6"/>
  <c r="I240" i="6"/>
  <c r="H243" i="6"/>
  <c r="I229" i="6"/>
  <c r="H232" i="6"/>
  <c r="I207" i="6"/>
  <c r="H210" i="6"/>
  <c r="I221" i="6"/>
  <c r="J218" i="6"/>
  <c r="I199" i="6"/>
  <c r="J196" i="6"/>
  <c r="J185" i="6"/>
  <c r="I188" i="6"/>
  <c r="H174" i="6"/>
  <c r="I174" i="6" s="1"/>
  <c r="I177" i="6" s="1"/>
  <c r="H141" i="6"/>
  <c r="H144" i="6" s="1"/>
  <c r="I163" i="6"/>
  <c r="H166" i="6"/>
  <c r="G166" i="6"/>
  <c r="I152" i="6"/>
  <c r="H155" i="6"/>
  <c r="G155" i="6"/>
  <c r="H130" i="6"/>
  <c r="H111" i="6"/>
  <c r="I108" i="6"/>
  <c r="I119" i="6"/>
  <c r="H122" i="6"/>
  <c r="H100" i="6"/>
  <c r="I97" i="6"/>
  <c r="G122" i="6"/>
  <c r="G111" i="6"/>
  <c r="G100" i="6"/>
  <c r="H89" i="6"/>
  <c r="I86" i="6"/>
  <c r="G89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M375" i="6" l="1"/>
  <c r="N372" i="6"/>
  <c r="N361" i="6"/>
  <c r="M364" i="6"/>
  <c r="L353" i="6"/>
  <c r="M350" i="6"/>
  <c r="M317" i="6"/>
  <c r="L320" i="6"/>
  <c r="K342" i="6"/>
  <c r="L339" i="6"/>
  <c r="M328" i="6"/>
  <c r="L331" i="6"/>
  <c r="K309" i="6"/>
  <c r="L306" i="6"/>
  <c r="K284" i="6"/>
  <c r="J287" i="6"/>
  <c r="K298" i="6"/>
  <c r="L295" i="6"/>
  <c r="K262" i="6"/>
  <c r="J265" i="6"/>
  <c r="J276" i="6"/>
  <c r="K273" i="6"/>
  <c r="J240" i="6"/>
  <c r="I243" i="6"/>
  <c r="K251" i="6"/>
  <c r="J254" i="6"/>
  <c r="J229" i="6"/>
  <c r="I232" i="6"/>
  <c r="J221" i="6"/>
  <c r="K218" i="6"/>
  <c r="J207" i="6"/>
  <c r="I210" i="6"/>
  <c r="K196" i="6"/>
  <c r="J199" i="6"/>
  <c r="K185" i="6"/>
  <c r="J188" i="6"/>
  <c r="H177" i="6"/>
  <c r="J174" i="6"/>
  <c r="J177" i="6" s="1"/>
  <c r="I141" i="6"/>
  <c r="I144" i="6" s="1"/>
  <c r="J163" i="6"/>
  <c r="I166" i="6"/>
  <c r="I155" i="6"/>
  <c r="J152" i="6"/>
  <c r="I130" i="6"/>
  <c r="H133" i="6"/>
  <c r="J97" i="6"/>
  <c r="I100" i="6"/>
  <c r="J119" i="6"/>
  <c r="I122" i="6"/>
  <c r="J108" i="6"/>
  <c r="I111" i="6"/>
  <c r="J86" i="6"/>
  <c r="I89" i="6"/>
  <c r="I75" i="6"/>
  <c r="H78" i="6"/>
  <c r="G78" i="6"/>
  <c r="I64" i="6"/>
  <c r="H67" i="6"/>
  <c r="G67" i="6"/>
  <c r="I53" i="6"/>
  <c r="H56" i="6"/>
  <c r="G56" i="6"/>
  <c r="I42" i="6"/>
  <c r="J42" i="6" s="1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O372" i="6" l="1"/>
  <c r="N375" i="6"/>
  <c r="N364" i="6"/>
  <c r="O361" i="6"/>
  <c r="N350" i="6"/>
  <c r="M353" i="6"/>
  <c r="N317" i="6"/>
  <c r="M320" i="6"/>
  <c r="M339" i="6"/>
  <c r="L342" i="6"/>
  <c r="N328" i="6"/>
  <c r="M331" i="6"/>
  <c r="M306" i="6"/>
  <c r="L309" i="6"/>
  <c r="K174" i="6"/>
  <c r="L174" i="6" s="1"/>
  <c r="M295" i="6"/>
  <c r="L298" i="6"/>
  <c r="L284" i="6"/>
  <c r="K287" i="6"/>
  <c r="L262" i="6"/>
  <c r="K265" i="6"/>
  <c r="K276" i="6"/>
  <c r="L273" i="6"/>
  <c r="K240" i="6"/>
  <c r="J243" i="6"/>
  <c r="K254" i="6"/>
  <c r="L251" i="6"/>
  <c r="K229" i="6"/>
  <c r="J232" i="6"/>
  <c r="K207" i="6"/>
  <c r="J210" i="6"/>
  <c r="L218" i="6"/>
  <c r="K221" i="6"/>
  <c r="L196" i="6"/>
  <c r="K199" i="6"/>
  <c r="L185" i="6"/>
  <c r="K188" i="6"/>
  <c r="J141" i="6"/>
  <c r="K141" i="6" s="1"/>
  <c r="K163" i="6"/>
  <c r="J166" i="6"/>
  <c r="K152" i="6"/>
  <c r="J155" i="6"/>
  <c r="I133" i="6"/>
  <c r="J130" i="6"/>
  <c r="K108" i="6"/>
  <c r="J111" i="6"/>
  <c r="K119" i="6"/>
  <c r="J122" i="6"/>
  <c r="K97" i="6"/>
  <c r="J100" i="6"/>
  <c r="K86" i="6"/>
  <c r="J89" i="6"/>
  <c r="J75" i="6"/>
  <c r="I78" i="6"/>
  <c r="J64" i="6"/>
  <c r="I67" i="6"/>
  <c r="I56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P372" i="6" l="1"/>
  <c r="O375" i="6"/>
  <c r="P361" i="6"/>
  <c r="O364" i="6"/>
  <c r="N353" i="6"/>
  <c r="O350" i="6"/>
  <c r="N320" i="6"/>
  <c r="O317" i="6"/>
  <c r="K177" i="6"/>
  <c r="N339" i="6"/>
  <c r="M342" i="6"/>
  <c r="N331" i="6"/>
  <c r="O328" i="6"/>
  <c r="M309" i="6"/>
  <c r="N306" i="6"/>
  <c r="L287" i="6"/>
  <c r="M284" i="6"/>
  <c r="N295" i="6"/>
  <c r="M298" i="6"/>
  <c r="M262" i="6"/>
  <c r="L265" i="6"/>
  <c r="M273" i="6"/>
  <c r="L276" i="6"/>
  <c r="L240" i="6"/>
  <c r="K243" i="6"/>
  <c r="M251" i="6"/>
  <c r="L254" i="6"/>
  <c r="L229" i="6"/>
  <c r="K232" i="6"/>
  <c r="L207" i="6"/>
  <c r="K210" i="6"/>
  <c r="M218" i="6"/>
  <c r="L221" i="6"/>
  <c r="M196" i="6"/>
  <c r="L199" i="6"/>
  <c r="M185" i="6"/>
  <c r="L188" i="6"/>
  <c r="J144" i="6"/>
  <c r="L177" i="6"/>
  <c r="M174" i="6"/>
  <c r="L163" i="6"/>
  <c r="K166" i="6"/>
  <c r="L141" i="6"/>
  <c r="K144" i="6"/>
  <c r="K155" i="6"/>
  <c r="L152" i="6"/>
  <c r="K130" i="6"/>
  <c r="J133" i="6"/>
  <c r="L97" i="6"/>
  <c r="K100" i="6"/>
  <c r="K122" i="6"/>
  <c r="L119" i="6"/>
  <c r="K111" i="6"/>
  <c r="L108" i="6"/>
  <c r="L86" i="6"/>
  <c r="K89" i="6"/>
  <c r="J78" i="6"/>
  <c r="K75" i="6"/>
  <c r="K64" i="6"/>
  <c r="J67" i="6"/>
  <c r="K53" i="6"/>
  <c r="J56" i="6"/>
  <c r="K42" i="6"/>
  <c r="J45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Q372" i="6" l="1"/>
  <c r="P375" i="6"/>
  <c r="Q361" i="6"/>
  <c r="P364" i="6"/>
  <c r="P350" i="6"/>
  <c r="O353" i="6"/>
  <c r="P317" i="6"/>
  <c r="O320" i="6"/>
  <c r="O339" i="6"/>
  <c r="N342" i="6"/>
  <c r="P328" i="6"/>
  <c r="O331" i="6"/>
  <c r="O306" i="6"/>
  <c r="N309" i="6"/>
  <c r="O295" i="6"/>
  <c r="N298" i="6"/>
  <c r="N284" i="6"/>
  <c r="M287" i="6"/>
  <c r="N273" i="6"/>
  <c r="M276" i="6"/>
  <c r="N262" i="6"/>
  <c r="M265" i="6"/>
  <c r="M240" i="6"/>
  <c r="L243" i="6"/>
  <c r="N251" i="6"/>
  <c r="M254" i="6"/>
  <c r="M229" i="6"/>
  <c r="L232" i="6"/>
  <c r="N218" i="6"/>
  <c r="M221" i="6"/>
  <c r="M207" i="6"/>
  <c r="L210" i="6"/>
  <c r="N196" i="6"/>
  <c r="M199" i="6"/>
  <c r="N185" i="6"/>
  <c r="M188" i="6"/>
  <c r="L166" i="6"/>
  <c r="M163" i="6"/>
  <c r="M177" i="6"/>
  <c r="N174" i="6"/>
  <c r="M152" i="6"/>
  <c r="L155" i="6"/>
  <c r="M141" i="6"/>
  <c r="L144" i="6"/>
  <c r="L130" i="6"/>
  <c r="K133" i="6"/>
  <c r="M108" i="6"/>
  <c r="L111" i="6"/>
  <c r="M97" i="6"/>
  <c r="L100" i="6"/>
  <c r="M119" i="6"/>
  <c r="L122" i="6"/>
  <c r="M86" i="6"/>
  <c r="L89" i="6"/>
  <c r="L75" i="6"/>
  <c r="K78" i="6"/>
  <c r="K67" i="6"/>
  <c r="L64" i="6"/>
  <c r="L53" i="6"/>
  <c r="K56" i="6"/>
  <c r="K45" i="6"/>
  <c r="L42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Q375" i="6" l="1"/>
  <c r="R372" i="6"/>
  <c r="Q364" i="6"/>
  <c r="R361" i="6"/>
  <c r="Q350" i="6"/>
  <c r="P353" i="6"/>
  <c r="P320" i="6"/>
  <c r="Q317" i="6"/>
  <c r="P339" i="6"/>
  <c r="O342" i="6"/>
  <c r="Q328" i="6"/>
  <c r="P331" i="6"/>
  <c r="P306" i="6"/>
  <c r="O309" i="6"/>
  <c r="N287" i="6"/>
  <c r="O284" i="6"/>
  <c r="P295" i="6"/>
  <c r="O298" i="6"/>
  <c r="O273" i="6"/>
  <c r="N276" i="6"/>
  <c r="N265" i="6"/>
  <c r="O262" i="6"/>
  <c r="O251" i="6"/>
  <c r="N254" i="6"/>
  <c r="N240" i="6"/>
  <c r="M243" i="6"/>
  <c r="N229" i="6"/>
  <c r="M232" i="6"/>
  <c r="M210" i="6"/>
  <c r="N207" i="6"/>
  <c r="N221" i="6"/>
  <c r="O218" i="6"/>
  <c r="O196" i="6"/>
  <c r="N199" i="6"/>
  <c r="O185" i="6"/>
  <c r="N188" i="6"/>
  <c r="O174" i="6"/>
  <c r="N177" i="6"/>
  <c r="N163" i="6"/>
  <c r="M166" i="6"/>
  <c r="N141" i="6"/>
  <c r="M144" i="6"/>
  <c r="N152" i="6"/>
  <c r="M155" i="6"/>
  <c r="M130" i="6"/>
  <c r="L133" i="6"/>
  <c r="N119" i="6"/>
  <c r="M122" i="6"/>
  <c r="N97" i="6"/>
  <c r="M100" i="6"/>
  <c r="N108" i="6"/>
  <c r="M111" i="6"/>
  <c r="N86" i="6"/>
  <c r="M89" i="6"/>
  <c r="M75" i="6"/>
  <c r="L78" i="6"/>
  <c r="M64" i="6"/>
  <c r="L67" i="6"/>
  <c r="M53" i="6"/>
  <c r="L56" i="6"/>
  <c r="M42" i="6"/>
  <c r="L45" i="6"/>
  <c r="L34" i="6"/>
  <c r="M31" i="6"/>
  <c r="M20" i="6"/>
  <c r="L23" i="6"/>
  <c r="M437" i="14"/>
  <c r="L440" i="14"/>
  <c r="L426" i="14"/>
  <c r="K429" i="14"/>
  <c r="M415" i="14"/>
  <c r="L418" i="14"/>
  <c r="J407" i="14"/>
  <c r="K404" i="14"/>
  <c r="R375" i="6" l="1"/>
  <c r="S372" i="6"/>
  <c r="S361" i="6"/>
  <c r="R364" i="6"/>
  <c r="R350" i="6"/>
  <c r="Q353" i="6"/>
  <c r="Q320" i="6"/>
  <c r="R317" i="6"/>
  <c r="Q339" i="6"/>
  <c r="P342" i="6"/>
  <c r="Q331" i="6"/>
  <c r="R328" i="6"/>
  <c r="Q306" i="6"/>
  <c r="P309" i="6"/>
  <c r="Q295" i="6"/>
  <c r="P298" i="6"/>
  <c r="O287" i="6"/>
  <c r="P284" i="6"/>
  <c r="O265" i="6"/>
  <c r="P262" i="6"/>
  <c r="P273" i="6"/>
  <c r="O276" i="6"/>
  <c r="N243" i="6"/>
  <c r="O240" i="6"/>
  <c r="P251" i="6"/>
  <c r="O254" i="6"/>
  <c r="N232" i="6"/>
  <c r="O229" i="6"/>
  <c r="P218" i="6"/>
  <c r="O221" i="6"/>
  <c r="O207" i="6"/>
  <c r="N210" i="6"/>
  <c r="P196" i="6"/>
  <c r="O199" i="6"/>
  <c r="P185" i="6"/>
  <c r="O188" i="6"/>
  <c r="N166" i="6"/>
  <c r="O163" i="6"/>
  <c r="O177" i="6"/>
  <c r="P174" i="6"/>
  <c r="O152" i="6"/>
  <c r="N155" i="6"/>
  <c r="N144" i="6"/>
  <c r="O141" i="6"/>
  <c r="M133" i="6"/>
  <c r="N130" i="6"/>
  <c r="N122" i="6"/>
  <c r="O119" i="6"/>
  <c r="O108" i="6"/>
  <c r="N111" i="6"/>
  <c r="O97" i="6"/>
  <c r="N100" i="6"/>
  <c r="O86" i="6"/>
  <c r="N89" i="6"/>
  <c r="N75" i="6"/>
  <c r="M78" i="6"/>
  <c r="N64" i="6"/>
  <c r="M67" i="6"/>
  <c r="N53" i="6"/>
  <c r="M56" i="6"/>
  <c r="N42" i="6"/>
  <c r="M45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S375" i="6" l="1"/>
  <c r="T372" i="6"/>
  <c r="S364" i="6"/>
  <c r="T361" i="6"/>
  <c r="S350" i="6"/>
  <c r="R353" i="6"/>
  <c r="R320" i="6"/>
  <c r="S317" i="6"/>
  <c r="Q342" i="6"/>
  <c r="R339" i="6"/>
  <c r="S328" i="6"/>
  <c r="R331" i="6"/>
  <c r="R306" i="6"/>
  <c r="Q309" i="6"/>
  <c r="P287" i="6"/>
  <c r="Q284" i="6"/>
  <c r="Q298" i="6"/>
  <c r="R295" i="6"/>
  <c r="P265" i="6"/>
  <c r="Q262" i="6"/>
  <c r="Q273" i="6"/>
  <c r="P276" i="6"/>
  <c r="Q251" i="6"/>
  <c r="P254" i="6"/>
  <c r="P240" i="6"/>
  <c r="O243" i="6"/>
  <c r="P229" i="6"/>
  <c r="O232" i="6"/>
  <c r="P207" i="6"/>
  <c r="O210" i="6"/>
  <c r="P221" i="6"/>
  <c r="Q218" i="6"/>
  <c r="Q196" i="6"/>
  <c r="P199" i="6"/>
  <c r="P188" i="6"/>
  <c r="Q185" i="6"/>
  <c r="P177" i="6"/>
  <c r="Q174" i="6"/>
  <c r="P163" i="6"/>
  <c r="O166" i="6"/>
  <c r="P141" i="6"/>
  <c r="O144" i="6"/>
  <c r="P152" i="6"/>
  <c r="O155" i="6"/>
  <c r="O130" i="6"/>
  <c r="N133" i="6"/>
  <c r="P119" i="6"/>
  <c r="O122" i="6"/>
  <c r="P97" i="6"/>
  <c r="O100" i="6"/>
  <c r="P108" i="6"/>
  <c r="O111" i="6"/>
  <c r="O89" i="6"/>
  <c r="P86" i="6"/>
  <c r="N78" i="6"/>
  <c r="O75" i="6"/>
  <c r="N67" i="6"/>
  <c r="O64" i="6"/>
  <c r="N56" i="6"/>
  <c r="O53" i="6"/>
  <c r="O42" i="6"/>
  <c r="N45" i="6"/>
  <c r="N34" i="6"/>
  <c r="O31" i="6"/>
  <c r="O20" i="6"/>
  <c r="N23" i="6"/>
  <c r="O437" i="14"/>
  <c r="N440" i="14"/>
  <c r="M429" i="14"/>
  <c r="N426" i="14"/>
  <c r="N418" i="14"/>
  <c r="O415" i="14"/>
  <c r="M404" i="14"/>
  <c r="L407" i="14"/>
  <c r="U372" i="6" l="1"/>
  <c r="T375" i="6"/>
  <c r="U361" i="6"/>
  <c r="T364" i="6"/>
  <c r="T350" i="6"/>
  <c r="S353" i="6"/>
  <c r="T317" i="6"/>
  <c r="S320" i="6"/>
  <c r="S339" i="6"/>
  <c r="R342" i="6"/>
  <c r="T328" i="6"/>
  <c r="S331" i="6"/>
  <c r="S306" i="6"/>
  <c r="R309" i="6"/>
  <c r="S295" i="6"/>
  <c r="R298" i="6"/>
  <c r="R284" i="6"/>
  <c r="Q287" i="6"/>
  <c r="Q276" i="6"/>
  <c r="R273" i="6"/>
  <c r="R262" i="6"/>
  <c r="Q265" i="6"/>
  <c r="P243" i="6"/>
  <c r="Q240" i="6"/>
  <c r="Q254" i="6"/>
  <c r="R251" i="6"/>
  <c r="Q229" i="6"/>
  <c r="P232" i="6"/>
  <c r="Q207" i="6"/>
  <c r="P210" i="6"/>
  <c r="R218" i="6"/>
  <c r="Q221" i="6"/>
  <c r="Q199" i="6"/>
  <c r="R196" i="6"/>
  <c r="Q188" i="6"/>
  <c r="R185" i="6"/>
  <c r="Q163" i="6"/>
  <c r="P166" i="6"/>
  <c r="R174" i="6"/>
  <c r="Q177" i="6"/>
  <c r="Q152" i="6"/>
  <c r="P155" i="6"/>
  <c r="P144" i="6"/>
  <c r="Q141" i="6"/>
  <c r="P130" i="6"/>
  <c r="O133" i="6"/>
  <c r="Q119" i="6"/>
  <c r="P122" i="6"/>
  <c r="Q108" i="6"/>
  <c r="P111" i="6"/>
  <c r="P100" i="6"/>
  <c r="Q97" i="6"/>
  <c r="P89" i="6"/>
  <c r="Q86" i="6"/>
  <c r="P75" i="6"/>
  <c r="O78" i="6"/>
  <c r="O67" i="6"/>
  <c r="P64" i="6"/>
  <c r="P53" i="6"/>
  <c r="O56" i="6"/>
  <c r="P42" i="6"/>
  <c r="O45" i="6"/>
  <c r="O34" i="6"/>
  <c r="P31" i="6"/>
  <c r="P20" i="6"/>
  <c r="O23" i="6"/>
  <c r="O440" i="14"/>
  <c r="P437" i="14"/>
  <c r="N429" i="14"/>
  <c r="O426" i="14"/>
  <c r="P415" i="14"/>
  <c r="O418" i="14"/>
  <c r="M407" i="14"/>
  <c r="N404" i="14"/>
  <c r="V372" i="6" l="1"/>
  <c r="U375" i="6"/>
  <c r="V361" i="6"/>
  <c r="U364" i="6"/>
  <c r="T353" i="6"/>
  <c r="U350" i="6"/>
  <c r="U317" i="6"/>
  <c r="T320" i="6"/>
  <c r="T339" i="6"/>
  <c r="S342" i="6"/>
  <c r="U328" i="6"/>
  <c r="T331" i="6"/>
  <c r="S309" i="6"/>
  <c r="T306" i="6"/>
  <c r="S284" i="6"/>
  <c r="R287" i="6"/>
  <c r="S298" i="6"/>
  <c r="T295" i="6"/>
  <c r="S262" i="6"/>
  <c r="R265" i="6"/>
  <c r="S273" i="6"/>
  <c r="R276" i="6"/>
  <c r="S251" i="6"/>
  <c r="R254" i="6"/>
  <c r="R240" i="6"/>
  <c r="Q243" i="6"/>
  <c r="R229" i="6"/>
  <c r="Q232" i="6"/>
  <c r="R221" i="6"/>
  <c r="S218" i="6"/>
  <c r="R207" i="6"/>
  <c r="Q210" i="6"/>
  <c r="S196" i="6"/>
  <c r="R199" i="6"/>
  <c r="S185" i="6"/>
  <c r="R188" i="6"/>
  <c r="R163" i="6"/>
  <c r="Q166" i="6"/>
  <c r="S174" i="6"/>
  <c r="R177" i="6"/>
  <c r="R141" i="6"/>
  <c r="Q144" i="6"/>
  <c r="Q155" i="6"/>
  <c r="R152" i="6"/>
  <c r="Q130" i="6"/>
  <c r="P133" i="6"/>
  <c r="Q100" i="6"/>
  <c r="R97" i="6"/>
  <c r="R108" i="6"/>
  <c r="Q111" i="6"/>
  <c r="R119" i="6"/>
  <c r="Q122" i="6"/>
  <c r="Q89" i="6"/>
  <c r="R86" i="6"/>
  <c r="Q75" i="6"/>
  <c r="P78" i="6"/>
  <c r="Q64" i="6"/>
  <c r="P67" i="6"/>
  <c r="Q53" i="6"/>
  <c r="P56" i="6"/>
  <c r="Q42" i="6"/>
  <c r="P45" i="6"/>
  <c r="Q31" i="6"/>
  <c r="P34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W372" i="6" l="1"/>
  <c r="V375" i="6"/>
  <c r="V364" i="6"/>
  <c r="W361" i="6"/>
  <c r="V350" i="6"/>
  <c r="U353" i="6"/>
  <c r="V317" i="6"/>
  <c r="U320" i="6"/>
  <c r="U339" i="6"/>
  <c r="T342" i="6"/>
  <c r="V328" i="6"/>
  <c r="U331" i="6"/>
  <c r="U306" i="6"/>
  <c r="T309" i="6"/>
  <c r="U295" i="6"/>
  <c r="T298" i="6"/>
  <c r="T284" i="6"/>
  <c r="S287" i="6"/>
  <c r="T262" i="6"/>
  <c r="S265" i="6"/>
  <c r="S276" i="6"/>
  <c r="T273" i="6"/>
  <c r="S240" i="6"/>
  <c r="R243" i="6"/>
  <c r="S254" i="6"/>
  <c r="T251" i="6"/>
  <c r="S229" i="6"/>
  <c r="R232" i="6"/>
  <c r="S207" i="6"/>
  <c r="R210" i="6"/>
  <c r="T218" i="6"/>
  <c r="S221" i="6"/>
  <c r="S199" i="6"/>
  <c r="T196" i="6"/>
  <c r="T185" i="6"/>
  <c r="S188" i="6"/>
  <c r="S163" i="6"/>
  <c r="R166" i="6"/>
  <c r="T174" i="6"/>
  <c r="S177" i="6"/>
  <c r="S152" i="6"/>
  <c r="R155" i="6"/>
  <c r="S141" i="6"/>
  <c r="R144" i="6"/>
  <c r="Q133" i="6"/>
  <c r="R130" i="6"/>
  <c r="R122" i="6"/>
  <c r="S119" i="6"/>
  <c r="S108" i="6"/>
  <c r="R111" i="6"/>
  <c r="S97" i="6"/>
  <c r="R100" i="6"/>
  <c r="S86" i="6"/>
  <c r="R89" i="6"/>
  <c r="R75" i="6"/>
  <c r="Q78" i="6"/>
  <c r="R64" i="6"/>
  <c r="Q67" i="6"/>
  <c r="R53" i="6"/>
  <c r="Q56" i="6"/>
  <c r="Q45" i="6"/>
  <c r="R42" i="6"/>
  <c r="R31" i="6"/>
  <c r="Q34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X372" i="6" l="1"/>
  <c r="W375" i="6"/>
  <c r="X361" i="6"/>
  <c r="W364" i="6"/>
  <c r="V353" i="6"/>
  <c r="W350" i="6"/>
  <c r="V320" i="6"/>
  <c r="W317" i="6"/>
  <c r="V339" i="6"/>
  <c r="U342" i="6"/>
  <c r="W328" i="6"/>
  <c r="V331" i="6"/>
  <c r="U309" i="6"/>
  <c r="V306" i="6"/>
  <c r="V295" i="6"/>
  <c r="U298" i="6"/>
  <c r="T287" i="6"/>
  <c r="U284" i="6"/>
  <c r="U262" i="6"/>
  <c r="T265" i="6"/>
  <c r="U273" i="6"/>
  <c r="T276" i="6"/>
  <c r="U251" i="6"/>
  <c r="T254" i="6"/>
  <c r="T240" i="6"/>
  <c r="S243" i="6"/>
  <c r="T229" i="6"/>
  <c r="S232" i="6"/>
  <c r="S210" i="6"/>
  <c r="T207" i="6"/>
  <c r="U218" i="6"/>
  <c r="T221" i="6"/>
  <c r="U196" i="6"/>
  <c r="T199" i="6"/>
  <c r="U185" i="6"/>
  <c r="T188" i="6"/>
  <c r="T163" i="6"/>
  <c r="S166" i="6"/>
  <c r="U174" i="6"/>
  <c r="T177" i="6"/>
  <c r="T141" i="6"/>
  <c r="S144" i="6"/>
  <c r="S155" i="6"/>
  <c r="T152" i="6"/>
  <c r="S130" i="6"/>
  <c r="R133" i="6"/>
  <c r="T97" i="6"/>
  <c r="S100" i="6"/>
  <c r="T119" i="6"/>
  <c r="S122" i="6"/>
  <c r="S111" i="6"/>
  <c r="T108" i="6"/>
  <c r="T86" i="6"/>
  <c r="S89" i="6"/>
  <c r="R78" i="6"/>
  <c r="S75" i="6"/>
  <c r="R67" i="6"/>
  <c r="S64" i="6"/>
  <c r="S53" i="6"/>
  <c r="R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Y372" i="6" l="1"/>
  <c r="X375" i="6"/>
  <c r="Y361" i="6"/>
  <c r="X364" i="6"/>
  <c r="W353" i="6"/>
  <c r="X350" i="6"/>
  <c r="X317" i="6"/>
  <c r="W320" i="6"/>
  <c r="W339" i="6"/>
  <c r="V342" i="6"/>
  <c r="X328" i="6"/>
  <c r="W331" i="6"/>
  <c r="W306" i="6"/>
  <c r="V309" i="6"/>
  <c r="V284" i="6"/>
  <c r="U287" i="6"/>
  <c r="W295" i="6"/>
  <c r="V298" i="6"/>
  <c r="V273" i="6"/>
  <c r="U276" i="6"/>
  <c r="V262" i="6"/>
  <c r="U265" i="6"/>
  <c r="V251" i="6"/>
  <c r="U254" i="6"/>
  <c r="U240" i="6"/>
  <c r="T243" i="6"/>
  <c r="U229" i="6"/>
  <c r="T232" i="6"/>
  <c r="V218" i="6"/>
  <c r="U221" i="6"/>
  <c r="U207" i="6"/>
  <c r="T210" i="6"/>
  <c r="V196" i="6"/>
  <c r="U199" i="6"/>
  <c r="V185" i="6"/>
  <c r="U188" i="6"/>
  <c r="T166" i="6"/>
  <c r="U163" i="6"/>
  <c r="U177" i="6"/>
  <c r="V174" i="6"/>
  <c r="U152" i="6"/>
  <c r="T155" i="6"/>
  <c r="U141" i="6"/>
  <c r="T144" i="6"/>
  <c r="T130" i="6"/>
  <c r="S133" i="6"/>
  <c r="U119" i="6"/>
  <c r="T122" i="6"/>
  <c r="T100" i="6"/>
  <c r="U97" i="6"/>
  <c r="U108" i="6"/>
  <c r="T111" i="6"/>
  <c r="U86" i="6"/>
  <c r="T89" i="6"/>
  <c r="T75" i="6"/>
  <c r="S78" i="6"/>
  <c r="S67" i="6"/>
  <c r="T64" i="6"/>
  <c r="T53" i="6"/>
  <c r="S56" i="6"/>
  <c r="S45" i="6"/>
  <c r="T42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Y375" i="6" l="1"/>
  <c r="Z372" i="6"/>
  <c r="Y364" i="6"/>
  <c r="Z361" i="6"/>
  <c r="Y350" i="6"/>
  <c r="X353" i="6"/>
  <c r="X320" i="6"/>
  <c r="Y317" i="6"/>
  <c r="X339" i="6"/>
  <c r="W342" i="6"/>
  <c r="Y328" i="6"/>
  <c r="X331" i="6"/>
  <c r="X306" i="6"/>
  <c r="W309" i="6"/>
  <c r="V287" i="6"/>
  <c r="W284" i="6"/>
  <c r="X295" i="6"/>
  <c r="W298" i="6"/>
  <c r="V265" i="6"/>
  <c r="W262" i="6"/>
  <c r="W273" i="6"/>
  <c r="V276" i="6"/>
  <c r="V240" i="6"/>
  <c r="U243" i="6"/>
  <c r="W251" i="6"/>
  <c r="V254" i="6"/>
  <c r="V229" i="6"/>
  <c r="U232" i="6"/>
  <c r="U210" i="6"/>
  <c r="V207" i="6"/>
  <c r="W218" i="6"/>
  <c r="V221" i="6"/>
  <c r="W196" i="6"/>
  <c r="V199" i="6"/>
  <c r="W185" i="6"/>
  <c r="V188" i="6"/>
  <c r="W174" i="6"/>
  <c r="V177" i="6"/>
  <c r="V163" i="6"/>
  <c r="U166" i="6"/>
  <c r="V141" i="6"/>
  <c r="U144" i="6"/>
  <c r="V152" i="6"/>
  <c r="U155" i="6"/>
  <c r="U130" i="6"/>
  <c r="T133" i="6"/>
  <c r="V97" i="6"/>
  <c r="U100" i="6"/>
  <c r="V108" i="6"/>
  <c r="U111" i="6"/>
  <c r="V119" i="6"/>
  <c r="U122" i="6"/>
  <c r="V86" i="6"/>
  <c r="U89" i="6"/>
  <c r="U75" i="6"/>
  <c r="T78" i="6"/>
  <c r="U64" i="6"/>
  <c r="T67" i="6"/>
  <c r="T56" i="6"/>
  <c r="U53" i="6"/>
  <c r="U42" i="6"/>
  <c r="T45" i="6"/>
  <c r="T34" i="6"/>
  <c r="U31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AA372" i="6" l="1"/>
  <c r="Z375" i="6"/>
  <c r="Z364" i="6"/>
  <c r="AA361" i="6"/>
  <c r="Z350" i="6"/>
  <c r="Y353" i="6"/>
  <c r="Z317" i="6"/>
  <c r="Y320" i="6"/>
  <c r="Y339" i="6"/>
  <c r="X342" i="6"/>
  <c r="Y331" i="6"/>
  <c r="Z328" i="6"/>
  <c r="X309" i="6"/>
  <c r="Y306" i="6"/>
  <c r="X284" i="6"/>
  <c r="W287" i="6"/>
  <c r="Y295" i="6"/>
  <c r="X298" i="6"/>
  <c r="X273" i="6"/>
  <c r="W276" i="6"/>
  <c r="X262" i="6"/>
  <c r="W265" i="6"/>
  <c r="V243" i="6"/>
  <c r="W240" i="6"/>
  <c r="X251" i="6"/>
  <c r="W254" i="6"/>
  <c r="V232" i="6"/>
  <c r="W229" i="6"/>
  <c r="X218" i="6"/>
  <c r="W221" i="6"/>
  <c r="W207" i="6"/>
  <c r="V210" i="6"/>
  <c r="X196" i="6"/>
  <c r="W199" i="6"/>
  <c r="X185" i="6"/>
  <c r="W188" i="6"/>
  <c r="W163" i="6"/>
  <c r="V166" i="6"/>
  <c r="W177" i="6"/>
  <c r="X174" i="6"/>
  <c r="W152" i="6"/>
  <c r="V155" i="6"/>
  <c r="V144" i="6"/>
  <c r="W141" i="6"/>
  <c r="U133" i="6"/>
  <c r="V130" i="6"/>
  <c r="V122" i="6"/>
  <c r="W119" i="6"/>
  <c r="W108" i="6"/>
  <c r="V111" i="6"/>
  <c r="W97" i="6"/>
  <c r="V100" i="6"/>
  <c r="W86" i="6"/>
  <c r="V89" i="6"/>
  <c r="V75" i="6"/>
  <c r="U78" i="6"/>
  <c r="V64" i="6"/>
  <c r="U67" i="6"/>
  <c r="V53" i="6"/>
  <c r="U56" i="6"/>
  <c r="V42" i="6"/>
  <c r="U45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AB372" i="6" l="1"/>
  <c r="AA375" i="6"/>
  <c r="AB361" i="6"/>
  <c r="AA364" i="6"/>
  <c r="AA350" i="6"/>
  <c r="Z353" i="6"/>
  <c r="Z320" i="6"/>
  <c r="AA317" i="6"/>
  <c r="Y342" i="6"/>
  <c r="Z339" i="6"/>
  <c r="AA328" i="6"/>
  <c r="Z331" i="6"/>
  <c r="Z306" i="6"/>
  <c r="Y309" i="6"/>
  <c r="Y298" i="6"/>
  <c r="Z295" i="6"/>
  <c r="X287" i="6"/>
  <c r="Y284" i="6"/>
  <c r="Y273" i="6"/>
  <c r="X276" i="6"/>
  <c r="Y262" i="6"/>
  <c r="X265" i="6"/>
  <c r="Y251" i="6"/>
  <c r="X254" i="6"/>
  <c r="X240" i="6"/>
  <c r="W243" i="6"/>
  <c r="W232" i="6"/>
  <c r="X229" i="6"/>
  <c r="W210" i="6"/>
  <c r="X207" i="6"/>
  <c r="X221" i="6"/>
  <c r="Y218" i="6"/>
  <c r="Y196" i="6"/>
  <c r="X199" i="6"/>
  <c r="X188" i="6"/>
  <c r="Y185" i="6"/>
  <c r="X177" i="6"/>
  <c r="Y174" i="6"/>
  <c r="X163" i="6"/>
  <c r="W166" i="6"/>
  <c r="W144" i="6"/>
  <c r="X141" i="6"/>
  <c r="X152" i="6"/>
  <c r="W155" i="6"/>
  <c r="W130" i="6"/>
  <c r="V133" i="6"/>
  <c r="X97" i="6"/>
  <c r="W100" i="6"/>
  <c r="X108" i="6"/>
  <c r="W111" i="6"/>
  <c r="W122" i="6"/>
  <c r="X119" i="6"/>
  <c r="X86" i="6"/>
  <c r="W89" i="6"/>
  <c r="V78" i="6"/>
  <c r="W75" i="6"/>
  <c r="V67" i="6"/>
  <c r="W64" i="6"/>
  <c r="V56" i="6"/>
  <c r="W53" i="6"/>
  <c r="W42" i="6"/>
  <c r="V45" i="6"/>
  <c r="V34" i="6"/>
  <c r="W31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C372" i="6" l="1"/>
  <c r="AB375" i="6"/>
  <c r="AC361" i="6"/>
  <c r="AB364" i="6"/>
  <c r="AB350" i="6"/>
  <c r="AA353" i="6"/>
  <c r="AA320" i="6"/>
  <c r="AB317" i="6"/>
  <c r="Z342" i="6"/>
  <c r="AA339" i="6"/>
  <c r="AB328" i="6"/>
  <c r="AA331" i="6"/>
  <c r="AA306" i="6"/>
  <c r="Z309" i="6"/>
  <c r="Z284" i="6"/>
  <c r="Y287" i="6"/>
  <c r="AA295" i="6"/>
  <c r="Z298" i="6"/>
  <c r="Z262" i="6"/>
  <c r="Y265" i="6"/>
  <c r="Y276" i="6"/>
  <c r="Z273" i="6"/>
  <c r="X243" i="6"/>
  <c r="Y240" i="6"/>
  <c r="Y254" i="6"/>
  <c r="Z251" i="6"/>
  <c r="Y229" i="6"/>
  <c r="X232" i="6"/>
  <c r="Y221" i="6"/>
  <c r="Z218" i="6"/>
  <c r="Y207" i="6"/>
  <c r="X210" i="6"/>
  <c r="Y199" i="6"/>
  <c r="Z196" i="6"/>
  <c r="Z185" i="6"/>
  <c r="Y188" i="6"/>
  <c r="Y163" i="6"/>
  <c r="X166" i="6"/>
  <c r="Z174" i="6"/>
  <c r="Y177" i="6"/>
  <c r="Y152" i="6"/>
  <c r="X155" i="6"/>
  <c r="X144" i="6"/>
  <c r="Y141" i="6"/>
  <c r="W133" i="6"/>
  <c r="X130" i="6"/>
  <c r="Y119" i="6"/>
  <c r="X122" i="6"/>
  <c r="X100" i="6"/>
  <c r="Y97" i="6"/>
  <c r="Y108" i="6"/>
  <c r="X111" i="6"/>
  <c r="Y86" i="6"/>
  <c r="X89" i="6"/>
  <c r="X75" i="6"/>
  <c r="W78" i="6"/>
  <c r="X64" i="6"/>
  <c r="W67" i="6"/>
  <c r="X53" i="6"/>
  <c r="W56" i="6"/>
  <c r="X42" i="6"/>
  <c r="W45" i="6"/>
  <c r="W34" i="6"/>
  <c r="X31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C375" i="6" l="1"/>
  <c r="AD372" i="6"/>
  <c r="AD361" i="6"/>
  <c r="AC364" i="6"/>
  <c r="AB353" i="6"/>
  <c r="AC350" i="6"/>
  <c r="AC317" i="6"/>
  <c r="AB320" i="6"/>
  <c r="AB339" i="6"/>
  <c r="AA342" i="6"/>
  <c r="AC328" i="6"/>
  <c r="AB331" i="6"/>
  <c r="AA309" i="6"/>
  <c r="AB306" i="6"/>
  <c r="AB295" i="6"/>
  <c r="AA298" i="6"/>
  <c r="AA284" i="6"/>
  <c r="Z287" i="6"/>
  <c r="AA273" i="6"/>
  <c r="Z276" i="6"/>
  <c r="AA262" i="6"/>
  <c r="Z265" i="6"/>
  <c r="Z254" i="6"/>
  <c r="AA251" i="6"/>
  <c r="Z240" i="6"/>
  <c r="Y243" i="6"/>
  <c r="Y232" i="6"/>
  <c r="Z229" i="6"/>
  <c r="Z207" i="6"/>
  <c r="Y210" i="6"/>
  <c r="Z221" i="6"/>
  <c r="AA218" i="6"/>
  <c r="AA196" i="6"/>
  <c r="Z199" i="6"/>
  <c r="AA185" i="6"/>
  <c r="Z188" i="6"/>
  <c r="AA174" i="6"/>
  <c r="Z177" i="6"/>
  <c r="Y166" i="6"/>
  <c r="Z163" i="6"/>
  <c r="Z141" i="6"/>
  <c r="Y144" i="6"/>
  <c r="Y155" i="6"/>
  <c r="Z152" i="6"/>
  <c r="Y130" i="6"/>
  <c r="X133" i="6"/>
  <c r="Z108" i="6"/>
  <c r="Y111" i="6"/>
  <c r="Y100" i="6"/>
  <c r="Z97" i="6"/>
  <c r="Z119" i="6"/>
  <c r="Y122" i="6"/>
  <c r="Z86" i="6"/>
  <c r="Y89" i="6"/>
  <c r="Y75" i="6"/>
  <c r="X78" i="6"/>
  <c r="Y64" i="6"/>
  <c r="X67" i="6"/>
  <c r="Y53" i="6"/>
  <c r="X56" i="6"/>
  <c r="Y42" i="6"/>
  <c r="X45" i="6"/>
  <c r="Y31" i="6"/>
  <c r="X34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E372" i="6" l="1"/>
  <c r="AD375" i="6"/>
  <c r="AD364" i="6"/>
  <c r="AE361" i="6"/>
  <c r="AD350" i="6"/>
  <c r="AC353" i="6"/>
  <c r="AD317" i="6"/>
  <c r="AC320" i="6"/>
  <c r="AC339" i="6"/>
  <c r="AB342" i="6"/>
  <c r="AC331" i="6"/>
  <c r="AD328" i="6"/>
  <c r="AC306" i="6"/>
  <c r="AB309" i="6"/>
  <c r="AB284" i="6"/>
  <c r="AA287" i="6"/>
  <c r="AC295" i="6"/>
  <c r="AB298" i="6"/>
  <c r="AB262" i="6"/>
  <c r="AA265" i="6"/>
  <c r="AA276" i="6"/>
  <c r="AB273" i="6"/>
  <c r="AA240" i="6"/>
  <c r="Z243" i="6"/>
  <c r="AA254" i="6"/>
  <c r="AB251" i="6"/>
  <c r="AA229" i="6"/>
  <c r="Z232" i="6"/>
  <c r="AB218" i="6"/>
  <c r="AA221" i="6"/>
  <c r="AA207" i="6"/>
  <c r="Z210" i="6"/>
  <c r="AB196" i="6"/>
  <c r="AA199" i="6"/>
  <c r="AB185" i="6"/>
  <c r="AA188" i="6"/>
  <c r="AA163" i="6"/>
  <c r="Z166" i="6"/>
  <c r="AB174" i="6"/>
  <c r="AA177" i="6"/>
  <c r="AA152" i="6"/>
  <c r="Z155" i="6"/>
  <c r="AA141" i="6"/>
  <c r="Z144" i="6"/>
  <c r="Y133" i="6"/>
  <c r="Z130" i="6"/>
  <c r="AA119" i="6"/>
  <c r="Z122" i="6"/>
  <c r="AA97" i="6"/>
  <c r="Z100" i="6"/>
  <c r="AA108" i="6"/>
  <c r="Z111" i="6"/>
  <c r="AA86" i="6"/>
  <c r="Z89" i="6"/>
  <c r="Z75" i="6"/>
  <c r="Y78" i="6"/>
  <c r="Y67" i="6"/>
  <c r="Z64" i="6"/>
  <c r="Z53" i="6"/>
  <c r="Y56" i="6"/>
  <c r="Y45" i="6"/>
  <c r="Z42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F372" i="6" l="1"/>
  <c r="AE375" i="6"/>
  <c r="AF361" i="6"/>
  <c r="AE364" i="6"/>
  <c r="AD353" i="6"/>
  <c r="AE350" i="6"/>
  <c r="AD320" i="6"/>
  <c r="AE317" i="6"/>
  <c r="AD339" i="6"/>
  <c r="AC342" i="6"/>
  <c r="AD331" i="6"/>
  <c r="AE328" i="6"/>
  <c r="AC309" i="6"/>
  <c r="AD306" i="6"/>
  <c r="AD295" i="6"/>
  <c r="AC298" i="6"/>
  <c r="AB287" i="6"/>
  <c r="AC284" i="6"/>
  <c r="AC273" i="6"/>
  <c r="AB276" i="6"/>
  <c r="AC262" i="6"/>
  <c r="AB265" i="6"/>
  <c r="AC251" i="6"/>
  <c r="AB254" i="6"/>
  <c r="AB240" i="6"/>
  <c r="AA243" i="6"/>
  <c r="AB229" i="6"/>
  <c r="AA232" i="6"/>
  <c r="AC218" i="6"/>
  <c r="AB221" i="6"/>
  <c r="AB207" i="6"/>
  <c r="AA210" i="6"/>
  <c r="AC196" i="6"/>
  <c r="AB199" i="6"/>
  <c r="AC185" i="6"/>
  <c r="AB188" i="6"/>
  <c r="AC174" i="6"/>
  <c r="AB177" i="6"/>
  <c r="AB163" i="6"/>
  <c r="AA166" i="6"/>
  <c r="AB141" i="6"/>
  <c r="AA144" i="6"/>
  <c r="AA155" i="6"/>
  <c r="AB152" i="6"/>
  <c r="Z133" i="6"/>
  <c r="AA130" i="6"/>
  <c r="AB97" i="6"/>
  <c r="AA100" i="6"/>
  <c r="AA111" i="6"/>
  <c r="AB108" i="6"/>
  <c r="AA122" i="6"/>
  <c r="AB119" i="6"/>
  <c r="AB86" i="6"/>
  <c r="AA89" i="6"/>
  <c r="Z78" i="6"/>
  <c r="AA75" i="6"/>
  <c r="AA64" i="6"/>
  <c r="Z67" i="6"/>
  <c r="AA53" i="6"/>
  <c r="Z56" i="6"/>
  <c r="AA42" i="6"/>
  <c r="Z45" i="6"/>
  <c r="AA31" i="6"/>
  <c r="Z34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G372" i="6" l="1"/>
  <c r="AF375" i="6"/>
  <c r="AG361" i="6"/>
  <c r="AF364" i="6"/>
  <c r="AF350" i="6"/>
  <c r="AE353" i="6"/>
  <c r="AF317" i="6"/>
  <c r="AE320" i="6"/>
  <c r="AE339" i="6"/>
  <c r="AD342" i="6"/>
  <c r="AF328" i="6"/>
  <c r="AE331" i="6"/>
  <c r="AD309" i="6"/>
  <c r="AE306" i="6"/>
  <c r="AD284" i="6"/>
  <c r="AC287" i="6"/>
  <c r="AE295" i="6"/>
  <c r="AD298" i="6"/>
  <c r="AD273" i="6"/>
  <c r="AC276" i="6"/>
  <c r="AD262" i="6"/>
  <c r="AC265" i="6"/>
  <c r="AC240" i="6"/>
  <c r="AB243" i="6"/>
  <c r="AD251" i="6"/>
  <c r="AC254" i="6"/>
  <c r="AC229" i="6"/>
  <c r="AB232" i="6"/>
  <c r="AD218" i="6"/>
  <c r="AC221" i="6"/>
  <c r="AC207" i="6"/>
  <c r="AB210" i="6"/>
  <c r="AD196" i="6"/>
  <c r="AC199" i="6"/>
  <c r="AD185" i="6"/>
  <c r="AC188" i="6"/>
  <c r="AB166" i="6"/>
  <c r="AC163" i="6"/>
  <c r="AD174" i="6"/>
  <c r="AC177" i="6"/>
  <c r="AC152" i="6"/>
  <c r="AB155" i="6"/>
  <c r="AC141" i="6"/>
  <c r="AB144" i="6"/>
  <c r="AA133" i="6"/>
  <c r="AB130" i="6"/>
  <c r="AC97" i="6"/>
  <c r="AB100" i="6"/>
  <c r="AC119" i="6"/>
  <c r="AB122" i="6"/>
  <c r="AC108" i="6"/>
  <c r="AB111" i="6"/>
  <c r="AC86" i="6"/>
  <c r="AB89" i="6"/>
  <c r="AB75" i="6"/>
  <c r="AA78" i="6"/>
  <c r="AA67" i="6"/>
  <c r="AB64" i="6"/>
  <c r="AB53" i="6"/>
  <c r="AA56" i="6"/>
  <c r="AA45" i="6"/>
  <c r="AB42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G375" i="6" l="1"/>
  <c r="AH372" i="6"/>
  <c r="AG364" i="6"/>
  <c r="AH361" i="6"/>
  <c r="AG350" i="6"/>
  <c r="AF353" i="6"/>
  <c r="AF320" i="6"/>
  <c r="AG317" i="6"/>
  <c r="AF339" i="6"/>
  <c r="AE342" i="6"/>
  <c r="AG328" i="6"/>
  <c r="AF331" i="6"/>
  <c r="AF306" i="6"/>
  <c r="AE309" i="6"/>
  <c r="AF295" i="6"/>
  <c r="AE298" i="6"/>
  <c r="AD287" i="6"/>
  <c r="AE284" i="6"/>
  <c r="AD265" i="6"/>
  <c r="AE262" i="6"/>
  <c r="AE273" i="6"/>
  <c r="AD276" i="6"/>
  <c r="AE251" i="6"/>
  <c r="AD254" i="6"/>
  <c r="AD240" i="6"/>
  <c r="AC243" i="6"/>
  <c r="AD229" i="6"/>
  <c r="AC232" i="6"/>
  <c r="AC210" i="6"/>
  <c r="AD207" i="6"/>
  <c r="AE218" i="6"/>
  <c r="AD221" i="6"/>
  <c r="AE196" i="6"/>
  <c r="AD199" i="6"/>
  <c r="AE185" i="6"/>
  <c r="AD188" i="6"/>
  <c r="AE174" i="6"/>
  <c r="AD177" i="6"/>
  <c r="AD163" i="6"/>
  <c r="AC166" i="6"/>
  <c r="AD141" i="6"/>
  <c r="AC144" i="6"/>
  <c r="AD152" i="6"/>
  <c r="AC155" i="6"/>
  <c r="AC130" i="6"/>
  <c r="AB133" i="6"/>
  <c r="AD119" i="6"/>
  <c r="AC122" i="6"/>
  <c r="AD108" i="6"/>
  <c r="AC111" i="6"/>
  <c r="AD97" i="6"/>
  <c r="AC100" i="6"/>
  <c r="AD86" i="6"/>
  <c r="AC89" i="6"/>
  <c r="AC75" i="6"/>
  <c r="AB78" i="6"/>
  <c r="AC64" i="6"/>
  <c r="AB67" i="6"/>
  <c r="AB56" i="6"/>
  <c r="AC53" i="6"/>
  <c r="AC42" i="6"/>
  <c r="AB45" i="6"/>
  <c r="AB34" i="6"/>
  <c r="AC31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H375" i="6" l="1"/>
  <c r="AI372" i="6"/>
  <c r="AI361" i="6"/>
  <c r="AH364" i="6"/>
  <c r="AH350" i="6"/>
  <c r="AG353" i="6"/>
  <c r="AH317" i="6"/>
  <c r="AG320" i="6"/>
  <c r="AG339" i="6"/>
  <c r="AF342" i="6"/>
  <c r="AG331" i="6"/>
  <c r="AH328" i="6"/>
  <c r="AG306" i="6"/>
  <c r="AF309" i="6"/>
  <c r="AF284" i="6"/>
  <c r="AE287" i="6"/>
  <c r="AG295" i="6"/>
  <c r="AF298" i="6"/>
  <c r="AF273" i="6"/>
  <c r="AE276" i="6"/>
  <c r="AF262" i="6"/>
  <c r="AE265" i="6"/>
  <c r="AD243" i="6"/>
  <c r="AE240" i="6"/>
  <c r="AF251" i="6"/>
  <c r="AE254" i="6"/>
  <c r="AD232" i="6"/>
  <c r="AE229" i="6"/>
  <c r="AF218" i="6"/>
  <c r="AE221" i="6"/>
  <c r="AE207" i="6"/>
  <c r="AD210" i="6"/>
  <c r="AF196" i="6"/>
  <c r="AE199" i="6"/>
  <c r="AF185" i="6"/>
  <c r="AE188" i="6"/>
  <c r="AE177" i="6"/>
  <c r="AF174" i="6"/>
  <c r="AE163" i="6"/>
  <c r="AD166" i="6"/>
  <c r="AD144" i="6"/>
  <c r="AE141" i="6"/>
  <c r="AE152" i="6"/>
  <c r="AD155" i="6"/>
  <c r="AC133" i="6"/>
  <c r="AD130" i="6"/>
  <c r="AD122" i="6"/>
  <c r="AE119" i="6"/>
  <c r="AE97" i="6"/>
  <c r="AD100" i="6"/>
  <c r="AE108" i="6"/>
  <c r="AD111" i="6"/>
  <c r="AE86" i="6"/>
  <c r="AD89" i="6"/>
  <c r="AD75" i="6"/>
  <c r="AC78" i="6"/>
  <c r="AD64" i="6"/>
  <c r="AC67" i="6"/>
  <c r="AC56" i="6"/>
  <c r="AD53" i="6"/>
  <c r="AD42" i="6"/>
  <c r="AC45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I375" i="6" l="1"/>
  <c r="AJ372" i="6"/>
  <c r="AJ361" i="6"/>
  <c r="AI364" i="6"/>
  <c r="AI350" i="6"/>
  <c r="AH353" i="6"/>
  <c r="AI317" i="6"/>
  <c r="AH320" i="6"/>
  <c r="AG342" i="6"/>
  <c r="AH339" i="6"/>
  <c r="AI328" i="6"/>
  <c r="AH331" i="6"/>
  <c r="AH306" i="6"/>
  <c r="AG309" i="6"/>
  <c r="AG298" i="6"/>
  <c r="AH295" i="6"/>
  <c r="AF287" i="6"/>
  <c r="AG284" i="6"/>
  <c r="AF265" i="6"/>
  <c r="AG262" i="6"/>
  <c r="AG273" i="6"/>
  <c r="AF276" i="6"/>
  <c r="AG251" i="6"/>
  <c r="AF254" i="6"/>
  <c r="AE243" i="6"/>
  <c r="AF240" i="6"/>
  <c r="AF229" i="6"/>
  <c r="AE232" i="6"/>
  <c r="AE210" i="6"/>
  <c r="AF207" i="6"/>
  <c r="AF221" i="6"/>
  <c r="AG218" i="6"/>
  <c r="AG196" i="6"/>
  <c r="AF199" i="6"/>
  <c r="AF188" i="6"/>
  <c r="AG185" i="6"/>
  <c r="AF177" i="6"/>
  <c r="AG174" i="6"/>
  <c r="AF163" i="6"/>
  <c r="AE166" i="6"/>
  <c r="AF152" i="6"/>
  <c r="AE155" i="6"/>
  <c r="AF141" i="6"/>
  <c r="AE144" i="6"/>
  <c r="AE130" i="6"/>
  <c r="AD133" i="6"/>
  <c r="AE111" i="6"/>
  <c r="AF108" i="6"/>
  <c r="AF97" i="6"/>
  <c r="AE100" i="6"/>
  <c r="AF119" i="6"/>
  <c r="AE122" i="6"/>
  <c r="AF86" i="6"/>
  <c r="AE89" i="6"/>
  <c r="AD78" i="6"/>
  <c r="AE75" i="6"/>
  <c r="AD67" i="6"/>
  <c r="AE64" i="6"/>
  <c r="AD56" i="6"/>
  <c r="AE53" i="6"/>
  <c r="AE42" i="6"/>
  <c r="AD45" i="6"/>
  <c r="AD34" i="6"/>
  <c r="AE31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K372" i="6" l="1"/>
  <c r="AJ375" i="6"/>
  <c r="AK361" i="6"/>
  <c r="AJ364" i="6"/>
  <c r="AJ350" i="6"/>
  <c r="AI353" i="6"/>
  <c r="AI320" i="6"/>
  <c r="AJ317" i="6"/>
  <c r="AH342" i="6"/>
  <c r="AI339" i="6"/>
  <c r="AJ328" i="6"/>
  <c r="AI331" i="6"/>
  <c r="AI306" i="6"/>
  <c r="AH309" i="6"/>
  <c r="AH284" i="6"/>
  <c r="AG287" i="6"/>
  <c r="AI295" i="6"/>
  <c r="AH298" i="6"/>
  <c r="AG276" i="6"/>
  <c r="AH273" i="6"/>
  <c r="AH262" i="6"/>
  <c r="AG265" i="6"/>
  <c r="AF243" i="6"/>
  <c r="AG240" i="6"/>
  <c r="AG254" i="6"/>
  <c r="AH251" i="6"/>
  <c r="AG229" i="6"/>
  <c r="AF232" i="6"/>
  <c r="AG207" i="6"/>
  <c r="AF210" i="6"/>
  <c r="AH218" i="6"/>
  <c r="AG221" i="6"/>
  <c r="AG199" i="6"/>
  <c r="AH196" i="6"/>
  <c r="AG188" i="6"/>
  <c r="AH185" i="6"/>
  <c r="AG163" i="6"/>
  <c r="AF166" i="6"/>
  <c r="AH174" i="6"/>
  <c r="AG177" i="6"/>
  <c r="AG141" i="6"/>
  <c r="AF144" i="6"/>
  <c r="AG152" i="6"/>
  <c r="AF155" i="6"/>
  <c r="AE133" i="6"/>
  <c r="AF130" i="6"/>
  <c r="AF100" i="6"/>
  <c r="AG97" i="6"/>
  <c r="AG119" i="6"/>
  <c r="AF122" i="6"/>
  <c r="AG108" i="6"/>
  <c r="AF111" i="6"/>
  <c r="AF89" i="6"/>
  <c r="AG86" i="6"/>
  <c r="AF75" i="6"/>
  <c r="AE78" i="6"/>
  <c r="AE67" i="6"/>
  <c r="AF64" i="6"/>
  <c r="AF53" i="6"/>
  <c r="AE56" i="6"/>
  <c r="AF42" i="6"/>
  <c r="AE45" i="6"/>
  <c r="AE34" i="6"/>
  <c r="AF31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K375" i="6" l="1"/>
  <c r="AL372" i="6"/>
  <c r="AL361" i="6"/>
  <c r="AK364" i="6"/>
  <c r="AJ353" i="6"/>
  <c r="AK350" i="6"/>
  <c r="AK317" i="6"/>
  <c r="AJ320" i="6"/>
  <c r="AI342" i="6"/>
  <c r="AJ339" i="6"/>
  <c r="AK328" i="6"/>
  <c r="AJ331" i="6"/>
  <c r="AI309" i="6"/>
  <c r="AJ306" i="6"/>
  <c r="AI298" i="6"/>
  <c r="AJ295" i="6"/>
  <c r="AI284" i="6"/>
  <c r="AH287" i="6"/>
  <c r="AH276" i="6"/>
  <c r="AI273" i="6"/>
  <c r="AI262" i="6"/>
  <c r="AH265" i="6"/>
  <c r="AI251" i="6"/>
  <c r="AH254" i="6"/>
  <c r="AH240" i="6"/>
  <c r="AG243" i="6"/>
  <c r="AH229" i="6"/>
  <c r="AG232" i="6"/>
  <c r="AH207" i="6"/>
  <c r="AG210" i="6"/>
  <c r="AI218" i="6"/>
  <c r="AH221" i="6"/>
  <c r="AI196" i="6"/>
  <c r="AH199" i="6"/>
  <c r="AI185" i="6"/>
  <c r="AH188" i="6"/>
  <c r="AI174" i="6"/>
  <c r="AH177" i="6"/>
  <c r="AH163" i="6"/>
  <c r="AG166" i="6"/>
  <c r="AG155" i="6"/>
  <c r="AH152" i="6"/>
  <c r="AH141" i="6"/>
  <c r="AG144" i="6"/>
  <c r="AG130" i="6"/>
  <c r="AF133" i="6"/>
  <c r="AH97" i="6"/>
  <c r="AG100" i="6"/>
  <c r="AH108" i="6"/>
  <c r="AG111" i="6"/>
  <c r="AH119" i="6"/>
  <c r="AG122" i="6"/>
  <c r="AH86" i="6"/>
  <c r="AG89" i="6"/>
  <c r="AG75" i="6"/>
  <c r="AF78" i="6"/>
  <c r="AG64" i="6"/>
  <c r="AF67" i="6"/>
  <c r="AG53" i="6"/>
  <c r="AF56" i="6"/>
  <c r="AG42" i="6"/>
  <c r="AF45" i="6"/>
  <c r="AG31" i="6"/>
  <c r="AF34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M372" i="6" l="1"/>
  <c r="AL375" i="6"/>
  <c r="AL364" i="6"/>
  <c r="AM361" i="6"/>
  <c r="AL350" i="6"/>
  <c r="AK353" i="6"/>
  <c r="AL317" i="6"/>
  <c r="AK320" i="6"/>
  <c r="AK339" i="6"/>
  <c r="AJ342" i="6"/>
  <c r="AK331" i="6"/>
  <c r="AL328" i="6"/>
  <c r="AK306" i="6"/>
  <c r="AJ309" i="6"/>
  <c r="AJ284" i="6"/>
  <c r="AI287" i="6"/>
  <c r="AK295" i="6"/>
  <c r="AJ298" i="6"/>
  <c r="AJ262" i="6"/>
  <c r="AI265" i="6"/>
  <c r="AJ273" i="6"/>
  <c r="AI276" i="6"/>
  <c r="AI240" i="6"/>
  <c r="AH243" i="6"/>
  <c r="AI254" i="6"/>
  <c r="AJ251" i="6"/>
  <c r="AI229" i="6"/>
  <c r="AH232" i="6"/>
  <c r="AI207" i="6"/>
  <c r="AH210" i="6"/>
  <c r="AJ218" i="6"/>
  <c r="AI221" i="6"/>
  <c r="AJ196" i="6"/>
  <c r="AI199" i="6"/>
  <c r="AJ185" i="6"/>
  <c r="AI188" i="6"/>
  <c r="AJ174" i="6"/>
  <c r="AI177" i="6"/>
  <c r="AI163" i="6"/>
  <c r="AH166" i="6"/>
  <c r="AI141" i="6"/>
  <c r="AH144" i="6"/>
  <c r="AH155" i="6"/>
  <c r="AI152" i="6"/>
  <c r="AG133" i="6"/>
  <c r="AH130" i="6"/>
  <c r="AI119" i="6"/>
  <c r="AH122" i="6"/>
  <c r="AI108" i="6"/>
  <c r="AH111" i="6"/>
  <c r="AI97" i="6"/>
  <c r="AH100" i="6"/>
  <c r="AI86" i="6"/>
  <c r="AH89" i="6"/>
  <c r="AG78" i="6"/>
  <c r="AH75" i="6"/>
  <c r="AH64" i="6"/>
  <c r="AG67" i="6"/>
  <c r="AH53" i="6"/>
  <c r="AG56" i="6"/>
  <c r="AG45" i="6"/>
  <c r="AH42" i="6"/>
  <c r="AH31" i="6"/>
  <c r="AG34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N372" i="6" l="1"/>
  <c r="AM375" i="6"/>
  <c r="AN361" i="6"/>
  <c r="AM364" i="6"/>
  <c r="AL353" i="6"/>
  <c r="AM350" i="6"/>
  <c r="AL320" i="6"/>
  <c r="AM317" i="6"/>
  <c r="AL339" i="6"/>
  <c r="AK342" i="6"/>
  <c r="AL331" i="6"/>
  <c r="AM328" i="6"/>
  <c r="AK309" i="6"/>
  <c r="AL306" i="6"/>
  <c r="AL295" i="6"/>
  <c r="AK298" i="6"/>
  <c r="AJ287" i="6"/>
  <c r="AK284" i="6"/>
  <c r="AK273" i="6"/>
  <c r="AJ276" i="6"/>
  <c r="AK262" i="6"/>
  <c r="AJ265" i="6"/>
  <c r="AJ240" i="6"/>
  <c r="AI243" i="6"/>
  <c r="AK251" i="6"/>
  <c r="AJ254" i="6"/>
  <c r="AJ229" i="6"/>
  <c r="AI232" i="6"/>
  <c r="AK218" i="6"/>
  <c r="AJ221" i="6"/>
  <c r="AI210" i="6"/>
  <c r="AJ207" i="6"/>
  <c r="AK196" i="6"/>
  <c r="AJ199" i="6"/>
  <c r="AK185" i="6"/>
  <c r="AJ188" i="6"/>
  <c r="AK174" i="6"/>
  <c r="AJ177" i="6"/>
  <c r="AJ163" i="6"/>
  <c r="AI166" i="6"/>
  <c r="AJ152" i="6"/>
  <c r="AI155" i="6"/>
  <c r="AJ141" i="6"/>
  <c r="AI144" i="6"/>
  <c r="AI130" i="6"/>
  <c r="AH133" i="6"/>
  <c r="AI111" i="6"/>
  <c r="AJ108" i="6"/>
  <c r="AJ97" i="6"/>
  <c r="AI100" i="6"/>
  <c r="AI122" i="6"/>
  <c r="AJ119" i="6"/>
  <c r="AJ86" i="6"/>
  <c r="AI89" i="6"/>
  <c r="AH78" i="6"/>
  <c r="AI75" i="6"/>
  <c r="AI64" i="6"/>
  <c r="AH67" i="6"/>
  <c r="AI53" i="6"/>
  <c r="AH56" i="6"/>
  <c r="AI42" i="6"/>
  <c r="AH45" i="6"/>
  <c r="AI31" i="6"/>
  <c r="AH34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O372" i="6" l="1"/>
  <c r="AO375" i="6" s="1"/>
  <c r="AN375" i="6"/>
  <c r="AO361" i="6"/>
  <c r="AO364" i="6" s="1"/>
  <c r="AN364" i="6"/>
  <c r="AM353" i="6"/>
  <c r="AN350" i="6"/>
  <c r="AN317" i="6"/>
  <c r="AM320" i="6"/>
  <c r="AM339" i="6"/>
  <c r="AL342" i="6"/>
  <c r="AN328" i="6"/>
  <c r="AM331" i="6"/>
  <c r="AL309" i="6"/>
  <c r="AM306" i="6"/>
  <c r="AL284" i="6"/>
  <c r="AK287" i="6"/>
  <c r="AM295" i="6"/>
  <c r="AL298" i="6"/>
  <c r="AL262" i="6"/>
  <c r="AK265" i="6"/>
  <c r="AL273" i="6"/>
  <c r="AK276" i="6"/>
  <c r="AK240" i="6"/>
  <c r="AJ243" i="6"/>
  <c r="AL251" i="6"/>
  <c r="AK254" i="6"/>
  <c r="AK229" i="6"/>
  <c r="AJ232" i="6"/>
  <c r="AK207" i="6"/>
  <c r="AJ210" i="6"/>
  <c r="AL218" i="6"/>
  <c r="AK221" i="6"/>
  <c r="AL196" i="6"/>
  <c r="AK199" i="6"/>
  <c r="AL185" i="6"/>
  <c r="AK188" i="6"/>
  <c r="AJ166" i="6"/>
  <c r="AK163" i="6"/>
  <c r="AK177" i="6"/>
  <c r="AL174" i="6"/>
  <c r="AK141" i="6"/>
  <c r="AJ144" i="6"/>
  <c r="AK152" i="6"/>
  <c r="AJ155" i="6"/>
  <c r="AI133" i="6"/>
  <c r="AJ130" i="6"/>
  <c r="AK119" i="6"/>
  <c r="AJ122" i="6"/>
  <c r="AK97" i="6"/>
  <c r="AJ100" i="6"/>
  <c r="AK108" i="6"/>
  <c r="AJ111" i="6"/>
  <c r="AK86" i="6"/>
  <c r="AJ89" i="6"/>
  <c r="AJ75" i="6"/>
  <c r="AI78" i="6"/>
  <c r="AI67" i="6"/>
  <c r="AJ64" i="6"/>
  <c r="AJ53" i="6"/>
  <c r="AI56" i="6"/>
  <c r="AI45" i="6"/>
  <c r="AJ42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O350" i="6" l="1"/>
  <c r="AO353" i="6" s="1"/>
  <c r="AN353" i="6"/>
  <c r="AN320" i="6"/>
  <c r="AO317" i="6"/>
  <c r="AO320" i="6" s="1"/>
  <c r="AN339" i="6"/>
  <c r="AM342" i="6"/>
  <c r="AO328" i="6"/>
  <c r="AO331" i="6" s="1"/>
  <c r="AN331" i="6"/>
  <c r="AM309" i="6"/>
  <c r="AN306" i="6"/>
  <c r="AN295" i="6"/>
  <c r="AM298" i="6"/>
  <c r="AL287" i="6"/>
  <c r="AM284" i="6"/>
  <c r="AM273" i="6"/>
  <c r="AL276" i="6"/>
  <c r="AL265" i="6"/>
  <c r="AM262" i="6"/>
  <c r="AL240" i="6"/>
  <c r="AK243" i="6"/>
  <c r="AM251" i="6"/>
  <c r="AL254" i="6"/>
  <c r="AL229" i="6"/>
  <c r="AK232" i="6"/>
  <c r="AL221" i="6"/>
  <c r="AM218" i="6"/>
  <c r="AK210" i="6"/>
  <c r="AL207" i="6"/>
  <c r="AM196" i="6"/>
  <c r="AL199" i="6"/>
  <c r="AM185" i="6"/>
  <c r="AL188" i="6"/>
  <c r="AM174" i="6"/>
  <c r="AL177" i="6"/>
  <c r="AK166" i="6"/>
  <c r="AL163" i="6"/>
  <c r="AL152" i="6"/>
  <c r="AK155" i="6"/>
  <c r="AL141" i="6"/>
  <c r="AK144" i="6"/>
  <c r="AJ133" i="6"/>
  <c r="AK130" i="6"/>
  <c r="AL119" i="6"/>
  <c r="AK122" i="6"/>
  <c r="AL108" i="6"/>
  <c r="AK111" i="6"/>
  <c r="AL97" i="6"/>
  <c r="AK100" i="6"/>
  <c r="AL86" i="6"/>
  <c r="AK89" i="6"/>
  <c r="AK75" i="6"/>
  <c r="AJ78" i="6"/>
  <c r="AK64" i="6"/>
  <c r="AJ67" i="6"/>
  <c r="AJ56" i="6"/>
  <c r="AK53" i="6"/>
  <c r="AK42" i="6"/>
  <c r="AJ45" i="6"/>
  <c r="AJ34" i="6"/>
  <c r="AK31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39" i="6" l="1"/>
  <c r="AO342" i="6" s="1"/>
  <c r="AN342" i="6"/>
  <c r="AN309" i="6"/>
  <c r="AO306" i="6"/>
  <c r="AO309" i="6" s="1"/>
  <c r="AN284" i="6"/>
  <c r="AM287" i="6"/>
  <c r="AO295" i="6"/>
  <c r="AO298" i="6" s="1"/>
  <c r="AN298" i="6"/>
  <c r="AM265" i="6"/>
  <c r="AN262" i="6"/>
  <c r="AN273" i="6"/>
  <c r="AM276" i="6"/>
  <c r="AL243" i="6"/>
  <c r="AM240" i="6"/>
  <c r="AN251" i="6"/>
  <c r="AM254" i="6"/>
  <c r="AL232" i="6"/>
  <c r="AM229" i="6"/>
  <c r="AM207" i="6"/>
  <c r="AL210" i="6"/>
  <c r="AN218" i="6"/>
  <c r="AM221" i="6"/>
  <c r="AN196" i="6"/>
  <c r="AM199" i="6"/>
  <c r="AN185" i="6"/>
  <c r="AM188" i="6"/>
  <c r="AL166" i="6"/>
  <c r="AM163" i="6"/>
  <c r="AM177" i="6"/>
  <c r="AN174" i="6"/>
  <c r="AL144" i="6"/>
  <c r="AM141" i="6"/>
  <c r="AM152" i="6"/>
  <c r="AL155" i="6"/>
  <c r="AK133" i="6"/>
  <c r="AL130" i="6"/>
  <c r="AL122" i="6"/>
  <c r="AM119" i="6"/>
  <c r="AM97" i="6"/>
  <c r="AL100" i="6"/>
  <c r="AM108" i="6"/>
  <c r="AL111" i="6"/>
  <c r="AM86" i="6"/>
  <c r="AL89" i="6"/>
  <c r="AL75" i="6"/>
  <c r="AK78" i="6"/>
  <c r="AL64" i="6"/>
  <c r="AK67" i="6"/>
  <c r="AL53" i="6"/>
  <c r="AK56" i="6"/>
  <c r="AL42" i="6"/>
  <c r="AK45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87" i="6" l="1"/>
  <c r="AO284" i="6"/>
  <c r="AO287" i="6" s="1"/>
  <c r="AO273" i="6"/>
  <c r="AO276" i="6" s="1"/>
  <c r="AN276" i="6"/>
  <c r="AN265" i="6"/>
  <c r="AO262" i="6"/>
  <c r="AO265" i="6" s="1"/>
  <c r="AO251" i="6"/>
  <c r="AO254" i="6" s="1"/>
  <c r="AN254" i="6"/>
  <c r="AN240" i="6"/>
  <c r="AM243" i="6"/>
  <c r="AN229" i="6"/>
  <c r="AM232" i="6"/>
  <c r="AN221" i="6"/>
  <c r="AO218" i="6"/>
  <c r="AO221" i="6" s="1"/>
  <c r="AM210" i="6"/>
  <c r="AN207" i="6"/>
  <c r="AO196" i="6"/>
  <c r="AO199" i="6" s="1"/>
  <c r="AN199" i="6"/>
  <c r="AN188" i="6"/>
  <c r="AO185" i="6"/>
  <c r="AO188" i="6" s="1"/>
  <c r="AN177" i="6"/>
  <c r="AO174" i="6"/>
  <c r="AO177" i="6" s="1"/>
  <c r="AN163" i="6"/>
  <c r="AM166" i="6"/>
  <c r="AN152" i="6"/>
  <c r="AM155" i="6"/>
  <c r="AN141" i="6"/>
  <c r="AM144" i="6"/>
  <c r="AM130" i="6"/>
  <c r="AL133" i="6"/>
  <c r="AN108" i="6"/>
  <c r="AM111" i="6"/>
  <c r="AN97" i="6"/>
  <c r="AM100" i="6"/>
  <c r="AM122" i="6"/>
  <c r="AN119" i="6"/>
  <c r="AM89" i="6"/>
  <c r="AN86" i="6"/>
  <c r="AL78" i="6"/>
  <c r="AM75" i="6"/>
  <c r="AL67" i="6"/>
  <c r="AM64" i="6"/>
  <c r="AL56" i="6"/>
  <c r="AM53" i="6"/>
  <c r="AM42" i="6"/>
  <c r="AL45" i="6"/>
  <c r="AL34" i="6"/>
  <c r="AM31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40" i="6" l="1"/>
  <c r="AO243" i="6" s="1"/>
  <c r="AN243" i="6"/>
  <c r="AO229" i="6"/>
  <c r="AO232" i="6" s="1"/>
  <c r="AN232" i="6"/>
  <c r="AO207" i="6"/>
  <c r="AO210" i="6" s="1"/>
  <c r="AN210" i="6"/>
  <c r="AO163" i="6"/>
  <c r="AO166" i="6" s="1"/>
  <c r="AN166" i="6"/>
  <c r="AO152" i="6"/>
  <c r="AO155" i="6" s="1"/>
  <c r="AN155" i="6"/>
  <c r="AN144" i="6"/>
  <c r="AO141" i="6"/>
  <c r="AO144" i="6" s="1"/>
  <c r="AN130" i="6"/>
  <c r="AM133" i="6"/>
  <c r="AO119" i="6"/>
  <c r="AO122" i="6" s="1"/>
  <c r="AN122" i="6"/>
  <c r="AN100" i="6"/>
  <c r="AO97" i="6"/>
  <c r="AO100" i="6" s="1"/>
  <c r="AO108" i="6"/>
  <c r="AO111" i="6" s="1"/>
  <c r="AN111" i="6"/>
  <c r="AN89" i="6"/>
  <c r="AO86" i="6"/>
  <c r="AO89" i="6" s="1"/>
  <c r="AN75" i="6"/>
  <c r="AM78" i="6"/>
  <c r="AN64" i="6"/>
  <c r="AM67" i="6"/>
  <c r="AN53" i="6"/>
  <c r="AM56" i="6"/>
  <c r="AN42" i="6"/>
  <c r="AM45" i="6"/>
  <c r="AM34" i="6"/>
  <c r="AN31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130" i="6" l="1"/>
  <c r="AO133" i="6" s="1"/>
  <c r="AN133" i="6"/>
  <c r="AO75" i="6"/>
  <c r="AO78" i="6" s="1"/>
  <c r="AN78" i="6"/>
  <c r="AO64" i="6"/>
  <c r="AO67" i="6" s="1"/>
  <c r="AN67" i="6"/>
  <c r="AO53" i="6"/>
  <c r="AO56" i="6" s="1"/>
  <c r="AN56" i="6"/>
  <c r="AO42" i="6"/>
  <c r="AO45" i="6" s="1"/>
  <c r="AN45" i="6"/>
  <c r="AO31" i="6"/>
  <c r="AO34" i="6" s="1"/>
  <c r="AN34" i="6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<sst xmlns="http://schemas.openxmlformats.org/spreadsheetml/2006/main" count="5246" uniqueCount="199">
  <si>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</si>
  <si>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</si>
  <si>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</si>
  <si>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</si>
  <si>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</si>
  <si>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</si>
  <si>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</si>
  <si>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</si>
  <si>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</si>
  <si>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</si>
  <si>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</si>
  <si>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</si>
  <si>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</si>
  <si>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</si>
  <si>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</si>
  <si>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</si>
  <si>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</si>
  <si>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</si>
  <si>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</si>
  <si>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</si>
  <si>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</si>
  <si>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</si>
  <si>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</si>
  <si>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</si>
  <si>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</si>
  <si>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</si>
  <si>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</si>
  <si>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</si>
  <si>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</si>
  <si>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</si>
  <si>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</si>
  <si>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</si>
  <si>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</si>
  <si>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</si>
  <si>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</si>
  <si>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</si>
  <si>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</si>
  <si>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</si>
  <si>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</si>
  <si>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</si>
  <si>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</si>
  <si>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</si>
  <si>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</si>
  <si>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</si>
  <si>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</si>
  <si>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</si>
  <si>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</si>
  <si>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</si>
  <si>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</si>
  <si>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</si>
  <si>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</si>
  <si>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</si>
  <si>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</si>
  <si>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</si>
  <si>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</si>
  <si>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</si>
  <si>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</si>
  <si>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</si>
  <si>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</si>
  <si>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</si>
  <si>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</si>
  <si>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</si>
  <si>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</si>
  <si>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</si>
  <si>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</si>
  <si>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</si>
  <si>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</si>
  <si>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</si>
  <si>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</si>
  <si>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</si>
  <si>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</si>
  <si>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</si>
  <si>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</si>
  <si>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</si>
  <si>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</si>
  <si>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</si>
  <si>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</si>
  <si>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</si>
  <si>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</si>
  <si>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</si>
  <si>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</si>
  <si>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</si>
  <si>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</si>
  <si>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</si>
  <si>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</si>
  <si>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</si>
  <si>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</si>
  <si>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</si>
  <si>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</si>
  <si>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</si>
  <si>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</si>
  <si>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</si>
  <si>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</si>
  <si>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</si>
  <si>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</si>
  <si>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</si>
  <si>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</si>
  <si>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</si>
  <si>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</si>
  <si>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</si>
  <si>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</si>
  <si>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</si>
  <si>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</si>
  <si>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</si>
  <si>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</si>
  <si>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</si>
  <si>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</si>
  <si>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</si>
  <si>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</si>
  <si>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</si>
  <si>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</si>
  <si>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</si>
  <si>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</si>
  <si>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</si>
  <si>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</si>
  <si>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</si>
  <si>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</si>
  <si>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</si>
  <si>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</si>
  <si>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</si>
  <si>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</si>
  <si>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</si>
  <si>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</si>
  <si>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</si>
  <si>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</si>
  <si>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</si>
  <si>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</si>
  <si>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</si>
  <si>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</si>
  <si>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</si>
  <si>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</si>
  <si>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</si>
  <si>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</si>
  <si>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</si>
  <si>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</si>
  <si>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</si>
  <si>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</si>
  <si>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</si>
  <si>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</si>
  <si>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</si>
  <si>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</si>
  <si>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</si>
  <si>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</si>
  <si>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</si>
  <si>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</si>
  <si>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</si>
  <si>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</si>
  <si>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</si>
  <si>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</si>
  <si>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</si>
  <si>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</si>
  <si>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</si>
  <si>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</si>
  <si>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</si>
  <si>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</si>
  <si>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</si>
  <si>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</si>
  <si>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</si>
  <si>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</si>
  <si>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</si>
  <si>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</si>
  <si>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</si>
  <si>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</si>
  <si>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</si>
  <si>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</si>
  <si>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</si>
  <si>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</si>
  <si>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</si>
  <si>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</si>
  <si>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</si>
  <si>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</si>
  <si>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</si>
  <si>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</si>
  <si>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</si>
  <si>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</si>
  <si>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</si>
  <si>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</si>
  <si>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</si>
  <si>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</si>
  <si>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</si>
  <si>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</si>
  <si>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</si>
  <si>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</si>
  <si>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</si>
  <si>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</si>
  <si>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</si>
  <si>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</si>
  <si>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</si>
  <si>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</si>
  <si>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</si>
  <si>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</si>
  <si>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</si>
  <si>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</si>
  <si>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</si>
  <si>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</si>
  <si>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</si>
  <si>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</si>
  <si>
    <t>SYMLIFE</t>
  </si>
  <si>
    <t>KKB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</si>
</sst>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1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0" fontId="9" fillId="7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0" fontId="9" fillId="6" borderId="1" xfId="1" applyNumberFormat="1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4" t="s">
        <v>0</v>
      </c>
      <c r="B1" s="185"/>
      <c r="C1" s="186" t="s">
        <v>1</v>
      </c>
      <c r="D1" s="187"/>
      <c r="E1" s="188" t="s">
        <v>2</v>
      </c>
      <c r="F1" s="189"/>
      <c r="G1" s="190" t="s">
        <v>3</v>
      </c>
      <c r="H1" s="191"/>
      <c r="I1" s="192" t="s">
        <v>4</v>
      </c>
      <c r="J1" s="193"/>
      <c r="K1" s="182" t="s">
        <v>5</v>
      </c>
      <c r="L1" s="183"/>
    </row>
    <row r="2" spans="1:41" ht="14.1" customHeight="1" x14ac:dyDescent="0.25">
      <c r="A2" s="175" t="s">
        <v>6</v>
      </c>
      <c r="B2" s="176"/>
      <c r="C2" s="176"/>
      <c r="D2" s="176"/>
      <c r="E2" s="177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8" t="s">
        <v>8</v>
      </c>
      <c r="B3" s="179"/>
      <c r="C3" s="179"/>
      <c r="D3" s="180"/>
      <c r="E3" s="181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4" t="s">
        <v>57</v>
      </c>
      <c r="B1" s="195"/>
      <c r="C1" s="195"/>
      <c r="D1" s="195"/>
      <c r="E1" s="195"/>
      <c r="F1" s="195"/>
      <c r="G1" s="196"/>
    </row>
    <row r="2" spans="1:7" x14ac:dyDescent="0.25">
      <c r="A2" s="197" t="s">
        <v>58</v>
      </c>
      <c r="B2" s="198"/>
      <c r="C2" s="198"/>
      <c r="D2" s="198"/>
      <c r="E2" s="198"/>
      <c r="F2" s="198"/>
      <c r="G2" s="199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200" t="s">
        <v>64</v>
      </c>
      <c r="B26" s="201"/>
      <c r="C26" s="201"/>
      <c r="D26" s="201"/>
      <c r="E26" s="202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4"/>
  <sheetViews>
    <sheetView showGridLines="0" tabSelected="1" topLeftCell="O87" zoomScale="85" zoomScaleNormal="85" workbookViewId="0">
      <selection activeCell="AC108" sqref="AC108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203">
        <v>43829</v>
      </c>
      <c r="B1" s="203"/>
      <c r="C1" s="203"/>
      <c r="D1" s="203"/>
      <c r="E1" s="203"/>
      <c r="F1" s="203"/>
      <c r="G1" s="203">
        <v>43830</v>
      </c>
      <c r="H1" s="203"/>
      <c r="I1" s="203"/>
      <c r="J1" s="203"/>
      <c r="K1" s="203"/>
      <c r="L1" s="203"/>
      <c r="M1" s="203">
        <v>43831</v>
      </c>
      <c r="N1" s="203"/>
      <c r="O1" s="203"/>
      <c r="P1" s="203"/>
      <c r="Q1" s="203"/>
      <c r="R1" s="203"/>
      <c r="S1" s="203">
        <v>43832</v>
      </c>
      <c r="T1" s="203"/>
      <c r="U1" s="203"/>
      <c r="V1" s="203"/>
      <c r="W1" s="203"/>
      <c r="X1" s="203"/>
      <c r="Y1" s="203">
        <v>43833</v>
      </c>
      <c r="Z1" s="203"/>
      <c r="AA1" s="203"/>
      <c r="AB1" s="203"/>
      <c r="AC1" s="203"/>
      <c r="AD1" s="203"/>
      <c r="AE1" s="203">
        <v>43834</v>
      </c>
      <c r="AF1" s="203"/>
      <c r="AG1" s="203"/>
      <c r="AH1" s="203"/>
      <c r="AI1" s="203"/>
      <c r="AJ1" s="203"/>
      <c r="AK1" s="203">
        <v>43835</v>
      </c>
      <c r="AL1" s="203"/>
      <c r="AM1" s="203"/>
      <c r="AN1" s="203"/>
      <c r="AO1" s="203"/>
      <c r="AP1" s="203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203">
        <v>43836</v>
      </c>
      <c r="B11" s="203"/>
      <c r="C11" s="203"/>
      <c r="D11" s="203"/>
      <c r="E11" s="203"/>
      <c r="F11" s="203"/>
      <c r="G11" s="203">
        <v>43837</v>
      </c>
      <c r="H11" s="203"/>
      <c r="I11" s="203"/>
      <c r="J11" s="203"/>
      <c r="K11" s="203"/>
      <c r="L11" s="203"/>
      <c r="M11" s="203">
        <v>43838</v>
      </c>
      <c r="N11" s="203"/>
      <c r="O11" s="203"/>
      <c r="P11" s="203"/>
      <c r="Q11" s="203"/>
      <c r="R11" s="203"/>
      <c r="S11" s="203">
        <v>43839</v>
      </c>
      <c r="T11" s="203"/>
      <c r="U11" s="203"/>
      <c r="V11" s="203"/>
      <c r="W11" s="203"/>
      <c r="X11" s="203"/>
      <c r="Y11" s="203">
        <v>43840</v>
      </c>
      <c r="Z11" s="203"/>
      <c r="AA11" s="203"/>
      <c r="AB11" s="203"/>
      <c r="AC11" s="203"/>
      <c r="AD11" s="203"/>
      <c r="AE11" s="203">
        <v>43841</v>
      </c>
      <c r="AF11" s="203"/>
      <c r="AG11" s="203"/>
      <c r="AH11" s="203"/>
      <c r="AI11" s="203"/>
      <c r="AJ11" s="203"/>
      <c r="AK11" s="203">
        <v>43842</v>
      </c>
      <c r="AL11" s="203"/>
      <c r="AM11" s="203"/>
      <c r="AN11" s="203"/>
      <c r="AO11" s="203"/>
      <c r="AP11" s="203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203">
        <v>43843</v>
      </c>
      <c r="B21" s="203"/>
      <c r="C21" s="203"/>
      <c r="D21" s="203"/>
      <c r="E21" s="203"/>
      <c r="F21" s="203"/>
      <c r="G21" s="203">
        <v>43844</v>
      </c>
      <c r="H21" s="203"/>
      <c r="I21" s="203"/>
      <c r="J21" s="203"/>
      <c r="K21" s="203"/>
      <c r="L21" s="203"/>
      <c r="M21" s="203">
        <v>43845</v>
      </c>
      <c r="N21" s="203"/>
      <c r="O21" s="203"/>
      <c r="P21" s="203"/>
      <c r="Q21" s="203"/>
      <c r="R21" s="203"/>
      <c r="S21" s="203">
        <v>43846</v>
      </c>
      <c r="T21" s="203"/>
      <c r="U21" s="203"/>
      <c r="V21" s="203"/>
      <c r="W21" s="203"/>
      <c r="X21" s="203"/>
      <c r="Y21" s="203">
        <v>43847</v>
      </c>
      <c r="Z21" s="203"/>
      <c r="AA21" s="203"/>
      <c r="AB21" s="203"/>
      <c r="AC21" s="203"/>
      <c r="AD21" s="203"/>
      <c r="AE21" s="203">
        <v>43848</v>
      </c>
      <c r="AF21" s="203"/>
      <c r="AG21" s="203"/>
      <c r="AH21" s="203"/>
      <c r="AI21" s="203"/>
      <c r="AJ21" s="203"/>
      <c r="AK21" s="203">
        <v>43849</v>
      </c>
      <c r="AL21" s="203"/>
      <c r="AM21" s="203"/>
      <c r="AN21" s="203"/>
      <c r="AO21" s="203"/>
      <c r="AP21" s="203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203">
        <v>43850</v>
      </c>
      <c r="B31" s="203"/>
      <c r="C31" s="203"/>
      <c r="D31" s="203"/>
      <c r="E31" s="203"/>
      <c r="F31" s="203"/>
      <c r="G31" s="203">
        <v>43851</v>
      </c>
      <c r="H31" s="203"/>
      <c r="I31" s="203"/>
      <c r="J31" s="203"/>
      <c r="K31" s="203"/>
      <c r="L31" s="203"/>
      <c r="M31" s="203">
        <v>43852</v>
      </c>
      <c r="N31" s="203"/>
      <c r="O31" s="203"/>
      <c r="P31" s="203"/>
      <c r="Q31" s="203"/>
      <c r="R31" s="203"/>
      <c r="S31" s="203">
        <v>43853</v>
      </c>
      <c r="T31" s="203"/>
      <c r="U31" s="203"/>
      <c r="V31" s="203"/>
      <c r="W31" s="203"/>
      <c r="X31" s="203"/>
      <c r="Y31" s="203">
        <v>43854</v>
      </c>
      <c r="Z31" s="203"/>
      <c r="AA31" s="203"/>
      <c r="AB31" s="203"/>
      <c r="AC31" s="203"/>
      <c r="AD31" s="203"/>
      <c r="AE31" s="203">
        <v>43855</v>
      </c>
      <c r="AF31" s="203"/>
      <c r="AG31" s="203"/>
      <c r="AH31" s="203"/>
      <c r="AI31" s="203"/>
      <c r="AJ31" s="203"/>
      <c r="AK31" s="203">
        <v>43856</v>
      </c>
      <c r="AL31" s="203"/>
      <c r="AM31" s="203"/>
      <c r="AN31" s="203"/>
      <c r="AO31" s="203"/>
      <c r="AP31" s="203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203">
        <v>43857</v>
      </c>
      <c r="B41" s="203"/>
      <c r="C41" s="203"/>
      <c r="D41" s="203"/>
      <c r="E41" s="203"/>
      <c r="F41" s="203"/>
      <c r="G41" s="203">
        <v>43858</v>
      </c>
      <c r="H41" s="203"/>
      <c r="I41" s="203"/>
      <c r="J41" s="203"/>
      <c r="K41" s="203"/>
      <c r="L41" s="203"/>
      <c r="M41" s="203">
        <v>43859</v>
      </c>
      <c r="N41" s="203"/>
      <c r="O41" s="203"/>
      <c r="P41" s="203"/>
      <c r="Q41" s="203"/>
      <c r="R41" s="203"/>
      <c r="S41" s="203">
        <v>43860</v>
      </c>
      <c r="T41" s="203"/>
      <c r="U41" s="203"/>
      <c r="V41" s="203"/>
      <c r="W41" s="203"/>
      <c r="X41" s="203"/>
      <c r="Y41" s="203">
        <v>43861</v>
      </c>
      <c r="Z41" s="203"/>
      <c r="AA41" s="203"/>
      <c r="AB41" s="203"/>
      <c r="AC41" s="203"/>
      <c r="AD41" s="203"/>
      <c r="AE41" s="203">
        <v>43862</v>
      </c>
      <c r="AF41" s="203"/>
      <c r="AG41" s="203"/>
      <c r="AH41" s="203"/>
      <c r="AI41" s="203"/>
      <c r="AJ41" s="203"/>
      <c r="AK41" s="203">
        <v>43863</v>
      </c>
      <c r="AL41" s="203"/>
      <c r="AM41" s="203"/>
      <c r="AN41" s="203"/>
      <c r="AO41" s="203"/>
      <c r="AP41" s="203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203">
        <v>43864</v>
      </c>
      <c r="B51" s="203"/>
      <c r="C51" s="203"/>
      <c r="D51" s="203"/>
      <c r="E51" s="203"/>
      <c r="F51" s="203"/>
      <c r="G51" s="203">
        <v>43865</v>
      </c>
      <c r="H51" s="203"/>
      <c r="I51" s="203"/>
      <c r="J51" s="203"/>
      <c r="K51" s="203"/>
      <c r="L51" s="203"/>
      <c r="M51" s="203">
        <v>43866</v>
      </c>
      <c r="N51" s="203"/>
      <c r="O51" s="203"/>
      <c r="P51" s="203"/>
      <c r="Q51" s="203"/>
      <c r="R51" s="203"/>
      <c r="S51" s="203">
        <v>43867</v>
      </c>
      <c r="T51" s="203"/>
      <c r="U51" s="203"/>
      <c r="V51" s="203"/>
      <c r="W51" s="203"/>
      <c r="X51" s="203"/>
      <c r="Y51" s="203">
        <v>43868</v>
      </c>
      <c r="Z51" s="203"/>
      <c r="AA51" s="203"/>
      <c r="AB51" s="203"/>
      <c r="AC51" s="203"/>
      <c r="AD51" s="203"/>
      <c r="AE51" s="203">
        <v>43869</v>
      </c>
      <c r="AF51" s="203"/>
      <c r="AG51" s="203"/>
      <c r="AH51" s="203"/>
      <c r="AI51" s="203"/>
      <c r="AJ51" s="203"/>
      <c r="AK51" s="203">
        <v>43870</v>
      </c>
      <c r="AL51" s="203"/>
      <c r="AM51" s="203"/>
      <c r="AN51" s="203"/>
      <c r="AO51" s="203"/>
      <c r="AP51" s="203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203">
        <v>43871</v>
      </c>
      <c r="B70" s="203"/>
      <c r="C70" s="203"/>
      <c r="D70" s="203"/>
      <c r="E70" s="203"/>
      <c r="F70" s="203"/>
      <c r="G70" s="203">
        <v>43872</v>
      </c>
      <c r="H70" s="203"/>
      <c r="I70" s="203"/>
      <c r="J70" s="203"/>
      <c r="K70" s="203"/>
      <c r="L70" s="203"/>
      <c r="M70" s="203">
        <v>43873</v>
      </c>
      <c r="N70" s="203"/>
      <c r="O70" s="203"/>
      <c r="P70" s="203"/>
      <c r="Q70" s="203"/>
      <c r="R70" s="203"/>
      <c r="S70" s="203">
        <v>43874</v>
      </c>
      <c r="T70" s="203"/>
      <c r="U70" s="203"/>
      <c r="V70" s="203"/>
      <c r="W70" s="203"/>
      <c r="X70" s="203"/>
      <c r="Y70" s="203">
        <v>43875</v>
      </c>
      <c r="Z70" s="203"/>
      <c r="AA70" s="203"/>
      <c r="AB70" s="203"/>
      <c r="AC70" s="203"/>
      <c r="AD70" s="203"/>
      <c r="AE70" s="203">
        <v>43876</v>
      </c>
      <c r="AF70" s="203"/>
      <c r="AG70" s="203"/>
      <c r="AH70" s="203"/>
      <c r="AI70" s="203"/>
      <c r="AJ70" s="203"/>
      <c r="AK70" s="203">
        <v>43877</v>
      </c>
      <c r="AL70" s="203"/>
      <c r="AM70" s="203"/>
      <c r="AN70" s="203"/>
      <c r="AO70" s="203"/>
      <c r="AP70" s="203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203">
        <v>43878</v>
      </c>
      <c r="B89" s="203"/>
      <c r="C89" s="203"/>
      <c r="D89" s="203"/>
      <c r="E89" s="203"/>
      <c r="F89" s="203"/>
      <c r="G89" s="203">
        <v>43879</v>
      </c>
      <c r="H89" s="203"/>
      <c r="I89" s="203"/>
      <c r="J89" s="203"/>
      <c r="K89" s="203"/>
      <c r="L89" s="203"/>
      <c r="M89" s="203">
        <v>43880</v>
      </c>
      <c r="N89" s="203"/>
      <c r="O89" s="203"/>
      <c r="P89" s="203"/>
      <c r="Q89" s="203"/>
      <c r="R89" s="203"/>
      <c r="S89" s="203">
        <v>43881</v>
      </c>
      <c r="T89" s="203"/>
      <c r="U89" s="203"/>
      <c r="V89" s="203"/>
      <c r="W89" s="203"/>
      <c r="X89" s="203"/>
      <c r="Y89" s="203">
        <v>43882</v>
      </c>
      <c r="Z89" s="203"/>
      <c r="AA89" s="203"/>
      <c r="AB89" s="203"/>
      <c r="AC89" s="203"/>
      <c r="AD89" s="203"/>
      <c r="AE89" s="203">
        <v>43883</v>
      </c>
      <c r="AF89" s="203"/>
      <c r="AG89" s="203"/>
      <c r="AH89" s="203"/>
      <c r="AI89" s="203"/>
      <c r="AJ89" s="203"/>
      <c r="AK89" s="203">
        <v>43884</v>
      </c>
      <c r="AL89" s="203"/>
      <c r="AM89" s="203"/>
      <c r="AN89" s="203"/>
      <c r="AO89" s="203"/>
      <c r="AP89" s="203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 t="s">
        <v>197</v>
      </c>
      <c r="H91" s="146"/>
      <c r="I91" s="147"/>
      <c r="J91" s="147"/>
      <c r="K91" s="147"/>
      <c r="L91" s="148"/>
      <c r="M91" s="149" t="s">
        <v>196</v>
      </c>
      <c r="N91" s="146" t="s">
        <v>79</v>
      </c>
      <c r="O91" s="147">
        <v>0.36499999999999999</v>
      </c>
      <c r="P91" s="147">
        <v>0.38</v>
      </c>
      <c r="Q91" s="147">
        <v>0.39</v>
      </c>
      <c r="R91" s="148">
        <v>860000</v>
      </c>
      <c r="S91" s="149"/>
      <c r="T91" s="146" t="s">
        <v>79</v>
      </c>
      <c r="U91" s="147">
        <v>0.36499999999999999</v>
      </c>
      <c r="V91" s="147">
        <v>0.38</v>
      </c>
      <c r="W91" s="147">
        <v>0.39</v>
      </c>
      <c r="X91" s="148">
        <v>860000</v>
      </c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 t="s">
        <v>91</v>
      </c>
      <c r="N92" s="146" t="s">
        <v>87</v>
      </c>
      <c r="O92" s="147">
        <v>2.4300000000000002</v>
      </c>
      <c r="P92" s="147">
        <v>2.4900000000000002</v>
      </c>
      <c r="Q92" s="147">
        <v>2.56</v>
      </c>
      <c r="R92" s="148">
        <v>93000</v>
      </c>
      <c r="S92" s="149"/>
      <c r="T92" s="146" t="s">
        <v>87</v>
      </c>
      <c r="U92" s="147">
        <v>2.4300000000000002</v>
      </c>
      <c r="V92" s="147">
        <v>2.4900000000000002</v>
      </c>
      <c r="W92" s="147">
        <v>2.56</v>
      </c>
      <c r="X92" s="148">
        <v>93000</v>
      </c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 t="s">
        <v>198</v>
      </c>
      <c r="N93" s="146" t="s">
        <v>77</v>
      </c>
      <c r="O93" s="147">
        <v>0.65</v>
      </c>
      <c r="P93" s="147">
        <v>0.68500000000000005</v>
      </c>
      <c r="Q93" s="147">
        <v>0.69</v>
      </c>
      <c r="R93" s="148">
        <v>73000</v>
      </c>
      <c r="S93" s="149"/>
      <c r="T93" s="146" t="s">
        <v>76</v>
      </c>
      <c r="U93" s="147">
        <v>0.77500000000000002</v>
      </c>
      <c r="V93" s="147">
        <v>0.8</v>
      </c>
      <c r="W93" s="147">
        <v>0.81</v>
      </c>
      <c r="X93" s="148">
        <v>60000</v>
      </c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 t="s">
        <v>89</v>
      </c>
      <c r="N94" s="146" t="s">
        <v>75</v>
      </c>
      <c r="O94" s="147">
        <v>0.505</v>
      </c>
      <c r="P94" s="147">
        <v>0.53</v>
      </c>
      <c r="Q94" s="147">
        <v>0.6</v>
      </c>
      <c r="R94" s="148">
        <v>310000</v>
      </c>
      <c r="S94" s="149"/>
      <c r="T94" s="146" t="s">
        <v>83</v>
      </c>
      <c r="U94" s="147">
        <v>0.86499999999999999</v>
      </c>
      <c r="V94" s="147">
        <v>0.91</v>
      </c>
      <c r="W94" s="147">
        <v>0.91</v>
      </c>
      <c r="X94" s="148">
        <v>23000</v>
      </c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 t="s">
        <v>76</v>
      </c>
      <c r="O95" s="147">
        <v>0.77500000000000002</v>
      </c>
      <c r="P95" s="147">
        <v>0.8</v>
      </c>
      <c r="Q95" s="147">
        <v>0.81</v>
      </c>
      <c r="R95" s="148">
        <v>60000</v>
      </c>
      <c r="S95" s="149"/>
      <c r="T95" s="146" t="s">
        <v>165</v>
      </c>
      <c r="U95" s="147">
        <v>1.24</v>
      </c>
      <c r="V95" s="147">
        <v>1.29</v>
      </c>
      <c r="W95" s="147">
        <v>1.31</v>
      </c>
      <c r="X95" s="148">
        <v>930000</v>
      </c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 t="s">
        <v>83</v>
      </c>
      <c r="O96" s="147">
        <v>0.86499999999999999</v>
      </c>
      <c r="P96" s="147">
        <v>0.91</v>
      </c>
      <c r="Q96" s="147">
        <v>0.91</v>
      </c>
      <c r="R96" s="148">
        <v>23000</v>
      </c>
      <c r="S96" s="149"/>
      <c r="T96" s="146" t="s">
        <v>169</v>
      </c>
      <c r="U96" s="147">
        <v>0.65500000000000003</v>
      </c>
      <c r="V96" s="147">
        <v>0.66500000000000004</v>
      </c>
      <c r="W96" s="147">
        <v>0.69</v>
      </c>
      <c r="X96" s="148">
        <v>43000</v>
      </c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2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 t="s">
        <v>165</v>
      </c>
      <c r="O97" s="147">
        <v>1.24</v>
      </c>
      <c r="P97" s="147">
        <v>1.29</v>
      </c>
      <c r="Q97" s="147">
        <v>1.31</v>
      </c>
      <c r="R97" s="148">
        <v>930000</v>
      </c>
      <c r="S97" s="149"/>
      <c r="T97" s="146" t="s">
        <v>172</v>
      </c>
      <c r="U97" s="147">
        <v>1.79</v>
      </c>
      <c r="V97" s="147">
        <v>1.84</v>
      </c>
      <c r="W97" s="147">
        <v>1.89</v>
      </c>
      <c r="X97" s="148">
        <v>15000</v>
      </c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2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 t="s">
        <v>169</v>
      </c>
      <c r="O98" s="147">
        <v>0.65500000000000003</v>
      </c>
      <c r="P98" s="147">
        <v>0.66500000000000004</v>
      </c>
      <c r="Q98" s="147">
        <v>0.69</v>
      </c>
      <c r="R98" s="148">
        <v>43000</v>
      </c>
      <c r="S98" s="149"/>
      <c r="T98" s="146" t="s">
        <v>173</v>
      </c>
      <c r="U98" s="147">
        <v>1.49</v>
      </c>
      <c r="V98" s="147">
        <v>1.54</v>
      </c>
      <c r="W98" s="147">
        <v>1.57</v>
      </c>
      <c r="X98" s="148">
        <v>25000</v>
      </c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2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 t="s">
        <v>173</v>
      </c>
      <c r="O99" s="147">
        <v>1.49</v>
      </c>
      <c r="P99" s="147">
        <v>1.54</v>
      </c>
      <c r="Q99" s="147">
        <v>1.57</v>
      </c>
      <c r="R99" s="148">
        <v>25000</v>
      </c>
      <c r="S99" s="149"/>
      <c r="T99" s="146" t="s">
        <v>177</v>
      </c>
      <c r="U99" s="147">
        <v>0.89500000000000002</v>
      </c>
      <c r="V99" s="147">
        <v>0.91500000000000004</v>
      </c>
      <c r="W99" s="147">
        <v>0.95</v>
      </c>
      <c r="X99" s="148">
        <v>32000</v>
      </c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2:42" x14ac:dyDescent="0.25">
      <c r="B100" s="146"/>
      <c r="C100" s="147"/>
      <c r="D100" s="147"/>
      <c r="E100" s="147"/>
      <c r="F100" s="148"/>
      <c r="G100" s="149"/>
      <c r="H100" s="146"/>
      <c r="I100" s="147"/>
      <c r="J100" s="147"/>
      <c r="K100" s="147"/>
      <c r="L100" s="148"/>
      <c r="M100" s="149"/>
      <c r="N100" s="146" t="s">
        <v>177</v>
      </c>
      <c r="O100" s="147">
        <v>0.89500000000000002</v>
      </c>
      <c r="P100" s="147">
        <v>0.91500000000000004</v>
      </c>
      <c r="Q100" s="147">
        <v>0.95</v>
      </c>
      <c r="R100" s="148">
        <v>32000</v>
      </c>
      <c r="S100" s="149"/>
      <c r="T100" s="146" t="s">
        <v>179</v>
      </c>
      <c r="U100" s="147">
        <v>0.75</v>
      </c>
      <c r="V100" s="147">
        <v>0.76</v>
      </c>
      <c r="W100" s="147">
        <v>0.79</v>
      </c>
      <c r="X100" s="148">
        <v>49000</v>
      </c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2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 t="s">
        <v>184</v>
      </c>
      <c r="O101" s="147">
        <v>1.83</v>
      </c>
      <c r="P101" s="147">
        <v>1.87</v>
      </c>
      <c r="Q101" s="147">
        <v>1.93</v>
      </c>
      <c r="R101" s="148">
        <v>13000</v>
      </c>
      <c r="S101" s="149"/>
      <c r="T101" s="146" t="s">
        <v>180</v>
      </c>
      <c r="U101" s="147">
        <v>1.06</v>
      </c>
      <c r="V101" s="147">
        <v>1.1100000000000001</v>
      </c>
      <c r="W101" s="147">
        <v>1.1200000000000001</v>
      </c>
      <c r="X101" s="148">
        <v>13000</v>
      </c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2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 t="s">
        <v>185</v>
      </c>
      <c r="O102" s="147">
        <v>0.70499999999999996</v>
      </c>
      <c r="P102" s="147">
        <v>0.72499999999999998</v>
      </c>
      <c r="Q102" s="147">
        <v>0.74</v>
      </c>
      <c r="R102" s="148">
        <v>300000</v>
      </c>
      <c r="S102" s="149"/>
      <c r="T102" s="146" t="s">
        <v>181</v>
      </c>
      <c r="U102" s="147">
        <v>0.39500000000000002</v>
      </c>
      <c r="V102" s="147">
        <v>0.40500000000000003</v>
      </c>
      <c r="W102" s="147">
        <v>0.42</v>
      </c>
      <c r="X102" s="148">
        <v>33000</v>
      </c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2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 t="s">
        <v>187</v>
      </c>
      <c r="O103" s="147">
        <v>0.625</v>
      </c>
      <c r="P103" s="147">
        <v>0.64500000000000002</v>
      </c>
      <c r="Q103" s="147">
        <v>0.66</v>
      </c>
      <c r="R103" s="148">
        <v>26000</v>
      </c>
      <c r="S103" s="149"/>
      <c r="T103" s="146" t="s">
        <v>184</v>
      </c>
      <c r="U103" s="147">
        <v>1.83</v>
      </c>
      <c r="V103" s="147">
        <v>1.87</v>
      </c>
      <c r="W103" s="147">
        <v>1.93</v>
      </c>
      <c r="X103" s="148">
        <v>13000</v>
      </c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2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 t="s">
        <v>122</v>
      </c>
      <c r="O104" s="147">
        <v>0.745</v>
      </c>
      <c r="P104" s="147">
        <v>0.76</v>
      </c>
      <c r="Q104" s="147">
        <v>0.78</v>
      </c>
      <c r="R104" s="148">
        <v>130000</v>
      </c>
      <c r="S104" s="149"/>
      <c r="T104" s="146" t="s">
        <v>185</v>
      </c>
      <c r="U104" s="147">
        <v>0.70499999999999996</v>
      </c>
      <c r="V104" s="147">
        <v>0.72499999999999998</v>
      </c>
      <c r="W104" s="147">
        <v>0.74</v>
      </c>
      <c r="X104" s="148">
        <v>300000</v>
      </c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2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 t="s">
        <v>189</v>
      </c>
      <c r="O105" s="147">
        <v>1.29</v>
      </c>
      <c r="P105" s="147">
        <v>1.33</v>
      </c>
      <c r="Q105" s="147">
        <v>1.37</v>
      </c>
      <c r="R105" s="148">
        <v>76000</v>
      </c>
      <c r="S105" s="149"/>
      <c r="T105" s="146" t="s">
        <v>186</v>
      </c>
      <c r="U105" s="147">
        <v>0.66500000000000004</v>
      </c>
      <c r="V105" s="147">
        <v>0.68500000000000005</v>
      </c>
      <c r="W105" s="147">
        <v>0.7</v>
      </c>
      <c r="X105" s="148">
        <v>160000</v>
      </c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2:42" x14ac:dyDescent="0.25">
      <c r="B106" s="146"/>
      <c r="C106" s="147"/>
      <c r="D106" s="147"/>
      <c r="E106" s="147"/>
      <c r="F106" s="148"/>
      <c r="G106" s="149"/>
      <c r="H106" s="146"/>
      <c r="I106" s="147"/>
      <c r="J106" s="147"/>
      <c r="K106" s="147"/>
      <c r="L106" s="148"/>
      <c r="M106" s="149"/>
      <c r="N106" s="146" t="s">
        <v>91</v>
      </c>
      <c r="O106" s="147">
        <v>1.21</v>
      </c>
      <c r="P106" s="147">
        <v>1.24</v>
      </c>
      <c r="Q106" s="147">
        <v>1.28</v>
      </c>
      <c r="R106" s="148">
        <v>125000</v>
      </c>
      <c r="S106" s="149"/>
      <c r="T106" s="146" t="s">
        <v>187</v>
      </c>
      <c r="U106" s="147">
        <v>0.625</v>
      </c>
      <c r="V106" s="147">
        <v>0.64500000000000002</v>
      </c>
      <c r="W106" s="147">
        <v>0.66</v>
      </c>
      <c r="X106" s="148">
        <v>26000</v>
      </c>
      <c r="Y106" s="149"/>
      <c r="Z106" s="146"/>
      <c r="AA106" s="147"/>
      <c r="AB106" s="147"/>
      <c r="AC106" s="147"/>
      <c r="AD106" s="148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2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 t="s">
        <v>122</v>
      </c>
      <c r="U107" s="147">
        <v>0.745</v>
      </c>
      <c r="V107" s="147">
        <v>0.76</v>
      </c>
      <c r="W107" s="147">
        <v>0.78</v>
      </c>
      <c r="X107" s="148">
        <v>130000</v>
      </c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2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 t="s">
        <v>188</v>
      </c>
      <c r="U108" s="147">
        <v>0.35499999999999998</v>
      </c>
      <c r="V108" s="147">
        <v>0.36499999999999999</v>
      </c>
      <c r="W108" s="147">
        <v>0.38</v>
      </c>
      <c r="X108" s="148">
        <v>27000</v>
      </c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2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 t="s">
        <v>189</v>
      </c>
      <c r="U109" s="147">
        <v>1.29</v>
      </c>
      <c r="V109" s="147">
        <v>1.33</v>
      </c>
      <c r="W109" s="147">
        <v>1.37</v>
      </c>
      <c r="X109" s="148">
        <v>76000</v>
      </c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2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46" t="s">
        <v>190</v>
      </c>
      <c r="U110" s="147">
        <v>0.57499999999999996</v>
      </c>
      <c r="V110" s="147">
        <v>0.59</v>
      </c>
      <c r="W110" s="147">
        <v>0.61</v>
      </c>
      <c r="X110" s="148">
        <v>40000</v>
      </c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2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2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203">
        <v>43885</v>
      </c>
      <c r="B115" s="203"/>
      <c r="C115" s="203"/>
      <c r="D115" s="203"/>
      <c r="E115" s="203"/>
      <c r="F115" s="203"/>
      <c r="G115" s="203">
        <v>43886</v>
      </c>
      <c r="H115" s="203"/>
      <c r="I115" s="203"/>
      <c r="J115" s="203"/>
      <c r="K115" s="203"/>
      <c r="L115" s="203"/>
      <c r="M115" s="203">
        <v>43887</v>
      </c>
      <c r="N115" s="203"/>
      <c r="O115" s="203"/>
      <c r="P115" s="203"/>
      <c r="Q115" s="203"/>
      <c r="R115" s="203"/>
      <c r="S115" s="203">
        <v>43888</v>
      </c>
      <c r="T115" s="203"/>
      <c r="U115" s="203"/>
      <c r="V115" s="203"/>
      <c r="W115" s="203"/>
      <c r="X115" s="203"/>
      <c r="Y115" s="203">
        <v>43889</v>
      </c>
      <c r="Z115" s="203"/>
      <c r="AA115" s="203"/>
      <c r="AB115" s="203"/>
      <c r="AC115" s="203"/>
      <c r="AD115" s="203"/>
      <c r="AE115" s="203">
        <v>43890</v>
      </c>
      <c r="AF115" s="203"/>
      <c r="AG115" s="203"/>
      <c r="AH115" s="203"/>
      <c r="AI115" s="203"/>
      <c r="AJ115" s="203"/>
      <c r="AK115" s="203">
        <v>43891</v>
      </c>
      <c r="AL115" s="203"/>
      <c r="AM115" s="203"/>
      <c r="AN115" s="203"/>
      <c r="AO115" s="203"/>
      <c r="AP115" s="203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203">
        <v>43892</v>
      </c>
      <c r="B125" s="203"/>
      <c r="C125" s="203"/>
      <c r="D125" s="203"/>
      <c r="E125" s="203"/>
      <c r="F125" s="203"/>
      <c r="G125" s="203">
        <v>43893</v>
      </c>
      <c r="H125" s="203"/>
      <c r="I125" s="203"/>
      <c r="J125" s="203"/>
      <c r="K125" s="203"/>
      <c r="L125" s="203"/>
      <c r="M125" s="203">
        <v>43894</v>
      </c>
      <c r="N125" s="203"/>
      <c r="O125" s="203"/>
      <c r="P125" s="203"/>
      <c r="Q125" s="203"/>
      <c r="R125" s="203"/>
      <c r="S125" s="203">
        <v>43895</v>
      </c>
      <c r="T125" s="203"/>
      <c r="U125" s="203"/>
      <c r="V125" s="203"/>
      <c r="W125" s="203"/>
      <c r="X125" s="203"/>
      <c r="Y125" s="203">
        <v>43896</v>
      </c>
      <c r="Z125" s="203"/>
      <c r="AA125" s="203"/>
      <c r="AB125" s="203"/>
      <c r="AC125" s="203"/>
      <c r="AD125" s="203"/>
      <c r="AE125" s="203">
        <v>43897</v>
      </c>
      <c r="AF125" s="203"/>
      <c r="AG125" s="203"/>
      <c r="AH125" s="203"/>
      <c r="AI125" s="203"/>
      <c r="AJ125" s="203"/>
      <c r="AK125" s="203">
        <v>43898</v>
      </c>
      <c r="AL125" s="203"/>
      <c r="AM125" s="203"/>
      <c r="AN125" s="203"/>
      <c r="AO125" s="203"/>
      <c r="AP125" s="203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1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1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1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1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1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1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  <row r="135" spans="1:42" s="140" customFormat="1" x14ac:dyDescent="0.25">
      <c r="A135" s="203">
        <v>43899</v>
      </c>
      <c r="B135" s="203"/>
      <c r="C135" s="203"/>
      <c r="D135" s="203"/>
      <c r="E135" s="203"/>
      <c r="F135" s="203"/>
      <c r="G135" s="203">
        <v>43900</v>
      </c>
      <c r="H135" s="203"/>
      <c r="I135" s="203"/>
      <c r="J135" s="203"/>
      <c r="K135" s="203"/>
      <c r="L135" s="203"/>
      <c r="M135" s="203">
        <v>43901</v>
      </c>
      <c r="N135" s="203"/>
      <c r="O135" s="203"/>
      <c r="P135" s="203"/>
      <c r="Q135" s="203"/>
      <c r="R135" s="203"/>
      <c r="S135" s="203">
        <v>43902</v>
      </c>
      <c r="T135" s="203"/>
      <c r="U135" s="203"/>
      <c r="V135" s="203"/>
      <c r="W135" s="203"/>
      <c r="X135" s="203"/>
      <c r="Y135" s="203">
        <v>43903</v>
      </c>
      <c r="Z135" s="203"/>
      <c r="AA135" s="203"/>
      <c r="AB135" s="203"/>
      <c r="AC135" s="203"/>
      <c r="AD135" s="203"/>
      <c r="AE135" s="203">
        <v>43904</v>
      </c>
      <c r="AF135" s="203"/>
      <c r="AG135" s="203"/>
      <c r="AH135" s="203"/>
      <c r="AI135" s="203"/>
      <c r="AJ135" s="203"/>
      <c r="AK135" s="203">
        <v>43905</v>
      </c>
      <c r="AL135" s="203"/>
      <c r="AM135" s="203"/>
      <c r="AN135" s="203"/>
      <c r="AO135" s="203"/>
      <c r="AP135" s="203"/>
    </row>
    <row r="136" spans="1:42" x14ac:dyDescent="0.25">
      <c r="A136" s="141" t="s">
        <v>69</v>
      </c>
      <c r="B136" s="142" t="s">
        <v>70</v>
      </c>
      <c r="C136" s="143" t="s">
        <v>71</v>
      </c>
      <c r="D136" s="142" t="s">
        <v>72</v>
      </c>
      <c r="E136" s="142" t="s">
        <v>56</v>
      </c>
      <c r="F136" s="142" t="s">
        <v>73</v>
      </c>
      <c r="G136" s="141" t="s">
        <v>69</v>
      </c>
      <c r="H136" s="142" t="s">
        <v>70</v>
      </c>
      <c r="I136" s="143" t="s">
        <v>71</v>
      </c>
      <c r="J136" s="142" t="s">
        <v>72</v>
      </c>
      <c r="K136" s="142" t="s">
        <v>56</v>
      </c>
      <c r="L136" s="142" t="s">
        <v>73</v>
      </c>
      <c r="M136" s="141" t="s">
        <v>69</v>
      </c>
      <c r="N136" s="142" t="s">
        <v>70</v>
      </c>
      <c r="O136" s="143" t="s">
        <v>71</v>
      </c>
      <c r="P136" s="142" t="s">
        <v>72</v>
      </c>
      <c r="Q136" s="142" t="s">
        <v>56</v>
      </c>
      <c r="R136" s="142" t="s">
        <v>73</v>
      </c>
      <c r="S136" s="141" t="s">
        <v>69</v>
      </c>
      <c r="T136" s="142" t="s">
        <v>70</v>
      </c>
      <c r="U136" s="143" t="s">
        <v>71</v>
      </c>
      <c r="V136" s="142" t="s">
        <v>72</v>
      </c>
      <c r="W136" s="142" t="s">
        <v>56</v>
      </c>
      <c r="X136" s="142" t="s">
        <v>73</v>
      </c>
      <c r="Y136" s="141" t="s">
        <v>69</v>
      </c>
      <c r="Z136" s="142" t="s">
        <v>70</v>
      </c>
      <c r="AA136" s="143" t="s">
        <v>71</v>
      </c>
      <c r="AB136" s="142" t="s">
        <v>72</v>
      </c>
      <c r="AC136" s="142" t="s">
        <v>56</v>
      </c>
      <c r="AD136" s="142" t="s">
        <v>73</v>
      </c>
      <c r="AE136" s="157" t="s">
        <v>69</v>
      </c>
      <c r="AF136" s="161" t="s">
        <v>70</v>
      </c>
      <c r="AG136" s="162" t="s">
        <v>71</v>
      </c>
      <c r="AH136" s="161" t="s">
        <v>72</v>
      </c>
      <c r="AI136" s="161" t="s">
        <v>56</v>
      </c>
      <c r="AJ136" s="161" t="s">
        <v>73</v>
      </c>
      <c r="AK136" s="157" t="s">
        <v>69</v>
      </c>
      <c r="AL136" s="161" t="s">
        <v>70</v>
      </c>
      <c r="AM136" s="162" t="s">
        <v>71</v>
      </c>
      <c r="AN136" s="161" t="s">
        <v>72</v>
      </c>
      <c r="AO136" s="161" t="s">
        <v>56</v>
      </c>
      <c r="AP136" s="161" t="s">
        <v>73</v>
      </c>
    </row>
    <row r="137" spans="1:42" x14ac:dyDescent="0.25">
      <c r="B137" s="146"/>
      <c r="C137" s="147"/>
      <c r="D137" s="147"/>
      <c r="E137" s="147"/>
      <c r="F137" s="148"/>
      <c r="G137" s="149"/>
      <c r="H137" s="146"/>
      <c r="I137" s="147"/>
      <c r="J137" s="147"/>
      <c r="K137" s="147"/>
      <c r="L137" s="148"/>
      <c r="M137" s="149"/>
      <c r="N137" s="146"/>
      <c r="O137" s="147"/>
      <c r="P137" s="147"/>
      <c r="Q137" s="147"/>
      <c r="R137" s="148"/>
      <c r="S137" s="149"/>
      <c r="T137" s="146"/>
      <c r="U137" s="147"/>
      <c r="V137" s="147"/>
      <c r="W137" s="147"/>
      <c r="X137" s="148"/>
      <c r="Y137" s="149"/>
      <c r="Z137" s="146"/>
      <c r="AA137" s="147"/>
      <c r="AB137" s="147"/>
      <c r="AC137" s="147"/>
      <c r="AD137" s="148"/>
      <c r="AE137" s="159"/>
      <c r="AF137" s="163"/>
      <c r="AG137" s="157"/>
      <c r="AH137" s="157"/>
      <c r="AI137" s="158"/>
      <c r="AJ137" s="158"/>
      <c r="AK137" s="158"/>
      <c r="AL137" s="163"/>
      <c r="AM137" s="157"/>
      <c r="AN137" s="157"/>
      <c r="AO137" s="158"/>
      <c r="AP137" s="158"/>
    </row>
    <row r="138" spans="1:42" x14ac:dyDescent="0.25">
      <c r="B138" s="146"/>
      <c r="C138" s="147"/>
      <c r="D138" s="147"/>
      <c r="E138" s="147"/>
      <c r="F138" s="148"/>
      <c r="G138" s="149"/>
      <c r="H138" s="146"/>
      <c r="I138" s="147"/>
      <c r="J138" s="147"/>
      <c r="K138" s="147"/>
      <c r="L138" s="148"/>
      <c r="M138" s="149"/>
      <c r="N138" s="146"/>
      <c r="O138" s="147"/>
      <c r="P138" s="147"/>
      <c r="Q138" s="147"/>
      <c r="R138" s="148"/>
      <c r="S138" s="149"/>
      <c r="T138" s="146"/>
      <c r="U138" s="147"/>
      <c r="V138" s="147"/>
      <c r="W138" s="147"/>
      <c r="X138" s="148"/>
      <c r="Y138" s="149"/>
      <c r="Z138" s="146"/>
      <c r="AA138" s="147"/>
      <c r="AB138" s="147"/>
      <c r="AC138" s="147"/>
      <c r="AD138" s="148"/>
      <c r="AE138" s="159"/>
      <c r="AF138" s="163"/>
      <c r="AG138" s="157"/>
      <c r="AH138" s="157"/>
      <c r="AI138" s="158"/>
      <c r="AJ138" s="158"/>
      <c r="AK138" s="158"/>
      <c r="AL138" s="163"/>
      <c r="AM138" s="157"/>
      <c r="AN138" s="157"/>
      <c r="AO138" s="158"/>
      <c r="AP138" s="158"/>
    </row>
    <row r="139" spans="1:42" x14ac:dyDescent="0.25">
      <c r="B139" s="146"/>
      <c r="C139" s="147"/>
      <c r="D139" s="147"/>
      <c r="E139" s="147"/>
      <c r="F139" s="148"/>
      <c r="G139" s="149"/>
      <c r="H139" s="146"/>
      <c r="I139" s="147"/>
      <c r="J139" s="147"/>
      <c r="K139" s="147"/>
      <c r="L139" s="148"/>
      <c r="M139" s="149"/>
      <c r="N139" s="146"/>
      <c r="O139" s="147"/>
      <c r="P139" s="147"/>
      <c r="Q139" s="147"/>
      <c r="R139" s="148"/>
      <c r="S139" s="149"/>
      <c r="T139" s="146"/>
      <c r="U139" s="147"/>
      <c r="V139" s="147"/>
      <c r="W139" s="147"/>
      <c r="X139" s="148"/>
      <c r="Y139" s="149"/>
      <c r="Z139" s="146"/>
      <c r="AA139" s="147"/>
      <c r="AB139" s="147"/>
      <c r="AC139" s="147"/>
      <c r="AD139" s="148"/>
      <c r="AE139" s="159"/>
      <c r="AF139" s="163"/>
      <c r="AG139" s="157"/>
      <c r="AH139" s="157"/>
      <c r="AI139" s="158"/>
      <c r="AJ139" s="158"/>
      <c r="AK139" s="158"/>
      <c r="AL139" s="163"/>
      <c r="AM139" s="157"/>
      <c r="AN139" s="157"/>
      <c r="AO139" s="158"/>
      <c r="AP139" s="158"/>
    </row>
    <row r="140" spans="1:42" x14ac:dyDescent="0.25">
      <c r="B140" s="146"/>
      <c r="C140" s="147"/>
      <c r="D140" s="147"/>
      <c r="E140" s="147"/>
      <c r="F140" s="148"/>
      <c r="G140" s="149"/>
      <c r="H140" s="146"/>
      <c r="I140" s="147"/>
      <c r="J140" s="147"/>
      <c r="K140" s="147"/>
      <c r="L140" s="148"/>
      <c r="M140" s="149"/>
      <c r="N140" s="146"/>
      <c r="O140" s="147"/>
      <c r="P140" s="147"/>
      <c r="Q140" s="147"/>
      <c r="R140" s="148"/>
      <c r="S140" s="149"/>
      <c r="T140" s="150"/>
      <c r="U140" s="147"/>
      <c r="V140" s="147"/>
      <c r="W140" s="147"/>
      <c r="X140" s="148"/>
      <c r="Y140" s="149"/>
      <c r="Z140" s="146"/>
      <c r="AA140" s="147"/>
      <c r="AB140" s="147"/>
      <c r="AC140" s="147"/>
      <c r="AD140" s="148"/>
      <c r="AE140" s="159"/>
      <c r="AF140" s="163"/>
      <c r="AG140" s="157"/>
      <c r="AH140" s="157"/>
      <c r="AI140" s="158"/>
      <c r="AJ140" s="158"/>
      <c r="AK140" s="158"/>
      <c r="AL140" s="163"/>
      <c r="AM140" s="157"/>
      <c r="AN140" s="157"/>
      <c r="AO140" s="158"/>
      <c r="AP140" s="158"/>
    </row>
    <row r="141" spans="1:42" x14ac:dyDescent="0.25">
      <c r="B141" s="146"/>
      <c r="C141" s="147"/>
      <c r="D141" s="147"/>
      <c r="E141" s="147"/>
      <c r="F141" s="148"/>
      <c r="G141" s="149"/>
      <c r="H141" s="146"/>
      <c r="I141" s="147"/>
      <c r="J141" s="147"/>
      <c r="K141" s="147"/>
      <c r="L141" s="148"/>
      <c r="M141" s="149"/>
      <c r="N141" s="146"/>
      <c r="O141" s="147"/>
      <c r="P141" s="147"/>
      <c r="Q141" s="147"/>
      <c r="R141" s="148"/>
      <c r="S141" s="149"/>
      <c r="T141" s="146"/>
      <c r="U141" s="147"/>
      <c r="V141" s="147"/>
      <c r="W141" s="147"/>
      <c r="X141" s="148"/>
      <c r="Y141" s="149"/>
      <c r="Z141" s="146"/>
      <c r="AA141" s="147"/>
      <c r="AB141" s="147"/>
      <c r="AC141" s="147"/>
      <c r="AD141" s="148"/>
      <c r="AE141" s="159"/>
      <c r="AF141" s="163"/>
      <c r="AG141" s="157"/>
      <c r="AH141" s="157"/>
      <c r="AI141" s="158"/>
      <c r="AJ141" s="158"/>
      <c r="AK141" s="158"/>
      <c r="AL141" s="163"/>
      <c r="AM141" s="157"/>
      <c r="AN141" s="157"/>
      <c r="AO141" s="158"/>
      <c r="AP141" s="158"/>
    </row>
    <row r="142" spans="1:42" x14ac:dyDescent="0.25">
      <c r="B142" s="151"/>
      <c r="C142" s="152"/>
      <c r="D142" s="152"/>
      <c r="E142" s="152"/>
      <c r="F142" s="153"/>
      <c r="G142" s="149"/>
      <c r="H142" s="151"/>
      <c r="I142" s="152"/>
      <c r="J142" s="152"/>
      <c r="K142" s="152"/>
      <c r="L142" s="153"/>
      <c r="M142" s="149"/>
      <c r="N142" s="151"/>
      <c r="O142" s="152"/>
      <c r="P142" s="152"/>
      <c r="Q142" s="152"/>
      <c r="R142" s="153"/>
      <c r="S142" s="149"/>
      <c r="T142" s="151"/>
      <c r="U142" s="152"/>
      <c r="V142" s="152"/>
      <c r="W142" s="152"/>
      <c r="X142" s="153"/>
      <c r="Y142" s="149"/>
      <c r="Z142" s="151"/>
      <c r="AA142" s="152"/>
      <c r="AB142" s="152"/>
      <c r="AC142" s="152"/>
      <c r="AD142" s="153"/>
      <c r="AE142" s="159"/>
      <c r="AF142" s="163"/>
      <c r="AG142" s="157"/>
      <c r="AH142" s="157"/>
      <c r="AI142" s="158"/>
      <c r="AJ142" s="158"/>
      <c r="AK142" s="158"/>
      <c r="AL142" s="163"/>
      <c r="AM142" s="157"/>
      <c r="AN142" s="157"/>
      <c r="AO142" s="158"/>
      <c r="AP142" s="158"/>
    </row>
    <row r="143" spans="1:42" x14ac:dyDescent="0.25">
      <c r="B143" s="151"/>
      <c r="C143" s="152"/>
      <c r="D143" s="152"/>
      <c r="E143" s="152"/>
      <c r="F143" s="153"/>
      <c r="G143" s="149"/>
      <c r="H143" s="151"/>
      <c r="I143" s="152"/>
      <c r="J143" s="152"/>
      <c r="K143" s="152"/>
      <c r="L143" s="153"/>
      <c r="M143" s="149"/>
      <c r="N143" s="151"/>
      <c r="O143" s="152"/>
      <c r="P143" s="152"/>
      <c r="Q143" s="152"/>
      <c r="R143" s="153"/>
      <c r="S143" s="149"/>
      <c r="T143" s="151"/>
      <c r="U143" s="152"/>
      <c r="V143" s="152"/>
      <c r="W143" s="152"/>
      <c r="X143" s="153"/>
      <c r="Y143" s="149"/>
      <c r="Z143" s="151"/>
      <c r="AA143" s="152"/>
      <c r="AB143" s="152"/>
      <c r="AC143" s="152"/>
      <c r="AD143" s="153"/>
      <c r="AE143" s="159"/>
      <c r="AF143" s="163"/>
      <c r="AG143" s="157"/>
      <c r="AH143" s="157"/>
      <c r="AI143" s="158"/>
      <c r="AJ143" s="158"/>
      <c r="AK143" s="158"/>
      <c r="AL143" s="163"/>
      <c r="AM143" s="157"/>
      <c r="AN143" s="157"/>
      <c r="AO143" s="158"/>
      <c r="AP143" s="158"/>
    </row>
    <row r="144" spans="1:42" x14ac:dyDescent="0.25">
      <c r="B144" s="151"/>
      <c r="C144" s="152"/>
      <c r="D144" s="152"/>
      <c r="E144" s="152"/>
      <c r="F144" s="153"/>
      <c r="G144" s="149"/>
      <c r="H144" s="151"/>
      <c r="I144" s="152"/>
      <c r="J144" s="152"/>
      <c r="K144" s="152"/>
      <c r="L144" s="153"/>
      <c r="M144" s="149"/>
      <c r="N144" s="151"/>
      <c r="O144" s="152"/>
      <c r="P144" s="152"/>
      <c r="Q144" s="152"/>
      <c r="R144" s="153"/>
      <c r="S144" s="149"/>
      <c r="T144" s="151"/>
      <c r="U144" s="152"/>
      <c r="V144" s="152"/>
      <c r="W144" s="152"/>
      <c r="X144" s="153"/>
      <c r="Y144" s="149"/>
      <c r="Z144" s="151"/>
      <c r="AA144" s="152"/>
      <c r="AB144" s="152"/>
      <c r="AC144" s="152"/>
      <c r="AD144" s="153"/>
      <c r="AE144" s="159"/>
      <c r="AF144" s="163"/>
      <c r="AG144" s="157"/>
      <c r="AH144" s="157"/>
      <c r="AI144" s="158"/>
      <c r="AJ144" s="158"/>
      <c r="AK144" s="158"/>
      <c r="AL144" s="163"/>
      <c r="AM144" s="157"/>
      <c r="AN144" s="157"/>
      <c r="AO144" s="158"/>
      <c r="AP144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15:AJ115"/>
    <mergeCell ref="AK115:AP115"/>
    <mergeCell ref="A125:F125"/>
    <mergeCell ref="G125:L125"/>
    <mergeCell ref="M125:R125"/>
    <mergeCell ref="S125:X125"/>
    <mergeCell ref="Y125:AD125"/>
    <mergeCell ref="AE125:AJ125"/>
    <mergeCell ref="AK125:AP125"/>
    <mergeCell ref="A115:F115"/>
    <mergeCell ref="G115:L115"/>
    <mergeCell ref="M115:R115"/>
    <mergeCell ref="S115:X115"/>
    <mergeCell ref="Y115:AD115"/>
    <mergeCell ref="AE135:AJ135"/>
    <mergeCell ref="AK135:AP135"/>
    <mergeCell ref="A135:F135"/>
    <mergeCell ref="G135:L135"/>
    <mergeCell ref="M135:R135"/>
    <mergeCell ref="S135:X135"/>
    <mergeCell ref="Y135:AD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76"/>
  <sheetViews>
    <sheetView showGridLines="0" zoomScaleNormal="100" workbookViewId="0">
      <pane xSplit="6" ySplit="1" topLeftCell="G338" activePane="bottomRight" state="frozen"/>
      <selection pane="topRight" activeCell="C1" sqref="C1"/>
      <selection pane="bottomLeft" activeCell="A2" sqref="A2"/>
      <selection pane="bottomRight" activeCell="G357" sqref="G357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85546875" style="47" bestFit="1" customWidth="1"/>
    <col min="25" max="41" width="8.42578125" style="47" bestFit="1" customWidth="1"/>
    <col min="42" max="16384" width="10.28515625" style="47"/>
  </cols>
  <sheetData>
    <row r="1" spans="1:41" ht="16.5" customHeight="1" x14ac:dyDescent="0.25">
      <c r="G1" s="206" t="s">
        <v>0</v>
      </c>
      <c r="H1" s="207"/>
      <c r="I1" s="186" t="s">
        <v>1</v>
      </c>
      <c r="J1" s="187"/>
      <c r="K1" s="188" t="s">
        <v>2</v>
      </c>
      <c r="L1" s="189"/>
      <c r="M1" s="190" t="s">
        <v>3</v>
      </c>
      <c r="N1" s="191"/>
      <c r="O1" s="192" t="s">
        <v>4</v>
      </c>
      <c r="P1" s="193"/>
      <c r="Q1" s="182" t="s">
        <v>5</v>
      </c>
      <c r="R1" s="183"/>
      <c r="S1" s="204" t="s">
        <v>97</v>
      </c>
      <c r="T1" s="205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5" t="s">
        <v>6</v>
      </c>
      <c r="B3" s="176"/>
      <c r="C3" s="176"/>
      <c r="D3" s="176"/>
      <c r="E3" s="177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8" t="s">
        <v>8</v>
      </c>
      <c r="B4" s="179"/>
      <c r="C4" s="179"/>
      <c r="D4" s="180"/>
      <c r="E4" s="181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5" t="s">
        <v>6</v>
      </c>
      <c r="B14" s="176"/>
      <c r="C14" s="176"/>
      <c r="D14" s="176"/>
      <c r="E14" s="177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8" t="s">
        <v>8</v>
      </c>
      <c r="B15" s="179"/>
      <c r="C15" s="179"/>
      <c r="D15" s="180"/>
      <c r="E15" s="181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>
        <v>0.39500000000000002</v>
      </c>
      <c r="R16" s="58">
        <v>0.39</v>
      </c>
      <c r="S16" s="58">
        <v>0.38500000000000001</v>
      </c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>
        <v>0.41</v>
      </c>
      <c r="R17" s="65">
        <v>0.39500000000000002</v>
      </c>
      <c r="S17" s="65">
        <v>0.39500000000000002</v>
      </c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>
        <v>0.39500000000000002</v>
      </c>
      <c r="R18" s="65">
        <v>0.38</v>
      </c>
      <c r="S18" s="65">
        <v>0.38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>
        <v>0.39500000000000002</v>
      </c>
      <c r="R19" s="58">
        <v>0.38500000000000001</v>
      </c>
      <c r="S19" s="58">
        <v>0.39</v>
      </c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>
        <v>659444</v>
      </c>
      <c r="R21" s="82">
        <v>273290</v>
      </c>
      <c r="S21" s="82">
        <v>444478</v>
      </c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5" t="s">
        <v>6</v>
      </c>
      <c r="B25" s="176"/>
      <c r="C25" s="176"/>
      <c r="D25" s="176"/>
      <c r="E25" s="177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8" t="s">
        <v>8</v>
      </c>
      <c r="B26" s="179"/>
      <c r="C26" s="179"/>
      <c r="D26" s="180"/>
      <c r="E26" s="181"/>
      <c r="F26" s="166" t="s">
        <v>87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2.27</v>
      </c>
      <c r="H27" s="58">
        <v>2.44</v>
      </c>
      <c r="I27" s="58">
        <v>2.4300000000000002</v>
      </c>
      <c r="J27" s="58">
        <v>2.44</v>
      </c>
      <c r="K27" s="58">
        <v>2.5499999999999998</v>
      </c>
      <c r="L27" s="58">
        <v>2.48</v>
      </c>
      <c r="M27" s="58">
        <v>2.46</v>
      </c>
      <c r="N27" s="58">
        <v>2.5099999999999998</v>
      </c>
      <c r="O27" s="58">
        <v>2.4900000000000002</v>
      </c>
      <c r="P27" s="58">
        <v>2.5099999999999998</v>
      </c>
      <c r="Q27" s="58">
        <v>2.56</v>
      </c>
      <c r="R27" s="58">
        <v>2.4900000000000002</v>
      </c>
      <c r="S27" s="58">
        <v>2.4900000000000002</v>
      </c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2.4700000000000002</v>
      </c>
      <c r="H28" s="64">
        <v>2.52</v>
      </c>
      <c r="I28" s="65">
        <v>2.48</v>
      </c>
      <c r="J28" s="64">
        <v>2.5499999999999998</v>
      </c>
      <c r="K28" s="64">
        <v>2.56</v>
      </c>
      <c r="L28" s="65">
        <v>2.52</v>
      </c>
      <c r="M28" s="65">
        <v>2.52</v>
      </c>
      <c r="N28" s="65">
        <v>2.54</v>
      </c>
      <c r="O28" s="64">
        <v>2.61</v>
      </c>
      <c r="P28" s="65">
        <v>2.59</v>
      </c>
      <c r="Q28" s="65">
        <v>2.57</v>
      </c>
      <c r="R28" s="65">
        <v>2.5299999999999998</v>
      </c>
      <c r="S28" s="65">
        <v>2.5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2.61</v>
      </c>
      <c r="E29" s="63">
        <f>SUM((D29-B30)/B30)</f>
        <v>4.8192771084337213E-2</v>
      </c>
      <c r="F29" s="57" t="s">
        <v>48</v>
      </c>
      <c r="G29" s="65">
        <v>1.98</v>
      </c>
      <c r="H29" s="65">
        <v>2.35</v>
      </c>
      <c r="I29" s="65">
        <v>2.4</v>
      </c>
      <c r="J29" s="65">
        <v>2.44</v>
      </c>
      <c r="K29" s="65">
        <v>2.4900000000000002</v>
      </c>
      <c r="L29" s="65">
        <v>2.44</v>
      </c>
      <c r="M29" s="65">
        <v>2.4500000000000002</v>
      </c>
      <c r="N29" s="65">
        <v>2.48</v>
      </c>
      <c r="O29" s="65">
        <v>2.4900000000000002</v>
      </c>
      <c r="P29" s="65">
        <v>2.5099999999999998</v>
      </c>
      <c r="Q29" s="65">
        <v>2.4900000000000002</v>
      </c>
      <c r="R29" s="65">
        <v>2.3199999999999998</v>
      </c>
      <c r="S29" s="65">
        <v>2.39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2.4900000000000002</v>
      </c>
      <c r="C30" s="54"/>
      <c r="D30" s="54"/>
      <c r="E30" s="71"/>
      <c r="F30" s="57" t="s">
        <v>50</v>
      </c>
      <c r="G30" s="65">
        <v>2.44</v>
      </c>
      <c r="H30" s="58">
        <v>2.4</v>
      </c>
      <c r="I30" s="58">
        <v>2.4300000000000002</v>
      </c>
      <c r="J30" s="58">
        <v>2.5299999999999998</v>
      </c>
      <c r="K30" s="58">
        <v>2.5</v>
      </c>
      <c r="L30" s="58">
        <v>2.46</v>
      </c>
      <c r="M30" s="58">
        <v>2.48</v>
      </c>
      <c r="N30" s="58">
        <v>2.4900000000000002</v>
      </c>
      <c r="O30" s="58">
        <v>2.5099999999999998</v>
      </c>
      <c r="P30" s="58">
        <v>2.5299999999999998</v>
      </c>
      <c r="Q30" s="58">
        <v>2.5</v>
      </c>
      <c r="R30" s="58">
        <v>2.4900000000000002</v>
      </c>
      <c r="S30" s="58">
        <v>2.4500000000000002</v>
      </c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2.44</v>
      </c>
      <c r="H31" s="75">
        <f t="shared" ref="H31" si="37">G31</f>
        <v>2.44</v>
      </c>
      <c r="I31" s="75">
        <f t="shared" ref="I31" si="38">H31</f>
        <v>2.44</v>
      </c>
      <c r="J31" s="75">
        <f t="shared" ref="J31" si="39">I31</f>
        <v>2.44</v>
      </c>
      <c r="K31" s="75">
        <f t="shared" ref="K31" si="40">J31</f>
        <v>2.44</v>
      </c>
      <c r="L31" s="75">
        <f t="shared" ref="L31" si="41">K31</f>
        <v>2.44</v>
      </c>
      <c r="M31" s="75">
        <f t="shared" ref="M31" si="42">L31</f>
        <v>2.44</v>
      </c>
      <c r="N31" s="75">
        <f t="shared" ref="N31" si="43">M31</f>
        <v>2.44</v>
      </c>
      <c r="O31" s="75">
        <f t="shared" ref="O31" si="44">N31</f>
        <v>2.44</v>
      </c>
      <c r="P31" s="75">
        <f t="shared" ref="P31" si="45">O31</f>
        <v>2.44</v>
      </c>
      <c r="Q31" s="75">
        <f t="shared" ref="Q31" si="46">P31</f>
        <v>2.44</v>
      </c>
      <c r="R31" s="75">
        <f t="shared" ref="R31" si="47">Q31</f>
        <v>2.44</v>
      </c>
      <c r="S31" s="75">
        <f t="shared" ref="S31" si="48">R31</f>
        <v>2.44</v>
      </c>
      <c r="T31" s="75">
        <f t="shared" ref="T31" si="49">S31</f>
        <v>2.44</v>
      </c>
      <c r="U31" s="75">
        <f t="shared" ref="U31" si="50">T31</f>
        <v>2.44</v>
      </c>
      <c r="V31" s="75">
        <f t="shared" ref="V31" si="51">U31</f>
        <v>2.44</v>
      </c>
      <c r="W31" s="75">
        <f t="shared" ref="W31" si="52">V31</f>
        <v>2.44</v>
      </c>
      <c r="X31" s="75">
        <f t="shared" ref="X31" si="53">W31</f>
        <v>2.44</v>
      </c>
      <c r="Y31" s="75">
        <f t="shared" ref="Y31" si="54">X31</f>
        <v>2.44</v>
      </c>
      <c r="Z31" s="75">
        <f t="shared" ref="Z31" si="55">Y31</f>
        <v>2.44</v>
      </c>
      <c r="AA31" s="75">
        <f t="shared" ref="AA31" si="56">Z31</f>
        <v>2.44</v>
      </c>
      <c r="AB31" s="75">
        <f t="shared" ref="AB31" si="57">AA31</f>
        <v>2.44</v>
      </c>
      <c r="AC31" s="75">
        <f t="shared" ref="AC31" si="58">AB31</f>
        <v>2.44</v>
      </c>
      <c r="AD31" s="75">
        <f t="shared" ref="AD31" si="59">AC31</f>
        <v>2.44</v>
      </c>
      <c r="AE31" s="75">
        <f t="shared" ref="AE31" si="60">AD31</f>
        <v>2.44</v>
      </c>
      <c r="AF31" s="75">
        <f t="shared" ref="AF31" si="61">AE31</f>
        <v>2.44</v>
      </c>
      <c r="AG31" s="75">
        <f t="shared" ref="AG31" si="62">AF31</f>
        <v>2.44</v>
      </c>
      <c r="AH31" s="75">
        <f t="shared" ref="AH31" si="63">AG31</f>
        <v>2.44</v>
      </c>
      <c r="AI31" s="75">
        <f t="shared" ref="AI31" si="64">AH31</f>
        <v>2.44</v>
      </c>
      <c r="AJ31" s="75">
        <f t="shared" ref="AJ31" si="65">AI31</f>
        <v>2.44</v>
      </c>
      <c r="AK31" s="75">
        <f t="shared" ref="AK31" si="66">AJ31</f>
        <v>2.44</v>
      </c>
      <c r="AL31" s="75">
        <f t="shared" ref="AL31" si="67">AK31</f>
        <v>2.44</v>
      </c>
      <c r="AM31" s="75">
        <f t="shared" ref="AM31" si="68">AL31</f>
        <v>2.44</v>
      </c>
      <c r="AN31" s="75">
        <f t="shared" ref="AN31" si="69">AM31</f>
        <v>2.44</v>
      </c>
      <c r="AO31" s="75">
        <f t="shared" ref="AO31" si="70">AN31</f>
        <v>2.44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2.4300000000000002</v>
      </c>
      <c r="E32" s="79">
        <f>SUM((B30-D32)/(D32))</f>
        <v>2.4691358024691377E-2</v>
      </c>
      <c r="F32" s="80" t="s">
        <v>53</v>
      </c>
      <c r="G32" s="81">
        <v>280216</v>
      </c>
      <c r="H32" s="82">
        <v>84633</v>
      </c>
      <c r="I32" s="82">
        <v>43018</v>
      </c>
      <c r="J32" s="82">
        <v>46387</v>
      </c>
      <c r="K32" s="82">
        <v>19055</v>
      </c>
      <c r="L32" s="82">
        <v>30241</v>
      </c>
      <c r="M32" s="82">
        <v>30856</v>
      </c>
      <c r="N32" s="82">
        <v>42048</v>
      </c>
      <c r="O32" s="82">
        <v>73376</v>
      </c>
      <c r="P32" s="82">
        <v>34534</v>
      </c>
      <c r="Q32" s="82">
        <v>30846</v>
      </c>
      <c r="R32" s="82">
        <v>102470</v>
      </c>
      <c r="S32" s="82">
        <v>53460</v>
      </c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2.5619999999999998</v>
      </c>
      <c r="H34" s="93">
        <f t="shared" si="71"/>
        <v>2.5619999999999998</v>
      </c>
      <c r="I34" s="93">
        <f t="shared" si="71"/>
        <v>2.5619999999999998</v>
      </c>
      <c r="J34" s="93">
        <f t="shared" si="71"/>
        <v>2.5619999999999998</v>
      </c>
      <c r="K34" s="93">
        <f t="shared" si="71"/>
        <v>2.5619999999999998</v>
      </c>
      <c r="L34" s="93">
        <f t="shared" si="71"/>
        <v>2.5619999999999998</v>
      </c>
      <c r="M34" s="93">
        <f t="shared" si="71"/>
        <v>2.5619999999999998</v>
      </c>
      <c r="N34" s="93">
        <f t="shared" si="71"/>
        <v>2.5619999999999998</v>
      </c>
      <c r="O34" s="93">
        <f t="shared" si="71"/>
        <v>2.5619999999999998</v>
      </c>
      <c r="P34" s="93">
        <f t="shared" si="71"/>
        <v>2.5619999999999998</v>
      </c>
      <c r="Q34" s="93">
        <f t="shared" si="71"/>
        <v>2.5619999999999998</v>
      </c>
      <c r="R34" s="93">
        <f t="shared" si="71"/>
        <v>2.5619999999999998</v>
      </c>
      <c r="S34" s="93">
        <f t="shared" si="71"/>
        <v>2.5619999999999998</v>
      </c>
      <c r="T34" s="93">
        <f t="shared" si="71"/>
        <v>2.5619999999999998</v>
      </c>
      <c r="U34" s="93">
        <f t="shared" si="71"/>
        <v>2.5619999999999998</v>
      </c>
      <c r="V34" s="93">
        <f t="shared" si="71"/>
        <v>2.5619999999999998</v>
      </c>
      <c r="W34" s="93">
        <f t="shared" si="71"/>
        <v>2.5619999999999998</v>
      </c>
      <c r="X34" s="93">
        <f t="shared" si="71"/>
        <v>2.5619999999999998</v>
      </c>
      <c r="Y34" s="93">
        <f t="shared" si="71"/>
        <v>2.5619999999999998</v>
      </c>
      <c r="Z34" s="93">
        <f t="shared" si="71"/>
        <v>2.5619999999999998</v>
      </c>
      <c r="AA34" s="93">
        <f t="shared" si="71"/>
        <v>2.5619999999999998</v>
      </c>
      <c r="AB34" s="93">
        <f t="shared" si="71"/>
        <v>2.5619999999999998</v>
      </c>
      <c r="AC34" s="93">
        <f t="shared" si="71"/>
        <v>2.5619999999999998</v>
      </c>
      <c r="AD34" s="93">
        <f t="shared" si="71"/>
        <v>2.5619999999999998</v>
      </c>
      <c r="AE34" s="93">
        <f t="shared" si="71"/>
        <v>2.5619999999999998</v>
      </c>
      <c r="AF34" s="93">
        <f t="shared" si="71"/>
        <v>2.5619999999999998</v>
      </c>
      <c r="AG34" s="93">
        <f t="shared" si="71"/>
        <v>2.5619999999999998</v>
      </c>
      <c r="AH34" s="93">
        <f t="shared" si="71"/>
        <v>2.5619999999999998</v>
      </c>
      <c r="AI34" s="93">
        <f t="shared" si="71"/>
        <v>2.5619999999999998</v>
      </c>
      <c r="AJ34" s="93">
        <f t="shared" si="71"/>
        <v>2.5619999999999998</v>
      </c>
      <c r="AK34" s="93">
        <f t="shared" si="71"/>
        <v>2.5619999999999998</v>
      </c>
      <c r="AL34" s="93">
        <f t="shared" si="71"/>
        <v>2.5619999999999998</v>
      </c>
      <c r="AM34" s="93">
        <f t="shared" si="71"/>
        <v>2.5619999999999998</v>
      </c>
      <c r="AN34" s="93">
        <f t="shared" si="71"/>
        <v>2.5619999999999998</v>
      </c>
      <c r="AO34" s="93">
        <f t="shared" si="71"/>
        <v>2.5619999999999998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5" t="s">
        <v>6</v>
      </c>
      <c r="B36" s="176"/>
      <c r="C36" s="176"/>
      <c r="D36" s="176"/>
      <c r="E36" s="177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8" t="s">
        <v>8</v>
      </c>
      <c r="B37" s="179"/>
      <c r="C37" s="179"/>
      <c r="D37" s="180"/>
      <c r="E37" s="181"/>
      <c r="F37" s="166" t="s">
        <v>77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102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0.56999999999999995</v>
      </c>
      <c r="H38" s="58">
        <v>0.66500000000000004</v>
      </c>
      <c r="I38" s="58">
        <v>0.67</v>
      </c>
      <c r="J38" s="58">
        <v>0.67</v>
      </c>
      <c r="K38" s="58">
        <v>0.72499999999999998</v>
      </c>
      <c r="L38" s="58">
        <v>0.71499999999999997</v>
      </c>
      <c r="M38" s="58">
        <v>0.72</v>
      </c>
      <c r="N38" s="58">
        <v>0.73499999999999999</v>
      </c>
      <c r="O38" s="58">
        <v>0.73499999999999999</v>
      </c>
      <c r="P38" s="58">
        <v>0.71</v>
      </c>
      <c r="Q38" s="58">
        <v>0.71</v>
      </c>
      <c r="R38" s="58">
        <v>0.70499999999999996</v>
      </c>
      <c r="S38" s="58">
        <v>0.67500000000000004</v>
      </c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0.66</v>
      </c>
      <c r="H39" s="64">
        <v>0.69499999999999995</v>
      </c>
      <c r="I39" s="65">
        <v>0.67500000000000004</v>
      </c>
      <c r="J39" s="64">
        <v>0.73499999999999999</v>
      </c>
      <c r="K39" s="64">
        <v>0.74</v>
      </c>
      <c r="L39" s="65">
        <v>0.74</v>
      </c>
      <c r="M39" s="64">
        <v>0.755</v>
      </c>
      <c r="N39" s="64">
        <v>0.76</v>
      </c>
      <c r="O39" s="65">
        <v>0.74</v>
      </c>
      <c r="P39" s="65">
        <v>0.72499999999999998</v>
      </c>
      <c r="Q39" s="65">
        <v>0.72499999999999998</v>
      </c>
      <c r="R39" s="65">
        <v>0.70499999999999996</v>
      </c>
      <c r="S39" s="65">
        <v>0.72</v>
      </c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0.76</v>
      </c>
      <c r="E40" s="63">
        <f>SUM((D40-B41)/B41)</f>
        <v>0.10948905109489043</v>
      </c>
      <c r="F40" s="57" t="s">
        <v>48</v>
      </c>
      <c r="G40" s="65">
        <v>0.56499999999999995</v>
      </c>
      <c r="H40" s="65">
        <v>0.64</v>
      </c>
      <c r="I40" s="65">
        <v>0.65</v>
      </c>
      <c r="J40" s="65">
        <v>0.67</v>
      </c>
      <c r="K40" s="65">
        <v>0.7</v>
      </c>
      <c r="L40" s="65">
        <v>0.7</v>
      </c>
      <c r="M40" s="65">
        <v>0.71499999999999997</v>
      </c>
      <c r="N40" s="65">
        <v>0.72</v>
      </c>
      <c r="O40" s="65">
        <v>0.70499999999999996</v>
      </c>
      <c r="P40" s="65">
        <v>0.7</v>
      </c>
      <c r="Q40" s="65">
        <v>0.7</v>
      </c>
      <c r="R40" s="65">
        <v>0.67</v>
      </c>
      <c r="S40" s="65">
        <v>0.67</v>
      </c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0.68500000000000005</v>
      </c>
      <c r="C41" s="54"/>
      <c r="D41" s="54"/>
      <c r="E41" s="71"/>
      <c r="F41" s="57" t="s">
        <v>50</v>
      </c>
      <c r="G41" s="65">
        <v>0.65500000000000003</v>
      </c>
      <c r="H41" s="58">
        <v>0.65500000000000003</v>
      </c>
      <c r="I41" s="58">
        <v>0.66</v>
      </c>
      <c r="J41" s="58">
        <v>0.72499999999999998</v>
      </c>
      <c r="K41" s="58">
        <v>0.71499999999999997</v>
      </c>
      <c r="L41" s="58">
        <v>0.71</v>
      </c>
      <c r="M41" s="58">
        <v>0.73499999999999999</v>
      </c>
      <c r="N41" s="58">
        <v>0.73</v>
      </c>
      <c r="O41" s="58">
        <v>0.71</v>
      </c>
      <c r="P41" s="58">
        <v>0.71</v>
      </c>
      <c r="Q41" s="58">
        <v>0.70499999999999996</v>
      </c>
      <c r="R41" s="58">
        <v>0.67500000000000004</v>
      </c>
      <c r="S41" s="58">
        <v>0.72</v>
      </c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173">
        <v>0.65500000000000003</v>
      </c>
      <c r="H42" s="173">
        <f t="shared" ref="H42" si="72">G42</f>
        <v>0.65500000000000003</v>
      </c>
      <c r="I42" s="173">
        <f t="shared" ref="I42:J42" si="73">H42</f>
        <v>0.65500000000000003</v>
      </c>
      <c r="J42" s="173">
        <f t="shared" si="73"/>
        <v>0.65500000000000003</v>
      </c>
      <c r="K42" s="173">
        <f t="shared" ref="K42" si="74">J42</f>
        <v>0.65500000000000003</v>
      </c>
      <c r="L42" s="173">
        <f t="shared" ref="L42" si="75">K42</f>
        <v>0.65500000000000003</v>
      </c>
      <c r="M42" s="173">
        <f t="shared" ref="M42" si="76">L42</f>
        <v>0.65500000000000003</v>
      </c>
      <c r="N42" s="173">
        <f t="shared" ref="N42" si="77">M42</f>
        <v>0.65500000000000003</v>
      </c>
      <c r="O42" s="173">
        <f t="shared" ref="O42" si="78">N42</f>
        <v>0.65500000000000003</v>
      </c>
      <c r="P42" s="173">
        <f t="shared" ref="P42" si="79">O42</f>
        <v>0.65500000000000003</v>
      </c>
      <c r="Q42" s="173">
        <f t="shared" ref="Q42" si="80">P42</f>
        <v>0.65500000000000003</v>
      </c>
      <c r="R42" s="173">
        <f t="shared" ref="R42" si="81">Q42</f>
        <v>0.65500000000000003</v>
      </c>
      <c r="S42" s="173">
        <f t="shared" ref="S42" si="82">R42</f>
        <v>0.65500000000000003</v>
      </c>
      <c r="T42" s="173">
        <f t="shared" ref="T42" si="83">S42</f>
        <v>0.65500000000000003</v>
      </c>
      <c r="U42" s="173">
        <f t="shared" ref="U42" si="84">T42</f>
        <v>0.65500000000000003</v>
      </c>
      <c r="V42" s="173">
        <f t="shared" ref="V42" si="85">U42</f>
        <v>0.65500000000000003</v>
      </c>
      <c r="W42" s="173">
        <f t="shared" ref="W42" si="86">V42</f>
        <v>0.65500000000000003</v>
      </c>
      <c r="X42" s="173">
        <f t="shared" ref="X42" si="87">W42</f>
        <v>0.65500000000000003</v>
      </c>
      <c r="Y42" s="173">
        <f t="shared" ref="Y42" si="88">X42</f>
        <v>0.65500000000000003</v>
      </c>
      <c r="Z42" s="173">
        <f t="shared" ref="Z42" si="89">Y42</f>
        <v>0.65500000000000003</v>
      </c>
      <c r="AA42" s="173">
        <f t="shared" ref="AA42" si="90">Z42</f>
        <v>0.65500000000000003</v>
      </c>
      <c r="AB42" s="173">
        <f t="shared" ref="AB42" si="91">AA42</f>
        <v>0.65500000000000003</v>
      </c>
      <c r="AC42" s="173">
        <f t="shared" ref="AC42" si="92">AB42</f>
        <v>0.65500000000000003</v>
      </c>
      <c r="AD42" s="173">
        <f t="shared" ref="AD42" si="93">AC42</f>
        <v>0.65500000000000003</v>
      </c>
      <c r="AE42" s="173">
        <f t="shared" ref="AE42" si="94">AD42</f>
        <v>0.65500000000000003</v>
      </c>
      <c r="AF42" s="173">
        <f t="shared" ref="AF42" si="95">AE42</f>
        <v>0.65500000000000003</v>
      </c>
      <c r="AG42" s="173">
        <f t="shared" ref="AG42" si="96">AF42</f>
        <v>0.65500000000000003</v>
      </c>
      <c r="AH42" s="173">
        <f t="shared" ref="AH42" si="97">AG42</f>
        <v>0.65500000000000003</v>
      </c>
      <c r="AI42" s="173">
        <f t="shared" ref="AI42" si="98">AH42</f>
        <v>0.65500000000000003</v>
      </c>
      <c r="AJ42" s="173">
        <f t="shared" ref="AJ42" si="99">AI42</f>
        <v>0.65500000000000003</v>
      </c>
      <c r="AK42" s="173">
        <f t="shared" ref="AK42" si="100">AJ42</f>
        <v>0.65500000000000003</v>
      </c>
      <c r="AL42" s="173">
        <f t="shared" ref="AL42" si="101">AK42</f>
        <v>0.65500000000000003</v>
      </c>
      <c r="AM42" s="173">
        <f t="shared" ref="AM42" si="102">AL42</f>
        <v>0.65500000000000003</v>
      </c>
      <c r="AN42" s="173">
        <f t="shared" ref="AN42" si="103">AM42</f>
        <v>0.65500000000000003</v>
      </c>
      <c r="AO42" s="173">
        <f t="shared" ref="AO42" si="104">AN42</f>
        <v>0.65500000000000003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0.65</v>
      </c>
      <c r="E43" s="79">
        <f>SUM((B41-D43)/(D43))</f>
        <v>5.3846153846153891E-2</v>
      </c>
      <c r="F43" s="80" t="s">
        <v>53</v>
      </c>
      <c r="G43" s="81">
        <v>223041</v>
      </c>
      <c r="H43" s="81">
        <v>151728</v>
      </c>
      <c r="I43" s="82">
        <v>69290</v>
      </c>
      <c r="J43" s="81">
        <v>171769</v>
      </c>
      <c r="K43" s="82">
        <v>117682</v>
      </c>
      <c r="L43" s="82">
        <v>49756</v>
      </c>
      <c r="M43" s="81">
        <v>191069</v>
      </c>
      <c r="N43" s="82">
        <v>85409</v>
      </c>
      <c r="O43" s="82">
        <v>46854</v>
      </c>
      <c r="P43" s="82">
        <v>42740</v>
      </c>
      <c r="Q43" s="82">
        <v>42886</v>
      </c>
      <c r="R43" s="82">
        <v>55439</v>
      </c>
      <c r="S43" s="82">
        <v>78538</v>
      </c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5">ROUNDDOWN(G42*105%,3)</f>
        <v>0.68700000000000006</v>
      </c>
      <c r="H45" s="93">
        <f t="shared" si="105"/>
        <v>0.68700000000000006</v>
      </c>
      <c r="I45" s="93">
        <f t="shared" si="105"/>
        <v>0.68700000000000006</v>
      </c>
      <c r="J45" s="93">
        <f t="shared" si="105"/>
        <v>0.68700000000000006</v>
      </c>
      <c r="K45" s="93">
        <f t="shared" si="105"/>
        <v>0.68700000000000006</v>
      </c>
      <c r="L45" s="93">
        <f t="shared" si="105"/>
        <v>0.68700000000000006</v>
      </c>
      <c r="M45" s="93">
        <f t="shared" si="105"/>
        <v>0.68700000000000006</v>
      </c>
      <c r="N45" s="93">
        <f t="shared" si="105"/>
        <v>0.68700000000000006</v>
      </c>
      <c r="O45" s="93">
        <f t="shared" si="105"/>
        <v>0.68700000000000006</v>
      </c>
      <c r="P45" s="93">
        <f t="shared" si="105"/>
        <v>0.68700000000000006</v>
      </c>
      <c r="Q45" s="93">
        <f t="shared" si="105"/>
        <v>0.68700000000000006</v>
      </c>
      <c r="R45" s="93">
        <f t="shared" si="105"/>
        <v>0.68700000000000006</v>
      </c>
      <c r="S45" s="93">
        <f t="shared" si="105"/>
        <v>0.68700000000000006</v>
      </c>
      <c r="T45" s="93">
        <f t="shared" si="105"/>
        <v>0.68700000000000006</v>
      </c>
      <c r="U45" s="93">
        <f t="shared" si="105"/>
        <v>0.68700000000000006</v>
      </c>
      <c r="V45" s="93">
        <f t="shared" si="105"/>
        <v>0.68700000000000006</v>
      </c>
      <c r="W45" s="93">
        <f t="shared" si="105"/>
        <v>0.68700000000000006</v>
      </c>
      <c r="X45" s="93">
        <f t="shared" si="105"/>
        <v>0.68700000000000006</v>
      </c>
      <c r="Y45" s="93">
        <f t="shared" si="105"/>
        <v>0.68700000000000006</v>
      </c>
      <c r="Z45" s="93">
        <f t="shared" si="105"/>
        <v>0.68700000000000006</v>
      </c>
      <c r="AA45" s="93">
        <f t="shared" si="105"/>
        <v>0.68700000000000006</v>
      </c>
      <c r="AB45" s="93">
        <f t="shared" si="105"/>
        <v>0.68700000000000006</v>
      </c>
      <c r="AC45" s="93">
        <f t="shared" si="105"/>
        <v>0.68700000000000006</v>
      </c>
      <c r="AD45" s="93">
        <f t="shared" si="105"/>
        <v>0.68700000000000006</v>
      </c>
      <c r="AE45" s="93">
        <f t="shared" si="105"/>
        <v>0.68700000000000006</v>
      </c>
      <c r="AF45" s="93">
        <f t="shared" si="105"/>
        <v>0.68700000000000006</v>
      </c>
      <c r="AG45" s="93">
        <f t="shared" si="105"/>
        <v>0.68700000000000006</v>
      </c>
      <c r="AH45" s="93">
        <f t="shared" si="105"/>
        <v>0.68700000000000006</v>
      </c>
      <c r="AI45" s="93">
        <f t="shared" si="105"/>
        <v>0.68700000000000006</v>
      </c>
      <c r="AJ45" s="93">
        <f t="shared" si="105"/>
        <v>0.68700000000000006</v>
      </c>
      <c r="AK45" s="93">
        <f t="shared" si="105"/>
        <v>0.68700000000000006</v>
      </c>
      <c r="AL45" s="93">
        <f t="shared" si="105"/>
        <v>0.68700000000000006</v>
      </c>
      <c r="AM45" s="93">
        <f t="shared" si="105"/>
        <v>0.68700000000000006</v>
      </c>
      <c r="AN45" s="93">
        <f t="shared" si="105"/>
        <v>0.68700000000000006</v>
      </c>
      <c r="AO45" s="93">
        <f t="shared" si="105"/>
        <v>0.68700000000000006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5" t="s">
        <v>6</v>
      </c>
      <c r="B47" s="176"/>
      <c r="C47" s="176"/>
      <c r="D47" s="176"/>
      <c r="E47" s="177"/>
      <c r="F47" s="48" t="s">
        <v>7</v>
      </c>
      <c r="G47" s="49" t="s">
        <v>103</v>
      </c>
      <c r="H47" s="49" t="s">
        <v>104</v>
      </c>
      <c r="I47" s="49" t="s">
        <v>105</v>
      </c>
      <c r="J47" s="49" t="s">
        <v>106</v>
      </c>
      <c r="K47" s="49" t="s">
        <v>107</v>
      </c>
      <c r="L47" s="49" t="s">
        <v>170</v>
      </c>
      <c r="M47" s="49" t="s">
        <v>174</v>
      </c>
      <c r="N47" s="49" t="s">
        <v>175</v>
      </c>
      <c r="O47" s="49" t="s">
        <v>176</v>
      </c>
      <c r="P47" s="49" t="s">
        <v>191</v>
      </c>
      <c r="Q47" s="49" t="s">
        <v>192</v>
      </c>
      <c r="R47" s="49" t="s">
        <v>193</v>
      </c>
      <c r="S47" s="49" t="s">
        <v>194</v>
      </c>
      <c r="T47" s="49" t="s">
        <v>195</v>
      </c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8" t="s">
        <v>8</v>
      </c>
      <c r="B48" s="179"/>
      <c r="C48" s="179"/>
      <c r="D48" s="180"/>
      <c r="E48" s="181"/>
      <c r="F48" s="166" t="s">
        <v>75</v>
      </c>
      <c r="G48" s="50" t="s">
        <v>98</v>
      </c>
      <c r="H48" s="51" t="s">
        <v>9</v>
      </c>
      <c r="I48" s="51" t="s">
        <v>10</v>
      </c>
      <c r="J48" s="50" t="s">
        <v>11</v>
      </c>
      <c r="K48" s="51" t="s">
        <v>12</v>
      </c>
      <c r="L48" s="102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0.39500000000000002</v>
      </c>
      <c r="H49" s="58">
        <v>0.47</v>
      </c>
      <c r="I49" s="58">
        <v>0.47</v>
      </c>
      <c r="J49" s="58">
        <v>0.47</v>
      </c>
      <c r="K49" s="58">
        <v>0.53500000000000003</v>
      </c>
      <c r="L49" s="58">
        <v>0.55000000000000004</v>
      </c>
      <c r="M49" s="58">
        <v>0.57499999999999996</v>
      </c>
      <c r="N49" s="58">
        <v>0.56999999999999995</v>
      </c>
      <c r="O49" s="58">
        <v>0.55000000000000004</v>
      </c>
      <c r="P49" s="58">
        <v>0.56000000000000005</v>
      </c>
      <c r="Q49" s="58">
        <v>0.51500000000000001</v>
      </c>
      <c r="R49" s="58">
        <v>0.5</v>
      </c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0.46500000000000002</v>
      </c>
      <c r="H50" s="64">
        <v>0.505</v>
      </c>
      <c r="I50" s="65">
        <v>0.48499999999999999</v>
      </c>
      <c r="J50" s="64">
        <v>0.56499999999999995</v>
      </c>
      <c r="K50" s="64">
        <v>0.57999999999999996</v>
      </c>
      <c r="L50" s="64">
        <v>0.58499999999999996</v>
      </c>
      <c r="M50" s="64">
        <v>0.6</v>
      </c>
      <c r="N50" s="65">
        <v>0.57999999999999996</v>
      </c>
      <c r="O50" s="65">
        <v>0.56499999999999995</v>
      </c>
      <c r="P50" s="65">
        <v>0.56000000000000005</v>
      </c>
      <c r="Q50" s="65">
        <v>0.54</v>
      </c>
      <c r="R50" s="65">
        <v>0.55500000000000005</v>
      </c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0.6</v>
      </c>
      <c r="E51" s="63">
        <f>SUM((D51-B52)/B52)</f>
        <v>0.13207547169811309</v>
      </c>
      <c r="F51" s="57" t="s">
        <v>48</v>
      </c>
      <c r="G51" s="65">
        <v>0.39500000000000002</v>
      </c>
      <c r="H51" s="65">
        <v>0.45</v>
      </c>
      <c r="I51" s="65">
        <v>0.45500000000000002</v>
      </c>
      <c r="J51" s="65">
        <v>0.46</v>
      </c>
      <c r="K51" s="65">
        <v>0.52500000000000002</v>
      </c>
      <c r="L51" s="65">
        <v>0.54</v>
      </c>
      <c r="M51" s="65">
        <v>0.55000000000000004</v>
      </c>
      <c r="N51" s="65">
        <v>0.54</v>
      </c>
      <c r="O51" s="65">
        <v>0.54500000000000004</v>
      </c>
      <c r="P51" s="65">
        <v>0.51500000000000001</v>
      </c>
      <c r="Q51" s="65">
        <v>0.48499999999999999</v>
      </c>
      <c r="R51" s="65">
        <v>0.495</v>
      </c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0.53</v>
      </c>
      <c r="C52" s="54"/>
      <c r="D52" s="54"/>
      <c r="E52" s="71"/>
      <c r="F52" s="57" t="s">
        <v>50</v>
      </c>
      <c r="G52" s="65">
        <v>0.46500000000000002</v>
      </c>
      <c r="H52" s="58">
        <v>0.46500000000000002</v>
      </c>
      <c r="I52" s="58">
        <v>0.47499999999999998</v>
      </c>
      <c r="J52" s="58">
        <v>0.54</v>
      </c>
      <c r="K52" s="58">
        <v>0.54</v>
      </c>
      <c r="L52" s="58">
        <v>0.57499999999999996</v>
      </c>
      <c r="M52" s="58">
        <v>0.56499999999999995</v>
      </c>
      <c r="N52" s="58">
        <v>0.55000000000000004</v>
      </c>
      <c r="O52" s="58">
        <v>0.56000000000000005</v>
      </c>
      <c r="P52" s="58">
        <v>0.52</v>
      </c>
      <c r="Q52" s="167">
        <v>0.495</v>
      </c>
      <c r="R52" s="58">
        <v>0.55000000000000004</v>
      </c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f>(G49+G52)/2</f>
        <v>0.43000000000000005</v>
      </c>
      <c r="H53" s="75">
        <f t="shared" ref="H53" si="106">G53</f>
        <v>0.43000000000000005</v>
      </c>
      <c r="I53" s="75">
        <f t="shared" ref="I53" si="107">H53</f>
        <v>0.43000000000000005</v>
      </c>
      <c r="J53" s="75">
        <f>(J49+J52)/2</f>
        <v>0.505</v>
      </c>
      <c r="K53" s="75">
        <f t="shared" ref="K53" si="108">J53</f>
        <v>0.505</v>
      </c>
      <c r="L53" s="75">
        <f t="shared" ref="L53" si="109">K53</f>
        <v>0.505</v>
      </c>
      <c r="M53" s="75">
        <f t="shared" ref="M53" si="110">L53</f>
        <v>0.505</v>
      </c>
      <c r="N53" s="75">
        <f t="shared" ref="N53" si="111">M53</f>
        <v>0.505</v>
      </c>
      <c r="O53" s="75">
        <f t="shared" ref="O53" si="112">N53</f>
        <v>0.505</v>
      </c>
      <c r="P53" s="75">
        <f t="shared" ref="P53" si="113">O53</f>
        <v>0.505</v>
      </c>
      <c r="Q53" s="75">
        <f t="shared" ref="Q53" si="114">P53</f>
        <v>0.505</v>
      </c>
      <c r="R53" s="75">
        <f t="shared" ref="R53" si="115">Q53</f>
        <v>0.505</v>
      </c>
      <c r="S53" s="75">
        <f t="shared" ref="S53" si="116">R53</f>
        <v>0.505</v>
      </c>
      <c r="T53" s="75">
        <f t="shared" ref="T53" si="117">S53</f>
        <v>0.505</v>
      </c>
      <c r="U53" s="75">
        <f t="shared" ref="U53" si="118">T53</f>
        <v>0.505</v>
      </c>
      <c r="V53" s="75">
        <f t="shared" ref="V53" si="119">U53</f>
        <v>0.505</v>
      </c>
      <c r="W53" s="75">
        <f t="shared" ref="W53" si="120">V53</f>
        <v>0.505</v>
      </c>
      <c r="X53" s="75">
        <f t="shared" ref="X53" si="121">W53</f>
        <v>0.505</v>
      </c>
      <c r="Y53" s="75">
        <f t="shared" ref="Y53" si="122">X53</f>
        <v>0.505</v>
      </c>
      <c r="Z53" s="75">
        <f t="shared" ref="Z53" si="123">Y53</f>
        <v>0.505</v>
      </c>
      <c r="AA53" s="75">
        <f t="shared" ref="AA53" si="124">Z53</f>
        <v>0.505</v>
      </c>
      <c r="AB53" s="75">
        <f t="shared" ref="AB53" si="125">AA53</f>
        <v>0.505</v>
      </c>
      <c r="AC53" s="75">
        <f t="shared" ref="AC53" si="126">AB53</f>
        <v>0.505</v>
      </c>
      <c r="AD53" s="75">
        <f t="shared" ref="AD53" si="127">AC53</f>
        <v>0.505</v>
      </c>
      <c r="AE53" s="75">
        <f t="shared" ref="AE53" si="128">AD53</f>
        <v>0.505</v>
      </c>
      <c r="AF53" s="75">
        <f t="shared" ref="AF53" si="129">AE53</f>
        <v>0.505</v>
      </c>
      <c r="AG53" s="75">
        <f t="shared" ref="AG53" si="130">AF53</f>
        <v>0.505</v>
      </c>
      <c r="AH53" s="75">
        <f t="shared" ref="AH53" si="131">AG53</f>
        <v>0.505</v>
      </c>
      <c r="AI53" s="75">
        <f t="shared" ref="AI53" si="132">AH53</f>
        <v>0.505</v>
      </c>
      <c r="AJ53" s="75">
        <f t="shared" ref="AJ53" si="133">AI53</f>
        <v>0.505</v>
      </c>
      <c r="AK53" s="75">
        <f t="shared" ref="AK53" si="134">AJ53</f>
        <v>0.505</v>
      </c>
      <c r="AL53" s="75">
        <f t="shared" ref="AL53" si="135">AK53</f>
        <v>0.505</v>
      </c>
      <c r="AM53" s="75">
        <f t="shared" ref="AM53" si="136">AL53</f>
        <v>0.505</v>
      </c>
      <c r="AN53" s="75">
        <f t="shared" ref="AN53" si="137">AM53</f>
        <v>0.505</v>
      </c>
      <c r="AO53" s="75">
        <f t="shared" ref="AO53" si="138">AN53</f>
        <v>0.505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0.505</v>
      </c>
      <c r="E54" s="79">
        <f>SUM((B52-D54)/(D54))</f>
        <v>4.9504950495049549E-2</v>
      </c>
      <c r="F54" s="80" t="s">
        <v>53</v>
      </c>
      <c r="G54" s="81">
        <v>428207</v>
      </c>
      <c r="H54" s="82">
        <v>563114</v>
      </c>
      <c r="I54" s="82">
        <v>156779</v>
      </c>
      <c r="J54" s="81">
        <v>943599</v>
      </c>
      <c r="K54" s="82">
        <v>380838</v>
      </c>
      <c r="L54" s="81">
        <v>412458</v>
      </c>
      <c r="M54" s="81">
        <v>472964</v>
      </c>
      <c r="N54" s="82">
        <v>174161</v>
      </c>
      <c r="O54" s="82">
        <v>166468</v>
      </c>
      <c r="P54" s="82">
        <v>217970</v>
      </c>
      <c r="Q54" s="82">
        <v>177355</v>
      </c>
      <c r="R54" s="82">
        <v>383063</v>
      </c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39">ROUNDDOWN(G53*105%,3)</f>
        <v>0.45100000000000001</v>
      </c>
      <c r="H56" s="93">
        <f t="shared" si="139"/>
        <v>0.45100000000000001</v>
      </c>
      <c r="I56" s="93">
        <f t="shared" si="139"/>
        <v>0.45100000000000001</v>
      </c>
      <c r="J56" s="93">
        <f t="shared" si="139"/>
        <v>0.53</v>
      </c>
      <c r="K56" s="93">
        <f t="shared" si="139"/>
        <v>0.53</v>
      </c>
      <c r="L56" s="93">
        <f t="shared" si="139"/>
        <v>0.53</v>
      </c>
      <c r="M56" s="93">
        <f t="shared" si="139"/>
        <v>0.53</v>
      </c>
      <c r="N56" s="93">
        <f t="shared" si="139"/>
        <v>0.53</v>
      </c>
      <c r="O56" s="93">
        <f t="shared" si="139"/>
        <v>0.53</v>
      </c>
      <c r="P56" s="93">
        <f t="shared" si="139"/>
        <v>0.53</v>
      </c>
      <c r="Q56" s="93">
        <f t="shared" si="139"/>
        <v>0.53</v>
      </c>
      <c r="R56" s="93">
        <f t="shared" si="139"/>
        <v>0.53</v>
      </c>
      <c r="S56" s="93">
        <f t="shared" si="139"/>
        <v>0.53</v>
      </c>
      <c r="T56" s="93">
        <f t="shared" si="139"/>
        <v>0.53</v>
      </c>
      <c r="U56" s="93">
        <f t="shared" si="139"/>
        <v>0.53</v>
      </c>
      <c r="V56" s="93">
        <f t="shared" si="139"/>
        <v>0.53</v>
      </c>
      <c r="W56" s="93">
        <f t="shared" si="139"/>
        <v>0.53</v>
      </c>
      <c r="X56" s="93">
        <f t="shared" si="139"/>
        <v>0.53</v>
      </c>
      <c r="Y56" s="93">
        <f t="shared" si="139"/>
        <v>0.53</v>
      </c>
      <c r="Z56" s="93">
        <f t="shared" si="139"/>
        <v>0.53</v>
      </c>
      <c r="AA56" s="93">
        <f t="shared" si="139"/>
        <v>0.53</v>
      </c>
      <c r="AB56" s="93">
        <f t="shared" si="139"/>
        <v>0.53</v>
      </c>
      <c r="AC56" s="93">
        <f t="shared" si="139"/>
        <v>0.53</v>
      </c>
      <c r="AD56" s="93">
        <f t="shared" si="139"/>
        <v>0.53</v>
      </c>
      <c r="AE56" s="93">
        <f t="shared" si="139"/>
        <v>0.53</v>
      </c>
      <c r="AF56" s="93">
        <f t="shared" si="139"/>
        <v>0.53</v>
      </c>
      <c r="AG56" s="93">
        <f t="shared" si="139"/>
        <v>0.53</v>
      </c>
      <c r="AH56" s="93">
        <f t="shared" si="139"/>
        <v>0.53</v>
      </c>
      <c r="AI56" s="93">
        <f t="shared" si="139"/>
        <v>0.53</v>
      </c>
      <c r="AJ56" s="93">
        <f t="shared" si="139"/>
        <v>0.53</v>
      </c>
      <c r="AK56" s="93">
        <f t="shared" si="139"/>
        <v>0.53</v>
      </c>
      <c r="AL56" s="93">
        <f t="shared" si="139"/>
        <v>0.53</v>
      </c>
      <c r="AM56" s="93">
        <f t="shared" si="139"/>
        <v>0.53</v>
      </c>
      <c r="AN56" s="93">
        <f t="shared" si="139"/>
        <v>0.53</v>
      </c>
      <c r="AO56" s="93">
        <f t="shared" si="139"/>
        <v>0.53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5" t="s">
        <v>6</v>
      </c>
      <c r="B58" s="176"/>
      <c r="C58" s="176"/>
      <c r="D58" s="176"/>
      <c r="E58" s="177"/>
      <c r="F58" s="48" t="s">
        <v>7</v>
      </c>
      <c r="G58" s="49" t="s">
        <v>104</v>
      </c>
      <c r="H58" s="49" t="s">
        <v>105</v>
      </c>
      <c r="I58" s="49" t="s">
        <v>106</v>
      </c>
      <c r="J58" s="49" t="s">
        <v>107</v>
      </c>
      <c r="K58" s="49" t="s">
        <v>170</v>
      </c>
      <c r="L58" s="49" t="s">
        <v>174</v>
      </c>
      <c r="M58" s="49" t="s">
        <v>175</v>
      </c>
      <c r="N58" s="49" t="s">
        <v>176</v>
      </c>
      <c r="O58" s="49" t="s">
        <v>191</v>
      </c>
      <c r="P58" s="49" t="s">
        <v>192</v>
      </c>
      <c r="Q58" s="49" t="s">
        <v>193</v>
      </c>
      <c r="R58" s="49" t="s">
        <v>194</v>
      </c>
      <c r="S58" s="49" t="s">
        <v>195</v>
      </c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8" t="s">
        <v>8</v>
      </c>
      <c r="B59" s="179"/>
      <c r="C59" s="179"/>
      <c r="D59" s="180"/>
      <c r="E59" s="181"/>
      <c r="F59" s="166" t="s">
        <v>76</v>
      </c>
      <c r="G59" s="50" t="s">
        <v>98</v>
      </c>
      <c r="H59" s="50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0.74</v>
      </c>
      <c r="H60" s="58">
        <v>0.83499999999999996</v>
      </c>
      <c r="I60" s="58">
        <v>0.86</v>
      </c>
      <c r="J60" s="58">
        <v>0.82</v>
      </c>
      <c r="K60" s="58">
        <v>0.8</v>
      </c>
      <c r="L60" s="58">
        <v>0.82499999999999996</v>
      </c>
      <c r="M60" s="58">
        <v>0.80500000000000005</v>
      </c>
      <c r="N60" s="58">
        <v>0.79</v>
      </c>
      <c r="O60" s="58">
        <v>0.81</v>
      </c>
      <c r="P60" s="58">
        <v>0.81</v>
      </c>
      <c r="Q60" s="58">
        <v>0.79</v>
      </c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0.81</v>
      </c>
      <c r="H61" s="64">
        <v>0.85499999999999998</v>
      </c>
      <c r="I61" s="64">
        <v>0.86</v>
      </c>
      <c r="J61" s="65">
        <v>0.82499999999999996</v>
      </c>
      <c r="K61" s="65">
        <v>0.84</v>
      </c>
      <c r="L61" s="65">
        <v>0.83</v>
      </c>
      <c r="M61" s="65">
        <v>0.81499999999999995</v>
      </c>
      <c r="N61" s="65">
        <v>0.81499999999999995</v>
      </c>
      <c r="O61" s="65">
        <v>0.83499999999999996</v>
      </c>
      <c r="P61" s="65">
        <v>0.81</v>
      </c>
      <c r="Q61" s="65">
        <v>0.79500000000000004</v>
      </c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0.86</v>
      </c>
      <c r="E62" s="63">
        <f>SUM((D62-B63)/B63)</f>
        <v>7.4999999999999928E-2</v>
      </c>
      <c r="F62" s="57" t="s">
        <v>48</v>
      </c>
      <c r="G62" s="65">
        <v>0.73499999999999999</v>
      </c>
      <c r="H62" s="65">
        <v>0.81499999999999995</v>
      </c>
      <c r="I62" s="65">
        <v>0.82</v>
      </c>
      <c r="J62" s="65">
        <v>0.79500000000000004</v>
      </c>
      <c r="K62" s="65">
        <v>0.8</v>
      </c>
      <c r="L62" s="65">
        <v>0.79</v>
      </c>
      <c r="M62" s="65">
        <v>0.79</v>
      </c>
      <c r="N62" s="65">
        <v>0.78500000000000003</v>
      </c>
      <c r="O62" s="65">
        <v>0.8</v>
      </c>
      <c r="P62" s="65">
        <v>0.78</v>
      </c>
      <c r="Q62" s="65">
        <v>0.77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0.8</v>
      </c>
      <c r="C63" s="54"/>
      <c r="D63" s="54"/>
      <c r="E63" s="71"/>
      <c r="F63" s="57" t="s">
        <v>50</v>
      </c>
      <c r="G63" s="65">
        <v>0.81</v>
      </c>
      <c r="H63" s="58">
        <v>0.85</v>
      </c>
      <c r="I63" s="58">
        <v>0.82499999999999996</v>
      </c>
      <c r="J63" s="58">
        <v>0.8</v>
      </c>
      <c r="K63" s="58">
        <v>0.83</v>
      </c>
      <c r="L63" s="58">
        <v>0.8</v>
      </c>
      <c r="M63" s="58">
        <v>0.79</v>
      </c>
      <c r="N63" s="58">
        <v>0.80500000000000005</v>
      </c>
      <c r="O63" s="58">
        <v>0.81</v>
      </c>
      <c r="P63" s="58">
        <v>0.78</v>
      </c>
      <c r="Q63" s="167">
        <v>0.77</v>
      </c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0.77500000000000002</v>
      </c>
      <c r="H64" s="75">
        <f t="shared" ref="H64" si="140">G64</f>
        <v>0.77500000000000002</v>
      </c>
      <c r="I64" s="75">
        <f t="shared" ref="I64" si="141">H64</f>
        <v>0.77500000000000002</v>
      </c>
      <c r="J64" s="75">
        <f t="shared" ref="J64" si="142">I64</f>
        <v>0.77500000000000002</v>
      </c>
      <c r="K64" s="75">
        <f t="shared" ref="K64" si="143">J64</f>
        <v>0.77500000000000002</v>
      </c>
      <c r="L64" s="75">
        <f t="shared" ref="L64" si="144">K64</f>
        <v>0.77500000000000002</v>
      </c>
      <c r="M64" s="75">
        <f t="shared" ref="M64" si="145">L64</f>
        <v>0.77500000000000002</v>
      </c>
      <c r="N64" s="75">
        <f t="shared" ref="N64" si="146">M64</f>
        <v>0.77500000000000002</v>
      </c>
      <c r="O64" s="75">
        <f t="shared" ref="O64" si="147">N64</f>
        <v>0.77500000000000002</v>
      </c>
      <c r="P64" s="75">
        <f t="shared" ref="P64" si="148">O64</f>
        <v>0.77500000000000002</v>
      </c>
      <c r="Q64" s="75">
        <f t="shared" ref="Q64" si="149">P64</f>
        <v>0.77500000000000002</v>
      </c>
      <c r="R64" s="75">
        <f t="shared" ref="R64" si="150">Q64</f>
        <v>0.77500000000000002</v>
      </c>
      <c r="S64" s="75">
        <f t="shared" ref="S64" si="151">R64</f>
        <v>0.77500000000000002</v>
      </c>
      <c r="T64" s="75">
        <f t="shared" ref="T64" si="152">S64</f>
        <v>0.77500000000000002</v>
      </c>
      <c r="U64" s="75">
        <f t="shared" ref="U64" si="153">T64</f>
        <v>0.77500000000000002</v>
      </c>
      <c r="V64" s="75">
        <f t="shared" ref="V64" si="154">U64</f>
        <v>0.77500000000000002</v>
      </c>
      <c r="W64" s="75">
        <f t="shared" ref="W64" si="155">V64</f>
        <v>0.77500000000000002</v>
      </c>
      <c r="X64" s="75">
        <f t="shared" ref="X64" si="156">W64</f>
        <v>0.77500000000000002</v>
      </c>
      <c r="Y64" s="75">
        <f t="shared" ref="Y64" si="157">X64</f>
        <v>0.77500000000000002</v>
      </c>
      <c r="Z64" s="75">
        <f t="shared" ref="Z64" si="158">Y64</f>
        <v>0.77500000000000002</v>
      </c>
      <c r="AA64" s="75">
        <f t="shared" ref="AA64" si="159">Z64</f>
        <v>0.77500000000000002</v>
      </c>
      <c r="AB64" s="75">
        <f t="shared" ref="AB64" si="160">AA64</f>
        <v>0.77500000000000002</v>
      </c>
      <c r="AC64" s="75">
        <f t="shared" ref="AC64" si="161">AB64</f>
        <v>0.77500000000000002</v>
      </c>
      <c r="AD64" s="75">
        <f t="shared" ref="AD64" si="162">AC64</f>
        <v>0.77500000000000002</v>
      </c>
      <c r="AE64" s="75">
        <f t="shared" ref="AE64" si="163">AD64</f>
        <v>0.77500000000000002</v>
      </c>
      <c r="AF64" s="75">
        <f t="shared" ref="AF64" si="164">AE64</f>
        <v>0.77500000000000002</v>
      </c>
      <c r="AG64" s="75">
        <f t="shared" ref="AG64" si="165">AF64</f>
        <v>0.77500000000000002</v>
      </c>
      <c r="AH64" s="75">
        <f t="shared" ref="AH64" si="166">AG64</f>
        <v>0.77500000000000002</v>
      </c>
      <c r="AI64" s="75">
        <f t="shared" ref="AI64" si="167">AH64</f>
        <v>0.77500000000000002</v>
      </c>
      <c r="AJ64" s="75">
        <f t="shared" ref="AJ64" si="168">AI64</f>
        <v>0.77500000000000002</v>
      </c>
      <c r="AK64" s="75">
        <f t="shared" ref="AK64" si="169">AJ64</f>
        <v>0.77500000000000002</v>
      </c>
      <c r="AL64" s="75">
        <f t="shared" ref="AL64" si="170">AK64</f>
        <v>0.77500000000000002</v>
      </c>
      <c r="AM64" s="75">
        <f t="shared" ref="AM64" si="171">AL64</f>
        <v>0.77500000000000002</v>
      </c>
      <c r="AN64" s="75">
        <f t="shared" ref="AN64" si="172">AM64</f>
        <v>0.77500000000000002</v>
      </c>
      <c r="AO64" s="75">
        <f t="shared" ref="AO64" si="173">AN64</f>
        <v>0.77500000000000002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0.77500000000000002</v>
      </c>
      <c r="E65" s="79">
        <f>SUM((B63-D65)/(D65))</f>
        <v>3.2258064516129059E-2</v>
      </c>
      <c r="F65" s="80" t="s">
        <v>53</v>
      </c>
      <c r="G65" s="81">
        <v>184841</v>
      </c>
      <c r="H65" s="81">
        <v>105847</v>
      </c>
      <c r="I65" s="82">
        <v>67634</v>
      </c>
      <c r="J65" s="82">
        <v>26916</v>
      </c>
      <c r="K65" s="82">
        <v>57599</v>
      </c>
      <c r="L65" s="82">
        <v>43726</v>
      </c>
      <c r="M65" s="82">
        <v>28653</v>
      </c>
      <c r="N65" s="82">
        <v>39295</v>
      </c>
      <c r="O65" s="82">
        <v>61308</v>
      </c>
      <c r="P65" s="82">
        <v>27032</v>
      </c>
      <c r="Q65" s="82">
        <v>20945</v>
      </c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4">ROUNDDOWN(G64*105%,3)</f>
        <v>0.81299999999999994</v>
      </c>
      <c r="H67" s="93">
        <f t="shared" si="174"/>
        <v>0.81299999999999994</v>
      </c>
      <c r="I67" s="93">
        <f t="shared" si="174"/>
        <v>0.81299999999999994</v>
      </c>
      <c r="J67" s="93">
        <f t="shared" si="174"/>
        <v>0.81299999999999994</v>
      </c>
      <c r="K67" s="93">
        <f t="shared" si="174"/>
        <v>0.81299999999999994</v>
      </c>
      <c r="L67" s="93">
        <f t="shared" si="174"/>
        <v>0.81299999999999994</v>
      </c>
      <c r="M67" s="93">
        <f t="shared" si="174"/>
        <v>0.81299999999999994</v>
      </c>
      <c r="N67" s="93">
        <f t="shared" si="174"/>
        <v>0.81299999999999994</v>
      </c>
      <c r="O67" s="93">
        <f t="shared" si="174"/>
        <v>0.81299999999999994</v>
      </c>
      <c r="P67" s="93">
        <f t="shared" si="174"/>
        <v>0.81299999999999994</v>
      </c>
      <c r="Q67" s="93">
        <f t="shared" si="174"/>
        <v>0.81299999999999994</v>
      </c>
      <c r="R67" s="93">
        <f t="shared" si="174"/>
        <v>0.81299999999999994</v>
      </c>
      <c r="S67" s="93">
        <f t="shared" si="174"/>
        <v>0.81299999999999994</v>
      </c>
      <c r="T67" s="93">
        <f t="shared" si="174"/>
        <v>0.81299999999999994</v>
      </c>
      <c r="U67" s="93">
        <f t="shared" si="174"/>
        <v>0.81299999999999994</v>
      </c>
      <c r="V67" s="93">
        <f t="shared" si="174"/>
        <v>0.81299999999999994</v>
      </c>
      <c r="W67" s="93">
        <f t="shared" si="174"/>
        <v>0.81299999999999994</v>
      </c>
      <c r="X67" s="93">
        <f t="shared" si="174"/>
        <v>0.81299999999999994</v>
      </c>
      <c r="Y67" s="93">
        <f t="shared" si="174"/>
        <v>0.81299999999999994</v>
      </c>
      <c r="Z67" s="93">
        <f t="shared" si="174"/>
        <v>0.81299999999999994</v>
      </c>
      <c r="AA67" s="93">
        <f t="shared" si="174"/>
        <v>0.81299999999999994</v>
      </c>
      <c r="AB67" s="93">
        <f t="shared" si="174"/>
        <v>0.81299999999999994</v>
      </c>
      <c r="AC67" s="93">
        <f t="shared" si="174"/>
        <v>0.81299999999999994</v>
      </c>
      <c r="AD67" s="93">
        <f t="shared" si="174"/>
        <v>0.81299999999999994</v>
      </c>
      <c r="AE67" s="93">
        <f t="shared" si="174"/>
        <v>0.81299999999999994</v>
      </c>
      <c r="AF67" s="93">
        <f t="shared" si="174"/>
        <v>0.81299999999999994</v>
      </c>
      <c r="AG67" s="93">
        <f t="shared" si="174"/>
        <v>0.81299999999999994</v>
      </c>
      <c r="AH67" s="93">
        <f t="shared" si="174"/>
        <v>0.81299999999999994</v>
      </c>
      <c r="AI67" s="93">
        <f t="shared" si="174"/>
        <v>0.81299999999999994</v>
      </c>
      <c r="AJ67" s="93">
        <f t="shared" si="174"/>
        <v>0.81299999999999994</v>
      </c>
      <c r="AK67" s="93">
        <f t="shared" si="174"/>
        <v>0.81299999999999994</v>
      </c>
      <c r="AL67" s="93">
        <f t="shared" si="174"/>
        <v>0.81299999999999994</v>
      </c>
      <c r="AM67" s="93">
        <f t="shared" si="174"/>
        <v>0.81299999999999994</v>
      </c>
      <c r="AN67" s="93">
        <f t="shared" si="174"/>
        <v>0.81299999999999994</v>
      </c>
      <c r="AO67" s="93">
        <f t="shared" si="174"/>
        <v>0.81299999999999994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5" t="s">
        <v>6</v>
      </c>
      <c r="B69" s="176"/>
      <c r="C69" s="176"/>
      <c r="D69" s="176"/>
      <c r="E69" s="177"/>
      <c r="F69" s="48" t="s">
        <v>7</v>
      </c>
      <c r="G69" s="49" t="s">
        <v>106</v>
      </c>
      <c r="H69" s="49" t="s">
        <v>107</v>
      </c>
      <c r="I69" s="49" t="s">
        <v>170</v>
      </c>
      <c r="J69" s="49" t="s">
        <v>174</v>
      </c>
      <c r="K69" s="49" t="s">
        <v>175</v>
      </c>
      <c r="L69" s="49" t="s">
        <v>176</v>
      </c>
      <c r="M69" s="49" t="s">
        <v>191</v>
      </c>
      <c r="N69" s="49" t="s">
        <v>192</v>
      </c>
      <c r="O69" s="49" t="s">
        <v>193</v>
      </c>
      <c r="P69" s="49" t="s">
        <v>194</v>
      </c>
      <c r="Q69" s="49" t="s">
        <v>195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8" t="s">
        <v>8</v>
      </c>
      <c r="B70" s="179"/>
      <c r="C70" s="179"/>
      <c r="D70" s="180"/>
      <c r="E70" s="181"/>
      <c r="F70" s="166" t="s">
        <v>83</v>
      </c>
      <c r="G70" s="50" t="s">
        <v>98</v>
      </c>
      <c r="H70" s="50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0.8</v>
      </c>
      <c r="H71" s="58">
        <v>0.95</v>
      </c>
      <c r="I71" s="58">
        <v>0.94499999999999995</v>
      </c>
      <c r="J71" s="58">
        <v>0.95499999999999996</v>
      </c>
      <c r="K71" s="58">
        <v>0.94</v>
      </c>
      <c r="L71" s="58">
        <v>0.91</v>
      </c>
      <c r="M71" s="58">
        <v>0.90500000000000003</v>
      </c>
      <c r="N71" s="58">
        <v>0.89</v>
      </c>
      <c r="O71" s="58">
        <v>0.90500000000000003</v>
      </c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0.95499999999999996</v>
      </c>
      <c r="H72" s="64">
        <v>1.02</v>
      </c>
      <c r="I72" s="65">
        <v>0.96499999999999997</v>
      </c>
      <c r="J72" s="65">
        <v>0.96</v>
      </c>
      <c r="K72" s="65">
        <v>0.94499999999999995</v>
      </c>
      <c r="L72" s="65">
        <v>0.91</v>
      </c>
      <c r="M72" s="65">
        <v>0.91</v>
      </c>
      <c r="N72" s="65">
        <v>0.91</v>
      </c>
      <c r="O72" s="65">
        <v>0.90500000000000003</v>
      </c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1.02</v>
      </c>
      <c r="E73" s="63">
        <f>SUM((D73-B74)/B74)</f>
        <v>0.12087912087912087</v>
      </c>
      <c r="F73" s="57" t="s">
        <v>48</v>
      </c>
      <c r="G73" s="65">
        <v>0.8</v>
      </c>
      <c r="H73" s="65">
        <v>0.89500000000000002</v>
      </c>
      <c r="I73" s="65">
        <v>0.93500000000000005</v>
      </c>
      <c r="J73" s="65">
        <v>0.92</v>
      </c>
      <c r="K73" s="65">
        <v>0.92</v>
      </c>
      <c r="L73" s="65">
        <v>0.9</v>
      </c>
      <c r="M73" s="65">
        <v>0.88</v>
      </c>
      <c r="N73" s="65">
        <v>0.89</v>
      </c>
      <c r="O73" s="65">
        <v>0.89</v>
      </c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0.91</v>
      </c>
      <c r="C74" s="54"/>
      <c r="D74" s="54"/>
      <c r="E74" s="71"/>
      <c r="F74" s="57" t="s">
        <v>50</v>
      </c>
      <c r="G74" s="65">
        <v>0.94</v>
      </c>
      <c r="H74" s="58">
        <v>0.94499999999999995</v>
      </c>
      <c r="I74" s="58">
        <v>0.95499999999999996</v>
      </c>
      <c r="J74" s="58">
        <v>0.92500000000000004</v>
      </c>
      <c r="K74" s="58">
        <v>0.92</v>
      </c>
      <c r="L74" s="58">
        <v>0.91</v>
      </c>
      <c r="M74" s="167">
        <v>0.89</v>
      </c>
      <c r="N74" s="58">
        <v>0.91</v>
      </c>
      <c r="O74" s="58">
        <v>0.89</v>
      </c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0.87</v>
      </c>
      <c r="H75" s="75">
        <f t="shared" ref="H75" si="175">G75</f>
        <v>0.87</v>
      </c>
      <c r="I75" s="75">
        <f t="shared" ref="I75" si="176">H75</f>
        <v>0.87</v>
      </c>
      <c r="J75" s="75">
        <f t="shared" ref="J75" si="177">I75</f>
        <v>0.87</v>
      </c>
      <c r="K75" s="75">
        <f t="shared" ref="K75" si="178">J75</f>
        <v>0.87</v>
      </c>
      <c r="L75" s="75">
        <f t="shared" ref="L75" si="179">K75</f>
        <v>0.87</v>
      </c>
      <c r="M75" s="75">
        <f t="shared" ref="M75" si="180">L75</f>
        <v>0.87</v>
      </c>
      <c r="N75" s="75">
        <f t="shared" ref="N75" si="181">M75</f>
        <v>0.87</v>
      </c>
      <c r="O75" s="75">
        <f t="shared" ref="O75" si="182">N75</f>
        <v>0.87</v>
      </c>
      <c r="P75" s="75">
        <f t="shared" ref="P75" si="183">O75</f>
        <v>0.87</v>
      </c>
      <c r="Q75" s="75">
        <f t="shared" ref="Q75" si="184">P75</f>
        <v>0.87</v>
      </c>
      <c r="R75" s="75">
        <f t="shared" ref="R75" si="185">Q75</f>
        <v>0.87</v>
      </c>
      <c r="S75" s="75">
        <f t="shared" ref="S75" si="186">R75</f>
        <v>0.87</v>
      </c>
      <c r="T75" s="75">
        <f t="shared" ref="T75" si="187">S75</f>
        <v>0.87</v>
      </c>
      <c r="U75" s="75">
        <f t="shared" ref="U75" si="188">T75</f>
        <v>0.87</v>
      </c>
      <c r="V75" s="75">
        <f t="shared" ref="V75" si="189">U75</f>
        <v>0.87</v>
      </c>
      <c r="W75" s="75">
        <f t="shared" ref="W75" si="190">V75</f>
        <v>0.87</v>
      </c>
      <c r="X75" s="75">
        <f t="shared" ref="X75" si="191">W75</f>
        <v>0.87</v>
      </c>
      <c r="Y75" s="75">
        <f t="shared" ref="Y75" si="192">X75</f>
        <v>0.87</v>
      </c>
      <c r="Z75" s="75">
        <f t="shared" ref="Z75" si="193">Y75</f>
        <v>0.87</v>
      </c>
      <c r="AA75" s="75">
        <f t="shared" ref="AA75" si="194">Z75</f>
        <v>0.87</v>
      </c>
      <c r="AB75" s="75">
        <f t="shared" ref="AB75" si="195">AA75</f>
        <v>0.87</v>
      </c>
      <c r="AC75" s="75">
        <f t="shared" ref="AC75" si="196">AB75</f>
        <v>0.87</v>
      </c>
      <c r="AD75" s="75">
        <f t="shared" ref="AD75" si="197">AC75</f>
        <v>0.87</v>
      </c>
      <c r="AE75" s="75">
        <f t="shared" ref="AE75" si="198">AD75</f>
        <v>0.87</v>
      </c>
      <c r="AF75" s="75">
        <f t="shared" ref="AF75" si="199">AE75</f>
        <v>0.87</v>
      </c>
      <c r="AG75" s="75">
        <f t="shared" ref="AG75" si="200">AF75</f>
        <v>0.87</v>
      </c>
      <c r="AH75" s="75">
        <f t="shared" ref="AH75" si="201">AG75</f>
        <v>0.87</v>
      </c>
      <c r="AI75" s="75">
        <f t="shared" ref="AI75" si="202">AH75</f>
        <v>0.87</v>
      </c>
      <c r="AJ75" s="75">
        <f t="shared" ref="AJ75" si="203">AI75</f>
        <v>0.87</v>
      </c>
      <c r="AK75" s="75">
        <f t="shared" ref="AK75" si="204">AJ75</f>
        <v>0.87</v>
      </c>
      <c r="AL75" s="75">
        <f t="shared" ref="AL75" si="205">AK75</f>
        <v>0.87</v>
      </c>
      <c r="AM75" s="75">
        <f t="shared" ref="AM75" si="206">AL75</f>
        <v>0.87</v>
      </c>
      <c r="AN75" s="75">
        <f t="shared" ref="AN75" si="207">AM75</f>
        <v>0.87</v>
      </c>
      <c r="AO75" s="75">
        <f t="shared" ref="AO75" si="208">AN75</f>
        <v>0.87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0.86499999999999999</v>
      </c>
      <c r="E76" s="79">
        <f>SUM((B74-D76)/(D76))</f>
        <v>5.202312138728328E-2</v>
      </c>
      <c r="F76" s="80" t="s">
        <v>53</v>
      </c>
      <c r="G76" s="81">
        <v>71037</v>
      </c>
      <c r="H76" s="81">
        <v>52158</v>
      </c>
      <c r="I76" s="82">
        <v>2175</v>
      </c>
      <c r="J76" s="81">
        <v>40612</v>
      </c>
      <c r="K76" s="82">
        <v>17231</v>
      </c>
      <c r="L76" s="82">
        <v>11268</v>
      </c>
      <c r="M76" s="82">
        <v>19289</v>
      </c>
      <c r="N76" s="82">
        <v>5799</v>
      </c>
      <c r="O76" s="82">
        <v>9998</v>
      </c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0.91300000000000003</v>
      </c>
      <c r="H78" s="93">
        <f t="shared" si="209"/>
        <v>0.91300000000000003</v>
      </c>
      <c r="I78" s="93">
        <f t="shared" si="209"/>
        <v>0.91300000000000003</v>
      </c>
      <c r="J78" s="93">
        <f t="shared" si="209"/>
        <v>0.91300000000000003</v>
      </c>
      <c r="K78" s="93">
        <f t="shared" si="209"/>
        <v>0.91300000000000003</v>
      </c>
      <c r="L78" s="93">
        <f t="shared" si="209"/>
        <v>0.91300000000000003</v>
      </c>
      <c r="M78" s="93">
        <f t="shared" si="209"/>
        <v>0.91300000000000003</v>
      </c>
      <c r="N78" s="93">
        <f t="shared" si="209"/>
        <v>0.91300000000000003</v>
      </c>
      <c r="O78" s="93">
        <f t="shared" si="209"/>
        <v>0.91300000000000003</v>
      </c>
      <c r="P78" s="93">
        <f t="shared" si="209"/>
        <v>0.91300000000000003</v>
      </c>
      <c r="Q78" s="93">
        <f t="shared" si="209"/>
        <v>0.91300000000000003</v>
      </c>
      <c r="R78" s="93">
        <f t="shared" si="209"/>
        <v>0.91300000000000003</v>
      </c>
      <c r="S78" s="93">
        <f t="shared" si="209"/>
        <v>0.91300000000000003</v>
      </c>
      <c r="T78" s="93">
        <f t="shared" si="209"/>
        <v>0.91300000000000003</v>
      </c>
      <c r="U78" s="93">
        <f t="shared" si="209"/>
        <v>0.91300000000000003</v>
      </c>
      <c r="V78" s="93">
        <f t="shared" si="209"/>
        <v>0.91300000000000003</v>
      </c>
      <c r="W78" s="93">
        <f t="shared" si="209"/>
        <v>0.91300000000000003</v>
      </c>
      <c r="X78" s="93">
        <f t="shared" si="209"/>
        <v>0.91300000000000003</v>
      </c>
      <c r="Y78" s="93">
        <f t="shared" si="209"/>
        <v>0.91300000000000003</v>
      </c>
      <c r="Z78" s="93">
        <f t="shared" si="209"/>
        <v>0.91300000000000003</v>
      </c>
      <c r="AA78" s="93">
        <f t="shared" si="209"/>
        <v>0.91300000000000003</v>
      </c>
      <c r="AB78" s="93">
        <f t="shared" si="209"/>
        <v>0.91300000000000003</v>
      </c>
      <c r="AC78" s="93">
        <f t="shared" si="209"/>
        <v>0.91300000000000003</v>
      </c>
      <c r="AD78" s="93">
        <f t="shared" si="209"/>
        <v>0.91300000000000003</v>
      </c>
      <c r="AE78" s="93">
        <f t="shared" si="209"/>
        <v>0.91300000000000003</v>
      </c>
      <c r="AF78" s="93">
        <f t="shared" si="209"/>
        <v>0.91300000000000003</v>
      </c>
      <c r="AG78" s="93">
        <f t="shared" si="209"/>
        <v>0.91300000000000003</v>
      </c>
      <c r="AH78" s="93">
        <f t="shared" si="209"/>
        <v>0.91300000000000003</v>
      </c>
      <c r="AI78" s="93">
        <f t="shared" si="209"/>
        <v>0.91300000000000003</v>
      </c>
      <c r="AJ78" s="93">
        <f t="shared" si="209"/>
        <v>0.91300000000000003</v>
      </c>
      <c r="AK78" s="93">
        <f t="shared" si="209"/>
        <v>0.91300000000000003</v>
      </c>
      <c r="AL78" s="93">
        <f t="shared" si="209"/>
        <v>0.91300000000000003</v>
      </c>
      <c r="AM78" s="93">
        <f t="shared" si="209"/>
        <v>0.91300000000000003</v>
      </c>
      <c r="AN78" s="93">
        <f t="shared" si="209"/>
        <v>0.91300000000000003</v>
      </c>
      <c r="AO78" s="93">
        <f t="shared" si="209"/>
        <v>0.91300000000000003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5" t="s">
        <v>6</v>
      </c>
      <c r="B80" s="176"/>
      <c r="C80" s="176"/>
      <c r="D80" s="176"/>
      <c r="E80" s="177"/>
      <c r="F80" s="48" t="s">
        <v>7</v>
      </c>
      <c r="G80" s="49" t="s">
        <v>170</v>
      </c>
      <c r="H80" s="49" t="s">
        <v>174</v>
      </c>
      <c r="I80" s="49" t="s">
        <v>175</v>
      </c>
      <c r="J80" s="49" t="s">
        <v>176</v>
      </c>
      <c r="K80" s="49" t="s">
        <v>191</v>
      </c>
      <c r="L80" s="49" t="s">
        <v>192</v>
      </c>
      <c r="M80" s="49" t="s">
        <v>193</v>
      </c>
      <c r="N80" s="49" t="s">
        <v>194</v>
      </c>
      <c r="O80" s="49" t="s">
        <v>195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8" t="s">
        <v>8</v>
      </c>
      <c r="B81" s="179"/>
      <c r="C81" s="179"/>
      <c r="D81" s="180"/>
      <c r="E81" s="181"/>
      <c r="F81" s="168" t="s">
        <v>165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1.1599999999999999</v>
      </c>
      <c r="H82" s="58">
        <v>1.32</v>
      </c>
      <c r="I82" s="58">
        <v>1.33</v>
      </c>
      <c r="J82" s="58">
        <v>1.35</v>
      </c>
      <c r="K82" s="58">
        <v>1.38</v>
      </c>
      <c r="L82" s="58">
        <v>1.33</v>
      </c>
      <c r="M82" s="58">
        <v>1.24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>
        <f>SUM((D83-B85)/B85)</f>
        <v>-1</v>
      </c>
      <c r="F83" s="57" t="s">
        <v>46</v>
      </c>
      <c r="G83" s="64">
        <v>1.37</v>
      </c>
      <c r="H83" s="65">
        <v>1.36</v>
      </c>
      <c r="I83" s="65">
        <v>1.37</v>
      </c>
      <c r="J83" s="64">
        <v>1.42</v>
      </c>
      <c r="K83" s="65">
        <v>1.39</v>
      </c>
      <c r="L83" s="65">
        <v>1.33</v>
      </c>
      <c r="M83" s="65">
        <v>1.26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1.42</v>
      </c>
      <c r="E84" s="63">
        <f>SUM((D84-B85)/B85)</f>
        <v>0.10077519379844953</v>
      </c>
      <c r="F84" s="57" t="s">
        <v>48</v>
      </c>
      <c r="G84" s="65">
        <v>1.1499999999999999</v>
      </c>
      <c r="H84" s="65">
        <v>1.3</v>
      </c>
      <c r="I84" s="65">
        <v>1.32</v>
      </c>
      <c r="J84" s="65">
        <v>1.33</v>
      </c>
      <c r="K84" s="65">
        <v>1.32</v>
      </c>
      <c r="L84" s="65">
        <v>1.21</v>
      </c>
      <c r="M84" s="65">
        <v>1.21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>
        <v>1.29</v>
      </c>
      <c r="C85" s="54"/>
      <c r="D85" s="54"/>
      <c r="E85" s="71"/>
      <c r="F85" s="57" t="s">
        <v>50</v>
      </c>
      <c r="G85" s="65">
        <v>1.33</v>
      </c>
      <c r="H85" s="58">
        <v>1.32</v>
      </c>
      <c r="I85" s="58">
        <v>1.35</v>
      </c>
      <c r="J85" s="58">
        <v>1.37</v>
      </c>
      <c r="K85" s="58">
        <v>1.33</v>
      </c>
      <c r="L85" s="167">
        <v>1.24</v>
      </c>
      <c r="M85" s="167">
        <v>1.23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1.2450000000000001</v>
      </c>
      <c r="H86" s="75">
        <f t="shared" ref="H86" si="210">G86</f>
        <v>1.2450000000000001</v>
      </c>
      <c r="I86" s="75">
        <f t="shared" ref="I86" si="211">H86</f>
        <v>1.2450000000000001</v>
      </c>
      <c r="J86" s="75">
        <f t="shared" ref="J86" si="212">I86</f>
        <v>1.2450000000000001</v>
      </c>
      <c r="K86" s="75">
        <f t="shared" ref="K86" si="213">J86</f>
        <v>1.2450000000000001</v>
      </c>
      <c r="L86" s="75">
        <f t="shared" ref="L86" si="214">K86</f>
        <v>1.2450000000000001</v>
      </c>
      <c r="M86" s="75">
        <f t="shared" ref="M86" si="215">L86</f>
        <v>1.2450000000000001</v>
      </c>
      <c r="N86" s="75">
        <f t="shared" ref="N86" si="216">M86</f>
        <v>1.2450000000000001</v>
      </c>
      <c r="O86" s="75">
        <f t="shared" ref="O86" si="217">N86</f>
        <v>1.2450000000000001</v>
      </c>
      <c r="P86" s="75">
        <f t="shared" ref="P86" si="218">O86</f>
        <v>1.2450000000000001</v>
      </c>
      <c r="Q86" s="75">
        <f t="shared" ref="Q86" si="219">P86</f>
        <v>1.2450000000000001</v>
      </c>
      <c r="R86" s="75">
        <f t="shared" ref="R86" si="220">Q86</f>
        <v>1.2450000000000001</v>
      </c>
      <c r="S86" s="75">
        <f t="shared" ref="S86" si="221">R86</f>
        <v>1.2450000000000001</v>
      </c>
      <c r="T86" s="75">
        <f t="shared" ref="T86" si="222">S86</f>
        <v>1.2450000000000001</v>
      </c>
      <c r="U86" s="75">
        <f t="shared" ref="U86" si="223">T86</f>
        <v>1.2450000000000001</v>
      </c>
      <c r="V86" s="75">
        <f t="shared" ref="V86" si="224">U86</f>
        <v>1.2450000000000001</v>
      </c>
      <c r="W86" s="75">
        <f t="shared" ref="W86" si="225">V86</f>
        <v>1.2450000000000001</v>
      </c>
      <c r="X86" s="75">
        <f t="shared" ref="X86" si="226">W86</f>
        <v>1.2450000000000001</v>
      </c>
      <c r="Y86" s="75">
        <f t="shared" ref="Y86" si="227">X86</f>
        <v>1.2450000000000001</v>
      </c>
      <c r="Z86" s="75">
        <f t="shared" ref="Z86" si="228">Y86</f>
        <v>1.2450000000000001</v>
      </c>
      <c r="AA86" s="75">
        <f t="shared" ref="AA86" si="229">Z86</f>
        <v>1.2450000000000001</v>
      </c>
      <c r="AB86" s="75">
        <f t="shared" ref="AB86" si="230">AA86</f>
        <v>1.2450000000000001</v>
      </c>
      <c r="AC86" s="75">
        <f t="shared" ref="AC86" si="231">AB86</f>
        <v>1.2450000000000001</v>
      </c>
      <c r="AD86" s="75">
        <f t="shared" ref="AD86" si="232">AC86</f>
        <v>1.2450000000000001</v>
      </c>
      <c r="AE86" s="75">
        <f t="shared" ref="AE86" si="233">AD86</f>
        <v>1.2450000000000001</v>
      </c>
      <c r="AF86" s="75">
        <f t="shared" ref="AF86" si="234">AE86</f>
        <v>1.2450000000000001</v>
      </c>
      <c r="AG86" s="75">
        <f t="shared" ref="AG86" si="235">AF86</f>
        <v>1.2450000000000001</v>
      </c>
      <c r="AH86" s="75">
        <f t="shared" ref="AH86" si="236">AG86</f>
        <v>1.2450000000000001</v>
      </c>
      <c r="AI86" s="75">
        <f t="shared" ref="AI86" si="237">AH86</f>
        <v>1.2450000000000001</v>
      </c>
      <c r="AJ86" s="75">
        <f t="shared" ref="AJ86" si="238">AI86</f>
        <v>1.2450000000000001</v>
      </c>
      <c r="AK86" s="75">
        <f t="shared" ref="AK86" si="239">AJ86</f>
        <v>1.2450000000000001</v>
      </c>
      <c r="AL86" s="75">
        <f t="shared" ref="AL86" si="240">AK86</f>
        <v>1.2450000000000001</v>
      </c>
      <c r="AM86" s="75">
        <f t="shared" ref="AM86" si="241">AL86</f>
        <v>1.2450000000000001</v>
      </c>
      <c r="AN86" s="75">
        <f t="shared" ref="AN86" si="242">AM86</f>
        <v>1.2450000000000001</v>
      </c>
      <c r="AO86" s="75">
        <f t="shared" ref="AO86" si="243">AN86</f>
        <v>1.2450000000000001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>
        <v>1.24</v>
      </c>
      <c r="E87" s="79">
        <f>SUM((B85-D87)/(D87))</f>
        <v>4.0322580645161324E-2</v>
      </c>
      <c r="F87" s="80" t="s">
        <v>53</v>
      </c>
      <c r="G87" s="81">
        <v>2810032</v>
      </c>
      <c r="H87" s="82">
        <v>1062992</v>
      </c>
      <c r="I87" s="82">
        <v>555854</v>
      </c>
      <c r="J87" s="82">
        <v>1198027</v>
      </c>
      <c r="K87" s="82">
        <v>390142</v>
      </c>
      <c r="L87" s="82">
        <v>1174379</v>
      </c>
      <c r="M87" s="82">
        <v>671449</v>
      </c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4">ROUNDDOWN(G86*105%,3)</f>
        <v>1.3069999999999999</v>
      </c>
      <c r="H89" s="93">
        <f t="shared" si="244"/>
        <v>1.3069999999999999</v>
      </c>
      <c r="I89" s="93">
        <f t="shared" si="244"/>
        <v>1.3069999999999999</v>
      </c>
      <c r="J89" s="93">
        <f t="shared" si="244"/>
        <v>1.3069999999999999</v>
      </c>
      <c r="K89" s="93">
        <f t="shared" si="244"/>
        <v>1.3069999999999999</v>
      </c>
      <c r="L89" s="93">
        <f t="shared" si="244"/>
        <v>1.3069999999999999</v>
      </c>
      <c r="M89" s="93">
        <f t="shared" si="244"/>
        <v>1.3069999999999999</v>
      </c>
      <c r="N89" s="93">
        <f t="shared" si="244"/>
        <v>1.3069999999999999</v>
      </c>
      <c r="O89" s="93">
        <f t="shared" si="244"/>
        <v>1.3069999999999999</v>
      </c>
      <c r="P89" s="93">
        <f t="shared" si="244"/>
        <v>1.3069999999999999</v>
      </c>
      <c r="Q89" s="93">
        <f t="shared" si="244"/>
        <v>1.3069999999999999</v>
      </c>
      <c r="R89" s="93">
        <f t="shared" si="244"/>
        <v>1.3069999999999999</v>
      </c>
      <c r="S89" s="93">
        <f t="shared" si="244"/>
        <v>1.3069999999999999</v>
      </c>
      <c r="T89" s="93">
        <f t="shared" si="244"/>
        <v>1.3069999999999999</v>
      </c>
      <c r="U89" s="93">
        <f t="shared" si="244"/>
        <v>1.3069999999999999</v>
      </c>
      <c r="V89" s="93">
        <f t="shared" si="244"/>
        <v>1.3069999999999999</v>
      </c>
      <c r="W89" s="93">
        <f t="shared" si="244"/>
        <v>1.3069999999999999</v>
      </c>
      <c r="X89" s="93">
        <f t="shared" si="244"/>
        <v>1.3069999999999999</v>
      </c>
      <c r="Y89" s="93">
        <f t="shared" si="244"/>
        <v>1.3069999999999999</v>
      </c>
      <c r="Z89" s="93">
        <f t="shared" si="244"/>
        <v>1.3069999999999999</v>
      </c>
      <c r="AA89" s="93">
        <f t="shared" si="244"/>
        <v>1.3069999999999999</v>
      </c>
      <c r="AB89" s="93">
        <f t="shared" si="244"/>
        <v>1.3069999999999999</v>
      </c>
      <c r="AC89" s="93">
        <f t="shared" si="244"/>
        <v>1.3069999999999999</v>
      </c>
      <c r="AD89" s="93">
        <f t="shared" si="244"/>
        <v>1.3069999999999999</v>
      </c>
      <c r="AE89" s="93">
        <f t="shared" si="244"/>
        <v>1.3069999999999999</v>
      </c>
      <c r="AF89" s="93">
        <f t="shared" si="244"/>
        <v>1.3069999999999999</v>
      </c>
      <c r="AG89" s="93">
        <f t="shared" si="244"/>
        <v>1.3069999999999999</v>
      </c>
      <c r="AH89" s="93">
        <f t="shared" si="244"/>
        <v>1.3069999999999999</v>
      </c>
      <c r="AI89" s="93">
        <f t="shared" si="244"/>
        <v>1.3069999999999999</v>
      </c>
      <c r="AJ89" s="93">
        <f t="shared" si="244"/>
        <v>1.3069999999999999</v>
      </c>
      <c r="AK89" s="93">
        <f t="shared" si="244"/>
        <v>1.3069999999999999</v>
      </c>
      <c r="AL89" s="93">
        <f t="shared" si="244"/>
        <v>1.3069999999999999</v>
      </c>
      <c r="AM89" s="93">
        <f t="shared" si="244"/>
        <v>1.3069999999999999</v>
      </c>
      <c r="AN89" s="93">
        <f t="shared" si="244"/>
        <v>1.3069999999999999</v>
      </c>
      <c r="AO89" s="93">
        <f t="shared" si="244"/>
        <v>1.3069999999999999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5" t="s">
        <v>6</v>
      </c>
      <c r="B91" s="176"/>
      <c r="C91" s="176"/>
      <c r="D91" s="176"/>
      <c r="E91" s="177"/>
      <c r="F91" s="48" t="s">
        <v>7</v>
      </c>
      <c r="G91" s="49" t="s">
        <v>170</v>
      </c>
      <c r="H91" s="49" t="s">
        <v>174</v>
      </c>
      <c r="I91" s="49" t="s">
        <v>175</v>
      </c>
      <c r="J91" s="49" t="s">
        <v>176</v>
      </c>
      <c r="K91" s="49" t="s">
        <v>191</v>
      </c>
      <c r="L91" s="49" t="s">
        <v>192</v>
      </c>
      <c r="M91" s="49" t="s">
        <v>193</v>
      </c>
      <c r="N91" s="49" t="s">
        <v>194</v>
      </c>
      <c r="O91" s="49" t="s">
        <v>195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8" t="s">
        <v>8</v>
      </c>
      <c r="B92" s="179"/>
      <c r="C92" s="179"/>
      <c r="D92" s="180"/>
      <c r="E92" s="181"/>
      <c r="F92" s="168" t="s">
        <v>168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0.85499999999999998</v>
      </c>
      <c r="H93" s="58">
        <v>0.92500000000000004</v>
      </c>
      <c r="I93" s="58">
        <v>0.93</v>
      </c>
      <c r="J93" s="58">
        <v>0.93</v>
      </c>
      <c r="K93" s="58">
        <v>0.92</v>
      </c>
      <c r="L93" s="58">
        <v>0.98499999999999999</v>
      </c>
      <c r="M93" s="58">
        <v>0.97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0.93</v>
      </c>
      <c r="H94" s="64">
        <v>0.96499999999999997</v>
      </c>
      <c r="I94" s="65">
        <v>0.93500000000000005</v>
      </c>
      <c r="J94" s="65">
        <v>0.94</v>
      </c>
      <c r="K94" s="64">
        <v>0.995</v>
      </c>
      <c r="L94" s="65">
        <v>0.98499999999999999</v>
      </c>
      <c r="M94" s="64">
        <v>1.01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/>
      <c r="E95" s="63" t="e">
        <f>SUM((D95-B96)/B96)</f>
        <v>#DIV/0!</v>
      </c>
      <c r="F95" s="57" t="s">
        <v>48</v>
      </c>
      <c r="G95" s="65">
        <v>0.85499999999999998</v>
      </c>
      <c r="H95" s="65">
        <v>0.92500000000000004</v>
      </c>
      <c r="I95" s="65">
        <v>0.9</v>
      </c>
      <c r="J95" s="65">
        <v>0.91500000000000004</v>
      </c>
      <c r="K95" s="65">
        <v>0.92</v>
      </c>
      <c r="L95" s="65">
        <v>0.94499999999999995</v>
      </c>
      <c r="M95" s="65">
        <v>0.95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0.92500000000000004</v>
      </c>
      <c r="H96" s="58">
        <v>0.94</v>
      </c>
      <c r="I96" s="58">
        <v>0.93</v>
      </c>
      <c r="J96" s="58">
        <v>0.92</v>
      </c>
      <c r="K96" s="58">
        <v>0.97499999999999998</v>
      </c>
      <c r="L96" s="58">
        <v>0.95</v>
      </c>
      <c r="M96" s="58">
        <v>0.96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0.89</v>
      </c>
      <c r="H97" s="75">
        <f t="shared" ref="H97" si="245">G97</f>
        <v>0.89</v>
      </c>
      <c r="I97" s="75">
        <f t="shared" ref="I97" si="246">H97</f>
        <v>0.89</v>
      </c>
      <c r="J97" s="75">
        <f t="shared" ref="J97" si="247">I97</f>
        <v>0.89</v>
      </c>
      <c r="K97" s="75">
        <f t="shared" ref="K97" si="248">J97</f>
        <v>0.89</v>
      </c>
      <c r="L97" s="75">
        <f t="shared" ref="L97" si="249">K97</f>
        <v>0.89</v>
      </c>
      <c r="M97" s="75">
        <f t="shared" ref="M97" si="250">L97</f>
        <v>0.89</v>
      </c>
      <c r="N97" s="75">
        <f t="shared" ref="N97" si="251">M97</f>
        <v>0.89</v>
      </c>
      <c r="O97" s="75">
        <f t="shared" ref="O97" si="252">N97</f>
        <v>0.89</v>
      </c>
      <c r="P97" s="75">
        <f t="shared" ref="P97" si="253">O97</f>
        <v>0.89</v>
      </c>
      <c r="Q97" s="75">
        <f t="shared" ref="Q97" si="254">P97</f>
        <v>0.89</v>
      </c>
      <c r="R97" s="75">
        <f t="shared" ref="R97" si="255">Q97</f>
        <v>0.89</v>
      </c>
      <c r="S97" s="75">
        <f t="shared" ref="S97" si="256">R97</f>
        <v>0.89</v>
      </c>
      <c r="T97" s="75">
        <f t="shared" ref="T97" si="257">S97</f>
        <v>0.89</v>
      </c>
      <c r="U97" s="75">
        <f t="shared" ref="U97" si="258">T97</f>
        <v>0.89</v>
      </c>
      <c r="V97" s="75">
        <f t="shared" ref="V97" si="259">U97</f>
        <v>0.89</v>
      </c>
      <c r="W97" s="75">
        <f t="shared" ref="W97" si="260">V97</f>
        <v>0.89</v>
      </c>
      <c r="X97" s="75">
        <f t="shared" ref="X97" si="261">W97</f>
        <v>0.89</v>
      </c>
      <c r="Y97" s="75">
        <f t="shared" ref="Y97" si="262">X97</f>
        <v>0.89</v>
      </c>
      <c r="Z97" s="75">
        <f t="shared" ref="Z97" si="263">Y97</f>
        <v>0.89</v>
      </c>
      <c r="AA97" s="75">
        <f t="shared" ref="AA97" si="264">Z97</f>
        <v>0.89</v>
      </c>
      <c r="AB97" s="75">
        <f t="shared" ref="AB97" si="265">AA97</f>
        <v>0.89</v>
      </c>
      <c r="AC97" s="75">
        <f t="shared" ref="AC97" si="266">AB97</f>
        <v>0.89</v>
      </c>
      <c r="AD97" s="75">
        <f t="shared" ref="AD97" si="267">AC97</f>
        <v>0.89</v>
      </c>
      <c r="AE97" s="75">
        <f t="shared" ref="AE97" si="268">AD97</f>
        <v>0.89</v>
      </c>
      <c r="AF97" s="75">
        <f t="shared" ref="AF97" si="269">AE97</f>
        <v>0.89</v>
      </c>
      <c r="AG97" s="75">
        <f t="shared" ref="AG97" si="270">AF97</f>
        <v>0.89</v>
      </c>
      <c r="AH97" s="75">
        <f t="shared" ref="AH97" si="271">AG97</f>
        <v>0.89</v>
      </c>
      <c r="AI97" s="75">
        <f t="shared" ref="AI97" si="272">AH97</f>
        <v>0.89</v>
      </c>
      <c r="AJ97" s="75">
        <f t="shared" ref="AJ97" si="273">AI97</f>
        <v>0.89</v>
      </c>
      <c r="AK97" s="75">
        <f t="shared" ref="AK97" si="274">AJ97</f>
        <v>0.89</v>
      </c>
      <c r="AL97" s="75">
        <f t="shared" ref="AL97" si="275">AK97</f>
        <v>0.89</v>
      </c>
      <c r="AM97" s="75">
        <f t="shared" ref="AM97" si="276">AL97</f>
        <v>0.89</v>
      </c>
      <c r="AN97" s="75">
        <f t="shared" ref="AN97" si="277">AM97</f>
        <v>0.89</v>
      </c>
      <c r="AO97" s="75">
        <f t="shared" ref="AO97" si="278">AN97</f>
        <v>0.89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639668</v>
      </c>
      <c r="H98" s="81">
        <v>441600</v>
      </c>
      <c r="I98" s="82">
        <v>117658</v>
      </c>
      <c r="J98" s="82">
        <v>77590</v>
      </c>
      <c r="K98" s="81">
        <v>468016</v>
      </c>
      <c r="L98" s="82">
        <v>171724</v>
      </c>
      <c r="M98" s="81">
        <v>555483</v>
      </c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9">ROUNDDOWN(G97*105%,3)</f>
        <v>0.93400000000000005</v>
      </c>
      <c r="H100" s="93">
        <f t="shared" si="279"/>
        <v>0.93400000000000005</v>
      </c>
      <c r="I100" s="93">
        <f t="shared" si="279"/>
        <v>0.93400000000000005</v>
      </c>
      <c r="J100" s="93">
        <f t="shared" si="279"/>
        <v>0.93400000000000005</v>
      </c>
      <c r="K100" s="93">
        <f t="shared" si="279"/>
        <v>0.93400000000000005</v>
      </c>
      <c r="L100" s="93">
        <f t="shared" si="279"/>
        <v>0.93400000000000005</v>
      </c>
      <c r="M100" s="93">
        <f t="shared" si="279"/>
        <v>0.93400000000000005</v>
      </c>
      <c r="N100" s="93">
        <f t="shared" si="279"/>
        <v>0.93400000000000005</v>
      </c>
      <c r="O100" s="93">
        <f t="shared" si="279"/>
        <v>0.93400000000000005</v>
      </c>
      <c r="P100" s="93">
        <f t="shared" si="279"/>
        <v>0.93400000000000005</v>
      </c>
      <c r="Q100" s="93">
        <f t="shared" si="279"/>
        <v>0.93400000000000005</v>
      </c>
      <c r="R100" s="93">
        <f t="shared" si="279"/>
        <v>0.93400000000000005</v>
      </c>
      <c r="S100" s="93">
        <f t="shared" si="279"/>
        <v>0.93400000000000005</v>
      </c>
      <c r="T100" s="93">
        <f t="shared" si="279"/>
        <v>0.93400000000000005</v>
      </c>
      <c r="U100" s="93">
        <f t="shared" si="279"/>
        <v>0.93400000000000005</v>
      </c>
      <c r="V100" s="93">
        <f t="shared" si="279"/>
        <v>0.93400000000000005</v>
      </c>
      <c r="W100" s="93">
        <f t="shared" si="279"/>
        <v>0.93400000000000005</v>
      </c>
      <c r="X100" s="93">
        <f t="shared" si="279"/>
        <v>0.93400000000000005</v>
      </c>
      <c r="Y100" s="93">
        <f t="shared" si="279"/>
        <v>0.93400000000000005</v>
      </c>
      <c r="Z100" s="93">
        <f t="shared" si="279"/>
        <v>0.93400000000000005</v>
      </c>
      <c r="AA100" s="93">
        <f t="shared" si="279"/>
        <v>0.93400000000000005</v>
      </c>
      <c r="AB100" s="93">
        <f t="shared" si="279"/>
        <v>0.93400000000000005</v>
      </c>
      <c r="AC100" s="93">
        <f t="shared" si="279"/>
        <v>0.93400000000000005</v>
      </c>
      <c r="AD100" s="93">
        <f t="shared" si="279"/>
        <v>0.93400000000000005</v>
      </c>
      <c r="AE100" s="93">
        <f t="shared" si="279"/>
        <v>0.93400000000000005</v>
      </c>
      <c r="AF100" s="93">
        <f t="shared" si="279"/>
        <v>0.93400000000000005</v>
      </c>
      <c r="AG100" s="93">
        <f t="shared" si="279"/>
        <v>0.93400000000000005</v>
      </c>
      <c r="AH100" s="93">
        <f t="shared" si="279"/>
        <v>0.93400000000000005</v>
      </c>
      <c r="AI100" s="93">
        <f t="shared" si="279"/>
        <v>0.93400000000000005</v>
      </c>
      <c r="AJ100" s="93">
        <f t="shared" si="279"/>
        <v>0.93400000000000005</v>
      </c>
      <c r="AK100" s="93">
        <f t="shared" si="279"/>
        <v>0.93400000000000005</v>
      </c>
      <c r="AL100" s="93">
        <f t="shared" si="279"/>
        <v>0.93400000000000005</v>
      </c>
      <c r="AM100" s="93">
        <f t="shared" si="279"/>
        <v>0.93400000000000005</v>
      </c>
      <c r="AN100" s="93">
        <f t="shared" si="279"/>
        <v>0.93400000000000005</v>
      </c>
      <c r="AO100" s="93">
        <f t="shared" si="279"/>
        <v>0.93400000000000005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5" t="s">
        <v>6</v>
      </c>
      <c r="B102" s="176"/>
      <c r="C102" s="176"/>
      <c r="D102" s="176"/>
      <c r="E102" s="177"/>
      <c r="F102" s="48" t="s">
        <v>7</v>
      </c>
      <c r="G102" s="49" t="s">
        <v>170</v>
      </c>
      <c r="H102" s="49" t="s">
        <v>174</v>
      </c>
      <c r="I102" s="49" t="s">
        <v>175</v>
      </c>
      <c r="J102" s="49" t="s">
        <v>176</v>
      </c>
      <c r="K102" s="49" t="s">
        <v>191</v>
      </c>
      <c r="L102" s="49" t="s">
        <v>192</v>
      </c>
      <c r="M102" s="49" t="s">
        <v>193</v>
      </c>
      <c r="N102" s="49" t="s">
        <v>194</v>
      </c>
      <c r="O102" s="49" t="s">
        <v>195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8" t="s">
        <v>8</v>
      </c>
      <c r="B103" s="179"/>
      <c r="C103" s="179"/>
      <c r="D103" s="180"/>
      <c r="E103" s="181"/>
      <c r="F103" s="168" t="s">
        <v>169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0.64</v>
      </c>
      <c r="H104" s="58">
        <v>0.68</v>
      </c>
      <c r="I104" s="58">
        <v>0.68</v>
      </c>
      <c r="J104" s="58">
        <v>0.67500000000000004</v>
      </c>
      <c r="K104" s="58">
        <v>0.68</v>
      </c>
      <c r="L104" s="58">
        <v>0.67500000000000004</v>
      </c>
      <c r="M104" s="58">
        <v>0.67500000000000004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>
        <f>SUM((D105-B107)/B107)</f>
        <v>-1</v>
      </c>
      <c r="F105" s="57" t="s">
        <v>46</v>
      </c>
      <c r="G105" s="64">
        <v>0.68</v>
      </c>
      <c r="H105" s="64">
        <v>0.69</v>
      </c>
      <c r="I105" s="65">
        <v>0.68</v>
      </c>
      <c r="J105" s="65">
        <v>0.68500000000000005</v>
      </c>
      <c r="K105" s="65">
        <v>0.68500000000000005</v>
      </c>
      <c r="L105" s="65">
        <v>0.68500000000000005</v>
      </c>
      <c r="M105" s="65">
        <v>0.68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0.69</v>
      </c>
      <c r="E106" s="63">
        <f>SUM((D106-B107)/B107)</f>
        <v>3.7593984962405881E-2</v>
      </c>
      <c r="F106" s="57" t="s">
        <v>48</v>
      </c>
      <c r="G106" s="65">
        <v>0.64</v>
      </c>
      <c r="H106" s="65">
        <v>0.67500000000000004</v>
      </c>
      <c r="I106" s="65">
        <v>0.67</v>
      </c>
      <c r="J106" s="65">
        <v>0.67</v>
      </c>
      <c r="K106" s="65">
        <v>0.66500000000000004</v>
      </c>
      <c r="L106" s="65">
        <v>0.67500000000000004</v>
      </c>
      <c r="M106" s="65">
        <v>0.67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>
        <v>0.66500000000000004</v>
      </c>
      <c r="C107" s="54"/>
      <c r="D107" s="54"/>
      <c r="E107" s="71"/>
      <c r="F107" s="57" t="s">
        <v>50</v>
      </c>
      <c r="G107" s="65">
        <v>0.67500000000000004</v>
      </c>
      <c r="H107" s="58">
        <v>0.68</v>
      </c>
      <c r="I107" s="58">
        <v>0.67500000000000004</v>
      </c>
      <c r="J107" s="58">
        <v>0.67500000000000004</v>
      </c>
      <c r="K107" s="58">
        <v>0.67500000000000004</v>
      </c>
      <c r="L107" s="58">
        <v>0.67500000000000004</v>
      </c>
      <c r="M107" s="58">
        <v>0.68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0.65749999999999997</v>
      </c>
      <c r="H108" s="75">
        <f t="shared" ref="H108" si="280">G108</f>
        <v>0.65749999999999997</v>
      </c>
      <c r="I108" s="75">
        <f t="shared" ref="I108" si="281">H108</f>
        <v>0.65749999999999997</v>
      </c>
      <c r="J108" s="75">
        <f t="shared" ref="J108" si="282">I108</f>
        <v>0.65749999999999997</v>
      </c>
      <c r="K108" s="75">
        <f t="shared" ref="K108" si="283">J108</f>
        <v>0.65749999999999997</v>
      </c>
      <c r="L108" s="75">
        <f t="shared" ref="L108" si="284">K108</f>
        <v>0.65749999999999997</v>
      </c>
      <c r="M108" s="75">
        <f t="shared" ref="M108" si="285">L108</f>
        <v>0.65749999999999997</v>
      </c>
      <c r="N108" s="75">
        <f t="shared" ref="N108" si="286">M108</f>
        <v>0.65749999999999997</v>
      </c>
      <c r="O108" s="75">
        <f t="shared" ref="O108" si="287">N108</f>
        <v>0.65749999999999997</v>
      </c>
      <c r="P108" s="75">
        <f t="shared" ref="P108" si="288">O108</f>
        <v>0.65749999999999997</v>
      </c>
      <c r="Q108" s="75">
        <f t="shared" ref="Q108" si="289">P108</f>
        <v>0.65749999999999997</v>
      </c>
      <c r="R108" s="75">
        <f t="shared" ref="R108" si="290">Q108</f>
        <v>0.65749999999999997</v>
      </c>
      <c r="S108" s="75">
        <f t="shared" ref="S108" si="291">R108</f>
        <v>0.65749999999999997</v>
      </c>
      <c r="T108" s="75">
        <f t="shared" ref="T108" si="292">S108</f>
        <v>0.65749999999999997</v>
      </c>
      <c r="U108" s="75">
        <f t="shared" ref="U108" si="293">T108</f>
        <v>0.65749999999999997</v>
      </c>
      <c r="V108" s="75">
        <f t="shared" ref="V108" si="294">U108</f>
        <v>0.65749999999999997</v>
      </c>
      <c r="W108" s="75">
        <f t="shared" ref="W108" si="295">V108</f>
        <v>0.65749999999999997</v>
      </c>
      <c r="X108" s="75">
        <f t="shared" ref="X108" si="296">W108</f>
        <v>0.65749999999999997</v>
      </c>
      <c r="Y108" s="75">
        <f t="shared" ref="Y108" si="297">X108</f>
        <v>0.65749999999999997</v>
      </c>
      <c r="Z108" s="75">
        <f t="shared" ref="Z108" si="298">Y108</f>
        <v>0.65749999999999997</v>
      </c>
      <c r="AA108" s="75">
        <f t="shared" ref="AA108" si="299">Z108</f>
        <v>0.65749999999999997</v>
      </c>
      <c r="AB108" s="75">
        <f t="shared" ref="AB108" si="300">AA108</f>
        <v>0.65749999999999997</v>
      </c>
      <c r="AC108" s="75">
        <f t="shared" ref="AC108" si="301">AB108</f>
        <v>0.65749999999999997</v>
      </c>
      <c r="AD108" s="75">
        <f t="shared" ref="AD108" si="302">AC108</f>
        <v>0.65749999999999997</v>
      </c>
      <c r="AE108" s="75">
        <f t="shared" ref="AE108" si="303">AD108</f>
        <v>0.65749999999999997</v>
      </c>
      <c r="AF108" s="75">
        <f t="shared" ref="AF108" si="304">AE108</f>
        <v>0.65749999999999997</v>
      </c>
      <c r="AG108" s="75">
        <f t="shared" ref="AG108" si="305">AF108</f>
        <v>0.65749999999999997</v>
      </c>
      <c r="AH108" s="75">
        <f t="shared" ref="AH108" si="306">AG108</f>
        <v>0.65749999999999997</v>
      </c>
      <c r="AI108" s="75">
        <f t="shared" ref="AI108" si="307">AH108</f>
        <v>0.65749999999999997</v>
      </c>
      <c r="AJ108" s="75">
        <f t="shared" ref="AJ108" si="308">AI108</f>
        <v>0.65749999999999997</v>
      </c>
      <c r="AK108" s="75">
        <f t="shared" ref="AK108" si="309">AJ108</f>
        <v>0.65749999999999997</v>
      </c>
      <c r="AL108" s="75">
        <f t="shared" ref="AL108" si="310">AK108</f>
        <v>0.65749999999999997</v>
      </c>
      <c r="AM108" s="75">
        <f t="shared" ref="AM108" si="311">AL108</f>
        <v>0.65749999999999997</v>
      </c>
      <c r="AN108" s="75">
        <f t="shared" ref="AN108" si="312">AM108</f>
        <v>0.65749999999999997</v>
      </c>
      <c r="AO108" s="75">
        <f t="shared" ref="AO108" si="313">AN108</f>
        <v>0.65749999999999997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>
        <v>0.65500000000000003</v>
      </c>
      <c r="E109" s="79">
        <f>SUM((B107-D109)/(D109))</f>
        <v>1.5267175572519097E-2</v>
      </c>
      <c r="F109" s="80" t="s">
        <v>53</v>
      </c>
      <c r="G109" s="81">
        <v>135679</v>
      </c>
      <c r="H109" s="81">
        <v>81749</v>
      </c>
      <c r="I109" s="82">
        <v>34434</v>
      </c>
      <c r="J109" s="82">
        <v>44074</v>
      </c>
      <c r="K109" s="82">
        <v>40711</v>
      </c>
      <c r="L109" s="82">
        <v>44930</v>
      </c>
      <c r="M109" s="82">
        <v>33567</v>
      </c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4">ROUNDDOWN(G108*105%,3)</f>
        <v>0.69</v>
      </c>
      <c r="H111" s="93">
        <f t="shared" si="314"/>
        <v>0.69</v>
      </c>
      <c r="I111" s="93">
        <f t="shared" si="314"/>
        <v>0.69</v>
      </c>
      <c r="J111" s="93">
        <f t="shared" si="314"/>
        <v>0.69</v>
      </c>
      <c r="K111" s="93">
        <f t="shared" si="314"/>
        <v>0.69</v>
      </c>
      <c r="L111" s="93">
        <f t="shared" si="314"/>
        <v>0.69</v>
      </c>
      <c r="M111" s="93">
        <f t="shared" si="314"/>
        <v>0.69</v>
      </c>
      <c r="N111" s="93">
        <f t="shared" si="314"/>
        <v>0.69</v>
      </c>
      <c r="O111" s="93">
        <f t="shared" si="314"/>
        <v>0.69</v>
      </c>
      <c r="P111" s="93">
        <f t="shared" si="314"/>
        <v>0.69</v>
      </c>
      <c r="Q111" s="93">
        <f t="shared" si="314"/>
        <v>0.69</v>
      </c>
      <c r="R111" s="93">
        <f t="shared" si="314"/>
        <v>0.69</v>
      </c>
      <c r="S111" s="93">
        <f t="shared" si="314"/>
        <v>0.69</v>
      </c>
      <c r="T111" s="93">
        <f t="shared" si="314"/>
        <v>0.69</v>
      </c>
      <c r="U111" s="93">
        <f t="shared" si="314"/>
        <v>0.69</v>
      </c>
      <c r="V111" s="93">
        <f t="shared" si="314"/>
        <v>0.69</v>
      </c>
      <c r="W111" s="93">
        <f t="shared" si="314"/>
        <v>0.69</v>
      </c>
      <c r="X111" s="93">
        <f t="shared" si="314"/>
        <v>0.69</v>
      </c>
      <c r="Y111" s="93">
        <f t="shared" si="314"/>
        <v>0.69</v>
      </c>
      <c r="Z111" s="93">
        <f t="shared" si="314"/>
        <v>0.69</v>
      </c>
      <c r="AA111" s="93">
        <f t="shared" si="314"/>
        <v>0.69</v>
      </c>
      <c r="AB111" s="93">
        <f t="shared" si="314"/>
        <v>0.69</v>
      </c>
      <c r="AC111" s="93">
        <f t="shared" si="314"/>
        <v>0.69</v>
      </c>
      <c r="AD111" s="93">
        <f t="shared" si="314"/>
        <v>0.69</v>
      </c>
      <c r="AE111" s="93">
        <f t="shared" si="314"/>
        <v>0.69</v>
      </c>
      <c r="AF111" s="93">
        <f t="shared" si="314"/>
        <v>0.69</v>
      </c>
      <c r="AG111" s="93">
        <f t="shared" si="314"/>
        <v>0.69</v>
      </c>
      <c r="AH111" s="93">
        <f t="shared" si="314"/>
        <v>0.69</v>
      </c>
      <c r="AI111" s="93">
        <f t="shared" si="314"/>
        <v>0.69</v>
      </c>
      <c r="AJ111" s="93">
        <f t="shared" si="314"/>
        <v>0.69</v>
      </c>
      <c r="AK111" s="93">
        <f t="shared" si="314"/>
        <v>0.69</v>
      </c>
      <c r="AL111" s="93">
        <f t="shared" si="314"/>
        <v>0.69</v>
      </c>
      <c r="AM111" s="93">
        <f t="shared" si="314"/>
        <v>0.69</v>
      </c>
      <c r="AN111" s="93">
        <f t="shared" si="314"/>
        <v>0.69</v>
      </c>
      <c r="AO111" s="93">
        <f t="shared" si="314"/>
        <v>0.69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5" t="s">
        <v>6</v>
      </c>
      <c r="B113" s="176"/>
      <c r="C113" s="176"/>
      <c r="D113" s="176"/>
      <c r="E113" s="177"/>
      <c r="F113" s="48" t="s">
        <v>7</v>
      </c>
      <c r="G113" s="49" t="s">
        <v>170</v>
      </c>
      <c r="H113" s="49" t="s">
        <v>174</v>
      </c>
      <c r="I113" s="49" t="s">
        <v>175</v>
      </c>
      <c r="J113" s="49" t="s">
        <v>176</v>
      </c>
      <c r="K113" s="49" t="s">
        <v>191</v>
      </c>
      <c r="L113" s="49" t="s">
        <v>192</v>
      </c>
      <c r="M113" s="49" t="s">
        <v>193</v>
      </c>
      <c r="N113" s="49" t="s">
        <v>194</v>
      </c>
      <c r="O113" s="49" t="s">
        <v>195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8" t="s">
        <v>8</v>
      </c>
      <c r="B114" s="179"/>
      <c r="C114" s="179"/>
      <c r="D114" s="180"/>
      <c r="E114" s="181"/>
      <c r="F114" s="168" t="s">
        <v>119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1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0.5</v>
      </c>
      <c r="H115" s="58">
        <v>0.57999999999999996</v>
      </c>
      <c r="I115" s="58">
        <v>0.57499999999999996</v>
      </c>
      <c r="J115" s="58">
        <v>0.58499999999999996</v>
      </c>
      <c r="K115" s="58">
        <v>0.57999999999999996</v>
      </c>
      <c r="L115" s="58">
        <v>0.60499999999999998</v>
      </c>
      <c r="M115" s="58">
        <v>0.62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0.57999999999999996</v>
      </c>
      <c r="H116" s="64">
        <v>0.61499999999999999</v>
      </c>
      <c r="I116" s="65">
        <v>0.6</v>
      </c>
      <c r="J116" s="65">
        <v>0.58499999999999996</v>
      </c>
      <c r="K116" s="65">
        <v>0.61</v>
      </c>
      <c r="L116" s="64">
        <v>0.64500000000000002</v>
      </c>
      <c r="M116" s="65">
        <v>0.63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0.495</v>
      </c>
      <c r="H117" s="65">
        <v>0.56000000000000005</v>
      </c>
      <c r="I117" s="65">
        <v>0.57499999999999996</v>
      </c>
      <c r="J117" s="65">
        <v>0.56999999999999995</v>
      </c>
      <c r="K117" s="65">
        <v>0.57999999999999996</v>
      </c>
      <c r="L117" s="65">
        <v>0.60499999999999998</v>
      </c>
      <c r="M117" s="65">
        <v>0.61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0.57999999999999996</v>
      </c>
      <c r="H118" s="58">
        <v>0.57499999999999996</v>
      </c>
      <c r="I118" s="58">
        <v>0.58499999999999996</v>
      </c>
      <c r="J118" s="58">
        <v>0.57499999999999996</v>
      </c>
      <c r="K118" s="58">
        <v>0.6</v>
      </c>
      <c r="L118" s="58">
        <v>0.62</v>
      </c>
      <c r="M118" s="58">
        <v>0.63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0.54</v>
      </c>
      <c r="H119" s="75">
        <f t="shared" ref="H119" si="315">G119</f>
        <v>0.54</v>
      </c>
      <c r="I119" s="75">
        <f t="shared" ref="I119" si="316">H119</f>
        <v>0.54</v>
      </c>
      <c r="J119" s="75">
        <f t="shared" ref="J119" si="317">I119</f>
        <v>0.54</v>
      </c>
      <c r="K119" s="75">
        <f t="shared" ref="K119" si="318">J119</f>
        <v>0.54</v>
      </c>
      <c r="L119" s="75">
        <f t="shared" ref="L119" si="319">K119</f>
        <v>0.54</v>
      </c>
      <c r="M119" s="75">
        <f t="shared" ref="M119" si="320">L119</f>
        <v>0.54</v>
      </c>
      <c r="N119" s="75">
        <f t="shared" ref="N119" si="321">M119</f>
        <v>0.54</v>
      </c>
      <c r="O119" s="75">
        <f t="shared" ref="O119" si="322">N119</f>
        <v>0.54</v>
      </c>
      <c r="P119" s="75">
        <f t="shared" ref="P119" si="323">O119</f>
        <v>0.54</v>
      </c>
      <c r="Q119" s="75">
        <f t="shared" ref="Q119" si="324">P119</f>
        <v>0.54</v>
      </c>
      <c r="R119" s="75">
        <f t="shared" ref="R119" si="325">Q119</f>
        <v>0.54</v>
      </c>
      <c r="S119" s="75">
        <f t="shared" ref="S119" si="326">R119</f>
        <v>0.54</v>
      </c>
      <c r="T119" s="75">
        <f t="shared" ref="T119" si="327">S119</f>
        <v>0.54</v>
      </c>
      <c r="U119" s="75">
        <f t="shared" ref="U119" si="328">T119</f>
        <v>0.54</v>
      </c>
      <c r="V119" s="75">
        <f t="shared" ref="V119" si="329">U119</f>
        <v>0.54</v>
      </c>
      <c r="W119" s="75">
        <f t="shared" ref="W119" si="330">V119</f>
        <v>0.54</v>
      </c>
      <c r="X119" s="75">
        <f t="shared" ref="X119" si="331">W119</f>
        <v>0.54</v>
      </c>
      <c r="Y119" s="75">
        <f t="shared" ref="Y119" si="332">X119</f>
        <v>0.54</v>
      </c>
      <c r="Z119" s="75">
        <f t="shared" ref="Z119" si="333">Y119</f>
        <v>0.54</v>
      </c>
      <c r="AA119" s="75">
        <f t="shared" ref="AA119" si="334">Z119</f>
        <v>0.54</v>
      </c>
      <c r="AB119" s="75">
        <f t="shared" ref="AB119" si="335">AA119</f>
        <v>0.54</v>
      </c>
      <c r="AC119" s="75">
        <f t="shared" ref="AC119" si="336">AB119</f>
        <v>0.54</v>
      </c>
      <c r="AD119" s="75">
        <f t="shared" ref="AD119" si="337">AC119</f>
        <v>0.54</v>
      </c>
      <c r="AE119" s="75">
        <f t="shared" ref="AE119" si="338">AD119</f>
        <v>0.54</v>
      </c>
      <c r="AF119" s="75">
        <f t="shared" ref="AF119" si="339">AE119</f>
        <v>0.54</v>
      </c>
      <c r="AG119" s="75">
        <f t="shared" ref="AG119" si="340">AF119</f>
        <v>0.54</v>
      </c>
      <c r="AH119" s="75">
        <f t="shared" ref="AH119" si="341">AG119</f>
        <v>0.54</v>
      </c>
      <c r="AI119" s="75">
        <f t="shared" ref="AI119" si="342">AH119</f>
        <v>0.54</v>
      </c>
      <c r="AJ119" s="75">
        <f t="shared" ref="AJ119" si="343">AI119</f>
        <v>0.54</v>
      </c>
      <c r="AK119" s="75">
        <f t="shared" ref="AK119" si="344">AJ119</f>
        <v>0.54</v>
      </c>
      <c r="AL119" s="75">
        <f t="shared" ref="AL119" si="345">AK119</f>
        <v>0.54</v>
      </c>
      <c r="AM119" s="75">
        <f t="shared" ref="AM119" si="346">AL119</f>
        <v>0.54</v>
      </c>
      <c r="AN119" s="75">
        <f t="shared" ref="AN119" si="347">AM119</f>
        <v>0.54</v>
      </c>
      <c r="AO119" s="75">
        <f t="shared" ref="AO119" si="348">AN119</f>
        <v>0.54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109117</v>
      </c>
      <c r="H120" s="81">
        <v>135376</v>
      </c>
      <c r="I120" s="81">
        <v>70191</v>
      </c>
      <c r="J120" s="82">
        <v>13492</v>
      </c>
      <c r="K120" s="81">
        <v>84169</v>
      </c>
      <c r="L120" s="81">
        <v>99790</v>
      </c>
      <c r="M120" s="82">
        <v>28896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9">ROUNDDOWN(G119*105%,3)</f>
        <v>0.56699999999999995</v>
      </c>
      <c r="H122" s="93">
        <f t="shared" si="349"/>
        <v>0.56699999999999995</v>
      </c>
      <c r="I122" s="93">
        <f t="shared" si="349"/>
        <v>0.56699999999999995</v>
      </c>
      <c r="J122" s="93">
        <f t="shared" si="349"/>
        <v>0.56699999999999995</v>
      </c>
      <c r="K122" s="93">
        <f t="shared" si="349"/>
        <v>0.56699999999999995</v>
      </c>
      <c r="L122" s="93">
        <f t="shared" si="349"/>
        <v>0.56699999999999995</v>
      </c>
      <c r="M122" s="93">
        <f t="shared" si="349"/>
        <v>0.56699999999999995</v>
      </c>
      <c r="N122" s="93">
        <f t="shared" si="349"/>
        <v>0.56699999999999995</v>
      </c>
      <c r="O122" s="93">
        <f t="shared" si="349"/>
        <v>0.56699999999999995</v>
      </c>
      <c r="P122" s="93">
        <f t="shared" si="349"/>
        <v>0.56699999999999995</v>
      </c>
      <c r="Q122" s="93">
        <f t="shared" si="349"/>
        <v>0.56699999999999995</v>
      </c>
      <c r="R122" s="93">
        <f t="shared" si="349"/>
        <v>0.56699999999999995</v>
      </c>
      <c r="S122" s="93">
        <f t="shared" si="349"/>
        <v>0.56699999999999995</v>
      </c>
      <c r="T122" s="93">
        <f t="shared" si="349"/>
        <v>0.56699999999999995</v>
      </c>
      <c r="U122" s="93">
        <f t="shared" si="349"/>
        <v>0.56699999999999995</v>
      </c>
      <c r="V122" s="93">
        <f t="shared" si="349"/>
        <v>0.56699999999999995</v>
      </c>
      <c r="W122" s="93">
        <f t="shared" si="349"/>
        <v>0.56699999999999995</v>
      </c>
      <c r="X122" s="93">
        <f t="shared" si="349"/>
        <v>0.56699999999999995</v>
      </c>
      <c r="Y122" s="93">
        <f t="shared" si="349"/>
        <v>0.56699999999999995</v>
      </c>
      <c r="Z122" s="93">
        <f t="shared" si="349"/>
        <v>0.56699999999999995</v>
      </c>
      <c r="AA122" s="93">
        <f t="shared" si="349"/>
        <v>0.56699999999999995</v>
      </c>
      <c r="AB122" s="93">
        <f t="shared" si="349"/>
        <v>0.56699999999999995</v>
      </c>
      <c r="AC122" s="93">
        <f t="shared" si="349"/>
        <v>0.56699999999999995</v>
      </c>
      <c r="AD122" s="93">
        <f t="shared" si="349"/>
        <v>0.56699999999999995</v>
      </c>
      <c r="AE122" s="93">
        <f t="shared" si="349"/>
        <v>0.56699999999999995</v>
      </c>
      <c r="AF122" s="93">
        <f t="shared" si="349"/>
        <v>0.56699999999999995</v>
      </c>
      <c r="AG122" s="93">
        <f t="shared" si="349"/>
        <v>0.56699999999999995</v>
      </c>
      <c r="AH122" s="93">
        <f t="shared" si="349"/>
        <v>0.56699999999999995</v>
      </c>
      <c r="AI122" s="93">
        <f t="shared" si="349"/>
        <v>0.56699999999999995</v>
      </c>
      <c r="AJ122" s="93">
        <f t="shared" si="349"/>
        <v>0.56699999999999995</v>
      </c>
      <c r="AK122" s="93">
        <f t="shared" si="349"/>
        <v>0.56699999999999995</v>
      </c>
      <c r="AL122" s="93">
        <f t="shared" si="349"/>
        <v>0.56699999999999995</v>
      </c>
      <c r="AM122" s="93">
        <f t="shared" si="349"/>
        <v>0.56699999999999995</v>
      </c>
      <c r="AN122" s="93">
        <f t="shared" si="349"/>
        <v>0.56699999999999995</v>
      </c>
      <c r="AO122" s="93">
        <f t="shared" si="349"/>
        <v>0.56699999999999995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5" t="s">
        <v>6</v>
      </c>
      <c r="B124" s="176"/>
      <c r="C124" s="176"/>
      <c r="D124" s="176"/>
      <c r="E124" s="177"/>
      <c r="F124" s="48" t="s">
        <v>7</v>
      </c>
      <c r="G124" s="49" t="s">
        <v>174</v>
      </c>
      <c r="H124" s="49" t="s">
        <v>175</v>
      </c>
      <c r="I124" s="49" t="s">
        <v>176</v>
      </c>
      <c r="J124" s="49" t="s">
        <v>191</v>
      </c>
      <c r="K124" s="49" t="s">
        <v>192</v>
      </c>
      <c r="L124" s="49" t="s">
        <v>193</v>
      </c>
      <c r="M124" s="49" t="s">
        <v>194</v>
      </c>
      <c r="N124" s="49" t="s">
        <v>195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8" t="s">
        <v>8</v>
      </c>
      <c r="B125" s="179"/>
      <c r="C125" s="179"/>
      <c r="D125" s="180"/>
      <c r="E125" s="181"/>
      <c r="F125" s="168" t="s">
        <v>109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0.54500000000000004</v>
      </c>
      <c r="H126" s="58">
        <v>0.63500000000000001</v>
      </c>
      <c r="I126" s="58">
        <v>0.62</v>
      </c>
      <c r="J126" s="58">
        <v>0.67</v>
      </c>
      <c r="K126" s="58">
        <v>0.69499999999999995</v>
      </c>
      <c r="L126" s="58">
        <v>0.69</v>
      </c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0.64500000000000002</v>
      </c>
      <c r="H127" s="65">
        <v>0.64</v>
      </c>
      <c r="I127" s="64">
        <v>0.68500000000000005</v>
      </c>
      <c r="J127" s="64">
        <v>0.7</v>
      </c>
      <c r="K127" s="65">
        <v>0.69499999999999995</v>
      </c>
      <c r="L127" s="64">
        <v>0.71499999999999997</v>
      </c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0.53500000000000003</v>
      </c>
      <c r="H128" s="65">
        <v>0.61499999999999999</v>
      </c>
      <c r="I128" s="65">
        <v>0.62</v>
      </c>
      <c r="J128" s="65">
        <v>0.66</v>
      </c>
      <c r="K128" s="65">
        <v>0.67</v>
      </c>
      <c r="L128" s="65">
        <v>0.68</v>
      </c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0.625</v>
      </c>
      <c r="H129" s="58">
        <v>0.62</v>
      </c>
      <c r="I129" s="58">
        <v>0.67</v>
      </c>
      <c r="J129" s="58">
        <v>0.69</v>
      </c>
      <c r="K129" s="58">
        <v>0.68500000000000005</v>
      </c>
      <c r="L129" s="58">
        <v>0.71499999999999997</v>
      </c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0.58499999999999996</v>
      </c>
      <c r="H130" s="75">
        <f t="shared" ref="H130" si="350">G130</f>
        <v>0.58499999999999996</v>
      </c>
      <c r="I130" s="75">
        <f t="shared" ref="I130" si="351">H130</f>
        <v>0.58499999999999996</v>
      </c>
      <c r="J130" s="75">
        <f t="shared" ref="J130" si="352">I130</f>
        <v>0.58499999999999996</v>
      </c>
      <c r="K130" s="75">
        <f t="shared" ref="K130" si="353">J130</f>
        <v>0.58499999999999996</v>
      </c>
      <c r="L130" s="75">
        <f t="shared" ref="L130" si="354">K130</f>
        <v>0.58499999999999996</v>
      </c>
      <c r="M130" s="75">
        <f t="shared" ref="M130" si="355">L130</f>
        <v>0.58499999999999996</v>
      </c>
      <c r="N130" s="75">
        <f t="shared" ref="N130" si="356">M130</f>
        <v>0.58499999999999996</v>
      </c>
      <c r="O130" s="75">
        <f t="shared" ref="O130" si="357">N130</f>
        <v>0.58499999999999996</v>
      </c>
      <c r="P130" s="75">
        <f t="shared" ref="P130" si="358">O130</f>
        <v>0.58499999999999996</v>
      </c>
      <c r="Q130" s="75">
        <f t="shared" ref="Q130" si="359">P130</f>
        <v>0.58499999999999996</v>
      </c>
      <c r="R130" s="75">
        <f t="shared" ref="R130" si="360">Q130</f>
        <v>0.58499999999999996</v>
      </c>
      <c r="S130" s="75">
        <f t="shared" ref="S130" si="361">R130</f>
        <v>0.58499999999999996</v>
      </c>
      <c r="T130" s="75">
        <f t="shared" ref="T130" si="362">S130</f>
        <v>0.58499999999999996</v>
      </c>
      <c r="U130" s="75">
        <f t="shared" ref="U130" si="363">T130</f>
        <v>0.58499999999999996</v>
      </c>
      <c r="V130" s="75">
        <f t="shared" ref="V130" si="364">U130</f>
        <v>0.58499999999999996</v>
      </c>
      <c r="W130" s="75">
        <f t="shared" ref="W130" si="365">V130</f>
        <v>0.58499999999999996</v>
      </c>
      <c r="X130" s="75">
        <f t="shared" ref="X130" si="366">W130</f>
        <v>0.58499999999999996</v>
      </c>
      <c r="Y130" s="75">
        <f t="shared" ref="Y130" si="367">X130</f>
        <v>0.58499999999999996</v>
      </c>
      <c r="Z130" s="75">
        <f t="shared" ref="Z130" si="368">Y130</f>
        <v>0.58499999999999996</v>
      </c>
      <c r="AA130" s="75">
        <f t="shared" ref="AA130" si="369">Z130</f>
        <v>0.58499999999999996</v>
      </c>
      <c r="AB130" s="75">
        <f t="shared" ref="AB130" si="370">AA130</f>
        <v>0.58499999999999996</v>
      </c>
      <c r="AC130" s="75">
        <f t="shared" ref="AC130" si="371">AB130</f>
        <v>0.58499999999999996</v>
      </c>
      <c r="AD130" s="75">
        <f t="shared" ref="AD130" si="372">AC130</f>
        <v>0.58499999999999996</v>
      </c>
      <c r="AE130" s="75">
        <f t="shared" ref="AE130" si="373">AD130</f>
        <v>0.58499999999999996</v>
      </c>
      <c r="AF130" s="75">
        <f t="shared" ref="AF130" si="374">AE130</f>
        <v>0.58499999999999996</v>
      </c>
      <c r="AG130" s="75">
        <f t="shared" ref="AG130" si="375">AF130</f>
        <v>0.58499999999999996</v>
      </c>
      <c r="AH130" s="75">
        <f t="shared" ref="AH130" si="376">AG130</f>
        <v>0.58499999999999996</v>
      </c>
      <c r="AI130" s="75">
        <f t="shared" ref="AI130" si="377">AH130</f>
        <v>0.58499999999999996</v>
      </c>
      <c r="AJ130" s="75">
        <f t="shared" ref="AJ130" si="378">AI130</f>
        <v>0.58499999999999996</v>
      </c>
      <c r="AK130" s="75">
        <f t="shared" ref="AK130" si="379">AJ130</f>
        <v>0.58499999999999996</v>
      </c>
      <c r="AL130" s="75">
        <f t="shared" ref="AL130" si="380">AK130</f>
        <v>0.58499999999999996</v>
      </c>
      <c r="AM130" s="75">
        <f t="shared" ref="AM130" si="381">AL130</f>
        <v>0.58499999999999996</v>
      </c>
      <c r="AN130" s="75">
        <f t="shared" ref="AN130" si="382">AM130</f>
        <v>0.58499999999999996</v>
      </c>
      <c r="AO130" s="75">
        <f t="shared" ref="AO130" si="383">AN130</f>
        <v>0.58499999999999996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78068</v>
      </c>
      <c r="H131" s="82">
        <v>19648</v>
      </c>
      <c r="I131" s="82">
        <v>25747</v>
      </c>
      <c r="J131" s="81">
        <v>46782</v>
      </c>
      <c r="K131" s="82">
        <v>22550</v>
      </c>
      <c r="L131" s="81">
        <v>39684</v>
      </c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4">ROUNDDOWN(G130*105%,3)</f>
        <v>0.61399999999999999</v>
      </c>
      <c r="H133" s="93">
        <f t="shared" si="384"/>
        <v>0.61399999999999999</v>
      </c>
      <c r="I133" s="93">
        <f t="shared" si="384"/>
        <v>0.61399999999999999</v>
      </c>
      <c r="J133" s="93">
        <f t="shared" si="384"/>
        <v>0.61399999999999999</v>
      </c>
      <c r="K133" s="93">
        <f t="shared" si="384"/>
        <v>0.61399999999999999</v>
      </c>
      <c r="L133" s="93">
        <f t="shared" si="384"/>
        <v>0.61399999999999999</v>
      </c>
      <c r="M133" s="93">
        <f t="shared" si="384"/>
        <v>0.61399999999999999</v>
      </c>
      <c r="N133" s="93">
        <f t="shared" si="384"/>
        <v>0.61399999999999999</v>
      </c>
      <c r="O133" s="93">
        <f t="shared" si="384"/>
        <v>0.61399999999999999</v>
      </c>
      <c r="P133" s="93">
        <f t="shared" si="384"/>
        <v>0.61399999999999999</v>
      </c>
      <c r="Q133" s="93">
        <f t="shared" si="384"/>
        <v>0.61399999999999999</v>
      </c>
      <c r="R133" s="93">
        <f t="shared" si="384"/>
        <v>0.61399999999999999</v>
      </c>
      <c r="S133" s="93">
        <f t="shared" si="384"/>
        <v>0.61399999999999999</v>
      </c>
      <c r="T133" s="93">
        <f t="shared" si="384"/>
        <v>0.61399999999999999</v>
      </c>
      <c r="U133" s="93">
        <f t="shared" si="384"/>
        <v>0.61399999999999999</v>
      </c>
      <c r="V133" s="93">
        <f t="shared" si="384"/>
        <v>0.61399999999999999</v>
      </c>
      <c r="W133" s="93">
        <f t="shared" si="384"/>
        <v>0.61399999999999999</v>
      </c>
      <c r="X133" s="93">
        <f t="shared" si="384"/>
        <v>0.61399999999999999</v>
      </c>
      <c r="Y133" s="93">
        <f t="shared" si="384"/>
        <v>0.61399999999999999</v>
      </c>
      <c r="Z133" s="93">
        <f t="shared" si="384"/>
        <v>0.61399999999999999</v>
      </c>
      <c r="AA133" s="93">
        <f t="shared" si="384"/>
        <v>0.61399999999999999</v>
      </c>
      <c r="AB133" s="93">
        <f t="shared" si="384"/>
        <v>0.61399999999999999</v>
      </c>
      <c r="AC133" s="93">
        <f t="shared" si="384"/>
        <v>0.61399999999999999</v>
      </c>
      <c r="AD133" s="93">
        <f t="shared" si="384"/>
        <v>0.61399999999999999</v>
      </c>
      <c r="AE133" s="93">
        <f t="shared" si="384"/>
        <v>0.61399999999999999</v>
      </c>
      <c r="AF133" s="93">
        <f t="shared" si="384"/>
        <v>0.61399999999999999</v>
      </c>
      <c r="AG133" s="93">
        <f t="shared" si="384"/>
        <v>0.61399999999999999</v>
      </c>
      <c r="AH133" s="93">
        <f t="shared" si="384"/>
        <v>0.61399999999999999</v>
      </c>
      <c r="AI133" s="93">
        <f t="shared" si="384"/>
        <v>0.61399999999999999</v>
      </c>
      <c r="AJ133" s="93">
        <f t="shared" si="384"/>
        <v>0.61399999999999999</v>
      </c>
      <c r="AK133" s="93">
        <f t="shared" si="384"/>
        <v>0.61399999999999999</v>
      </c>
      <c r="AL133" s="93">
        <f t="shared" si="384"/>
        <v>0.61399999999999999</v>
      </c>
      <c r="AM133" s="93">
        <f t="shared" si="384"/>
        <v>0.61399999999999999</v>
      </c>
      <c r="AN133" s="93">
        <f t="shared" si="384"/>
        <v>0.61399999999999999</v>
      </c>
      <c r="AO133" s="93">
        <f t="shared" si="384"/>
        <v>0.61399999999999999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5" t="s">
        <v>6</v>
      </c>
      <c r="B135" s="176"/>
      <c r="C135" s="176"/>
      <c r="D135" s="176"/>
      <c r="E135" s="177"/>
      <c r="F135" s="48" t="s">
        <v>7</v>
      </c>
      <c r="G135" s="49" t="s">
        <v>174</v>
      </c>
      <c r="H135" s="49" t="s">
        <v>175</v>
      </c>
      <c r="I135" s="49" t="s">
        <v>176</v>
      </c>
      <c r="J135" s="49" t="s">
        <v>191</v>
      </c>
      <c r="K135" s="49" t="s">
        <v>192</v>
      </c>
      <c r="L135" s="49" t="s">
        <v>193</v>
      </c>
      <c r="M135" s="49" t="s">
        <v>194</v>
      </c>
      <c r="N135" s="49" t="s">
        <v>195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8" t="s">
        <v>8</v>
      </c>
      <c r="B136" s="179"/>
      <c r="C136" s="179"/>
      <c r="D136" s="180"/>
      <c r="E136" s="181"/>
      <c r="F136" s="168" t="s">
        <v>172</v>
      </c>
      <c r="G136" s="50" t="s">
        <v>98</v>
      </c>
      <c r="H136" s="51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1.73</v>
      </c>
      <c r="H137" s="58">
        <v>1.89</v>
      </c>
      <c r="I137" s="58">
        <v>1.94</v>
      </c>
      <c r="J137" s="58">
        <v>1.84</v>
      </c>
      <c r="K137" s="58">
        <v>1.86</v>
      </c>
      <c r="L137" s="58">
        <v>1.81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>
        <f>SUM((D138-B140)/B140)</f>
        <v>-1</v>
      </c>
      <c r="F138" s="57" t="s">
        <v>46</v>
      </c>
      <c r="G138" s="64">
        <v>1.89</v>
      </c>
      <c r="H138" s="64">
        <v>1.98</v>
      </c>
      <c r="I138" s="65">
        <v>1.98</v>
      </c>
      <c r="J138" s="65">
        <v>1.85</v>
      </c>
      <c r="K138" s="65">
        <v>1.86</v>
      </c>
      <c r="L138" s="65">
        <v>1.82</v>
      </c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>
        <v>1.98</v>
      </c>
      <c r="E139" s="63">
        <f>SUM((D139-B140)/B140)</f>
        <v>7.608695652173908E-2</v>
      </c>
      <c r="F139" s="57" t="s">
        <v>48</v>
      </c>
      <c r="G139" s="65">
        <v>1.73</v>
      </c>
      <c r="H139" s="65">
        <v>1.85</v>
      </c>
      <c r="I139" s="65">
        <v>1.83</v>
      </c>
      <c r="J139" s="65">
        <v>1.77</v>
      </c>
      <c r="K139" s="65">
        <v>1.81</v>
      </c>
      <c r="L139" s="65">
        <v>1.77</v>
      </c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>
        <v>1.84</v>
      </c>
      <c r="C140" s="54"/>
      <c r="D140" s="54"/>
      <c r="E140" s="71"/>
      <c r="F140" s="57" t="s">
        <v>50</v>
      </c>
      <c r="G140" s="65">
        <v>1.87</v>
      </c>
      <c r="H140" s="58">
        <v>1.96</v>
      </c>
      <c r="I140" s="58">
        <v>1.84</v>
      </c>
      <c r="J140" s="58">
        <v>1.84</v>
      </c>
      <c r="K140" s="58">
        <v>1.83</v>
      </c>
      <c r="L140" s="58">
        <v>1.8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1.8</v>
      </c>
      <c r="H141" s="75">
        <f t="shared" ref="H141" si="385">G141</f>
        <v>1.8</v>
      </c>
      <c r="I141" s="75">
        <f t="shared" ref="I141" si="386">H141</f>
        <v>1.8</v>
      </c>
      <c r="J141" s="75">
        <f t="shared" ref="J141" si="387">I141</f>
        <v>1.8</v>
      </c>
      <c r="K141" s="75">
        <f t="shared" ref="K141" si="388">J141</f>
        <v>1.8</v>
      </c>
      <c r="L141" s="75">
        <f t="shared" ref="L141" si="389">K141</f>
        <v>1.8</v>
      </c>
      <c r="M141" s="75">
        <f t="shared" ref="M141" si="390">L141</f>
        <v>1.8</v>
      </c>
      <c r="N141" s="75">
        <f t="shared" ref="N141" si="391">M141</f>
        <v>1.8</v>
      </c>
      <c r="O141" s="75">
        <f t="shared" ref="O141" si="392">N141</f>
        <v>1.8</v>
      </c>
      <c r="P141" s="75">
        <f t="shared" ref="P141" si="393">O141</f>
        <v>1.8</v>
      </c>
      <c r="Q141" s="75">
        <f t="shared" ref="Q141" si="394">P141</f>
        <v>1.8</v>
      </c>
      <c r="R141" s="75">
        <f t="shared" ref="R141" si="395">Q141</f>
        <v>1.8</v>
      </c>
      <c r="S141" s="75">
        <f t="shared" ref="S141" si="396">R141</f>
        <v>1.8</v>
      </c>
      <c r="T141" s="75">
        <f t="shared" ref="T141" si="397">S141</f>
        <v>1.8</v>
      </c>
      <c r="U141" s="75">
        <f t="shared" ref="U141" si="398">T141</f>
        <v>1.8</v>
      </c>
      <c r="V141" s="75">
        <f t="shared" ref="V141" si="399">U141</f>
        <v>1.8</v>
      </c>
      <c r="W141" s="75">
        <f t="shared" ref="W141" si="400">V141</f>
        <v>1.8</v>
      </c>
      <c r="X141" s="75">
        <f t="shared" ref="X141" si="401">W141</f>
        <v>1.8</v>
      </c>
      <c r="Y141" s="75">
        <f t="shared" ref="Y141" si="402">X141</f>
        <v>1.8</v>
      </c>
      <c r="Z141" s="75">
        <f t="shared" ref="Z141" si="403">Y141</f>
        <v>1.8</v>
      </c>
      <c r="AA141" s="75">
        <f t="shared" ref="AA141" si="404">Z141</f>
        <v>1.8</v>
      </c>
      <c r="AB141" s="75">
        <f t="shared" ref="AB141" si="405">AA141</f>
        <v>1.8</v>
      </c>
      <c r="AC141" s="75">
        <f t="shared" ref="AC141" si="406">AB141</f>
        <v>1.8</v>
      </c>
      <c r="AD141" s="75">
        <f t="shared" ref="AD141" si="407">AC141</f>
        <v>1.8</v>
      </c>
      <c r="AE141" s="75">
        <f t="shared" ref="AE141" si="408">AD141</f>
        <v>1.8</v>
      </c>
      <c r="AF141" s="75">
        <f t="shared" ref="AF141" si="409">AE141</f>
        <v>1.8</v>
      </c>
      <c r="AG141" s="75">
        <f t="shared" ref="AG141" si="410">AF141</f>
        <v>1.8</v>
      </c>
      <c r="AH141" s="75">
        <f t="shared" ref="AH141" si="411">AG141</f>
        <v>1.8</v>
      </c>
      <c r="AI141" s="75">
        <f t="shared" ref="AI141" si="412">AH141</f>
        <v>1.8</v>
      </c>
      <c r="AJ141" s="75">
        <f t="shared" ref="AJ141" si="413">AI141</f>
        <v>1.8</v>
      </c>
      <c r="AK141" s="75">
        <f t="shared" ref="AK141" si="414">AJ141</f>
        <v>1.8</v>
      </c>
      <c r="AL141" s="75">
        <f t="shared" ref="AL141" si="415">AK141</f>
        <v>1.8</v>
      </c>
      <c r="AM141" s="75">
        <f t="shared" ref="AM141" si="416">AL141</f>
        <v>1.8</v>
      </c>
      <c r="AN141" s="75">
        <f t="shared" ref="AN141" si="417">AM141</f>
        <v>1.8</v>
      </c>
      <c r="AO141" s="75">
        <f t="shared" ref="AO141" si="418">AN141</f>
        <v>1.8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>
        <v>1.79</v>
      </c>
      <c r="E142" s="79">
        <f>SUM((B140-D142)/(D142))</f>
        <v>2.7932960893854771E-2</v>
      </c>
      <c r="F142" s="80" t="s">
        <v>53</v>
      </c>
      <c r="G142" s="81">
        <v>45519</v>
      </c>
      <c r="H142" s="81">
        <v>24544</v>
      </c>
      <c r="I142" s="81">
        <v>24264</v>
      </c>
      <c r="J142" s="81">
        <v>26182</v>
      </c>
      <c r="K142" s="82">
        <v>11418</v>
      </c>
      <c r="L142" s="82">
        <v>18566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9">ROUNDDOWN(G141*105%,3)</f>
        <v>1.89</v>
      </c>
      <c r="H144" s="93">
        <f t="shared" si="419"/>
        <v>1.89</v>
      </c>
      <c r="I144" s="93">
        <f t="shared" si="419"/>
        <v>1.89</v>
      </c>
      <c r="J144" s="93">
        <f t="shared" si="419"/>
        <v>1.89</v>
      </c>
      <c r="K144" s="93">
        <f t="shared" si="419"/>
        <v>1.89</v>
      </c>
      <c r="L144" s="93">
        <f t="shared" si="419"/>
        <v>1.89</v>
      </c>
      <c r="M144" s="93">
        <f t="shared" si="419"/>
        <v>1.89</v>
      </c>
      <c r="N144" s="93">
        <f t="shared" si="419"/>
        <v>1.89</v>
      </c>
      <c r="O144" s="93">
        <f t="shared" si="419"/>
        <v>1.89</v>
      </c>
      <c r="P144" s="93">
        <f t="shared" si="419"/>
        <v>1.89</v>
      </c>
      <c r="Q144" s="93">
        <f t="shared" si="419"/>
        <v>1.89</v>
      </c>
      <c r="R144" s="93">
        <f t="shared" si="419"/>
        <v>1.89</v>
      </c>
      <c r="S144" s="93">
        <f t="shared" si="419"/>
        <v>1.89</v>
      </c>
      <c r="T144" s="93">
        <f t="shared" si="419"/>
        <v>1.89</v>
      </c>
      <c r="U144" s="93">
        <f t="shared" si="419"/>
        <v>1.89</v>
      </c>
      <c r="V144" s="93">
        <f t="shared" si="419"/>
        <v>1.89</v>
      </c>
      <c r="W144" s="93">
        <f t="shared" si="419"/>
        <v>1.89</v>
      </c>
      <c r="X144" s="93">
        <f t="shared" si="419"/>
        <v>1.89</v>
      </c>
      <c r="Y144" s="93">
        <f t="shared" si="419"/>
        <v>1.89</v>
      </c>
      <c r="Z144" s="93">
        <f t="shared" si="419"/>
        <v>1.89</v>
      </c>
      <c r="AA144" s="93">
        <f t="shared" si="419"/>
        <v>1.89</v>
      </c>
      <c r="AB144" s="93">
        <f t="shared" si="419"/>
        <v>1.89</v>
      </c>
      <c r="AC144" s="93">
        <f t="shared" si="419"/>
        <v>1.89</v>
      </c>
      <c r="AD144" s="93">
        <f t="shared" si="419"/>
        <v>1.89</v>
      </c>
      <c r="AE144" s="93">
        <f t="shared" si="419"/>
        <v>1.89</v>
      </c>
      <c r="AF144" s="93">
        <f t="shared" si="419"/>
        <v>1.89</v>
      </c>
      <c r="AG144" s="93">
        <f t="shared" si="419"/>
        <v>1.89</v>
      </c>
      <c r="AH144" s="93">
        <f t="shared" si="419"/>
        <v>1.89</v>
      </c>
      <c r="AI144" s="93">
        <f t="shared" si="419"/>
        <v>1.89</v>
      </c>
      <c r="AJ144" s="93">
        <f t="shared" si="419"/>
        <v>1.89</v>
      </c>
      <c r="AK144" s="93">
        <f t="shared" si="419"/>
        <v>1.89</v>
      </c>
      <c r="AL144" s="93">
        <f t="shared" si="419"/>
        <v>1.89</v>
      </c>
      <c r="AM144" s="93">
        <f t="shared" si="419"/>
        <v>1.89</v>
      </c>
      <c r="AN144" s="93">
        <f t="shared" si="419"/>
        <v>1.89</v>
      </c>
      <c r="AO144" s="93">
        <f t="shared" si="419"/>
        <v>1.89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5" t="s">
        <v>6</v>
      </c>
      <c r="B146" s="176"/>
      <c r="C146" s="176"/>
      <c r="D146" s="176"/>
      <c r="E146" s="177"/>
      <c r="F146" s="48" t="s">
        <v>7</v>
      </c>
      <c r="G146" s="49" t="s">
        <v>174</v>
      </c>
      <c r="H146" s="49" t="s">
        <v>175</v>
      </c>
      <c r="I146" s="49" t="s">
        <v>176</v>
      </c>
      <c r="J146" s="49" t="s">
        <v>191</v>
      </c>
      <c r="K146" s="49" t="s">
        <v>192</v>
      </c>
      <c r="L146" s="49" t="s">
        <v>193</v>
      </c>
      <c r="M146" s="49" t="s">
        <v>194</v>
      </c>
      <c r="N146" s="49" t="s">
        <v>195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8" t="s">
        <v>8</v>
      </c>
      <c r="B147" s="179"/>
      <c r="C147" s="179"/>
      <c r="D147" s="180"/>
      <c r="E147" s="181"/>
      <c r="F147" s="171" t="s">
        <v>111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3.09</v>
      </c>
      <c r="H148" s="58">
        <v>3.35</v>
      </c>
      <c r="I148" s="58">
        <v>3.32</v>
      </c>
      <c r="J148" s="58">
        <v>3.44</v>
      </c>
      <c r="K148" s="58">
        <v>3.37</v>
      </c>
      <c r="L148" s="58">
        <v>3.26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3.35</v>
      </c>
      <c r="H149" s="64">
        <v>3.44</v>
      </c>
      <c r="I149" s="65">
        <v>3.44</v>
      </c>
      <c r="J149" s="64">
        <v>3.49</v>
      </c>
      <c r="K149" s="65">
        <v>3.37</v>
      </c>
      <c r="L149" s="65">
        <v>3.35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3.09</v>
      </c>
      <c r="H150" s="65">
        <v>3.3</v>
      </c>
      <c r="I150" s="65">
        <v>3.24</v>
      </c>
      <c r="J150" s="65">
        <v>3.36</v>
      </c>
      <c r="K150" s="65">
        <v>3.23</v>
      </c>
      <c r="L150" s="65">
        <v>3.26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3.32</v>
      </c>
      <c r="H151" s="58">
        <v>3.34</v>
      </c>
      <c r="I151" s="58">
        <v>3.44</v>
      </c>
      <c r="J151" s="58">
        <v>3.37</v>
      </c>
      <c r="K151" s="58">
        <v>3.26</v>
      </c>
      <c r="L151" s="58">
        <v>3.29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3.2050000000000001</v>
      </c>
      <c r="H152" s="75">
        <f t="shared" ref="H152" si="420">G152</f>
        <v>3.2050000000000001</v>
      </c>
      <c r="I152" s="75">
        <f t="shared" ref="I152" si="421">H152</f>
        <v>3.2050000000000001</v>
      </c>
      <c r="J152" s="75">
        <f t="shared" ref="J152" si="422">I152</f>
        <v>3.2050000000000001</v>
      </c>
      <c r="K152" s="75">
        <f t="shared" ref="K152" si="423">J152</f>
        <v>3.2050000000000001</v>
      </c>
      <c r="L152" s="75">
        <f t="shared" ref="L152" si="424">K152</f>
        <v>3.2050000000000001</v>
      </c>
      <c r="M152" s="75">
        <f t="shared" ref="M152" si="425">L152</f>
        <v>3.2050000000000001</v>
      </c>
      <c r="N152" s="75">
        <f t="shared" ref="N152" si="426">M152</f>
        <v>3.2050000000000001</v>
      </c>
      <c r="O152" s="75">
        <f t="shared" ref="O152" si="427">N152</f>
        <v>3.2050000000000001</v>
      </c>
      <c r="P152" s="75">
        <f t="shared" ref="P152" si="428">O152</f>
        <v>3.2050000000000001</v>
      </c>
      <c r="Q152" s="75">
        <f t="shared" ref="Q152" si="429">P152</f>
        <v>3.2050000000000001</v>
      </c>
      <c r="R152" s="75">
        <f t="shared" ref="R152" si="430">Q152</f>
        <v>3.2050000000000001</v>
      </c>
      <c r="S152" s="75">
        <f t="shared" ref="S152" si="431">R152</f>
        <v>3.2050000000000001</v>
      </c>
      <c r="T152" s="75">
        <f t="shared" ref="T152" si="432">S152</f>
        <v>3.2050000000000001</v>
      </c>
      <c r="U152" s="75">
        <f t="shared" ref="U152" si="433">T152</f>
        <v>3.2050000000000001</v>
      </c>
      <c r="V152" s="75">
        <f t="shared" ref="V152" si="434">U152</f>
        <v>3.2050000000000001</v>
      </c>
      <c r="W152" s="75">
        <f t="shared" ref="W152" si="435">V152</f>
        <v>3.2050000000000001</v>
      </c>
      <c r="X152" s="75">
        <f t="shared" ref="X152" si="436">W152</f>
        <v>3.2050000000000001</v>
      </c>
      <c r="Y152" s="75">
        <f t="shared" ref="Y152" si="437">X152</f>
        <v>3.2050000000000001</v>
      </c>
      <c r="Z152" s="75">
        <f t="shared" ref="Z152" si="438">Y152</f>
        <v>3.2050000000000001</v>
      </c>
      <c r="AA152" s="75">
        <f t="shared" ref="AA152" si="439">Z152</f>
        <v>3.2050000000000001</v>
      </c>
      <c r="AB152" s="75">
        <f t="shared" ref="AB152" si="440">AA152</f>
        <v>3.2050000000000001</v>
      </c>
      <c r="AC152" s="75">
        <f t="shared" ref="AC152" si="441">AB152</f>
        <v>3.2050000000000001</v>
      </c>
      <c r="AD152" s="75">
        <f t="shared" ref="AD152" si="442">AC152</f>
        <v>3.2050000000000001</v>
      </c>
      <c r="AE152" s="75">
        <f t="shared" ref="AE152" si="443">AD152</f>
        <v>3.2050000000000001</v>
      </c>
      <c r="AF152" s="75">
        <f t="shared" ref="AF152" si="444">AE152</f>
        <v>3.2050000000000001</v>
      </c>
      <c r="AG152" s="75">
        <f t="shared" ref="AG152" si="445">AF152</f>
        <v>3.2050000000000001</v>
      </c>
      <c r="AH152" s="75">
        <f t="shared" ref="AH152" si="446">AG152</f>
        <v>3.2050000000000001</v>
      </c>
      <c r="AI152" s="75">
        <f t="shared" ref="AI152" si="447">AH152</f>
        <v>3.2050000000000001</v>
      </c>
      <c r="AJ152" s="75">
        <f t="shared" ref="AJ152" si="448">AI152</f>
        <v>3.2050000000000001</v>
      </c>
      <c r="AK152" s="75">
        <f t="shared" ref="AK152" si="449">AJ152</f>
        <v>3.2050000000000001</v>
      </c>
      <c r="AL152" s="75">
        <f t="shared" ref="AL152" si="450">AK152</f>
        <v>3.2050000000000001</v>
      </c>
      <c r="AM152" s="75">
        <f t="shared" ref="AM152" si="451">AL152</f>
        <v>3.2050000000000001</v>
      </c>
      <c r="AN152" s="75">
        <f t="shared" ref="AN152" si="452">AM152</f>
        <v>3.2050000000000001</v>
      </c>
      <c r="AO152" s="75">
        <f t="shared" ref="AO152" si="453">AN152</f>
        <v>3.2050000000000001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54760</v>
      </c>
      <c r="H153" s="81">
        <v>44751</v>
      </c>
      <c r="I153" s="81">
        <v>37710</v>
      </c>
      <c r="J153" s="82">
        <v>24458</v>
      </c>
      <c r="K153" s="81">
        <v>29544</v>
      </c>
      <c r="L153" s="82">
        <v>18795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4">ROUNDDOWN(G152*105%,3)</f>
        <v>3.3650000000000002</v>
      </c>
      <c r="H155" s="93">
        <f t="shared" si="454"/>
        <v>3.3650000000000002</v>
      </c>
      <c r="I155" s="93">
        <f t="shared" si="454"/>
        <v>3.3650000000000002</v>
      </c>
      <c r="J155" s="93">
        <f t="shared" si="454"/>
        <v>3.3650000000000002</v>
      </c>
      <c r="K155" s="93">
        <f t="shared" si="454"/>
        <v>3.3650000000000002</v>
      </c>
      <c r="L155" s="93">
        <f t="shared" si="454"/>
        <v>3.3650000000000002</v>
      </c>
      <c r="M155" s="93">
        <f t="shared" si="454"/>
        <v>3.3650000000000002</v>
      </c>
      <c r="N155" s="93">
        <f t="shared" si="454"/>
        <v>3.3650000000000002</v>
      </c>
      <c r="O155" s="93">
        <f t="shared" si="454"/>
        <v>3.3650000000000002</v>
      </c>
      <c r="P155" s="93">
        <f t="shared" si="454"/>
        <v>3.3650000000000002</v>
      </c>
      <c r="Q155" s="93">
        <f t="shared" si="454"/>
        <v>3.3650000000000002</v>
      </c>
      <c r="R155" s="93">
        <f t="shared" si="454"/>
        <v>3.3650000000000002</v>
      </c>
      <c r="S155" s="93">
        <f t="shared" si="454"/>
        <v>3.3650000000000002</v>
      </c>
      <c r="T155" s="93">
        <f t="shared" si="454"/>
        <v>3.3650000000000002</v>
      </c>
      <c r="U155" s="93">
        <f t="shared" si="454"/>
        <v>3.3650000000000002</v>
      </c>
      <c r="V155" s="93">
        <f t="shared" si="454"/>
        <v>3.3650000000000002</v>
      </c>
      <c r="W155" s="93">
        <f t="shared" si="454"/>
        <v>3.3650000000000002</v>
      </c>
      <c r="X155" s="93">
        <f t="shared" si="454"/>
        <v>3.3650000000000002</v>
      </c>
      <c r="Y155" s="93">
        <f t="shared" si="454"/>
        <v>3.3650000000000002</v>
      </c>
      <c r="Z155" s="93">
        <f t="shared" si="454"/>
        <v>3.3650000000000002</v>
      </c>
      <c r="AA155" s="93">
        <f t="shared" si="454"/>
        <v>3.3650000000000002</v>
      </c>
      <c r="AB155" s="93">
        <f t="shared" si="454"/>
        <v>3.3650000000000002</v>
      </c>
      <c r="AC155" s="93">
        <f t="shared" si="454"/>
        <v>3.3650000000000002</v>
      </c>
      <c r="AD155" s="93">
        <f t="shared" si="454"/>
        <v>3.3650000000000002</v>
      </c>
      <c r="AE155" s="93">
        <f t="shared" si="454"/>
        <v>3.3650000000000002</v>
      </c>
      <c r="AF155" s="93">
        <f t="shared" si="454"/>
        <v>3.3650000000000002</v>
      </c>
      <c r="AG155" s="93">
        <f t="shared" si="454"/>
        <v>3.3650000000000002</v>
      </c>
      <c r="AH155" s="93">
        <f t="shared" si="454"/>
        <v>3.3650000000000002</v>
      </c>
      <c r="AI155" s="93">
        <f t="shared" si="454"/>
        <v>3.3650000000000002</v>
      </c>
      <c r="AJ155" s="93">
        <f t="shared" si="454"/>
        <v>3.3650000000000002</v>
      </c>
      <c r="AK155" s="93">
        <f t="shared" si="454"/>
        <v>3.3650000000000002</v>
      </c>
      <c r="AL155" s="93">
        <f t="shared" si="454"/>
        <v>3.3650000000000002</v>
      </c>
      <c r="AM155" s="93">
        <f t="shared" si="454"/>
        <v>3.3650000000000002</v>
      </c>
      <c r="AN155" s="93">
        <f t="shared" si="454"/>
        <v>3.3650000000000002</v>
      </c>
      <c r="AO155" s="93">
        <f t="shared" si="454"/>
        <v>3.3650000000000002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5" t="s">
        <v>6</v>
      </c>
      <c r="B157" s="176"/>
      <c r="C157" s="176"/>
      <c r="D157" s="176"/>
      <c r="E157" s="177"/>
      <c r="F157" s="48" t="s">
        <v>7</v>
      </c>
      <c r="G157" s="49" t="s">
        <v>174</v>
      </c>
      <c r="H157" s="49" t="s">
        <v>175</v>
      </c>
      <c r="I157" s="49" t="s">
        <v>176</v>
      </c>
      <c r="J157" s="49" t="s">
        <v>191</v>
      </c>
      <c r="K157" s="49" t="s">
        <v>192</v>
      </c>
      <c r="L157" s="49" t="s">
        <v>193</v>
      </c>
      <c r="M157" s="49" t="s">
        <v>194</v>
      </c>
      <c r="N157" s="49" t="s">
        <v>195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8" t="s">
        <v>8</v>
      </c>
      <c r="B158" s="179"/>
      <c r="C158" s="179"/>
      <c r="D158" s="180"/>
      <c r="E158" s="181"/>
      <c r="F158" s="168" t="s">
        <v>173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1.42</v>
      </c>
      <c r="H159" s="58">
        <v>1.56</v>
      </c>
      <c r="I159" s="58">
        <v>1.56</v>
      </c>
      <c r="J159" s="58">
        <v>1.61</v>
      </c>
      <c r="K159" s="58">
        <v>1.53</v>
      </c>
      <c r="L159" s="58">
        <v>1.5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1.6</v>
      </c>
      <c r="H160" s="64">
        <v>1.65</v>
      </c>
      <c r="I160" s="65">
        <v>1.62</v>
      </c>
      <c r="J160" s="65">
        <v>1.62</v>
      </c>
      <c r="K160" s="65">
        <v>1.57</v>
      </c>
      <c r="L160" s="65">
        <v>1.51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1.65</v>
      </c>
      <c r="E161" s="63">
        <f>SUM((D161-B162)/B162)</f>
        <v>7.1428571428571341E-2</v>
      </c>
      <c r="F161" s="57" t="s">
        <v>48</v>
      </c>
      <c r="G161" s="65">
        <v>1.42</v>
      </c>
      <c r="H161" s="65">
        <v>1.55</v>
      </c>
      <c r="I161" s="65">
        <v>1.53</v>
      </c>
      <c r="J161" s="65">
        <v>1.53</v>
      </c>
      <c r="K161" s="65">
        <v>1.49</v>
      </c>
      <c r="L161" s="65">
        <v>1.47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1.54</v>
      </c>
      <c r="C162" s="54"/>
      <c r="D162" s="54"/>
      <c r="E162" s="71"/>
      <c r="F162" s="57" t="s">
        <v>50</v>
      </c>
      <c r="G162" s="65">
        <v>1.57</v>
      </c>
      <c r="H162" s="58">
        <v>1.56</v>
      </c>
      <c r="I162" s="58">
        <v>1.6</v>
      </c>
      <c r="J162" s="58">
        <v>1.54</v>
      </c>
      <c r="K162" s="167">
        <v>1.5</v>
      </c>
      <c r="L162" s="58">
        <v>1.51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1.4950000000000001</v>
      </c>
      <c r="H163" s="75">
        <f t="shared" ref="H163" si="455">G163</f>
        <v>1.4950000000000001</v>
      </c>
      <c r="I163" s="75">
        <f t="shared" ref="I163" si="456">H163</f>
        <v>1.4950000000000001</v>
      </c>
      <c r="J163" s="75">
        <f t="shared" ref="J163" si="457">I163</f>
        <v>1.4950000000000001</v>
      </c>
      <c r="K163" s="75">
        <f t="shared" ref="K163" si="458">J163</f>
        <v>1.4950000000000001</v>
      </c>
      <c r="L163" s="75">
        <f t="shared" ref="L163" si="459">K163</f>
        <v>1.4950000000000001</v>
      </c>
      <c r="M163" s="75">
        <f t="shared" ref="M163" si="460">L163</f>
        <v>1.4950000000000001</v>
      </c>
      <c r="N163" s="75">
        <f t="shared" ref="N163" si="461">M163</f>
        <v>1.4950000000000001</v>
      </c>
      <c r="O163" s="75">
        <f t="shared" ref="O163" si="462">N163</f>
        <v>1.4950000000000001</v>
      </c>
      <c r="P163" s="75">
        <f t="shared" ref="P163" si="463">O163</f>
        <v>1.4950000000000001</v>
      </c>
      <c r="Q163" s="75">
        <f t="shared" ref="Q163" si="464">P163</f>
        <v>1.4950000000000001</v>
      </c>
      <c r="R163" s="75">
        <f t="shared" ref="R163" si="465">Q163</f>
        <v>1.4950000000000001</v>
      </c>
      <c r="S163" s="75">
        <f t="shared" ref="S163" si="466">R163</f>
        <v>1.4950000000000001</v>
      </c>
      <c r="T163" s="75">
        <f t="shared" ref="T163" si="467">S163</f>
        <v>1.4950000000000001</v>
      </c>
      <c r="U163" s="75">
        <f t="shared" ref="U163" si="468">T163</f>
        <v>1.4950000000000001</v>
      </c>
      <c r="V163" s="75">
        <f t="shared" ref="V163" si="469">U163</f>
        <v>1.4950000000000001</v>
      </c>
      <c r="W163" s="75">
        <f t="shared" ref="W163" si="470">V163</f>
        <v>1.4950000000000001</v>
      </c>
      <c r="X163" s="75">
        <f t="shared" ref="X163" si="471">W163</f>
        <v>1.4950000000000001</v>
      </c>
      <c r="Y163" s="75">
        <f t="shared" ref="Y163" si="472">X163</f>
        <v>1.4950000000000001</v>
      </c>
      <c r="Z163" s="75">
        <f t="shared" ref="Z163" si="473">Y163</f>
        <v>1.4950000000000001</v>
      </c>
      <c r="AA163" s="75">
        <f t="shared" ref="AA163" si="474">Z163</f>
        <v>1.4950000000000001</v>
      </c>
      <c r="AB163" s="75">
        <f t="shared" ref="AB163" si="475">AA163</f>
        <v>1.4950000000000001</v>
      </c>
      <c r="AC163" s="75">
        <f t="shared" ref="AC163" si="476">AB163</f>
        <v>1.4950000000000001</v>
      </c>
      <c r="AD163" s="75">
        <f t="shared" ref="AD163" si="477">AC163</f>
        <v>1.4950000000000001</v>
      </c>
      <c r="AE163" s="75">
        <f t="shared" ref="AE163" si="478">AD163</f>
        <v>1.4950000000000001</v>
      </c>
      <c r="AF163" s="75">
        <f t="shared" ref="AF163" si="479">AE163</f>
        <v>1.4950000000000001</v>
      </c>
      <c r="AG163" s="75">
        <f t="shared" ref="AG163" si="480">AF163</f>
        <v>1.4950000000000001</v>
      </c>
      <c r="AH163" s="75">
        <f t="shared" ref="AH163" si="481">AG163</f>
        <v>1.4950000000000001</v>
      </c>
      <c r="AI163" s="75">
        <f t="shared" ref="AI163" si="482">AH163</f>
        <v>1.4950000000000001</v>
      </c>
      <c r="AJ163" s="75">
        <f t="shared" ref="AJ163" si="483">AI163</f>
        <v>1.4950000000000001</v>
      </c>
      <c r="AK163" s="75">
        <f t="shared" ref="AK163" si="484">AJ163</f>
        <v>1.4950000000000001</v>
      </c>
      <c r="AL163" s="75">
        <f t="shared" ref="AL163" si="485">AK163</f>
        <v>1.4950000000000001</v>
      </c>
      <c r="AM163" s="75">
        <f t="shared" ref="AM163" si="486">AL163</f>
        <v>1.4950000000000001</v>
      </c>
      <c r="AN163" s="75">
        <f t="shared" ref="AN163" si="487">AM163</f>
        <v>1.4950000000000001</v>
      </c>
      <c r="AO163" s="75">
        <f t="shared" ref="AO163" si="488">AN163</f>
        <v>1.4950000000000001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1.49</v>
      </c>
      <c r="E164" s="79">
        <f>SUM((B162-D164)/(D164))</f>
        <v>3.35570469798658E-2</v>
      </c>
      <c r="F164" s="80" t="s">
        <v>53</v>
      </c>
      <c r="G164" s="81">
        <v>76674</v>
      </c>
      <c r="H164" s="81">
        <v>59297</v>
      </c>
      <c r="I164" s="82">
        <v>21659</v>
      </c>
      <c r="J164" s="82">
        <v>13236</v>
      </c>
      <c r="K164" s="82">
        <v>15556</v>
      </c>
      <c r="L164" s="82">
        <v>6536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9">ROUNDDOWN(G163*105%,3)</f>
        <v>1.569</v>
      </c>
      <c r="H166" s="93">
        <f t="shared" si="489"/>
        <v>1.569</v>
      </c>
      <c r="I166" s="93">
        <f t="shared" si="489"/>
        <v>1.569</v>
      </c>
      <c r="J166" s="93">
        <f t="shared" si="489"/>
        <v>1.569</v>
      </c>
      <c r="K166" s="93">
        <f t="shared" si="489"/>
        <v>1.569</v>
      </c>
      <c r="L166" s="93">
        <f t="shared" si="489"/>
        <v>1.569</v>
      </c>
      <c r="M166" s="93">
        <f t="shared" si="489"/>
        <v>1.569</v>
      </c>
      <c r="N166" s="93">
        <f t="shared" si="489"/>
        <v>1.569</v>
      </c>
      <c r="O166" s="93">
        <f t="shared" si="489"/>
        <v>1.569</v>
      </c>
      <c r="P166" s="93">
        <f t="shared" si="489"/>
        <v>1.569</v>
      </c>
      <c r="Q166" s="93">
        <f t="shared" si="489"/>
        <v>1.569</v>
      </c>
      <c r="R166" s="93">
        <f t="shared" si="489"/>
        <v>1.569</v>
      </c>
      <c r="S166" s="93">
        <f t="shared" si="489"/>
        <v>1.569</v>
      </c>
      <c r="T166" s="93">
        <f t="shared" si="489"/>
        <v>1.569</v>
      </c>
      <c r="U166" s="93">
        <f t="shared" si="489"/>
        <v>1.569</v>
      </c>
      <c r="V166" s="93">
        <f t="shared" si="489"/>
        <v>1.569</v>
      </c>
      <c r="W166" s="93">
        <f t="shared" si="489"/>
        <v>1.569</v>
      </c>
      <c r="X166" s="93">
        <f t="shared" si="489"/>
        <v>1.569</v>
      </c>
      <c r="Y166" s="93">
        <f t="shared" si="489"/>
        <v>1.569</v>
      </c>
      <c r="Z166" s="93">
        <f t="shared" si="489"/>
        <v>1.569</v>
      </c>
      <c r="AA166" s="93">
        <f t="shared" si="489"/>
        <v>1.569</v>
      </c>
      <c r="AB166" s="93">
        <f t="shared" si="489"/>
        <v>1.569</v>
      </c>
      <c r="AC166" s="93">
        <f t="shared" si="489"/>
        <v>1.569</v>
      </c>
      <c r="AD166" s="93">
        <f t="shared" si="489"/>
        <v>1.569</v>
      </c>
      <c r="AE166" s="93">
        <f t="shared" si="489"/>
        <v>1.569</v>
      </c>
      <c r="AF166" s="93">
        <f t="shared" si="489"/>
        <v>1.569</v>
      </c>
      <c r="AG166" s="93">
        <f t="shared" si="489"/>
        <v>1.569</v>
      </c>
      <c r="AH166" s="93">
        <f t="shared" si="489"/>
        <v>1.569</v>
      </c>
      <c r="AI166" s="93">
        <f t="shared" si="489"/>
        <v>1.569</v>
      </c>
      <c r="AJ166" s="93">
        <f t="shared" si="489"/>
        <v>1.569</v>
      </c>
      <c r="AK166" s="93">
        <f t="shared" si="489"/>
        <v>1.569</v>
      </c>
      <c r="AL166" s="93">
        <f t="shared" si="489"/>
        <v>1.569</v>
      </c>
      <c r="AM166" s="93">
        <f t="shared" si="489"/>
        <v>1.569</v>
      </c>
      <c r="AN166" s="93">
        <f t="shared" si="489"/>
        <v>1.569</v>
      </c>
      <c r="AO166" s="93">
        <f t="shared" si="489"/>
        <v>1.569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5" t="s">
        <v>6</v>
      </c>
      <c r="B168" s="176"/>
      <c r="C168" s="176"/>
      <c r="D168" s="176"/>
      <c r="E168" s="177"/>
      <c r="F168" s="48" t="s">
        <v>7</v>
      </c>
      <c r="G168" s="49" t="s">
        <v>175</v>
      </c>
      <c r="H168" s="49" t="s">
        <v>176</v>
      </c>
      <c r="I168" s="49" t="s">
        <v>191</v>
      </c>
      <c r="J168" s="49" t="s">
        <v>192</v>
      </c>
      <c r="K168" s="49" t="s">
        <v>193</v>
      </c>
      <c r="L168" s="49" t="s">
        <v>194</v>
      </c>
      <c r="M168" s="49" t="s">
        <v>195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8" t="s">
        <v>8</v>
      </c>
      <c r="B169" s="179"/>
      <c r="C169" s="179"/>
      <c r="D169" s="180"/>
      <c r="E169" s="181"/>
      <c r="F169" s="168" t="s">
        <v>177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0.87</v>
      </c>
      <c r="H170" s="58">
        <v>0.95</v>
      </c>
      <c r="I170" s="58">
        <v>0.94499999999999995</v>
      </c>
      <c r="J170" s="58">
        <v>0.92500000000000004</v>
      </c>
      <c r="K170" s="58">
        <v>0.90500000000000003</v>
      </c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0.95</v>
      </c>
      <c r="H171" s="64">
        <v>0.95499999999999996</v>
      </c>
      <c r="I171" s="65">
        <v>0.95</v>
      </c>
      <c r="J171" s="65">
        <v>0.92500000000000004</v>
      </c>
      <c r="K171" s="65">
        <v>0.91</v>
      </c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0.95499999999999996</v>
      </c>
      <c r="E172" s="63">
        <f>SUM((D172-B173)/B173)</f>
        <v>4.3715846994535436E-2</v>
      </c>
      <c r="F172" s="57" t="s">
        <v>48</v>
      </c>
      <c r="G172" s="65">
        <v>0.87</v>
      </c>
      <c r="H172" s="65">
        <v>0.93</v>
      </c>
      <c r="I172" s="65">
        <v>0.92</v>
      </c>
      <c r="J172" s="65">
        <v>0.89500000000000002</v>
      </c>
      <c r="K172" s="65">
        <v>0.89</v>
      </c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0.91500000000000004</v>
      </c>
      <c r="C173" s="54"/>
      <c r="D173" s="54"/>
      <c r="E173" s="71"/>
      <c r="F173" s="57" t="s">
        <v>50</v>
      </c>
      <c r="G173" s="65">
        <v>0.93</v>
      </c>
      <c r="H173" s="58">
        <v>0.93500000000000005</v>
      </c>
      <c r="I173" s="58">
        <v>0.92500000000000004</v>
      </c>
      <c r="J173" s="58">
        <v>0.90500000000000003</v>
      </c>
      <c r="K173" s="58">
        <v>0.9</v>
      </c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</v>
      </c>
      <c r="H174" s="75">
        <f t="shared" ref="H174" si="490">G174</f>
        <v>0.9</v>
      </c>
      <c r="I174" s="75">
        <f t="shared" ref="I174" si="491">H174</f>
        <v>0.9</v>
      </c>
      <c r="J174" s="75">
        <f t="shared" ref="J174" si="492">I174</f>
        <v>0.9</v>
      </c>
      <c r="K174" s="75">
        <f t="shared" ref="K174" si="493">J174</f>
        <v>0.9</v>
      </c>
      <c r="L174" s="75">
        <f t="shared" ref="L174" si="494">K174</f>
        <v>0.9</v>
      </c>
      <c r="M174" s="75">
        <f t="shared" ref="M174" si="495">L174</f>
        <v>0.9</v>
      </c>
      <c r="N174" s="75">
        <f t="shared" ref="N174" si="496">M174</f>
        <v>0.9</v>
      </c>
      <c r="O174" s="75">
        <f t="shared" ref="O174" si="497">N174</f>
        <v>0.9</v>
      </c>
      <c r="P174" s="75">
        <f t="shared" ref="P174" si="498">O174</f>
        <v>0.9</v>
      </c>
      <c r="Q174" s="75">
        <f t="shared" ref="Q174" si="499">P174</f>
        <v>0.9</v>
      </c>
      <c r="R174" s="75">
        <f t="shared" ref="R174" si="500">Q174</f>
        <v>0.9</v>
      </c>
      <c r="S174" s="75">
        <f t="shared" ref="S174" si="501">R174</f>
        <v>0.9</v>
      </c>
      <c r="T174" s="75">
        <f t="shared" ref="T174" si="502">S174</f>
        <v>0.9</v>
      </c>
      <c r="U174" s="75">
        <f t="shared" ref="U174" si="503">T174</f>
        <v>0.9</v>
      </c>
      <c r="V174" s="75">
        <f t="shared" ref="V174" si="504">U174</f>
        <v>0.9</v>
      </c>
      <c r="W174" s="75">
        <f t="shared" ref="W174" si="505">V174</f>
        <v>0.9</v>
      </c>
      <c r="X174" s="75">
        <f t="shared" ref="X174" si="506">W174</f>
        <v>0.9</v>
      </c>
      <c r="Y174" s="75">
        <f t="shared" ref="Y174" si="507">X174</f>
        <v>0.9</v>
      </c>
      <c r="Z174" s="75">
        <f t="shared" ref="Z174" si="508">Y174</f>
        <v>0.9</v>
      </c>
      <c r="AA174" s="75">
        <f t="shared" ref="AA174" si="509">Z174</f>
        <v>0.9</v>
      </c>
      <c r="AB174" s="75">
        <f t="shared" ref="AB174" si="510">AA174</f>
        <v>0.9</v>
      </c>
      <c r="AC174" s="75">
        <f t="shared" ref="AC174" si="511">AB174</f>
        <v>0.9</v>
      </c>
      <c r="AD174" s="75">
        <f t="shared" ref="AD174" si="512">AC174</f>
        <v>0.9</v>
      </c>
      <c r="AE174" s="75">
        <f t="shared" ref="AE174" si="513">AD174</f>
        <v>0.9</v>
      </c>
      <c r="AF174" s="75">
        <f t="shared" ref="AF174" si="514">AE174</f>
        <v>0.9</v>
      </c>
      <c r="AG174" s="75">
        <f t="shared" ref="AG174" si="515">AF174</f>
        <v>0.9</v>
      </c>
      <c r="AH174" s="75">
        <f t="shared" ref="AH174" si="516">AG174</f>
        <v>0.9</v>
      </c>
      <c r="AI174" s="75">
        <f t="shared" ref="AI174" si="517">AH174</f>
        <v>0.9</v>
      </c>
      <c r="AJ174" s="75">
        <f t="shared" ref="AJ174" si="518">AI174</f>
        <v>0.9</v>
      </c>
      <c r="AK174" s="75">
        <f t="shared" ref="AK174" si="519">AJ174</f>
        <v>0.9</v>
      </c>
      <c r="AL174" s="75">
        <f t="shared" ref="AL174" si="520">AK174</f>
        <v>0.9</v>
      </c>
      <c r="AM174" s="75">
        <f t="shared" ref="AM174" si="521">AL174</f>
        <v>0.9</v>
      </c>
      <c r="AN174" s="75">
        <f t="shared" ref="AN174" si="522">AM174</f>
        <v>0.9</v>
      </c>
      <c r="AO174" s="75">
        <f t="shared" ref="AO174" si="523">AN174</f>
        <v>0.9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0.89500000000000002</v>
      </c>
      <c r="E175" s="79">
        <f>SUM((B173-D175)/(D175))</f>
        <v>2.2346368715083817E-2</v>
      </c>
      <c r="F175" s="80" t="s">
        <v>53</v>
      </c>
      <c r="G175" s="81">
        <v>68675</v>
      </c>
      <c r="H175" s="81">
        <v>33187</v>
      </c>
      <c r="I175" s="82">
        <v>12632</v>
      </c>
      <c r="J175" s="82">
        <v>10886</v>
      </c>
      <c r="K175" s="82">
        <v>9338</v>
      </c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4">ROUNDDOWN(G174*105%,3)</f>
        <v>0.94499999999999995</v>
      </c>
      <c r="H177" s="93">
        <f t="shared" si="524"/>
        <v>0.94499999999999995</v>
      </c>
      <c r="I177" s="93">
        <f t="shared" si="524"/>
        <v>0.94499999999999995</v>
      </c>
      <c r="J177" s="93">
        <f t="shared" si="524"/>
        <v>0.94499999999999995</v>
      </c>
      <c r="K177" s="93">
        <f t="shared" si="524"/>
        <v>0.94499999999999995</v>
      </c>
      <c r="L177" s="93">
        <f t="shared" si="524"/>
        <v>0.94499999999999995</v>
      </c>
      <c r="M177" s="93">
        <f t="shared" si="524"/>
        <v>0.94499999999999995</v>
      </c>
      <c r="N177" s="93">
        <f t="shared" si="524"/>
        <v>0.94499999999999995</v>
      </c>
      <c r="O177" s="93">
        <f t="shared" si="524"/>
        <v>0.94499999999999995</v>
      </c>
      <c r="P177" s="93">
        <f t="shared" si="524"/>
        <v>0.94499999999999995</v>
      </c>
      <c r="Q177" s="93">
        <f t="shared" si="524"/>
        <v>0.94499999999999995</v>
      </c>
      <c r="R177" s="93">
        <f t="shared" si="524"/>
        <v>0.94499999999999995</v>
      </c>
      <c r="S177" s="93">
        <f t="shared" si="524"/>
        <v>0.94499999999999995</v>
      </c>
      <c r="T177" s="93">
        <f t="shared" si="524"/>
        <v>0.94499999999999995</v>
      </c>
      <c r="U177" s="93">
        <f t="shared" si="524"/>
        <v>0.94499999999999995</v>
      </c>
      <c r="V177" s="93">
        <f t="shared" si="524"/>
        <v>0.94499999999999995</v>
      </c>
      <c r="W177" s="93">
        <f t="shared" si="524"/>
        <v>0.94499999999999995</v>
      </c>
      <c r="X177" s="93">
        <f t="shared" si="524"/>
        <v>0.94499999999999995</v>
      </c>
      <c r="Y177" s="93">
        <f t="shared" si="524"/>
        <v>0.94499999999999995</v>
      </c>
      <c r="Z177" s="93">
        <f t="shared" si="524"/>
        <v>0.94499999999999995</v>
      </c>
      <c r="AA177" s="93">
        <f t="shared" si="524"/>
        <v>0.94499999999999995</v>
      </c>
      <c r="AB177" s="93">
        <f t="shared" si="524"/>
        <v>0.94499999999999995</v>
      </c>
      <c r="AC177" s="93">
        <f t="shared" si="524"/>
        <v>0.94499999999999995</v>
      </c>
      <c r="AD177" s="93">
        <f t="shared" si="524"/>
        <v>0.94499999999999995</v>
      </c>
      <c r="AE177" s="93">
        <f t="shared" si="524"/>
        <v>0.94499999999999995</v>
      </c>
      <c r="AF177" s="93">
        <f t="shared" si="524"/>
        <v>0.94499999999999995</v>
      </c>
      <c r="AG177" s="93">
        <f t="shared" si="524"/>
        <v>0.94499999999999995</v>
      </c>
      <c r="AH177" s="93">
        <f t="shared" si="524"/>
        <v>0.94499999999999995</v>
      </c>
      <c r="AI177" s="93">
        <f t="shared" si="524"/>
        <v>0.94499999999999995</v>
      </c>
      <c r="AJ177" s="93">
        <f t="shared" si="524"/>
        <v>0.94499999999999995</v>
      </c>
      <c r="AK177" s="93">
        <f t="shared" si="524"/>
        <v>0.94499999999999995</v>
      </c>
      <c r="AL177" s="93">
        <f t="shared" si="524"/>
        <v>0.94499999999999995</v>
      </c>
      <c r="AM177" s="93">
        <f t="shared" si="524"/>
        <v>0.94499999999999995</v>
      </c>
      <c r="AN177" s="93">
        <f t="shared" si="524"/>
        <v>0.94499999999999995</v>
      </c>
      <c r="AO177" s="93">
        <f t="shared" si="524"/>
        <v>0.94499999999999995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5" t="s">
        <v>6</v>
      </c>
      <c r="B179" s="176"/>
      <c r="C179" s="176"/>
      <c r="D179" s="176"/>
      <c r="E179" s="177"/>
      <c r="F179" s="48" t="s">
        <v>7</v>
      </c>
      <c r="G179" s="49" t="s">
        <v>175</v>
      </c>
      <c r="H179" s="49" t="s">
        <v>176</v>
      </c>
      <c r="I179" s="49" t="s">
        <v>191</v>
      </c>
      <c r="J179" s="49" t="s">
        <v>192</v>
      </c>
      <c r="K179" s="49" t="s">
        <v>193</v>
      </c>
      <c r="L179" s="49" t="s">
        <v>194</v>
      </c>
      <c r="M179" s="49" t="s">
        <v>195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8" t="s">
        <v>8</v>
      </c>
      <c r="B180" s="179"/>
      <c r="C180" s="179"/>
      <c r="D180" s="180"/>
      <c r="E180" s="181"/>
      <c r="F180" s="170" t="s">
        <v>178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6.42</v>
      </c>
      <c r="H181" s="58">
        <v>7.06</v>
      </c>
      <c r="I181" s="58">
        <v>7.01</v>
      </c>
      <c r="J181" s="58">
        <v>7.1</v>
      </c>
      <c r="K181" s="58">
        <v>6.98</v>
      </c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 t="e">
        <f>SUM((D182-B184)/B184)</f>
        <v>#DIV/0!</v>
      </c>
      <c r="F182" s="57" t="s">
        <v>46</v>
      </c>
      <c r="G182" s="64">
        <v>6.8</v>
      </c>
      <c r="H182" s="64">
        <v>7.38</v>
      </c>
      <c r="I182" s="65">
        <v>7.25</v>
      </c>
      <c r="J182" s="65">
        <v>7.1</v>
      </c>
      <c r="K182" s="65">
        <v>7.05</v>
      </c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/>
      <c r="E183" s="63" t="e">
        <f>SUM((D183-B184)/B184)</f>
        <v>#DIV/0!</v>
      </c>
      <c r="F183" s="57" t="s">
        <v>48</v>
      </c>
      <c r="G183" s="65">
        <v>6.4</v>
      </c>
      <c r="H183" s="65">
        <v>6.91</v>
      </c>
      <c r="I183" s="65">
        <v>7.01</v>
      </c>
      <c r="J183" s="65">
        <v>6.98</v>
      </c>
      <c r="K183" s="65">
        <v>6.98</v>
      </c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/>
      <c r="C184" s="54"/>
      <c r="D184" s="54"/>
      <c r="E184" s="71"/>
      <c r="F184" s="57" t="s">
        <v>50</v>
      </c>
      <c r="G184" s="65">
        <v>6.8</v>
      </c>
      <c r="H184" s="58">
        <v>7</v>
      </c>
      <c r="I184" s="58">
        <v>7.09</v>
      </c>
      <c r="J184" s="58">
        <v>7</v>
      </c>
      <c r="K184" s="58">
        <v>7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6.6099999999999994</v>
      </c>
      <c r="H185" s="75">
        <f t="shared" ref="H185" si="525">G185</f>
        <v>6.6099999999999994</v>
      </c>
      <c r="I185" s="75">
        <f t="shared" ref="I185" si="526">H185</f>
        <v>6.6099999999999994</v>
      </c>
      <c r="J185" s="75">
        <f t="shared" ref="J185" si="527">I185</f>
        <v>6.6099999999999994</v>
      </c>
      <c r="K185" s="75">
        <f t="shared" ref="K185" si="528">J185</f>
        <v>6.6099999999999994</v>
      </c>
      <c r="L185" s="75">
        <f t="shared" ref="L185" si="529">K185</f>
        <v>6.6099999999999994</v>
      </c>
      <c r="M185" s="75">
        <f t="shared" ref="M185" si="530">L185</f>
        <v>6.6099999999999994</v>
      </c>
      <c r="N185" s="75">
        <f t="shared" ref="N185" si="531">M185</f>
        <v>6.6099999999999994</v>
      </c>
      <c r="O185" s="75">
        <f t="shared" ref="O185" si="532">N185</f>
        <v>6.6099999999999994</v>
      </c>
      <c r="P185" s="75">
        <f t="shared" ref="P185" si="533">O185</f>
        <v>6.6099999999999994</v>
      </c>
      <c r="Q185" s="75">
        <f t="shared" ref="Q185" si="534">P185</f>
        <v>6.6099999999999994</v>
      </c>
      <c r="R185" s="75">
        <f t="shared" ref="R185" si="535">Q185</f>
        <v>6.6099999999999994</v>
      </c>
      <c r="S185" s="75">
        <f t="shared" ref="S185" si="536">R185</f>
        <v>6.6099999999999994</v>
      </c>
      <c r="T185" s="75">
        <f t="shared" ref="T185" si="537">S185</f>
        <v>6.6099999999999994</v>
      </c>
      <c r="U185" s="75">
        <f t="shared" ref="U185" si="538">T185</f>
        <v>6.6099999999999994</v>
      </c>
      <c r="V185" s="75">
        <f t="shared" ref="V185" si="539">U185</f>
        <v>6.6099999999999994</v>
      </c>
      <c r="W185" s="75">
        <f t="shared" ref="W185" si="540">V185</f>
        <v>6.6099999999999994</v>
      </c>
      <c r="X185" s="75">
        <f t="shared" ref="X185" si="541">W185</f>
        <v>6.6099999999999994</v>
      </c>
      <c r="Y185" s="75">
        <f t="shared" ref="Y185" si="542">X185</f>
        <v>6.6099999999999994</v>
      </c>
      <c r="Z185" s="75">
        <f t="shared" ref="Z185" si="543">Y185</f>
        <v>6.6099999999999994</v>
      </c>
      <c r="AA185" s="75">
        <f t="shared" ref="AA185" si="544">Z185</f>
        <v>6.6099999999999994</v>
      </c>
      <c r="AB185" s="75">
        <f t="shared" ref="AB185" si="545">AA185</f>
        <v>6.6099999999999994</v>
      </c>
      <c r="AC185" s="75">
        <f t="shared" ref="AC185" si="546">AB185</f>
        <v>6.6099999999999994</v>
      </c>
      <c r="AD185" s="75">
        <f t="shared" ref="AD185" si="547">AC185</f>
        <v>6.6099999999999994</v>
      </c>
      <c r="AE185" s="75">
        <f t="shared" ref="AE185" si="548">AD185</f>
        <v>6.6099999999999994</v>
      </c>
      <c r="AF185" s="75">
        <f t="shared" ref="AF185" si="549">AE185</f>
        <v>6.6099999999999994</v>
      </c>
      <c r="AG185" s="75">
        <f t="shared" ref="AG185" si="550">AF185</f>
        <v>6.6099999999999994</v>
      </c>
      <c r="AH185" s="75">
        <f t="shared" ref="AH185" si="551">AG185</f>
        <v>6.6099999999999994</v>
      </c>
      <c r="AI185" s="75">
        <f t="shared" ref="AI185" si="552">AH185</f>
        <v>6.6099999999999994</v>
      </c>
      <c r="AJ185" s="75">
        <f t="shared" ref="AJ185" si="553">AI185</f>
        <v>6.6099999999999994</v>
      </c>
      <c r="AK185" s="75">
        <f t="shared" ref="AK185" si="554">AJ185</f>
        <v>6.6099999999999994</v>
      </c>
      <c r="AL185" s="75">
        <f t="shared" ref="AL185" si="555">AK185</f>
        <v>6.6099999999999994</v>
      </c>
      <c r="AM185" s="75">
        <f t="shared" ref="AM185" si="556">AL185</f>
        <v>6.6099999999999994</v>
      </c>
      <c r="AN185" s="75">
        <f t="shared" ref="AN185" si="557">AM185</f>
        <v>6.6099999999999994</v>
      </c>
      <c r="AO185" s="75">
        <f t="shared" ref="AO185" si="558">AN185</f>
        <v>6.6099999999999994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/>
      <c r="E186" s="79" t="e">
        <f>SUM((B184-D186)/(D186))</f>
        <v>#DIV/0!</v>
      </c>
      <c r="F186" s="80" t="s">
        <v>53</v>
      </c>
      <c r="G186" s="81">
        <v>50715</v>
      </c>
      <c r="H186" s="81">
        <v>87044</v>
      </c>
      <c r="I186" s="82">
        <v>39015</v>
      </c>
      <c r="J186" s="81">
        <v>48634</v>
      </c>
      <c r="K186" s="81">
        <v>48096</v>
      </c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9">ROUNDDOWN(G185*105%,3)</f>
        <v>6.94</v>
      </c>
      <c r="H188" s="93">
        <f t="shared" si="559"/>
        <v>6.94</v>
      </c>
      <c r="I188" s="93">
        <f t="shared" si="559"/>
        <v>6.94</v>
      </c>
      <c r="J188" s="93">
        <f t="shared" si="559"/>
        <v>6.94</v>
      </c>
      <c r="K188" s="93">
        <f t="shared" si="559"/>
        <v>6.94</v>
      </c>
      <c r="L188" s="93">
        <f t="shared" si="559"/>
        <v>6.94</v>
      </c>
      <c r="M188" s="93">
        <f t="shared" si="559"/>
        <v>6.94</v>
      </c>
      <c r="N188" s="93">
        <f t="shared" si="559"/>
        <v>6.94</v>
      </c>
      <c r="O188" s="93">
        <f t="shared" si="559"/>
        <v>6.94</v>
      </c>
      <c r="P188" s="93">
        <f t="shared" si="559"/>
        <v>6.94</v>
      </c>
      <c r="Q188" s="93">
        <f t="shared" si="559"/>
        <v>6.94</v>
      </c>
      <c r="R188" s="93">
        <f t="shared" si="559"/>
        <v>6.94</v>
      </c>
      <c r="S188" s="93">
        <f t="shared" si="559"/>
        <v>6.94</v>
      </c>
      <c r="T188" s="93">
        <f t="shared" si="559"/>
        <v>6.94</v>
      </c>
      <c r="U188" s="93">
        <f t="shared" si="559"/>
        <v>6.94</v>
      </c>
      <c r="V188" s="93">
        <f t="shared" si="559"/>
        <v>6.94</v>
      </c>
      <c r="W188" s="93">
        <f t="shared" si="559"/>
        <v>6.94</v>
      </c>
      <c r="X188" s="93">
        <f t="shared" si="559"/>
        <v>6.94</v>
      </c>
      <c r="Y188" s="93">
        <f t="shared" si="559"/>
        <v>6.94</v>
      </c>
      <c r="Z188" s="93">
        <f t="shared" si="559"/>
        <v>6.94</v>
      </c>
      <c r="AA188" s="93">
        <f t="shared" si="559"/>
        <v>6.94</v>
      </c>
      <c r="AB188" s="93">
        <f t="shared" si="559"/>
        <v>6.94</v>
      </c>
      <c r="AC188" s="93">
        <f t="shared" si="559"/>
        <v>6.94</v>
      </c>
      <c r="AD188" s="93">
        <f t="shared" si="559"/>
        <v>6.94</v>
      </c>
      <c r="AE188" s="93">
        <f t="shared" si="559"/>
        <v>6.94</v>
      </c>
      <c r="AF188" s="93">
        <f t="shared" si="559"/>
        <v>6.94</v>
      </c>
      <c r="AG188" s="93">
        <f t="shared" si="559"/>
        <v>6.94</v>
      </c>
      <c r="AH188" s="93">
        <f t="shared" si="559"/>
        <v>6.94</v>
      </c>
      <c r="AI188" s="93">
        <f t="shared" si="559"/>
        <v>6.94</v>
      </c>
      <c r="AJ188" s="93">
        <f t="shared" si="559"/>
        <v>6.94</v>
      </c>
      <c r="AK188" s="93">
        <f t="shared" si="559"/>
        <v>6.94</v>
      </c>
      <c r="AL188" s="93">
        <f t="shared" si="559"/>
        <v>6.94</v>
      </c>
      <c r="AM188" s="93">
        <f t="shared" si="559"/>
        <v>6.94</v>
      </c>
      <c r="AN188" s="93">
        <f t="shared" si="559"/>
        <v>6.94</v>
      </c>
      <c r="AO188" s="93">
        <f t="shared" si="559"/>
        <v>6.94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5" t="s">
        <v>6</v>
      </c>
      <c r="B190" s="176"/>
      <c r="C190" s="176"/>
      <c r="D190" s="176"/>
      <c r="E190" s="177"/>
      <c r="F190" s="48" t="s">
        <v>7</v>
      </c>
      <c r="G190" s="49" t="s">
        <v>175</v>
      </c>
      <c r="H190" s="49" t="s">
        <v>176</v>
      </c>
      <c r="I190" s="49" t="s">
        <v>191</v>
      </c>
      <c r="J190" s="49" t="s">
        <v>192</v>
      </c>
      <c r="K190" s="49" t="s">
        <v>193</v>
      </c>
      <c r="L190" s="49" t="s">
        <v>194</v>
      </c>
      <c r="M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8" t="s">
        <v>8</v>
      </c>
      <c r="B191" s="179"/>
      <c r="C191" s="179"/>
      <c r="D191" s="180"/>
      <c r="E191" s="181"/>
      <c r="F191" s="170" t="s">
        <v>179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0.69</v>
      </c>
      <c r="H192" s="58">
        <v>0.755</v>
      </c>
      <c r="I192" s="58">
        <v>0.755</v>
      </c>
      <c r="J192" s="58">
        <v>0.76500000000000001</v>
      </c>
      <c r="K192" s="58">
        <v>0.755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>
        <f>SUM((D193-B195)/B195)</f>
        <v>-1</v>
      </c>
      <c r="F193" s="57" t="s">
        <v>46</v>
      </c>
      <c r="G193" s="64">
        <v>0.76</v>
      </c>
      <c r="H193" s="64">
        <v>0.77500000000000002</v>
      </c>
      <c r="I193" s="64">
        <v>0.78</v>
      </c>
      <c r="J193" s="65">
        <v>0.76500000000000001</v>
      </c>
      <c r="K193" s="65">
        <v>0.77500000000000002</v>
      </c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>
        <v>0.78</v>
      </c>
      <c r="E194" s="63">
        <f>SUM((D194-B195)/B195)</f>
        <v>2.6315789473684233E-2</v>
      </c>
      <c r="F194" s="57" t="s">
        <v>48</v>
      </c>
      <c r="G194" s="65">
        <v>0.69</v>
      </c>
      <c r="H194" s="65">
        <v>0.74</v>
      </c>
      <c r="I194" s="65">
        <v>0.755</v>
      </c>
      <c r="J194" s="65">
        <v>0.75</v>
      </c>
      <c r="K194" s="65">
        <v>0.755</v>
      </c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>
        <v>0.76</v>
      </c>
      <c r="C195" s="54"/>
      <c r="D195" s="54"/>
      <c r="E195" s="71"/>
      <c r="F195" s="57" t="s">
        <v>50</v>
      </c>
      <c r="G195" s="65">
        <v>0.755</v>
      </c>
      <c r="H195" s="58">
        <v>0.755</v>
      </c>
      <c r="I195" s="58">
        <v>0.76</v>
      </c>
      <c r="J195" s="58">
        <v>0.755</v>
      </c>
      <c r="K195" s="58">
        <v>0.76500000000000001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210">
        <v>0.755</v>
      </c>
      <c r="H196" s="173">
        <f t="shared" ref="H196" si="560">G196</f>
        <v>0.755</v>
      </c>
      <c r="I196" s="173">
        <f t="shared" ref="I196" si="561">H196</f>
        <v>0.755</v>
      </c>
      <c r="J196" s="173">
        <f t="shared" ref="J196" si="562">I196</f>
        <v>0.755</v>
      </c>
      <c r="K196" s="173">
        <f t="shared" ref="K196" si="563">J196</f>
        <v>0.755</v>
      </c>
      <c r="L196" s="173">
        <f t="shared" ref="L196" si="564">K196</f>
        <v>0.755</v>
      </c>
      <c r="M196" s="173">
        <f t="shared" ref="M196" si="565">L196</f>
        <v>0.755</v>
      </c>
      <c r="N196" s="173">
        <f t="shared" ref="N196" si="566">M196</f>
        <v>0.755</v>
      </c>
      <c r="O196" s="173">
        <f t="shared" ref="O196" si="567">N196</f>
        <v>0.755</v>
      </c>
      <c r="P196" s="173">
        <f t="shared" ref="P196" si="568">O196</f>
        <v>0.755</v>
      </c>
      <c r="Q196" s="173">
        <f t="shared" ref="Q196" si="569">P196</f>
        <v>0.755</v>
      </c>
      <c r="R196" s="173">
        <f t="shared" ref="R196" si="570">Q196</f>
        <v>0.755</v>
      </c>
      <c r="S196" s="173">
        <f t="shared" ref="S196" si="571">R196</f>
        <v>0.755</v>
      </c>
      <c r="T196" s="173">
        <f t="shared" ref="T196" si="572">S196</f>
        <v>0.755</v>
      </c>
      <c r="U196" s="173">
        <f t="shared" ref="U196" si="573">T196</f>
        <v>0.755</v>
      </c>
      <c r="V196" s="173">
        <f t="shared" ref="V196" si="574">U196</f>
        <v>0.755</v>
      </c>
      <c r="W196" s="173">
        <f t="shared" ref="W196" si="575">V196</f>
        <v>0.755</v>
      </c>
      <c r="X196" s="173">
        <f t="shared" ref="X196" si="576">W196</f>
        <v>0.755</v>
      </c>
      <c r="Y196" s="173">
        <f t="shared" ref="Y196" si="577">X196</f>
        <v>0.755</v>
      </c>
      <c r="Z196" s="173">
        <f t="shared" ref="Z196" si="578">Y196</f>
        <v>0.755</v>
      </c>
      <c r="AA196" s="173">
        <f t="shared" ref="AA196" si="579">Z196</f>
        <v>0.755</v>
      </c>
      <c r="AB196" s="173">
        <f t="shared" ref="AB196" si="580">AA196</f>
        <v>0.755</v>
      </c>
      <c r="AC196" s="173">
        <f t="shared" ref="AC196" si="581">AB196</f>
        <v>0.755</v>
      </c>
      <c r="AD196" s="173">
        <f t="shared" ref="AD196" si="582">AC196</f>
        <v>0.755</v>
      </c>
      <c r="AE196" s="173">
        <f t="shared" ref="AE196" si="583">AD196</f>
        <v>0.755</v>
      </c>
      <c r="AF196" s="173">
        <f t="shared" ref="AF196" si="584">AE196</f>
        <v>0.755</v>
      </c>
      <c r="AG196" s="173">
        <f t="shared" ref="AG196" si="585">AF196</f>
        <v>0.755</v>
      </c>
      <c r="AH196" s="173">
        <f t="shared" ref="AH196" si="586">AG196</f>
        <v>0.755</v>
      </c>
      <c r="AI196" s="173">
        <f t="shared" ref="AI196" si="587">AH196</f>
        <v>0.755</v>
      </c>
      <c r="AJ196" s="173">
        <f t="shared" ref="AJ196" si="588">AI196</f>
        <v>0.755</v>
      </c>
      <c r="AK196" s="173">
        <f t="shared" ref="AK196" si="589">AJ196</f>
        <v>0.755</v>
      </c>
      <c r="AL196" s="173">
        <f t="shared" ref="AL196" si="590">AK196</f>
        <v>0.755</v>
      </c>
      <c r="AM196" s="173">
        <f t="shared" ref="AM196" si="591">AL196</f>
        <v>0.755</v>
      </c>
      <c r="AN196" s="173">
        <f t="shared" ref="AN196" si="592">AM196</f>
        <v>0.755</v>
      </c>
      <c r="AO196" s="173">
        <f t="shared" ref="AO196" si="593">AN196</f>
        <v>0.755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>
        <v>0.75</v>
      </c>
      <c r="E197" s="79">
        <f>SUM((B195-D197)/(D197))</f>
        <v>1.3333333333333345E-2</v>
      </c>
      <c r="F197" s="80" t="s">
        <v>53</v>
      </c>
      <c r="G197" s="81">
        <v>148469</v>
      </c>
      <c r="H197" s="81">
        <v>73619</v>
      </c>
      <c r="I197" s="82">
        <v>71010</v>
      </c>
      <c r="J197" s="82">
        <v>22721</v>
      </c>
      <c r="K197" s="82">
        <v>29335</v>
      </c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4">ROUNDDOWN(G196*105%,3)</f>
        <v>0.79200000000000004</v>
      </c>
      <c r="H199" s="93">
        <f t="shared" si="594"/>
        <v>0.79200000000000004</v>
      </c>
      <c r="I199" s="93">
        <f t="shared" si="594"/>
        <v>0.79200000000000004</v>
      </c>
      <c r="J199" s="93">
        <f t="shared" si="594"/>
        <v>0.79200000000000004</v>
      </c>
      <c r="K199" s="93">
        <f t="shared" si="594"/>
        <v>0.79200000000000004</v>
      </c>
      <c r="L199" s="93">
        <f t="shared" si="594"/>
        <v>0.79200000000000004</v>
      </c>
      <c r="M199" s="93">
        <f t="shared" si="594"/>
        <v>0.79200000000000004</v>
      </c>
      <c r="N199" s="93">
        <f t="shared" si="594"/>
        <v>0.79200000000000004</v>
      </c>
      <c r="O199" s="93">
        <f t="shared" si="594"/>
        <v>0.79200000000000004</v>
      </c>
      <c r="P199" s="93">
        <f t="shared" si="594"/>
        <v>0.79200000000000004</v>
      </c>
      <c r="Q199" s="93">
        <f t="shared" si="594"/>
        <v>0.79200000000000004</v>
      </c>
      <c r="R199" s="93">
        <f t="shared" si="594"/>
        <v>0.79200000000000004</v>
      </c>
      <c r="S199" s="93">
        <f t="shared" si="594"/>
        <v>0.79200000000000004</v>
      </c>
      <c r="T199" s="93">
        <f t="shared" si="594"/>
        <v>0.79200000000000004</v>
      </c>
      <c r="U199" s="93">
        <f t="shared" si="594"/>
        <v>0.79200000000000004</v>
      </c>
      <c r="V199" s="93">
        <f t="shared" si="594"/>
        <v>0.79200000000000004</v>
      </c>
      <c r="W199" s="93">
        <f t="shared" si="594"/>
        <v>0.79200000000000004</v>
      </c>
      <c r="X199" s="93">
        <f t="shared" si="594"/>
        <v>0.79200000000000004</v>
      </c>
      <c r="Y199" s="93">
        <f t="shared" si="594"/>
        <v>0.79200000000000004</v>
      </c>
      <c r="Z199" s="93">
        <f t="shared" si="594"/>
        <v>0.79200000000000004</v>
      </c>
      <c r="AA199" s="93">
        <f t="shared" si="594"/>
        <v>0.79200000000000004</v>
      </c>
      <c r="AB199" s="93">
        <f t="shared" si="594"/>
        <v>0.79200000000000004</v>
      </c>
      <c r="AC199" s="93">
        <f t="shared" si="594"/>
        <v>0.79200000000000004</v>
      </c>
      <c r="AD199" s="93">
        <f t="shared" si="594"/>
        <v>0.79200000000000004</v>
      </c>
      <c r="AE199" s="93">
        <f t="shared" si="594"/>
        <v>0.79200000000000004</v>
      </c>
      <c r="AF199" s="93">
        <f t="shared" si="594"/>
        <v>0.79200000000000004</v>
      </c>
      <c r="AG199" s="93">
        <f t="shared" si="594"/>
        <v>0.79200000000000004</v>
      </c>
      <c r="AH199" s="93">
        <f t="shared" si="594"/>
        <v>0.79200000000000004</v>
      </c>
      <c r="AI199" s="93">
        <f t="shared" si="594"/>
        <v>0.79200000000000004</v>
      </c>
      <c r="AJ199" s="93">
        <f t="shared" si="594"/>
        <v>0.79200000000000004</v>
      </c>
      <c r="AK199" s="93">
        <f t="shared" si="594"/>
        <v>0.79200000000000004</v>
      </c>
      <c r="AL199" s="93">
        <f t="shared" si="594"/>
        <v>0.79200000000000004</v>
      </c>
      <c r="AM199" s="93">
        <f t="shared" si="594"/>
        <v>0.79200000000000004</v>
      </c>
      <c r="AN199" s="93">
        <f t="shared" si="594"/>
        <v>0.79200000000000004</v>
      </c>
      <c r="AO199" s="93">
        <f t="shared" si="594"/>
        <v>0.79200000000000004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5" t="s">
        <v>6</v>
      </c>
      <c r="B201" s="176"/>
      <c r="C201" s="176"/>
      <c r="D201" s="176"/>
      <c r="E201" s="177"/>
      <c r="F201" s="48" t="s">
        <v>7</v>
      </c>
      <c r="G201" s="49" t="s">
        <v>175</v>
      </c>
      <c r="H201" s="49" t="s">
        <v>176</v>
      </c>
      <c r="I201" s="49" t="s">
        <v>191</v>
      </c>
      <c r="J201" s="49" t="s">
        <v>192</v>
      </c>
      <c r="K201" s="49" t="s">
        <v>193</v>
      </c>
      <c r="L201" s="49" t="s">
        <v>194</v>
      </c>
      <c r="M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8" t="s">
        <v>8</v>
      </c>
      <c r="B202" s="179"/>
      <c r="C202" s="179"/>
      <c r="D202" s="180"/>
      <c r="E202" s="181"/>
      <c r="F202" s="170" t="s">
        <v>180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1.02</v>
      </c>
      <c r="H203" s="58">
        <v>1.1399999999999999</v>
      </c>
      <c r="I203" s="58">
        <v>1.1599999999999999</v>
      </c>
      <c r="J203" s="58">
        <v>1.18</v>
      </c>
      <c r="K203" s="58">
        <v>1.1399999999999999</v>
      </c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>
        <f>SUM((D204-B206)/B206)</f>
        <v>-1</v>
      </c>
      <c r="F204" s="57" t="s">
        <v>46</v>
      </c>
      <c r="G204" s="64">
        <v>1.1100000000000001</v>
      </c>
      <c r="H204" s="64">
        <v>1.21</v>
      </c>
      <c r="I204" s="64">
        <v>1.22</v>
      </c>
      <c r="J204" s="65">
        <v>1.19</v>
      </c>
      <c r="K204" s="65">
        <v>1.1399999999999999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>
        <v>1.22</v>
      </c>
      <c r="E205" s="63">
        <f>SUM((D205-B206)/B206)</f>
        <v>9.9099099099098975E-2</v>
      </c>
      <c r="F205" s="57" t="s">
        <v>48</v>
      </c>
      <c r="G205" s="65">
        <v>1.02</v>
      </c>
      <c r="H205" s="65">
        <v>1.1299999999999999</v>
      </c>
      <c r="I205" s="65">
        <v>1.1599999999999999</v>
      </c>
      <c r="J205" s="65">
        <v>1.1299999999999999</v>
      </c>
      <c r="K205" s="65">
        <v>1.1100000000000001</v>
      </c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>
        <v>1.1100000000000001</v>
      </c>
      <c r="C206" s="54"/>
      <c r="D206" s="54"/>
      <c r="E206" s="71"/>
      <c r="F206" s="57" t="s">
        <v>50</v>
      </c>
      <c r="G206" s="65">
        <v>1.1100000000000001</v>
      </c>
      <c r="H206" s="58">
        <v>1.1499999999999999</v>
      </c>
      <c r="I206" s="58">
        <v>1.18</v>
      </c>
      <c r="J206" s="58">
        <v>1.1399999999999999</v>
      </c>
      <c r="K206" s="58">
        <v>1.1200000000000001</v>
      </c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1.0649999999999999</v>
      </c>
      <c r="H207" s="75">
        <f t="shared" ref="H207" si="595">G207</f>
        <v>1.0649999999999999</v>
      </c>
      <c r="I207" s="75">
        <f t="shared" ref="I207" si="596">H207</f>
        <v>1.0649999999999999</v>
      </c>
      <c r="J207" s="75">
        <f t="shared" ref="J207" si="597">I207</f>
        <v>1.0649999999999999</v>
      </c>
      <c r="K207" s="75">
        <f t="shared" ref="K207" si="598">J207</f>
        <v>1.0649999999999999</v>
      </c>
      <c r="L207" s="75">
        <f t="shared" ref="L207" si="599">K207</f>
        <v>1.0649999999999999</v>
      </c>
      <c r="M207" s="75">
        <f t="shared" ref="M207" si="600">L207</f>
        <v>1.0649999999999999</v>
      </c>
      <c r="N207" s="75">
        <f t="shared" ref="N207" si="601">M207</f>
        <v>1.0649999999999999</v>
      </c>
      <c r="O207" s="75">
        <f t="shared" ref="O207" si="602">N207</f>
        <v>1.0649999999999999</v>
      </c>
      <c r="P207" s="75">
        <f t="shared" ref="P207" si="603">O207</f>
        <v>1.0649999999999999</v>
      </c>
      <c r="Q207" s="75">
        <f t="shared" ref="Q207" si="604">P207</f>
        <v>1.0649999999999999</v>
      </c>
      <c r="R207" s="75">
        <f t="shared" ref="R207" si="605">Q207</f>
        <v>1.0649999999999999</v>
      </c>
      <c r="S207" s="75">
        <f t="shared" ref="S207" si="606">R207</f>
        <v>1.0649999999999999</v>
      </c>
      <c r="T207" s="75">
        <f t="shared" ref="T207" si="607">S207</f>
        <v>1.0649999999999999</v>
      </c>
      <c r="U207" s="75">
        <f t="shared" ref="U207" si="608">T207</f>
        <v>1.0649999999999999</v>
      </c>
      <c r="V207" s="75">
        <f t="shared" ref="V207" si="609">U207</f>
        <v>1.0649999999999999</v>
      </c>
      <c r="W207" s="75">
        <f t="shared" ref="W207" si="610">V207</f>
        <v>1.0649999999999999</v>
      </c>
      <c r="X207" s="75">
        <f t="shared" ref="X207" si="611">W207</f>
        <v>1.0649999999999999</v>
      </c>
      <c r="Y207" s="75">
        <f t="shared" ref="Y207" si="612">X207</f>
        <v>1.0649999999999999</v>
      </c>
      <c r="Z207" s="75">
        <f t="shared" ref="Z207" si="613">Y207</f>
        <v>1.0649999999999999</v>
      </c>
      <c r="AA207" s="75">
        <f t="shared" ref="AA207" si="614">Z207</f>
        <v>1.0649999999999999</v>
      </c>
      <c r="AB207" s="75">
        <f t="shared" ref="AB207" si="615">AA207</f>
        <v>1.0649999999999999</v>
      </c>
      <c r="AC207" s="75">
        <f t="shared" ref="AC207" si="616">AB207</f>
        <v>1.0649999999999999</v>
      </c>
      <c r="AD207" s="75">
        <f t="shared" ref="AD207" si="617">AC207</f>
        <v>1.0649999999999999</v>
      </c>
      <c r="AE207" s="75">
        <f t="shared" ref="AE207" si="618">AD207</f>
        <v>1.0649999999999999</v>
      </c>
      <c r="AF207" s="75">
        <f t="shared" ref="AF207" si="619">AE207</f>
        <v>1.0649999999999999</v>
      </c>
      <c r="AG207" s="75">
        <f t="shared" ref="AG207" si="620">AF207</f>
        <v>1.0649999999999999</v>
      </c>
      <c r="AH207" s="75">
        <f t="shared" ref="AH207" si="621">AG207</f>
        <v>1.0649999999999999</v>
      </c>
      <c r="AI207" s="75">
        <f t="shared" ref="AI207" si="622">AH207</f>
        <v>1.0649999999999999</v>
      </c>
      <c r="AJ207" s="75">
        <f t="shared" ref="AJ207" si="623">AI207</f>
        <v>1.0649999999999999</v>
      </c>
      <c r="AK207" s="75">
        <f t="shared" ref="AK207" si="624">AJ207</f>
        <v>1.0649999999999999</v>
      </c>
      <c r="AL207" s="75">
        <f t="shared" ref="AL207" si="625">AK207</f>
        <v>1.0649999999999999</v>
      </c>
      <c r="AM207" s="75">
        <f t="shared" ref="AM207" si="626">AL207</f>
        <v>1.0649999999999999</v>
      </c>
      <c r="AN207" s="75">
        <f t="shared" ref="AN207" si="627">AM207</f>
        <v>1.0649999999999999</v>
      </c>
      <c r="AO207" s="75">
        <f t="shared" ref="AO207" si="628">AN207</f>
        <v>1.0649999999999999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>
        <v>1.06</v>
      </c>
      <c r="E208" s="79">
        <f>SUM((B206-D208)/(D208))</f>
        <v>4.7169811320754755E-2</v>
      </c>
      <c r="F208" s="80" t="s">
        <v>53</v>
      </c>
      <c r="G208" s="81">
        <v>40948</v>
      </c>
      <c r="H208" s="81">
        <v>35738</v>
      </c>
      <c r="I208" s="81">
        <v>47923</v>
      </c>
      <c r="J208" s="82">
        <v>16224</v>
      </c>
      <c r="K208" s="82">
        <v>11375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9">ROUNDDOWN(G207*105%,3)</f>
        <v>1.1180000000000001</v>
      </c>
      <c r="H210" s="93">
        <f t="shared" si="629"/>
        <v>1.1180000000000001</v>
      </c>
      <c r="I210" s="93">
        <f t="shared" si="629"/>
        <v>1.1180000000000001</v>
      </c>
      <c r="J210" s="93">
        <f t="shared" si="629"/>
        <v>1.1180000000000001</v>
      </c>
      <c r="K210" s="93">
        <f t="shared" si="629"/>
        <v>1.1180000000000001</v>
      </c>
      <c r="L210" s="93">
        <f t="shared" si="629"/>
        <v>1.1180000000000001</v>
      </c>
      <c r="M210" s="93">
        <f t="shared" si="629"/>
        <v>1.1180000000000001</v>
      </c>
      <c r="N210" s="93">
        <f t="shared" si="629"/>
        <v>1.1180000000000001</v>
      </c>
      <c r="O210" s="93">
        <f t="shared" si="629"/>
        <v>1.1180000000000001</v>
      </c>
      <c r="P210" s="93">
        <f t="shared" si="629"/>
        <v>1.1180000000000001</v>
      </c>
      <c r="Q210" s="93">
        <f t="shared" si="629"/>
        <v>1.1180000000000001</v>
      </c>
      <c r="R210" s="93">
        <f t="shared" si="629"/>
        <v>1.1180000000000001</v>
      </c>
      <c r="S210" s="93">
        <f t="shared" si="629"/>
        <v>1.1180000000000001</v>
      </c>
      <c r="T210" s="93">
        <f t="shared" si="629"/>
        <v>1.1180000000000001</v>
      </c>
      <c r="U210" s="93">
        <f t="shared" si="629"/>
        <v>1.1180000000000001</v>
      </c>
      <c r="V210" s="93">
        <f t="shared" si="629"/>
        <v>1.1180000000000001</v>
      </c>
      <c r="W210" s="93">
        <f t="shared" si="629"/>
        <v>1.1180000000000001</v>
      </c>
      <c r="X210" s="93">
        <f t="shared" si="629"/>
        <v>1.1180000000000001</v>
      </c>
      <c r="Y210" s="93">
        <f t="shared" si="629"/>
        <v>1.1180000000000001</v>
      </c>
      <c r="Z210" s="93">
        <f t="shared" si="629"/>
        <v>1.1180000000000001</v>
      </c>
      <c r="AA210" s="93">
        <f t="shared" si="629"/>
        <v>1.1180000000000001</v>
      </c>
      <c r="AB210" s="93">
        <f t="shared" si="629"/>
        <v>1.1180000000000001</v>
      </c>
      <c r="AC210" s="93">
        <f t="shared" si="629"/>
        <v>1.1180000000000001</v>
      </c>
      <c r="AD210" s="93">
        <f t="shared" si="629"/>
        <v>1.1180000000000001</v>
      </c>
      <c r="AE210" s="93">
        <f t="shared" si="629"/>
        <v>1.1180000000000001</v>
      </c>
      <c r="AF210" s="93">
        <f t="shared" si="629"/>
        <v>1.1180000000000001</v>
      </c>
      <c r="AG210" s="93">
        <f t="shared" si="629"/>
        <v>1.1180000000000001</v>
      </c>
      <c r="AH210" s="93">
        <f t="shared" si="629"/>
        <v>1.1180000000000001</v>
      </c>
      <c r="AI210" s="93">
        <f t="shared" si="629"/>
        <v>1.1180000000000001</v>
      </c>
      <c r="AJ210" s="93">
        <f t="shared" si="629"/>
        <v>1.1180000000000001</v>
      </c>
      <c r="AK210" s="93">
        <f t="shared" si="629"/>
        <v>1.1180000000000001</v>
      </c>
      <c r="AL210" s="93">
        <f t="shared" si="629"/>
        <v>1.1180000000000001</v>
      </c>
      <c r="AM210" s="93">
        <f t="shared" si="629"/>
        <v>1.1180000000000001</v>
      </c>
      <c r="AN210" s="93">
        <f t="shared" si="629"/>
        <v>1.1180000000000001</v>
      </c>
      <c r="AO210" s="93">
        <f t="shared" si="629"/>
        <v>1.1180000000000001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5" t="s">
        <v>6</v>
      </c>
      <c r="B212" s="176"/>
      <c r="C212" s="176"/>
      <c r="D212" s="176"/>
      <c r="E212" s="177"/>
      <c r="F212" s="48" t="s">
        <v>7</v>
      </c>
      <c r="G212" s="49" t="s">
        <v>175</v>
      </c>
      <c r="H212" s="49" t="s">
        <v>176</v>
      </c>
      <c r="I212" s="49" t="s">
        <v>191</v>
      </c>
      <c r="J212" s="49" t="s">
        <v>192</v>
      </c>
      <c r="K212" s="49" t="s">
        <v>193</v>
      </c>
      <c r="L212" s="49" t="s">
        <v>194</v>
      </c>
      <c r="M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8" t="s">
        <v>8</v>
      </c>
      <c r="B213" s="179"/>
      <c r="C213" s="179"/>
      <c r="D213" s="180"/>
      <c r="E213" s="181"/>
      <c r="F213" s="170" t="s">
        <v>181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0.38</v>
      </c>
      <c r="H214" s="58">
        <v>0.41499999999999998</v>
      </c>
      <c r="I214" s="58">
        <v>0.42</v>
      </c>
      <c r="J214" s="58">
        <v>0.41499999999999998</v>
      </c>
      <c r="K214" s="58">
        <v>0.41</v>
      </c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>
        <f>SUM((D215-B217)/B217)</f>
        <v>-1</v>
      </c>
      <c r="F215" s="57" t="s">
        <v>46</v>
      </c>
      <c r="G215" s="64">
        <v>0.42</v>
      </c>
      <c r="H215" s="64">
        <v>0.44</v>
      </c>
      <c r="I215" s="64">
        <v>0.44</v>
      </c>
      <c r="J215" s="65">
        <v>0.43</v>
      </c>
      <c r="K215" s="65">
        <v>0.41499999999999998</v>
      </c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>
        <v>0.44</v>
      </c>
      <c r="E216" s="63">
        <f>SUM((D216-B217)/B217)</f>
        <v>8.6419753086419693E-2</v>
      </c>
      <c r="F216" s="57" t="s">
        <v>48</v>
      </c>
      <c r="G216" s="65">
        <v>0.375</v>
      </c>
      <c r="H216" s="65">
        <v>0.4</v>
      </c>
      <c r="I216" s="65">
        <v>0.41499999999999998</v>
      </c>
      <c r="J216" s="65">
        <v>0.4</v>
      </c>
      <c r="K216" s="65">
        <v>0.40500000000000003</v>
      </c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>
        <v>0.40500000000000003</v>
      </c>
      <c r="C217" s="54"/>
      <c r="D217" s="54"/>
      <c r="E217" s="71"/>
      <c r="F217" s="57" t="s">
        <v>50</v>
      </c>
      <c r="G217" s="65">
        <v>0.41499999999999998</v>
      </c>
      <c r="H217" s="58">
        <v>0.42499999999999999</v>
      </c>
      <c r="I217" s="58">
        <v>0.42</v>
      </c>
      <c r="J217" s="58">
        <v>0.41</v>
      </c>
      <c r="K217" s="58">
        <v>0.40500000000000003</v>
      </c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0.39749999999999996</v>
      </c>
      <c r="H218" s="75">
        <f t="shared" ref="H218" si="630">G218</f>
        <v>0.39749999999999996</v>
      </c>
      <c r="I218" s="75">
        <f t="shared" ref="I218" si="631">H218</f>
        <v>0.39749999999999996</v>
      </c>
      <c r="J218" s="75">
        <f t="shared" ref="J218" si="632">I218</f>
        <v>0.39749999999999996</v>
      </c>
      <c r="K218" s="75">
        <f t="shared" ref="K218" si="633">J218</f>
        <v>0.39749999999999996</v>
      </c>
      <c r="L218" s="75">
        <f t="shared" ref="L218" si="634">K218</f>
        <v>0.39749999999999996</v>
      </c>
      <c r="M218" s="75">
        <f t="shared" ref="M218" si="635">L218</f>
        <v>0.39749999999999996</v>
      </c>
      <c r="N218" s="75">
        <f t="shared" ref="N218" si="636">M218</f>
        <v>0.39749999999999996</v>
      </c>
      <c r="O218" s="75">
        <f t="shared" ref="O218" si="637">N218</f>
        <v>0.39749999999999996</v>
      </c>
      <c r="P218" s="75">
        <f t="shared" ref="P218" si="638">O218</f>
        <v>0.39749999999999996</v>
      </c>
      <c r="Q218" s="75">
        <f t="shared" ref="Q218" si="639">P218</f>
        <v>0.39749999999999996</v>
      </c>
      <c r="R218" s="75">
        <f t="shared" ref="R218" si="640">Q218</f>
        <v>0.39749999999999996</v>
      </c>
      <c r="S218" s="75">
        <f t="shared" ref="S218" si="641">R218</f>
        <v>0.39749999999999996</v>
      </c>
      <c r="T218" s="75">
        <f t="shared" ref="T218" si="642">S218</f>
        <v>0.39749999999999996</v>
      </c>
      <c r="U218" s="75">
        <f t="shared" ref="U218" si="643">T218</f>
        <v>0.39749999999999996</v>
      </c>
      <c r="V218" s="75">
        <f t="shared" ref="V218" si="644">U218</f>
        <v>0.39749999999999996</v>
      </c>
      <c r="W218" s="75">
        <f t="shared" ref="W218" si="645">V218</f>
        <v>0.39749999999999996</v>
      </c>
      <c r="X218" s="75">
        <f t="shared" ref="X218" si="646">W218</f>
        <v>0.39749999999999996</v>
      </c>
      <c r="Y218" s="75">
        <f t="shared" ref="Y218" si="647">X218</f>
        <v>0.39749999999999996</v>
      </c>
      <c r="Z218" s="75">
        <f t="shared" ref="Z218" si="648">Y218</f>
        <v>0.39749999999999996</v>
      </c>
      <c r="AA218" s="75">
        <f t="shared" ref="AA218" si="649">Z218</f>
        <v>0.39749999999999996</v>
      </c>
      <c r="AB218" s="75">
        <f t="shared" ref="AB218" si="650">AA218</f>
        <v>0.39749999999999996</v>
      </c>
      <c r="AC218" s="75">
        <f t="shared" ref="AC218" si="651">AB218</f>
        <v>0.39749999999999996</v>
      </c>
      <c r="AD218" s="75">
        <f t="shared" ref="AD218" si="652">AC218</f>
        <v>0.39749999999999996</v>
      </c>
      <c r="AE218" s="75">
        <f t="shared" ref="AE218" si="653">AD218</f>
        <v>0.39749999999999996</v>
      </c>
      <c r="AF218" s="75">
        <f t="shared" ref="AF218" si="654">AE218</f>
        <v>0.39749999999999996</v>
      </c>
      <c r="AG218" s="75">
        <f t="shared" ref="AG218" si="655">AF218</f>
        <v>0.39749999999999996</v>
      </c>
      <c r="AH218" s="75">
        <f t="shared" ref="AH218" si="656">AG218</f>
        <v>0.39749999999999996</v>
      </c>
      <c r="AI218" s="75">
        <f t="shared" ref="AI218" si="657">AH218</f>
        <v>0.39749999999999996</v>
      </c>
      <c r="AJ218" s="75">
        <f t="shared" ref="AJ218" si="658">AI218</f>
        <v>0.39749999999999996</v>
      </c>
      <c r="AK218" s="75">
        <f t="shared" ref="AK218" si="659">AJ218</f>
        <v>0.39749999999999996</v>
      </c>
      <c r="AL218" s="75">
        <f t="shared" ref="AL218" si="660">AK218</f>
        <v>0.39749999999999996</v>
      </c>
      <c r="AM218" s="75">
        <f t="shared" ref="AM218" si="661">AL218</f>
        <v>0.39749999999999996</v>
      </c>
      <c r="AN218" s="75">
        <f t="shared" ref="AN218" si="662">AM218</f>
        <v>0.39749999999999996</v>
      </c>
      <c r="AO218" s="75">
        <f t="shared" ref="AO218" si="663">AN218</f>
        <v>0.39749999999999996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>
        <v>0.39500000000000002</v>
      </c>
      <c r="E219" s="79">
        <f>SUM((B217-D219)/(D219))</f>
        <v>2.5316455696202552E-2</v>
      </c>
      <c r="F219" s="80" t="s">
        <v>53</v>
      </c>
      <c r="G219" s="81">
        <v>100293</v>
      </c>
      <c r="H219" s="81">
        <v>119536</v>
      </c>
      <c r="I219" s="81">
        <v>84871</v>
      </c>
      <c r="J219" s="81">
        <v>48821</v>
      </c>
      <c r="K219" s="82">
        <v>32052</v>
      </c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4">ROUNDDOWN(G218*105%,3)</f>
        <v>0.41699999999999998</v>
      </c>
      <c r="H221" s="93">
        <f t="shared" si="664"/>
        <v>0.41699999999999998</v>
      </c>
      <c r="I221" s="93">
        <f t="shared" si="664"/>
        <v>0.41699999999999998</v>
      </c>
      <c r="J221" s="93">
        <f t="shared" si="664"/>
        <v>0.41699999999999998</v>
      </c>
      <c r="K221" s="93">
        <f t="shared" si="664"/>
        <v>0.41699999999999998</v>
      </c>
      <c r="L221" s="93">
        <f t="shared" si="664"/>
        <v>0.41699999999999998</v>
      </c>
      <c r="M221" s="93">
        <f t="shared" si="664"/>
        <v>0.41699999999999998</v>
      </c>
      <c r="N221" s="93">
        <f t="shared" si="664"/>
        <v>0.41699999999999998</v>
      </c>
      <c r="O221" s="93">
        <f t="shared" si="664"/>
        <v>0.41699999999999998</v>
      </c>
      <c r="P221" s="93">
        <f t="shared" si="664"/>
        <v>0.41699999999999998</v>
      </c>
      <c r="Q221" s="93">
        <f t="shared" si="664"/>
        <v>0.41699999999999998</v>
      </c>
      <c r="R221" s="93">
        <f t="shared" si="664"/>
        <v>0.41699999999999998</v>
      </c>
      <c r="S221" s="93">
        <f t="shared" si="664"/>
        <v>0.41699999999999998</v>
      </c>
      <c r="T221" s="93">
        <f t="shared" si="664"/>
        <v>0.41699999999999998</v>
      </c>
      <c r="U221" s="93">
        <f t="shared" si="664"/>
        <v>0.41699999999999998</v>
      </c>
      <c r="V221" s="93">
        <f t="shared" si="664"/>
        <v>0.41699999999999998</v>
      </c>
      <c r="W221" s="93">
        <f t="shared" si="664"/>
        <v>0.41699999999999998</v>
      </c>
      <c r="X221" s="93">
        <f t="shared" si="664"/>
        <v>0.41699999999999998</v>
      </c>
      <c r="Y221" s="93">
        <f t="shared" si="664"/>
        <v>0.41699999999999998</v>
      </c>
      <c r="Z221" s="93">
        <f t="shared" si="664"/>
        <v>0.41699999999999998</v>
      </c>
      <c r="AA221" s="93">
        <f t="shared" si="664"/>
        <v>0.41699999999999998</v>
      </c>
      <c r="AB221" s="93">
        <f t="shared" si="664"/>
        <v>0.41699999999999998</v>
      </c>
      <c r="AC221" s="93">
        <f t="shared" si="664"/>
        <v>0.41699999999999998</v>
      </c>
      <c r="AD221" s="93">
        <f t="shared" si="664"/>
        <v>0.41699999999999998</v>
      </c>
      <c r="AE221" s="93">
        <f t="shared" si="664"/>
        <v>0.41699999999999998</v>
      </c>
      <c r="AF221" s="93">
        <f t="shared" si="664"/>
        <v>0.41699999999999998</v>
      </c>
      <c r="AG221" s="93">
        <f t="shared" si="664"/>
        <v>0.41699999999999998</v>
      </c>
      <c r="AH221" s="93">
        <f t="shared" si="664"/>
        <v>0.41699999999999998</v>
      </c>
      <c r="AI221" s="93">
        <f t="shared" si="664"/>
        <v>0.41699999999999998</v>
      </c>
      <c r="AJ221" s="93">
        <f t="shared" si="664"/>
        <v>0.41699999999999998</v>
      </c>
      <c r="AK221" s="93">
        <f t="shared" si="664"/>
        <v>0.41699999999999998</v>
      </c>
      <c r="AL221" s="93">
        <f t="shared" si="664"/>
        <v>0.41699999999999998</v>
      </c>
      <c r="AM221" s="93">
        <f t="shared" si="664"/>
        <v>0.41699999999999998</v>
      </c>
      <c r="AN221" s="93">
        <f t="shared" si="664"/>
        <v>0.41699999999999998</v>
      </c>
      <c r="AO221" s="93">
        <f t="shared" si="664"/>
        <v>0.41699999999999998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5" t="s">
        <v>6</v>
      </c>
      <c r="B223" s="176"/>
      <c r="C223" s="176"/>
      <c r="D223" s="176"/>
      <c r="E223" s="177"/>
      <c r="F223" s="48" t="s">
        <v>7</v>
      </c>
      <c r="G223" s="49" t="s">
        <v>175</v>
      </c>
      <c r="H223" s="49" t="s">
        <v>176</v>
      </c>
      <c r="I223" s="49" t="s">
        <v>191</v>
      </c>
      <c r="J223" s="49" t="s">
        <v>192</v>
      </c>
      <c r="K223" s="49" t="s">
        <v>193</v>
      </c>
      <c r="L223" s="49" t="s">
        <v>194</v>
      </c>
      <c r="M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8" t="s">
        <v>8</v>
      </c>
      <c r="B224" s="179"/>
      <c r="C224" s="179"/>
      <c r="D224" s="180"/>
      <c r="E224" s="181"/>
      <c r="F224" s="170" t="s">
        <v>182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0.37</v>
      </c>
      <c r="H225" s="58">
        <v>0.39500000000000002</v>
      </c>
      <c r="I225" s="58">
        <v>0.39</v>
      </c>
      <c r="J225" s="58">
        <v>0.38500000000000001</v>
      </c>
      <c r="K225" s="58">
        <v>0.37</v>
      </c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</v>
      </c>
      <c r="H226" s="65">
        <v>0.4</v>
      </c>
      <c r="I226" s="64">
        <v>0.40500000000000003</v>
      </c>
      <c r="J226" s="65">
        <v>0.4</v>
      </c>
      <c r="K226" s="65">
        <v>0.38</v>
      </c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0.37</v>
      </c>
      <c r="H227" s="65">
        <v>0.38500000000000001</v>
      </c>
      <c r="I227" s="65">
        <v>0.38500000000000001</v>
      </c>
      <c r="J227" s="65">
        <v>0.375</v>
      </c>
      <c r="K227" s="65">
        <v>0.37</v>
      </c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0.39500000000000002</v>
      </c>
      <c r="H228" s="58">
        <v>0.39</v>
      </c>
      <c r="I228" s="58">
        <v>0.39</v>
      </c>
      <c r="J228" s="58">
        <v>0.375</v>
      </c>
      <c r="K228" s="58">
        <v>0.38</v>
      </c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0.38250000000000001</v>
      </c>
      <c r="H229" s="75">
        <f t="shared" ref="H229" si="665">G229</f>
        <v>0.38250000000000001</v>
      </c>
      <c r="I229" s="75">
        <f t="shared" ref="I229" si="666">H229</f>
        <v>0.38250000000000001</v>
      </c>
      <c r="J229" s="75">
        <f t="shared" ref="J229" si="667">I229</f>
        <v>0.38250000000000001</v>
      </c>
      <c r="K229" s="75">
        <f t="shared" ref="K229" si="668">J229</f>
        <v>0.38250000000000001</v>
      </c>
      <c r="L229" s="75">
        <f t="shared" ref="L229" si="669">K229</f>
        <v>0.38250000000000001</v>
      </c>
      <c r="M229" s="75">
        <f t="shared" ref="M229" si="670">L229</f>
        <v>0.38250000000000001</v>
      </c>
      <c r="N229" s="75">
        <f t="shared" ref="N229" si="671">M229</f>
        <v>0.38250000000000001</v>
      </c>
      <c r="O229" s="75">
        <f t="shared" ref="O229" si="672">N229</f>
        <v>0.38250000000000001</v>
      </c>
      <c r="P229" s="75">
        <f t="shared" ref="P229" si="673">O229</f>
        <v>0.38250000000000001</v>
      </c>
      <c r="Q229" s="75">
        <f t="shared" ref="Q229" si="674">P229</f>
        <v>0.38250000000000001</v>
      </c>
      <c r="R229" s="75">
        <f t="shared" ref="R229" si="675">Q229</f>
        <v>0.38250000000000001</v>
      </c>
      <c r="S229" s="75">
        <f t="shared" ref="S229" si="676">R229</f>
        <v>0.38250000000000001</v>
      </c>
      <c r="T229" s="75">
        <f t="shared" ref="T229" si="677">S229</f>
        <v>0.38250000000000001</v>
      </c>
      <c r="U229" s="75">
        <f t="shared" ref="U229" si="678">T229</f>
        <v>0.38250000000000001</v>
      </c>
      <c r="V229" s="75">
        <f t="shared" ref="V229" si="679">U229</f>
        <v>0.38250000000000001</v>
      </c>
      <c r="W229" s="75">
        <f t="shared" ref="W229" si="680">V229</f>
        <v>0.38250000000000001</v>
      </c>
      <c r="X229" s="75">
        <f t="shared" ref="X229" si="681">W229</f>
        <v>0.38250000000000001</v>
      </c>
      <c r="Y229" s="75">
        <f t="shared" ref="Y229" si="682">X229</f>
        <v>0.38250000000000001</v>
      </c>
      <c r="Z229" s="75">
        <f t="shared" ref="Z229" si="683">Y229</f>
        <v>0.38250000000000001</v>
      </c>
      <c r="AA229" s="75">
        <f t="shared" ref="AA229" si="684">Z229</f>
        <v>0.38250000000000001</v>
      </c>
      <c r="AB229" s="75">
        <f t="shared" ref="AB229" si="685">AA229</f>
        <v>0.38250000000000001</v>
      </c>
      <c r="AC229" s="75">
        <f t="shared" ref="AC229" si="686">AB229</f>
        <v>0.38250000000000001</v>
      </c>
      <c r="AD229" s="75">
        <f t="shared" ref="AD229" si="687">AC229</f>
        <v>0.38250000000000001</v>
      </c>
      <c r="AE229" s="75">
        <f t="shared" ref="AE229" si="688">AD229</f>
        <v>0.38250000000000001</v>
      </c>
      <c r="AF229" s="75">
        <f t="shared" ref="AF229" si="689">AE229</f>
        <v>0.38250000000000001</v>
      </c>
      <c r="AG229" s="75">
        <f t="shared" ref="AG229" si="690">AF229</f>
        <v>0.38250000000000001</v>
      </c>
      <c r="AH229" s="75">
        <f t="shared" ref="AH229" si="691">AG229</f>
        <v>0.38250000000000001</v>
      </c>
      <c r="AI229" s="75">
        <f t="shared" ref="AI229" si="692">AH229</f>
        <v>0.38250000000000001</v>
      </c>
      <c r="AJ229" s="75">
        <f t="shared" ref="AJ229" si="693">AI229</f>
        <v>0.38250000000000001</v>
      </c>
      <c r="AK229" s="75">
        <f t="shared" ref="AK229" si="694">AJ229</f>
        <v>0.38250000000000001</v>
      </c>
      <c r="AL229" s="75">
        <f t="shared" ref="AL229" si="695">AK229</f>
        <v>0.38250000000000001</v>
      </c>
      <c r="AM229" s="75">
        <f t="shared" ref="AM229" si="696">AL229</f>
        <v>0.38250000000000001</v>
      </c>
      <c r="AN229" s="75">
        <f t="shared" ref="AN229" si="697">AM229</f>
        <v>0.38250000000000001</v>
      </c>
      <c r="AO229" s="75">
        <f t="shared" ref="AO229" si="698">AN229</f>
        <v>0.38250000000000001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112446</v>
      </c>
      <c r="H230" s="81">
        <v>57905</v>
      </c>
      <c r="I230" s="82">
        <v>51608</v>
      </c>
      <c r="J230" s="81">
        <v>56793</v>
      </c>
      <c r="K230" s="82">
        <v>12372</v>
      </c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9">ROUNDDOWN(G229*105%,3)</f>
        <v>0.40100000000000002</v>
      </c>
      <c r="H232" s="93">
        <f t="shared" si="699"/>
        <v>0.40100000000000002</v>
      </c>
      <c r="I232" s="93">
        <f t="shared" si="699"/>
        <v>0.40100000000000002</v>
      </c>
      <c r="J232" s="93">
        <f t="shared" si="699"/>
        <v>0.40100000000000002</v>
      </c>
      <c r="K232" s="93">
        <f t="shared" si="699"/>
        <v>0.40100000000000002</v>
      </c>
      <c r="L232" s="93">
        <f t="shared" si="699"/>
        <v>0.40100000000000002</v>
      </c>
      <c r="M232" s="93">
        <f t="shared" si="699"/>
        <v>0.40100000000000002</v>
      </c>
      <c r="N232" s="93">
        <f t="shared" si="699"/>
        <v>0.40100000000000002</v>
      </c>
      <c r="O232" s="93">
        <f t="shared" si="699"/>
        <v>0.40100000000000002</v>
      </c>
      <c r="P232" s="93">
        <f t="shared" si="699"/>
        <v>0.40100000000000002</v>
      </c>
      <c r="Q232" s="93">
        <f t="shared" si="699"/>
        <v>0.40100000000000002</v>
      </c>
      <c r="R232" s="93">
        <f t="shared" si="699"/>
        <v>0.40100000000000002</v>
      </c>
      <c r="S232" s="93">
        <f t="shared" si="699"/>
        <v>0.40100000000000002</v>
      </c>
      <c r="T232" s="93">
        <f t="shared" si="699"/>
        <v>0.40100000000000002</v>
      </c>
      <c r="U232" s="93">
        <f t="shared" si="699"/>
        <v>0.40100000000000002</v>
      </c>
      <c r="V232" s="93">
        <f t="shared" si="699"/>
        <v>0.40100000000000002</v>
      </c>
      <c r="W232" s="93">
        <f t="shared" si="699"/>
        <v>0.40100000000000002</v>
      </c>
      <c r="X232" s="93">
        <f t="shared" si="699"/>
        <v>0.40100000000000002</v>
      </c>
      <c r="Y232" s="93">
        <f t="shared" si="699"/>
        <v>0.40100000000000002</v>
      </c>
      <c r="Z232" s="93">
        <f t="shared" si="699"/>
        <v>0.40100000000000002</v>
      </c>
      <c r="AA232" s="93">
        <f t="shared" si="699"/>
        <v>0.40100000000000002</v>
      </c>
      <c r="AB232" s="93">
        <f t="shared" si="699"/>
        <v>0.40100000000000002</v>
      </c>
      <c r="AC232" s="93">
        <f t="shared" si="699"/>
        <v>0.40100000000000002</v>
      </c>
      <c r="AD232" s="93">
        <f t="shared" si="699"/>
        <v>0.40100000000000002</v>
      </c>
      <c r="AE232" s="93">
        <f t="shared" si="699"/>
        <v>0.40100000000000002</v>
      </c>
      <c r="AF232" s="93">
        <f t="shared" si="699"/>
        <v>0.40100000000000002</v>
      </c>
      <c r="AG232" s="93">
        <f t="shared" si="699"/>
        <v>0.40100000000000002</v>
      </c>
      <c r="AH232" s="93">
        <f t="shared" si="699"/>
        <v>0.40100000000000002</v>
      </c>
      <c r="AI232" s="93">
        <f t="shared" si="699"/>
        <v>0.40100000000000002</v>
      </c>
      <c r="AJ232" s="93">
        <f t="shared" si="699"/>
        <v>0.40100000000000002</v>
      </c>
      <c r="AK232" s="93">
        <f t="shared" si="699"/>
        <v>0.40100000000000002</v>
      </c>
      <c r="AL232" s="93">
        <f t="shared" si="699"/>
        <v>0.40100000000000002</v>
      </c>
      <c r="AM232" s="93">
        <f t="shared" si="699"/>
        <v>0.40100000000000002</v>
      </c>
      <c r="AN232" s="93">
        <f t="shared" si="699"/>
        <v>0.40100000000000002</v>
      </c>
      <c r="AO232" s="93">
        <f t="shared" si="699"/>
        <v>0.40100000000000002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5" t="s">
        <v>6</v>
      </c>
      <c r="B234" s="176"/>
      <c r="C234" s="176"/>
      <c r="D234" s="176"/>
      <c r="E234" s="177"/>
      <c r="F234" s="48" t="s">
        <v>7</v>
      </c>
      <c r="G234" s="49" t="s">
        <v>175</v>
      </c>
      <c r="H234" s="49" t="s">
        <v>176</v>
      </c>
      <c r="I234" s="49" t="s">
        <v>191</v>
      </c>
      <c r="J234" s="49" t="s">
        <v>192</v>
      </c>
      <c r="K234" s="49" t="s">
        <v>193</v>
      </c>
      <c r="L234" s="49" t="s">
        <v>194</v>
      </c>
      <c r="M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8" t="s">
        <v>8</v>
      </c>
      <c r="B235" s="179"/>
      <c r="C235" s="179"/>
      <c r="D235" s="180"/>
      <c r="E235" s="181"/>
      <c r="F235" s="170" t="s">
        <v>184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1.75</v>
      </c>
      <c r="H236" s="58">
        <v>1.91</v>
      </c>
      <c r="I236" s="58">
        <v>1.88</v>
      </c>
      <c r="J236" s="58">
        <v>1.87</v>
      </c>
      <c r="K236" s="58">
        <v>1.84</v>
      </c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1.93</v>
      </c>
      <c r="H237" s="64">
        <v>1.96</v>
      </c>
      <c r="I237" s="65">
        <v>1.92</v>
      </c>
      <c r="J237" s="65">
        <v>1.87</v>
      </c>
      <c r="K237" s="65">
        <v>1.9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1.96</v>
      </c>
      <c r="E238" s="63">
        <f>SUM((D238-B239)/B239)</f>
        <v>4.8128342245989227E-2</v>
      </c>
      <c r="F238" s="57" t="s">
        <v>48</v>
      </c>
      <c r="G238" s="65">
        <v>1.72</v>
      </c>
      <c r="H238" s="65">
        <v>1.86</v>
      </c>
      <c r="I238" s="65">
        <v>1.87</v>
      </c>
      <c r="J238" s="65">
        <v>1.81</v>
      </c>
      <c r="K238" s="65">
        <v>1.82</v>
      </c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1.87</v>
      </c>
      <c r="C239" s="54"/>
      <c r="D239" s="54"/>
      <c r="E239" s="71"/>
      <c r="F239" s="57" t="s">
        <v>50</v>
      </c>
      <c r="G239" s="65">
        <v>1.93</v>
      </c>
      <c r="H239" s="58">
        <v>1.9</v>
      </c>
      <c r="I239" s="58">
        <v>1.87</v>
      </c>
      <c r="J239" s="58">
        <v>1.83</v>
      </c>
      <c r="K239" s="58">
        <v>1.89</v>
      </c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1.8399999999999999</v>
      </c>
      <c r="H240" s="75">
        <f t="shared" ref="H240" si="700">G240</f>
        <v>1.8399999999999999</v>
      </c>
      <c r="I240" s="75">
        <f t="shared" ref="I240" si="701">H240</f>
        <v>1.8399999999999999</v>
      </c>
      <c r="J240" s="75">
        <f t="shared" ref="J240" si="702">I240</f>
        <v>1.8399999999999999</v>
      </c>
      <c r="K240" s="75">
        <f t="shared" ref="K240" si="703">J240</f>
        <v>1.8399999999999999</v>
      </c>
      <c r="L240" s="75">
        <f t="shared" ref="L240" si="704">K240</f>
        <v>1.8399999999999999</v>
      </c>
      <c r="M240" s="75">
        <f t="shared" ref="M240" si="705">L240</f>
        <v>1.8399999999999999</v>
      </c>
      <c r="N240" s="75">
        <f t="shared" ref="N240" si="706">M240</f>
        <v>1.8399999999999999</v>
      </c>
      <c r="O240" s="75">
        <f t="shared" ref="O240" si="707">N240</f>
        <v>1.8399999999999999</v>
      </c>
      <c r="P240" s="75">
        <f t="shared" ref="P240" si="708">O240</f>
        <v>1.8399999999999999</v>
      </c>
      <c r="Q240" s="75">
        <f t="shared" ref="Q240" si="709">P240</f>
        <v>1.8399999999999999</v>
      </c>
      <c r="R240" s="75">
        <f t="shared" ref="R240" si="710">Q240</f>
        <v>1.8399999999999999</v>
      </c>
      <c r="S240" s="75">
        <f t="shared" ref="S240" si="711">R240</f>
        <v>1.8399999999999999</v>
      </c>
      <c r="T240" s="75">
        <f t="shared" ref="T240" si="712">S240</f>
        <v>1.8399999999999999</v>
      </c>
      <c r="U240" s="75">
        <f t="shared" ref="U240" si="713">T240</f>
        <v>1.8399999999999999</v>
      </c>
      <c r="V240" s="75">
        <f t="shared" ref="V240" si="714">U240</f>
        <v>1.8399999999999999</v>
      </c>
      <c r="W240" s="75">
        <f t="shared" ref="W240" si="715">V240</f>
        <v>1.8399999999999999</v>
      </c>
      <c r="X240" s="75">
        <f t="shared" ref="X240" si="716">W240</f>
        <v>1.8399999999999999</v>
      </c>
      <c r="Y240" s="75">
        <f t="shared" ref="Y240" si="717">X240</f>
        <v>1.8399999999999999</v>
      </c>
      <c r="Z240" s="75">
        <f t="shared" ref="Z240" si="718">Y240</f>
        <v>1.8399999999999999</v>
      </c>
      <c r="AA240" s="75">
        <f t="shared" ref="AA240" si="719">Z240</f>
        <v>1.8399999999999999</v>
      </c>
      <c r="AB240" s="75">
        <f t="shared" ref="AB240" si="720">AA240</f>
        <v>1.8399999999999999</v>
      </c>
      <c r="AC240" s="75">
        <f t="shared" ref="AC240" si="721">AB240</f>
        <v>1.8399999999999999</v>
      </c>
      <c r="AD240" s="75">
        <f t="shared" ref="AD240" si="722">AC240</f>
        <v>1.8399999999999999</v>
      </c>
      <c r="AE240" s="75">
        <f t="shared" ref="AE240" si="723">AD240</f>
        <v>1.8399999999999999</v>
      </c>
      <c r="AF240" s="75">
        <f t="shared" ref="AF240" si="724">AE240</f>
        <v>1.8399999999999999</v>
      </c>
      <c r="AG240" s="75">
        <f t="shared" ref="AG240" si="725">AF240</f>
        <v>1.8399999999999999</v>
      </c>
      <c r="AH240" s="75">
        <f t="shared" ref="AH240" si="726">AG240</f>
        <v>1.8399999999999999</v>
      </c>
      <c r="AI240" s="75">
        <f t="shared" ref="AI240" si="727">AH240</f>
        <v>1.8399999999999999</v>
      </c>
      <c r="AJ240" s="75">
        <f t="shared" ref="AJ240" si="728">AI240</f>
        <v>1.8399999999999999</v>
      </c>
      <c r="AK240" s="75">
        <f t="shared" ref="AK240" si="729">AJ240</f>
        <v>1.8399999999999999</v>
      </c>
      <c r="AL240" s="75">
        <f t="shared" ref="AL240" si="730">AK240</f>
        <v>1.8399999999999999</v>
      </c>
      <c r="AM240" s="75">
        <f t="shared" ref="AM240" si="731">AL240</f>
        <v>1.8399999999999999</v>
      </c>
      <c r="AN240" s="75">
        <f t="shared" ref="AN240" si="732">AM240</f>
        <v>1.8399999999999999</v>
      </c>
      <c r="AO240" s="75">
        <f t="shared" ref="AO240" si="733">AN240</f>
        <v>1.8399999999999999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1.83</v>
      </c>
      <c r="E241" s="79">
        <f>SUM((B239-D241)/(D241))</f>
        <v>2.1857923497267777E-2</v>
      </c>
      <c r="F241" s="80" t="s">
        <v>53</v>
      </c>
      <c r="G241" s="81">
        <v>40514</v>
      </c>
      <c r="H241" s="82">
        <v>11071</v>
      </c>
      <c r="I241" s="82">
        <v>14136</v>
      </c>
      <c r="J241" s="82">
        <v>11455</v>
      </c>
      <c r="K241" s="82">
        <v>12715</v>
      </c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4">ROUNDDOWN(G240*105%,3)</f>
        <v>1.9319999999999999</v>
      </c>
      <c r="H243" s="93">
        <f t="shared" si="734"/>
        <v>1.9319999999999999</v>
      </c>
      <c r="I243" s="93">
        <f t="shared" si="734"/>
        <v>1.9319999999999999</v>
      </c>
      <c r="J243" s="93">
        <f t="shared" si="734"/>
        <v>1.9319999999999999</v>
      </c>
      <c r="K243" s="93">
        <f t="shared" si="734"/>
        <v>1.9319999999999999</v>
      </c>
      <c r="L243" s="93">
        <f t="shared" si="734"/>
        <v>1.9319999999999999</v>
      </c>
      <c r="M243" s="93">
        <f t="shared" si="734"/>
        <v>1.9319999999999999</v>
      </c>
      <c r="N243" s="93">
        <f t="shared" si="734"/>
        <v>1.9319999999999999</v>
      </c>
      <c r="O243" s="93">
        <f t="shared" si="734"/>
        <v>1.9319999999999999</v>
      </c>
      <c r="P243" s="93">
        <f t="shared" si="734"/>
        <v>1.9319999999999999</v>
      </c>
      <c r="Q243" s="93">
        <f t="shared" si="734"/>
        <v>1.9319999999999999</v>
      </c>
      <c r="R243" s="93">
        <f t="shared" si="734"/>
        <v>1.9319999999999999</v>
      </c>
      <c r="S243" s="93">
        <f t="shared" si="734"/>
        <v>1.9319999999999999</v>
      </c>
      <c r="T243" s="93">
        <f t="shared" si="734"/>
        <v>1.9319999999999999</v>
      </c>
      <c r="U243" s="93">
        <f t="shared" si="734"/>
        <v>1.9319999999999999</v>
      </c>
      <c r="V243" s="93">
        <f t="shared" si="734"/>
        <v>1.9319999999999999</v>
      </c>
      <c r="W243" s="93">
        <f t="shared" si="734"/>
        <v>1.9319999999999999</v>
      </c>
      <c r="X243" s="93">
        <f t="shared" si="734"/>
        <v>1.9319999999999999</v>
      </c>
      <c r="Y243" s="93">
        <f t="shared" si="734"/>
        <v>1.9319999999999999</v>
      </c>
      <c r="Z243" s="93">
        <f t="shared" si="734"/>
        <v>1.9319999999999999</v>
      </c>
      <c r="AA243" s="93">
        <f t="shared" si="734"/>
        <v>1.9319999999999999</v>
      </c>
      <c r="AB243" s="93">
        <f t="shared" si="734"/>
        <v>1.9319999999999999</v>
      </c>
      <c r="AC243" s="93">
        <f t="shared" si="734"/>
        <v>1.9319999999999999</v>
      </c>
      <c r="AD243" s="93">
        <f t="shared" si="734"/>
        <v>1.9319999999999999</v>
      </c>
      <c r="AE243" s="93">
        <f t="shared" si="734"/>
        <v>1.9319999999999999</v>
      </c>
      <c r="AF243" s="93">
        <f t="shared" si="734"/>
        <v>1.9319999999999999</v>
      </c>
      <c r="AG243" s="93">
        <f t="shared" si="734"/>
        <v>1.9319999999999999</v>
      </c>
      <c r="AH243" s="93">
        <f t="shared" si="734"/>
        <v>1.9319999999999999</v>
      </c>
      <c r="AI243" s="93">
        <f t="shared" si="734"/>
        <v>1.9319999999999999</v>
      </c>
      <c r="AJ243" s="93">
        <f t="shared" si="734"/>
        <v>1.9319999999999999</v>
      </c>
      <c r="AK243" s="93">
        <f t="shared" si="734"/>
        <v>1.9319999999999999</v>
      </c>
      <c r="AL243" s="93">
        <f t="shared" si="734"/>
        <v>1.9319999999999999</v>
      </c>
      <c r="AM243" s="93">
        <f t="shared" si="734"/>
        <v>1.9319999999999999</v>
      </c>
      <c r="AN243" s="93">
        <f t="shared" si="734"/>
        <v>1.9319999999999999</v>
      </c>
      <c r="AO243" s="93">
        <f t="shared" si="734"/>
        <v>1.9319999999999999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5" t="s">
        <v>6</v>
      </c>
      <c r="B245" s="176"/>
      <c r="C245" s="176"/>
      <c r="D245" s="176"/>
      <c r="E245" s="177"/>
      <c r="F245" s="48" t="s">
        <v>7</v>
      </c>
      <c r="G245" s="49" t="s">
        <v>175</v>
      </c>
      <c r="H245" s="49" t="s">
        <v>176</v>
      </c>
      <c r="I245" s="49" t="s">
        <v>191</v>
      </c>
      <c r="J245" s="49" t="s">
        <v>192</v>
      </c>
      <c r="K245" s="49" t="s">
        <v>193</v>
      </c>
      <c r="L245" s="49" t="s">
        <v>194</v>
      </c>
      <c r="M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8" t="s">
        <v>8</v>
      </c>
      <c r="B246" s="179"/>
      <c r="C246" s="179"/>
      <c r="D246" s="180"/>
      <c r="E246" s="181"/>
      <c r="F246" s="170" t="s">
        <v>185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0.67</v>
      </c>
      <c r="H247" s="58">
        <v>0.745</v>
      </c>
      <c r="I247" s="58">
        <v>0.76</v>
      </c>
      <c r="J247" s="58">
        <v>0.745</v>
      </c>
      <c r="K247" s="58">
        <v>0.72</v>
      </c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>
        <f>SUM((D248-B250)/B250)</f>
        <v>-1</v>
      </c>
      <c r="F248" s="57" t="s">
        <v>46</v>
      </c>
      <c r="G248" s="64">
        <v>0.745</v>
      </c>
      <c r="H248" s="64">
        <v>0.76500000000000001</v>
      </c>
      <c r="I248" s="64">
        <v>0.77500000000000002</v>
      </c>
      <c r="J248" s="65">
        <v>0.745</v>
      </c>
      <c r="K248" s="65">
        <v>0.73499999999999999</v>
      </c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>
        <v>0.77500000000000002</v>
      </c>
      <c r="E249" s="63">
        <f>SUM((D249-B250)/B250)</f>
        <v>6.8965517241379379E-2</v>
      </c>
      <c r="F249" s="57" t="s">
        <v>48</v>
      </c>
      <c r="G249" s="65">
        <v>0.66500000000000004</v>
      </c>
      <c r="H249" s="65">
        <v>0.73</v>
      </c>
      <c r="I249" s="65">
        <v>0.745</v>
      </c>
      <c r="J249" s="65">
        <v>0.71499999999999997</v>
      </c>
      <c r="K249" s="65">
        <v>0.71</v>
      </c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>
        <v>0.72499999999999998</v>
      </c>
      <c r="C250" s="54"/>
      <c r="D250" s="54"/>
      <c r="E250" s="71"/>
      <c r="F250" s="57" t="s">
        <v>50</v>
      </c>
      <c r="G250" s="65">
        <v>0.745</v>
      </c>
      <c r="H250" s="58">
        <v>0.76</v>
      </c>
      <c r="I250" s="58">
        <v>0.745</v>
      </c>
      <c r="J250" s="167">
        <v>0.72</v>
      </c>
      <c r="K250" s="58">
        <v>0.72</v>
      </c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0.70750000000000002</v>
      </c>
      <c r="H251" s="75">
        <f t="shared" ref="H251" si="735">G251</f>
        <v>0.70750000000000002</v>
      </c>
      <c r="I251" s="75">
        <f t="shared" ref="I251" si="736">H251</f>
        <v>0.70750000000000002</v>
      </c>
      <c r="J251" s="75">
        <f t="shared" ref="J251" si="737">I251</f>
        <v>0.70750000000000002</v>
      </c>
      <c r="K251" s="75">
        <f t="shared" ref="K251" si="738">J251</f>
        <v>0.70750000000000002</v>
      </c>
      <c r="L251" s="75">
        <f t="shared" ref="L251" si="739">K251</f>
        <v>0.70750000000000002</v>
      </c>
      <c r="M251" s="75">
        <f t="shared" ref="M251" si="740">L251</f>
        <v>0.70750000000000002</v>
      </c>
      <c r="N251" s="75">
        <f t="shared" ref="N251" si="741">M251</f>
        <v>0.70750000000000002</v>
      </c>
      <c r="O251" s="75">
        <f t="shared" ref="O251" si="742">N251</f>
        <v>0.70750000000000002</v>
      </c>
      <c r="P251" s="75">
        <f t="shared" ref="P251" si="743">O251</f>
        <v>0.70750000000000002</v>
      </c>
      <c r="Q251" s="75">
        <f t="shared" ref="Q251" si="744">P251</f>
        <v>0.70750000000000002</v>
      </c>
      <c r="R251" s="75">
        <f t="shared" ref="R251" si="745">Q251</f>
        <v>0.70750000000000002</v>
      </c>
      <c r="S251" s="75">
        <f t="shared" ref="S251" si="746">R251</f>
        <v>0.70750000000000002</v>
      </c>
      <c r="T251" s="75">
        <f t="shared" ref="T251" si="747">S251</f>
        <v>0.70750000000000002</v>
      </c>
      <c r="U251" s="75">
        <f t="shared" ref="U251" si="748">T251</f>
        <v>0.70750000000000002</v>
      </c>
      <c r="V251" s="75">
        <f t="shared" ref="V251" si="749">U251</f>
        <v>0.70750000000000002</v>
      </c>
      <c r="W251" s="75">
        <f t="shared" ref="W251" si="750">V251</f>
        <v>0.70750000000000002</v>
      </c>
      <c r="X251" s="75">
        <f t="shared" ref="X251" si="751">W251</f>
        <v>0.70750000000000002</v>
      </c>
      <c r="Y251" s="75">
        <f t="shared" ref="Y251" si="752">X251</f>
        <v>0.70750000000000002</v>
      </c>
      <c r="Z251" s="75">
        <f t="shared" ref="Z251" si="753">Y251</f>
        <v>0.70750000000000002</v>
      </c>
      <c r="AA251" s="75">
        <f t="shared" ref="AA251" si="754">Z251</f>
        <v>0.70750000000000002</v>
      </c>
      <c r="AB251" s="75">
        <f t="shared" ref="AB251" si="755">AA251</f>
        <v>0.70750000000000002</v>
      </c>
      <c r="AC251" s="75">
        <f t="shared" ref="AC251" si="756">AB251</f>
        <v>0.70750000000000002</v>
      </c>
      <c r="AD251" s="75">
        <f t="shared" ref="AD251" si="757">AC251</f>
        <v>0.70750000000000002</v>
      </c>
      <c r="AE251" s="75">
        <f t="shared" ref="AE251" si="758">AD251</f>
        <v>0.70750000000000002</v>
      </c>
      <c r="AF251" s="75">
        <f t="shared" ref="AF251" si="759">AE251</f>
        <v>0.70750000000000002</v>
      </c>
      <c r="AG251" s="75">
        <f t="shared" ref="AG251" si="760">AF251</f>
        <v>0.70750000000000002</v>
      </c>
      <c r="AH251" s="75">
        <f t="shared" ref="AH251" si="761">AG251</f>
        <v>0.70750000000000002</v>
      </c>
      <c r="AI251" s="75">
        <f t="shared" ref="AI251" si="762">AH251</f>
        <v>0.70750000000000002</v>
      </c>
      <c r="AJ251" s="75">
        <f t="shared" ref="AJ251" si="763">AI251</f>
        <v>0.70750000000000002</v>
      </c>
      <c r="AK251" s="75">
        <f t="shared" ref="AK251" si="764">AJ251</f>
        <v>0.70750000000000002</v>
      </c>
      <c r="AL251" s="75">
        <f t="shared" ref="AL251" si="765">AK251</f>
        <v>0.70750000000000002</v>
      </c>
      <c r="AM251" s="75">
        <f t="shared" ref="AM251" si="766">AL251</f>
        <v>0.70750000000000002</v>
      </c>
      <c r="AN251" s="75">
        <f t="shared" ref="AN251" si="767">AM251</f>
        <v>0.70750000000000002</v>
      </c>
      <c r="AO251" s="75">
        <f t="shared" ref="AO251" si="768">AN251</f>
        <v>0.70750000000000002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>
        <v>0.70499999999999996</v>
      </c>
      <c r="E252" s="79">
        <f>SUM((B250-D252)/(D252))</f>
        <v>2.8368794326241162E-2</v>
      </c>
      <c r="F252" s="80" t="s">
        <v>53</v>
      </c>
      <c r="G252" s="81">
        <v>573079</v>
      </c>
      <c r="H252" s="81">
        <v>911225</v>
      </c>
      <c r="I252" s="82">
        <v>339716</v>
      </c>
      <c r="J252" s="82">
        <v>158199</v>
      </c>
      <c r="K252" s="82">
        <v>187879</v>
      </c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9">ROUNDDOWN(G251*105%,3)</f>
        <v>0.74199999999999999</v>
      </c>
      <c r="H254" s="93">
        <f t="shared" si="769"/>
        <v>0.74199999999999999</v>
      </c>
      <c r="I254" s="93">
        <f t="shared" si="769"/>
        <v>0.74199999999999999</v>
      </c>
      <c r="J254" s="93">
        <f t="shared" si="769"/>
        <v>0.74199999999999999</v>
      </c>
      <c r="K254" s="93">
        <f t="shared" si="769"/>
        <v>0.74199999999999999</v>
      </c>
      <c r="L254" s="93">
        <f t="shared" si="769"/>
        <v>0.74199999999999999</v>
      </c>
      <c r="M254" s="93">
        <f t="shared" si="769"/>
        <v>0.74199999999999999</v>
      </c>
      <c r="N254" s="93">
        <f t="shared" si="769"/>
        <v>0.74199999999999999</v>
      </c>
      <c r="O254" s="93">
        <f t="shared" si="769"/>
        <v>0.74199999999999999</v>
      </c>
      <c r="P254" s="93">
        <f t="shared" si="769"/>
        <v>0.74199999999999999</v>
      </c>
      <c r="Q254" s="93">
        <f t="shared" si="769"/>
        <v>0.74199999999999999</v>
      </c>
      <c r="R254" s="93">
        <f t="shared" si="769"/>
        <v>0.74199999999999999</v>
      </c>
      <c r="S254" s="93">
        <f t="shared" si="769"/>
        <v>0.74199999999999999</v>
      </c>
      <c r="T254" s="93">
        <f t="shared" si="769"/>
        <v>0.74199999999999999</v>
      </c>
      <c r="U254" s="93">
        <f t="shared" si="769"/>
        <v>0.74199999999999999</v>
      </c>
      <c r="V254" s="93">
        <f t="shared" si="769"/>
        <v>0.74199999999999999</v>
      </c>
      <c r="W254" s="93">
        <f t="shared" si="769"/>
        <v>0.74199999999999999</v>
      </c>
      <c r="X254" s="93">
        <f t="shared" si="769"/>
        <v>0.74199999999999999</v>
      </c>
      <c r="Y254" s="93">
        <f t="shared" si="769"/>
        <v>0.74199999999999999</v>
      </c>
      <c r="Z254" s="93">
        <f t="shared" si="769"/>
        <v>0.74199999999999999</v>
      </c>
      <c r="AA254" s="93">
        <f t="shared" si="769"/>
        <v>0.74199999999999999</v>
      </c>
      <c r="AB254" s="93">
        <f t="shared" si="769"/>
        <v>0.74199999999999999</v>
      </c>
      <c r="AC254" s="93">
        <f t="shared" si="769"/>
        <v>0.74199999999999999</v>
      </c>
      <c r="AD254" s="93">
        <f t="shared" si="769"/>
        <v>0.74199999999999999</v>
      </c>
      <c r="AE254" s="93">
        <f t="shared" si="769"/>
        <v>0.74199999999999999</v>
      </c>
      <c r="AF254" s="93">
        <f t="shared" si="769"/>
        <v>0.74199999999999999</v>
      </c>
      <c r="AG254" s="93">
        <f t="shared" si="769"/>
        <v>0.74199999999999999</v>
      </c>
      <c r="AH254" s="93">
        <f t="shared" si="769"/>
        <v>0.74199999999999999</v>
      </c>
      <c r="AI254" s="93">
        <f t="shared" si="769"/>
        <v>0.74199999999999999</v>
      </c>
      <c r="AJ254" s="93">
        <f t="shared" si="769"/>
        <v>0.74199999999999999</v>
      </c>
      <c r="AK254" s="93">
        <f t="shared" si="769"/>
        <v>0.74199999999999999</v>
      </c>
      <c r="AL254" s="93">
        <f t="shared" si="769"/>
        <v>0.74199999999999999</v>
      </c>
      <c r="AM254" s="93">
        <f t="shared" si="769"/>
        <v>0.74199999999999999</v>
      </c>
      <c r="AN254" s="93">
        <f t="shared" si="769"/>
        <v>0.74199999999999999</v>
      </c>
      <c r="AO254" s="93">
        <f t="shared" si="769"/>
        <v>0.74199999999999999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5" t="s">
        <v>6</v>
      </c>
      <c r="B256" s="176"/>
      <c r="C256" s="176"/>
      <c r="D256" s="176"/>
      <c r="E256" s="177"/>
      <c r="F256" s="48" t="s">
        <v>7</v>
      </c>
      <c r="G256" s="49" t="s">
        <v>175</v>
      </c>
      <c r="H256" s="49" t="s">
        <v>176</v>
      </c>
      <c r="I256" s="49" t="s">
        <v>191</v>
      </c>
      <c r="J256" s="49" t="s">
        <v>192</v>
      </c>
      <c r="K256" s="49" t="s">
        <v>193</v>
      </c>
      <c r="L256" s="49" t="s">
        <v>194</v>
      </c>
      <c r="M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8" t="s">
        <v>8</v>
      </c>
      <c r="B257" s="179"/>
      <c r="C257" s="179"/>
      <c r="D257" s="180"/>
      <c r="E257" s="181"/>
      <c r="F257" s="170" t="s">
        <v>186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0.65</v>
      </c>
      <c r="H258" s="58">
        <v>0.68500000000000005</v>
      </c>
      <c r="I258" s="58">
        <v>0.69</v>
      </c>
      <c r="J258" s="58">
        <v>0.72</v>
      </c>
      <c r="K258" s="58">
        <v>0.70499999999999996</v>
      </c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>
        <f>SUM((D259-B261)/B261)</f>
        <v>-1</v>
      </c>
      <c r="F259" s="57" t="s">
        <v>46</v>
      </c>
      <c r="G259" s="64">
        <v>0.69499999999999995</v>
      </c>
      <c r="H259" s="65">
        <v>0.69499999999999995</v>
      </c>
      <c r="I259" s="64">
        <v>0.73</v>
      </c>
      <c r="J259" s="65">
        <v>0.72</v>
      </c>
      <c r="K259" s="65">
        <v>0.71499999999999997</v>
      </c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>
        <v>0.73</v>
      </c>
      <c r="E260" s="63">
        <f>SUM((D260-B261)/B261)</f>
        <v>6.5693430656934199E-2</v>
      </c>
      <c r="F260" s="57" t="s">
        <v>48</v>
      </c>
      <c r="G260" s="65">
        <v>0.64500000000000002</v>
      </c>
      <c r="H260" s="65">
        <v>0.67500000000000004</v>
      </c>
      <c r="I260" s="65">
        <v>0.68500000000000005</v>
      </c>
      <c r="J260" s="65">
        <v>0.69</v>
      </c>
      <c r="K260" s="65">
        <v>0.68</v>
      </c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>
        <v>0.68500000000000005</v>
      </c>
      <c r="C261" s="54"/>
      <c r="D261" s="54"/>
      <c r="E261" s="71"/>
      <c r="F261" s="57" t="s">
        <v>50</v>
      </c>
      <c r="G261" s="65">
        <v>0.69</v>
      </c>
      <c r="H261" s="58">
        <v>0.68</v>
      </c>
      <c r="I261" s="58">
        <v>0.71499999999999997</v>
      </c>
      <c r="J261" s="58">
        <v>0.71499999999999997</v>
      </c>
      <c r="K261" s="58">
        <v>0.68500000000000005</v>
      </c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0.66999999999999993</v>
      </c>
      <c r="H262" s="75">
        <f t="shared" ref="H262" si="770">G262</f>
        <v>0.66999999999999993</v>
      </c>
      <c r="I262" s="75">
        <f t="shared" ref="I262" si="771">H262</f>
        <v>0.66999999999999993</v>
      </c>
      <c r="J262" s="75">
        <f t="shared" ref="J262" si="772">I262</f>
        <v>0.66999999999999993</v>
      </c>
      <c r="K262" s="75">
        <f t="shared" ref="K262" si="773">J262</f>
        <v>0.66999999999999993</v>
      </c>
      <c r="L262" s="75">
        <f t="shared" ref="L262" si="774">K262</f>
        <v>0.66999999999999993</v>
      </c>
      <c r="M262" s="75">
        <f t="shared" ref="M262" si="775">L262</f>
        <v>0.66999999999999993</v>
      </c>
      <c r="N262" s="75">
        <f t="shared" ref="N262" si="776">M262</f>
        <v>0.66999999999999993</v>
      </c>
      <c r="O262" s="75">
        <f t="shared" ref="O262" si="777">N262</f>
        <v>0.66999999999999993</v>
      </c>
      <c r="P262" s="75">
        <f t="shared" ref="P262" si="778">O262</f>
        <v>0.66999999999999993</v>
      </c>
      <c r="Q262" s="75">
        <f t="shared" ref="Q262" si="779">P262</f>
        <v>0.66999999999999993</v>
      </c>
      <c r="R262" s="75">
        <f t="shared" ref="R262" si="780">Q262</f>
        <v>0.66999999999999993</v>
      </c>
      <c r="S262" s="75">
        <f t="shared" ref="S262" si="781">R262</f>
        <v>0.66999999999999993</v>
      </c>
      <c r="T262" s="75">
        <f t="shared" ref="T262" si="782">S262</f>
        <v>0.66999999999999993</v>
      </c>
      <c r="U262" s="75">
        <f t="shared" ref="U262" si="783">T262</f>
        <v>0.66999999999999993</v>
      </c>
      <c r="V262" s="75">
        <f t="shared" ref="V262" si="784">U262</f>
        <v>0.66999999999999993</v>
      </c>
      <c r="W262" s="75">
        <f t="shared" ref="W262" si="785">V262</f>
        <v>0.66999999999999993</v>
      </c>
      <c r="X262" s="75">
        <f t="shared" ref="X262" si="786">W262</f>
        <v>0.66999999999999993</v>
      </c>
      <c r="Y262" s="75">
        <f t="shared" ref="Y262" si="787">X262</f>
        <v>0.66999999999999993</v>
      </c>
      <c r="Z262" s="75">
        <f t="shared" ref="Z262" si="788">Y262</f>
        <v>0.66999999999999993</v>
      </c>
      <c r="AA262" s="75">
        <f t="shared" ref="AA262" si="789">Z262</f>
        <v>0.66999999999999993</v>
      </c>
      <c r="AB262" s="75">
        <f t="shared" ref="AB262" si="790">AA262</f>
        <v>0.66999999999999993</v>
      </c>
      <c r="AC262" s="75">
        <f t="shared" ref="AC262" si="791">AB262</f>
        <v>0.66999999999999993</v>
      </c>
      <c r="AD262" s="75">
        <f t="shared" ref="AD262" si="792">AC262</f>
        <v>0.66999999999999993</v>
      </c>
      <c r="AE262" s="75">
        <f t="shared" ref="AE262" si="793">AD262</f>
        <v>0.66999999999999993</v>
      </c>
      <c r="AF262" s="75">
        <f t="shared" ref="AF262" si="794">AE262</f>
        <v>0.66999999999999993</v>
      </c>
      <c r="AG262" s="75">
        <f t="shared" ref="AG262" si="795">AF262</f>
        <v>0.66999999999999993</v>
      </c>
      <c r="AH262" s="75">
        <f t="shared" ref="AH262" si="796">AG262</f>
        <v>0.66999999999999993</v>
      </c>
      <c r="AI262" s="75">
        <f t="shared" ref="AI262" si="797">AH262</f>
        <v>0.66999999999999993</v>
      </c>
      <c r="AJ262" s="75">
        <f t="shared" ref="AJ262" si="798">AI262</f>
        <v>0.66999999999999993</v>
      </c>
      <c r="AK262" s="75">
        <f t="shared" ref="AK262" si="799">AJ262</f>
        <v>0.66999999999999993</v>
      </c>
      <c r="AL262" s="75">
        <f t="shared" ref="AL262" si="800">AK262</f>
        <v>0.66999999999999993</v>
      </c>
      <c r="AM262" s="75">
        <f t="shared" ref="AM262" si="801">AL262</f>
        <v>0.66999999999999993</v>
      </c>
      <c r="AN262" s="75">
        <f t="shared" ref="AN262" si="802">AM262</f>
        <v>0.66999999999999993</v>
      </c>
      <c r="AO262" s="75">
        <f t="shared" ref="AO262" si="803">AN262</f>
        <v>0.66999999999999993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>
        <v>0.66500000000000004</v>
      </c>
      <c r="E263" s="79">
        <f>SUM((B261-D263)/(D263))</f>
        <v>3.0075187969924838E-2</v>
      </c>
      <c r="F263" s="80" t="s">
        <v>53</v>
      </c>
      <c r="G263" s="81">
        <v>483325</v>
      </c>
      <c r="H263" s="82">
        <v>196973</v>
      </c>
      <c r="I263" s="82">
        <v>198897</v>
      </c>
      <c r="J263" s="82">
        <v>116976</v>
      </c>
      <c r="K263" s="82">
        <v>73158</v>
      </c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4">ROUNDDOWN(G262*105%,3)</f>
        <v>0.70299999999999996</v>
      </c>
      <c r="H265" s="93">
        <f t="shared" si="804"/>
        <v>0.70299999999999996</v>
      </c>
      <c r="I265" s="93">
        <f t="shared" si="804"/>
        <v>0.70299999999999996</v>
      </c>
      <c r="J265" s="93">
        <f t="shared" si="804"/>
        <v>0.70299999999999996</v>
      </c>
      <c r="K265" s="93">
        <f t="shared" si="804"/>
        <v>0.70299999999999996</v>
      </c>
      <c r="L265" s="93">
        <f t="shared" si="804"/>
        <v>0.70299999999999996</v>
      </c>
      <c r="M265" s="93">
        <f t="shared" si="804"/>
        <v>0.70299999999999996</v>
      </c>
      <c r="N265" s="93">
        <f t="shared" si="804"/>
        <v>0.70299999999999996</v>
      </c>
      <c r="O265" s="93">
        <f t="shared" si="804"/>
        <v>0.70299999999999996</v>
      </c>
      <c r="P265" s="93">
        <f t="shared" si="804"/>
        <v>0.70299999999999996</v>
      </c>
      <c r="Q265" s="93">
        <f t="shared" si="804"/>
        <v>0.70299999999999996</v>
      </c>
      <c r="R265" s="93">
        <f t="shared" si="804"/>
        <v>0.70299999999999996</v>
      </c>
      <c r="S265" s="93">
        <f t="shared" si="804"/>
        <v>0.70299999999999996</v>
      </c>
      <c r="T265" s="93">
        <f t="shared" si="804"/>
        <v>0.70299999999999996</v>
      </c>
      <c r="U265" s="93">
        <f t="shared" si="804"/>
        <v>0.70299999999999996</v>
      </c>
      <c r="V265" s="93">
        <f t="shared" si="804"/>
        <v>0.70299999999999996</v>
      </c>
      <c r="W265" s="93">
        <f t="shared" si="804"/>
        <v>0.70299999999999996</v>
      </c>
      <c r="X265" s="93">
        <f t="shared" si="804"/>
        <v>0.70299999999999996</v>
      </c>
      <c r="Y265" s="93">
        <f t="shared" si="804"/>
        <v>0.70299999999999996</v>
      </c>
      <c r="Z265" s="93">
        <f t="shared" si="804"/>
        <v>0.70299999999999996</v>
      </c>
      <c r="AA265" s="93">
        <f t="shared" si="804"/>
        <v>0.70299999999999996</v>
      </c>
      <c r="AB265" s="93">
        <f t="shared" si="804"/>
        <v>0.70299999999999996</v>
      </c>
      <c r="AC265" s="93">
        <f t="shared" si="804"/>
        <v>0.70299999999999996</v>
      </c>
      <c r="AD265" s="93">
        <f t="shared" si="804"/>
        <v>0.70299999999999996</v>
      </c>
      <c r="AE265" s="93">
        <f t="shared" si="804"/>
        <v>0.70299999999999996</v>
      </c>
      <c r="AF265" s="93">
        <f t="shared" si="804"/>
        <v>0.70299999999999996</v>
      </c>
      <c r="AG265" s="93">
        <f t="shared" si="804"/>
        <v>0.70299999999999996</v>
      </c>
      <c r="AH265" s="93">
        <f t="shared" si="804"/>
        <v>0.70299999999999996</v>
      </c>
      <c r="AI265" s="93">
        <f t="shared" si="804"/>
        <v>0.70299999999999996</v>
      </c>
      <c r="AJ265" s="93">
        <f t="shared" si="804"/>
        <v>0.70299999999999996</v>
      </c>
      <c r="AK265" s="93">
        <f t="shared" si="804"/>
        <v>0.70299999999999996</v>
      </c>
      <c r="AL265" s="93">
        <f t="shared" si="804"/>
        <v>0.70299999999999996</v>
      </c>
      <c r="AM265" s="93">
        <f t="shared" si="804"/>
        <v>0.70299999999999996</v>
      </c>
      <c r="AN265" s="93">
        <f t="shared" si="804"/>
        <v>0.70299999999999996</v>
      </c>
      <c r="AO265" s="93">
        <f t="shared" si="804"/>
        <v>0.70299999999999996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5" t="s">
        <v>6</v>
      </c>
      <c r="B267" s="176"/>
      <c r="C267" s="176"/>
      <c r="D267" s="176"/>
      <c r="E267" s="177"/>
      <c r="F267" s="48" t="s">
        <v>7</v>
      </c>
      <c r="G267" s="49" t="s">
        <v>175</v>
      </c>
      <c r="H267" s="49" t="s">
        <v>176</v>
      </c>
      <c r="I267" s="49" t="s">
        <v>191</v>
      </c>
      <c r="J267" s="49" t="s">
        <v>192</v>
      </c>
      <c r="K267" s="49" t="s">
        <v>193</v>
      </c>
      <c r="L267" s="49" t="s">
        <v>194</v>
      </c>
      <c r="M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8" t="s">
        <v>8</v>
      </c>
      <c r="B268" s="179"/>
      <c r="C268" s="179"/>
      <c r="D268" s="180"/>
      <c r="E268" s="181"/>
      <c r="F268" s="170" t="s">
        <v>187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0.59</v>
      </c>
      <c r="H269" s="58">
        <v>0.67500000000000004</v>
      </c>
      <c r="I269" s="58">
        <v>0.67</v>
      </c>
      <c r="J269" s="58">
        <v>0.67</v>
      </c>
      <c r="K269" s="58">
        <v>0.64</v>
      </c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>
        <f>SUM((D270-B272)/B272)</f>
        <v>-1</v>
      </c>
      <c r="F270" s="57" t="s">
        <v>46</v>
      </c>
      <c r="G270" s="64">
        <v>0.67</v>
      </c>
      <c r="H270" s="64">
        <v>0.69</v>
      </c>
      <c r="I270" s="65">
        <v>0.67500000000000004</v>
      </c>
      <c r="J270" s="65">
        <v>0.67</v>
      </c>
      <c r="K270" s="65">
        <v>0.65500000000000003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>
        <v>0.69</v>
      </c>
      <c r="E271" s="63">
        <f>SUM((D271-B272)/B272)</f>
        <v>6.9767441860465004E-2</v>
      </c>
      <c r="F271" s="57" t="s">
        <v>48</v>
      </c>
      <c r="G271" s="65">
        <v>0.59</v>
      </c>
      <c r="H271" s="65">
        <v>0.66</v>
      </c>
      <c r="I271" s="65">
        <v>0.65500000000000003</v>
      </c>
      <c r="J271" s="65">
        <v>0.64</v>
      </c>
      <c r="K271" s="65">
        <v>0.64</v>
      </c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>
        <v>0.64500000000000002</v>
      </c>
      <c r="C272" s="54"/>
      <c r="D272" s="54"/>
      <c r="E272" s="71"/>
      <c r="F272" s="57" t="s">
        <v>50</v>
      </c>
      <c r="G272" s="65">
        <v>0.67</v>
      </c>
      <c r="H272" s="58">
        <v>0.67</v>
      </c>
      <c r="I272" s="58">
        <v>0.66500000000000004</v>
      </c>
      <c r="J272" s="167">
        <v>0.64</v>
      </c>
      <c r="K272" s="58">
        <v>0.64</v>
      </c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0.63</v>
      </c>
      <c r="H273" s="75">
        <f t="shared" ref="H273" si="805">G273</f>
        <v>0.63</v>
      </c>
      <c r="I273" s="75">
        <f t="shared" ref="I273" si="806">H273</f>
        <v>0.63</v>
      </c>
      <c r="J273" s="75">
        <f t="shared" ref="J273" si="807">I273</f>
        <v>0.63</v>
      </c>
      <c r="K273" s="75">
        <f t="shared" ref="K273" si="808">J273</f>
        <v>0.63</v>
      </c>
      <c r="L273" s="75">
        <f t="shared" ref="L273" si="809">K273</f>
        <v>0.63</v>
      </c>
      <c r="M273" s="75">
        <f t="shared" ref="M273" si="810">L273</f>
        <v>0.63</v>
      </c>
      <c r="N273" s="75">
        <f t="shared" ref="N273" si="811">M273</f>
        <v>0.63</v>
      </c>
      <c r="O273" s="75">
        <f t="shared" ref="O273" si="812">N273</f>
        <v>0.63</v>
      </c>
      <c r="P273" s="75">
        <f t="shared" ref="P273" si="813">O273</f>
        <v>0.63</v>
      </c>
      <c r="Q273" s="75">
        <f t="shared" ref="Q273" si="814">P273</f>
        <v>0.63</v>
      </c>
      <c r="R273" s="75">
        <f t="shared" ref="R273" si="815">Q273</f>
        <v>0.63</v>
      </c>
      <c r="S273" s="75">
        <f t="shared" ref="S273" si="816">R273</f>
        <v>0.63</v>
      </c>
      <c r="T273" s="75">
        <f t="shared" ref="T273" si="817">S273</f>
        <v>0.63</v>
      </c>
      <c r="U273" s="75">
        <f t="shared" ref="U273" si="818">T273</f>
        <v>0.63</v>
      </c>
      <c r="V273" s="75">
        <f t="shared" ref="V273" si="819">U273</f>
        <v>0.63</v>
      </c>
      <c r="W273" s="75">
        <f t="shared" ref="W273" si="820">V273</f>
        <v>0.63</v>
      </c>
      <c r="X273" s="75">
        <f t="shared" ref="X273" si="821">W273</f>
        <v>0.63</v>
      </c>
      <c r="Y273" s="75">
        <f t="shared" ref="Y273" si="822">X273</f>
        <v>0.63</v>
      </c>
      <c r="Z273" s="75">
        <f t="shared" ref="Z273" si="823">Y273</f>
        <v>0.63</v>
      </c>
      <c r="AA273" s="75">
        <f t="shared" ref="AA273" si="824">Z273</f>
        <v>0.63</v>
      </c>
      <c r="AB273" s="75">
        <f t="shared" ref="AB273" si="825">AA273</f>
        <v>0.63</v>
      </c>
      <c r="AC273" s="75">
        <f t="shared" ref="AC273" si="826">AB273</f>
        <v>0.63</v>
      </c>
      <c r="AD273" s="75">
        <f t="shared" ref="AD273" si="827">AC273</f>
        <v>0.63</v>
      </c>
      <c r="AE273" s="75">
        <f t="shared" ref="AE273" si="828">AD273</f>
        <v>0.63</v>
      </c>
      <c r="AF273" s="75">
        <f t="shared" ref="AF273" si="829">AE273</f>
        <v>0.63</v>
      </c>
      <c r="AG273" s="75">
        <f t="shared" ref="AG273" si="830">AF273</f>
        <v>0.63</v>
      </c>
      <c r="AH273" s="75">
        <f t="shared" ref="AH273" si="831">AG273</f>
        <v>0.63</v>
      </c>
      <c r="AI273" s="75">
        <f t="shared" ref="AI273" si="832">AH273</f>
        <v>0.63</v>
      </c>
      <c r="AJ273" s="75">
        <f t="shared" ref="AJ273" si="833">AI273</f>
        <v>0.63</v>
      </c>
      <c r="AK273" s="75">
        <f t="shared" ref="AK273" si="834">AJ273</f>
        <v>0.63</v>
      </c>
      <c r="AL273" s="75">
        <f t="shared" ref="AL273" si="835">AK273</f>
        <v>0.63</v>
      </c>
      <c r="AM273" s="75">
        <f t="shared" ref="AM273" si="836">AL273</f>
        <v>0.63</v>
      </c>
      <c r="AN273" s="75">
        <f t="shared" ref="AN273" si="837">AM273</f>
        <v>0.63</v>
      </c>
      <c r="AO273" s="75">
        <f t="shared" ref="AO273" si="838">AN273</f>
        <v>0.63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>
        <v>0.625</v>
      </c>
      <c r="E274" s="79">
        <f>SUM((B272-D274)/(D274))</f>
        <v>3.2000000000000028E-2</v>
      </c>
      <c r="F274" s="80" t="s">
        <v>53</v>
      </c>
      <c r="G274" s="81">
        <v>79627</v>
      </c>
      <c r="H274" s="81">
        <v>79601</v>
      </c>
      <c r="I274" s="82">
        <v>20226</v>
      </c>
      <c r="J274" s="82">
        <v>17213</v>
      </c>
      <c r="K274" s="82">
        <v>18962</v>
      </c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9">ROUNDDOWN(G273*105%,3)</f>
        <v>0.66100000000000003</v>
      </c>
      <c r="H276" s="93">
        <f t="shared" si="839"/>
        <v>0.66100000000000003</v>
      </c>
      <c r="I276" s="93">
        <f t="shared" si="839"/>
        <v>0.66100000000000003</v>
      </c>
      <c r="J276" s="93">
        <f t="shared" si="839"/>
        <v>0.66100000000000003</v>
      </c>
      <c r="K276" s="93">
        <f t="shared" si="839"/>
        <v>0.66100000000000003</v>
      </c>
      <c r="L276" s="93">
        <f t="shared" si="839"/>
        <v>0.66100000000000003</v>
      </c>
      <c r="M276" s="93">
        <f t="shared" si="839"/>
        <v>0.66100000000000003</v>
      </c>
      <c r="N276" s="93">
        <f t="shared" si="839"/>
        <v>0.66100000000000003</v>
      </c>
      <c r="O276" s="93">
        <f t="shared" si="839"/>
        <v>0.66100000000000003</v>
      </c>
      <c r="P276" s="93">
        <f t="shared" si="839"/>
        <v>0.66100000000000003</v>
      </c>
      <c r="Q276" s="93">
        <f t="shared" si="839"/>
        <v>0.66100000000000003</v>
      </c>
      <c r="R276" s="93">
        <f t="shared" si="839"/>
        <v>0.66100000000000003</v>
      </c>
      <c r="S276" s="93">
        <f t="shared" si="839"/>
        <v>0.66100000000000003</v>
      </c>
      <c r="T276" s="93">
        <f t="shared" si="839"/>
        <v>0.66100000000000003</v>
      </c>
      <c r="U276" s="93">
        <f t="shared" si="839"/>
        <v>0.66100000000000003</v>
      </c>
      <c r="V276" s="93">
        <f t="shared" si="839"/>
        <v>0.66100000000000003</v>
      </c>
      <c r="W276" s="93">
        <f t="shared" si="839"/>
        <v>0.66100000000000003</v>
      </c>
      <c r="X276" s="93">
        <f t="shared" si="839"/>
        <v>0.66100000000000003</v>
      </c>
      <c r="Y276" s="93">
        <f t="shared" si="839"/>
        <v>0.66100000000000003</v>
      </c>
      <c r="Z276" s="93">
        <f t="shared" si="839"/>
        <v>0.66100000000000003</v>
      </c>
      <c r="AA276" s="93">
        <f t="shared" si="839"/>
        <v>0.66100000000000003</v>
      </c>
      <c r="AB276" s="93">
        <f t="shared" si="839"/>
        <v>0.66100000000000003</v>
      </c>
      <c r="AC276" s="93">
        <f t="shared" si="839"/>
        <v>0.66100000000000003</v>
      </c>
      <c r="AD276" s="93">
        <f t="shared" si="839"/>
        <v>0.66100000000000003</v>
      </c>
      <c r="AE276" s="93">
        <f t="shared" si="839"/>
        <v>0.66100000000000003</v>
      </c>
      <c r="AF276" s="93">
        <f t="shared" si="839"/>
        <v>0.66100000000000003</v>
      </c>
      <c r="AG276" s="93">
        <f t="shared" si="839"/>
        <v>0.66100000000000003</v>
      </c>
      <c r="AH276" s="93">
        <f t="shared" si="839"/>
        <v>0.66100000000000003</v>
      </c>
      <c r="AI276" s="93">
        <f t="shared" si="839"/>
        <v>0.66100000000000003</v>
      </c>
      <c r="AJ276" s="93">
        <f t="shared" si="839"/>
        <v>0.66100000000000003</v>
      </c>
      <c r="AK276" s="93">
        <f t="shared" si="839"/>
        <v>0.66100000000000003</v>
      </c>
      <c r="AL276" s="93">
        <f t="shared" si="839"/>
        <v>0.66100000000000003</v>
      </c>
      <c r="AM276" s="93">
        <f t="shared" si="839"/>
        <v>0.66100000000000003</v>
      </c>
      <c r="AN276" s="93">
        <f t="shared" si="839"/>
        <v>0.66100000000000003</v>
      </c>
      <c r="AO276" s="93">
        <f t="shared" si="839"/>
        <v>0.66100000000000003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5" t="s">
        <v>6</v>
      </c>
      <c r="B278" s="176"/>
      <c r="C278" s="176"/>
      <c r="D278" s="176"/>
      <c r="E278" s="177"/>
      <c r="F278" s="48" t="s">
        <v>7</v>
      </c>
      <c r="G278" s="49" t="s">
        <v>175</v>
      </c>
      <c r="H278" s="49" t="s">
        <v>176</v>
      </c>
      <c r="I278" s="49" t="s">
        <v>191</v>
      </c>
      <c r="J278" s="49" t="s">
        <v>192</v>
      </c>
      <c r="K278" s="49" t="s">
        <v>193</v>
      </c>
      <c r="L278" s="49" t="s">
        <v>194</v>
      </c>
      <c r="M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8" t="s">
        <v>8</v>
      </c>
      <c r="B279" s="179"/>
      <c r="C279" s="179"/>
      <c r="D279" s="180"/>
      <c r="E279" s="181"/>
      <c r="F279" s="170" t="s">
        <v>122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0.70499999999999996</v>
      </c>
      <c r="H280" s="58">
        <v>0.79</v>
      </c>
      <c r="I280" s="58">
        <v>0.78500000000000003</v>
      </c>
      <c r="J280" s="58">
        <v>0.76500000000000001</v>
      </c>
      <c r="K280" s="58">
        <v>0.73499999999999999</v>
      </c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>
        <f>SUM((D281-B283)/B283)</f>
        <v>-1</v>
      </c>
      <c r="F281" s="57" t="s">
        <v>46</v>
      </c>
      <c r="G281" s="64">
        <v>0.79</v>
      </c>
      <c r="H281" s="64">
        <v>0.80500000000000005</v>
      </c>
      <c r="I281" s="65">
        <v>0.80500000000000005</v>
      </c>
      <c r="J281" s="65">
        <v>0.76500000000000001</v>
      </c>
      <c r="K281" s="65">
        <v>0.755</v>
      </c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>
        <v>0.80500000000000005</v>
      </c>
      <c r="E282" s="63">
        <f>SUM((D282-B283)/B283)</f>
        <v>5.9210526315789526E-2</v>
      </c>
      <c r="F282" s="57" t="s">
        <v>48</v>
      </c>
      <c r="G282" s="65">
        <v>0.69499999999999995</v>
      </c>
      <c r="H282" s="65">
        <v>0.77500000000000002</v>
      </c>
      <c r="I282" s="65">
        <v>0.76</v>
      </c>
      <c r="J282" s="65">
        <v>0.73</v>
      </c>
      <c r="K282" s="65">
        <v>0.72499999999999998</v>
      </c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>
        <v>0.76</v>
      </c>
      <c r="C283" s="54"/>
      <c r="D283" s="54"/>
      <c r="E283" s="71"/>
      <c r="F283" s="57" t="s">
        <v>50</v>
      </c>
      <c r="G283" s="65">
        <v>0.79</v>
      </c>
      <c r="H283" s="58">
        <v>0.78</v>
      </c>
      <c r="I283" s="58">
        <v>0.76500000000000001</v>
      </c>
      <c r="J283" s="101">
        <v>0.73499999999999999</v>
      </c>
      <c r="K283" s="58">
        <v>0.73499999999999999</v>
      </c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0.74750000000000005</v>
      </c>
      <c r="H284" s="75">
        <f t="shared" ref="H284" si="840">G284</f>
        <v>0.74750000000000005</v>
      </c>
      <c r="I284" s="75">
        <f t="shared" ref="I284" si="841">H284</f>
        <v>0.74750000000000005</v>
      </c>
      <c r="J284" s="75">
        <f t="shared" ref="J284" si="842">I284</f>
        <v>0.74750000000000005</v>
      </c>
      <c r="K284" s="75">
        <f t="shared" ref="K284" si="843">J284</f>
        <v>0.74750000000000005</v>
      </c>
      <c r="L284" s="75">
        <f t="shared" ref="L284" si="844">K284</f>
        <v>0.74750000000000005</v>
      </c>
      <c r="M284" s="75">
        <f t="shared" ref="M284" si="845">L284</f>
        <v>0.74750000000000005</v>
      </c>
      <c r="N284" s="75">
        <f t="shared" ref="N284" si="846">M284</f>
        <v>0.74750000000000005</v>
      </c>
      <c r="O284" s="75">
        <f t="shared" ref="O284" si="847">N284</f>
        <v>0.74750000000000005</v>
      </c>
      <c r="P284" s="75">
        <f t="shared" ref="P284" si="848">O284</f>
        <v>0.74750000000000005</v>
      </c>
      <c r="Q284" s="75">
        <f t="shared" ref="Q284" si="849">P284</f>
        <v>0.74750000000000005</v>
      </c>
      <c r="R284" s="75">
        <f t="shared" ref="R284" si="850">Q284</f>
        <v>0.74750000000000005</v>
      </c>
      <c r="S284" s="75">
        <f t="shared" ref="S284" si="851">R284</f>
        <v>0.74750000000000005</v>
      </c>
      <c r="T284" s="75">
        <f t="shared" ref="T284" si="852">S284</f>
        <v>0.74750000000000005</v>
      </c>
      <c r="U284" s="75">
        <f t="shared" ref="U284" si="853">T284</f>
        <v>0.74750000000000005</v>
      </c>
      <c r="V284" s="75">
        <f t="shared" ref="V284" si="854">U284</f>
        <v>0.74750000000000005</v>
      </c>
      <c r="W284" s="75">
        <f t="shared" ref="W284" si="855">V284</f>
        <v>0.74750000000000005</v>
      </c>
      <c r="X284" s="75">
        <f t="shared" ref="X284" si="856">W284</f>
        <v>0.74750000000000005</v>
      </c>
      <c r="Y284" s="75">
        <f t="shared" ref="Y284" si="857">X284</f>
        <v>0.74750000000000005</v>
      </c>
      <c r="Z284" s="75">
        <f t="shared" ref="Z284" si="858">Y284</f>
        <v>0.74750000000000005</v>
      </c>
      <c r="AA284" s="75">
        <f t="shared" ref="AA284" si="859">Z284</f>
        <v>0.74750000000000005</v>
      </c>
      <c r="AB284" s="75">
        <f t="shared" ref="AB284" si="860">AA284</f>
        <v>0.74750000000000005</v>
      </c>
      <c r="AC284" s="75">
        <f t="shared" ref="AC284" si="861">AB284</f>
        <v>0.74750000000000005</v>
      </c>
      <c r="AD284" s="75">
        <f t="shared" ref="AD284" si="862">AC284</f>
        <v>0.74750000000000005</v>
      </c>
      <c r="AE284" s="75">
        <f t="shared" ref="AE284" si="863">AD284</f>
        <v>0.74750000000000005</v>
      </c>
      <c r="AF284" s="75">
        <f t="shared" ref="AF284" si="864">AE284</f>
        <v>0.74750000000000005</v>
      </c>
      <c r="AG284" s="75">
        <f t="shared" ref="AG284" si="865">AF284</f>
        <v>0.74750000000000005</v>
      </c>
      <c r="AH284" s="75">
        <f t="shared" ref="AH284" si="866">AG284</f>
        <v>0.74750000000000005</v>
      </c>
      <c r="AI284" s="75">
        <f t="shared" ref="AI284" si="867">AH284</f>
        <v>0.74750000000000005</v>
      </c>
      <c r="AJ284" s="75">
        <f t="shared" ref="AJ284" si="868">AI284</f>
        <v>0.74750000000000005</v>
      </c>
      <c r="AK284" s="75">
        <f t="shared" ref="AK284" si="869">AJ284</f>
        <v>0.74750000000000005</v>
      </c>
      <c r="AL284" s="75">
        <f t="shared" ref="AL284" si="870">AK284</f>
        <v>0.74750000000000005</v>
      </c>
      <c r="AM284" s="75">
        <f t="shared" ref="AM284" si="871">AL284</f>
        <v>0.74750000000000005</v>
      </c>
      <c r="AN284" s="75">
        <f t="shared" ref="AN284" si="872">AM284</f>
        <v>0.74750000000000005</v>
      </c>
      <c r="AO284" s="75">
        <f t="shared" ref="AO284" si="873">AN284</f>
        <v>0.74750000000000005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>
        <v>0.745</v>
      </c>
      <c r="E285" s="79">
        <f>SUM((B283-D285)/(D285))</f>
        <v>2.0134228187919483E-2</v>
      </c>
      <c r="F285" s="80" t="s">
        <v>53</v>
      </c>
      <c r="G285" s="81">
        <v>408576</v>
      </c>
      <c r="H285" s="81">
        <v>307444</v>
      </c>
      <c r="I285" s="82">
        <v>143536</v>
      </c>
      <c r="J285" s="82">
        <v>60819</v>
      </c>
      <c r="K285" s="82">
        <v>68828</v>
      </c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4">ROUNDDOWN(G284*105%,3)</f>
        <v>0.78400000000000003</v>
      </c>
      <c r="H287" s="93">
        <f t="shared" si="874"/>
        <v>0.78400000000000003</v>
      </c>
      <c r="I287" s="93">
        <f t="shared" si="874"/>
        <v>0.78400000000000003</v>
      </c>
      <c r="J287" s="93">
        <f t="shared" si="874"/>
        <v>0.78400000000000003</v>
      </c>
      <c r="K287" s="93">
        <f t="shared" si="874"/>
        <v>0.78400000000000003</v>
      </c>
      <c r="L287" s="93">
        <f t="shared" si="874"/>
        <v>0.78400000000000003</v>
      </c>
      <c r="M287" s="93">
        <f t="shared" si="874"/>
        <v>0.78400000000000003</v>
      </c>
      <c r="N287" s="93">
        <f t="shared" si="874"/>
        <v>0.78400000000000003</v>
      </c>
      <c r="O287" s="93">
        <f t="shared" si="874"/>
        <v>0.78400000000000003</v>
      </c>
      <c r="P287" s="93">
        <f t="shared" si="874"/>
        <v>0.78400000000000003</v>
      </c>
      <c r="Q287" s="93">
        <f t="shared" si="874"/>
        <v>0.78400000000000003</v>
      </c>
      <c r="R287" s="93">
        <f t="shared" si="874"/>
        <v>0.78400000000000003</v>
      </c>
      <c r="S287" s="93">
        <f t="shared" si="874"/>
        <v>0.78400000000000003</v>
      </c>
      <c r="T287" s="93">
        <f t="shared" si="874"/>
        <v>0.78400000000000003</v>
      </c>
      <c r="U287" s="93">
        <f t="shared" si="874"/>
        <v>0.78400000000000003</v>
      </c>
      <c r="V287" s="93">
        <f t="shared" si="874"/>
        <v>0.78400000000000003</v>
      </c>
      <c r="W287" s="93">
        <f t="shared" si="874"/>
        <v>0.78400000000000003</v>
      </c>
      <c r="X287" s="93">
        <f t="shared" si="874"/>
        <v>0.78400000000000003</v>
      </c>
      <c r="Y287" s="93">
        <f t="shared" si="874"/>
        <v>0.78400000000000003</v>
      </c>
      <c r="Z287" s="93">
        <f t="shared" si="874"/>
        <v>0.78400000000000003</v>
      </c>
      <c r="AA287" s="93">
        <f t="shared" si="874"/>
        <v>0.78400000000000003</v>
      </c>
      <c r="AB287" s="93">
        <f t="shared" si="874"/>
        <v>0.78400000000000003</v>
      </c>
      <c r="AC287" s="93">
        <f t="shared" si="874"/>
        <v>0.78400000000000003</v>
      </c>
      <c r="AD287" s="93">
        <f t="shared" si="874"/>
        <v>0.78400000000000003</v>
      </c>
      <c r="AE287" s="93">
        <f t="shared" si="874"/>
        <v>0.78400000000000003</v>
      </c>
      <c r="AF287" s="93">
        <f t="shared" si="874"/>
        <v>0.78400000000000003</v>
      </c>
      <c r="AG287" s="93">
        <f t="shared" si="874"/>
        <v>0.78400000000000003</v>
      </c>
      <c r="AH287" s="93">
        <f t="shared" si="874"/>
        <v>0.78400000000000003</v>
      </c>
      <c r="AI287" s="93">
        <f t="shared" si="874"/>
        <v>0.78400000000000003</v>
      </c>
      <c r="AJ287" s="93">
        <f t="shared" si="874"/>
        <v>0.78400000000000003</v>
      </c>
      <c r="AK287" s="93">
        <f t="shared" si="874"/>
        <v>0.78400000000000003</v>
      </c>
      <c r="AL287" s="93">
        <f t="shared" si="874"/>
        <v>0.78400000000000003</v>
      </c>
      <c r="AM287" s="93">
        <f t="shared" si="874"/>
        <v>0.78400000000000003</v>
      </c>
      <c r="AN287" s="93">
        <f t="shared" si="874"/>
        <v>0.78400000000000003</v>
      </c>
      <c r="AO287" s="93">
        <f t="shared" si="874"/>
        <v>0.78400000000000003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5" t="s">
        <v>6</v>
      </c>
      <c r="B289" s="176"/>
      <c r="C289" s="176"/>
      <c r="D289" s="176"/>
      <c r="E289" s="177"/>
      <c r="F289" s="48" t="s">
        <v>7</v>
      </c>
      <c r="G289" s="49" t="s">
        <v>176</v>
      </c>
      <c r="H289" s="49" t="s">
        <v>191</v>
      </c>
      <c r="I289" s="49" t="s">
        <v>192</v>
      </c>
      <c r="J289" s="49" t="s">
        <v>193</v>
      </c>
      <c r="K289" s="49" t="s">
        <v>194</v>
      </c>
      <c r="L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8" t="s">
        <v>8</v>
      </c>
      <c r="B290" s="179"/>
      <c r="C290" s="179"/>
      <c r="D290" s="180"/>
      <c r="E290" s="181"/>
      <c r="F290" s="170" t="s">
        <v>188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0.33</v>
      </c>
      <c r="H291" s="58">
        <v>0.38</v>
      </c>
      <c r="I291" s="58">
        <v>0.37</v>
      </c>
      <c r="J291" s="58">
        <v>0.35499999999999998</v>
      </c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>
        <f>SUM((D292-B294)/B294)</f>
        <v>-1</v>
      </c>
      <c r="F292" s="57" t="s">
        <v>46</v>
      </c>
      <c r="G292" s="64">
        <v>0.38500000000000001</v>
      </c>
      <c r="H292" s="64">
        <v>0.39</v>
      </c>
      <c r="I292" s="65">
        <v>0.37</v>
      </c>
      <c r="J292" s="65">
        <v>0.38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>
        <v>0.39</v>
      </c>
      <c r="E293" s="63">
        <f>SUM((D293-B294)/B294)</f>
        <v>6.8493150684931572E-2</v>
      </c>
      <c r="F293" s="57" t="s">
        <v>48</v>
      </c>
      <c r="G293" s="65">
        <v>0.33</v>
      </c>
      <c r="H293" s="65">
        <v>0.36499999999999999</v>
      </c>
      <c r="I293" s="65">
        <v>0.35</v>
      </c>
      <c r="J293" s="65">
        <v>0.35499999999999998</v>
      </c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>
        <v>0.36499999999999999</v>
      </c>
      <c r="C294" s="54"/>
      <c r="D294" s="54"/>
      <c r="E294" s="71"/>
      <c r="F294" s="57" t="s">
        <v>50</v>
      </c>
      <c r="G294" s="65">
        <v>0.38500000000000001</v>
      </c>
      <c r="H294" s="58">
        <v>0.37</v>
      </c>
      <c r="I294" s="58">
        <v>0.35</v>
      </c>
      <c r="J294" s="58">
        <v>0.36499999999999999</v>
      </c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0.35750000000000004</v>
      </c>
      <c r="H295" s="75">
        <f t="shared" ref="H295" si="875">G295</f>
        <v>0.35750000000000004</v>
      </c>
      <c r="I295" s="75">
        <f t="shared" ref="I295" si="876">H295</f>
        <v>0.35750000000000004</v>
      </c>
      <c r="J295" s="75">
        <f t="shared" ref="J295" si="877">I295</f>
        <v>0.35750000000000004</v>
      </c>
      <c r="K295" s="75">
        <f t="shared" ref="K295" si="878">J295</f>
        <v>0.35750000000000004</v>
      </c>
      <c r="L295" s="75">
        <f t="shared" ref="L295" si="879">K295</f>
        <v>0.35750000000000004</v>
      </c>
      <c r="M295" s="75">
        <f t="shared" ref="M295" si="880">L295</f>
        <v>0.35750000000000004</v>
      </c>
      <c r="N295" s="75">
        <f t="shared" ref="N295" si="881">M295</f>
        <v>0.35750000000000004</v>
      </c>
      <c r="O295" s="75">
        <f t="shared" ref="O295" si="882">N295</f>
        <v>0.35750000000000004</v>
      </c>
      <c r="P295" s="75">
        <f t="shared" ref="P295" si="883">O295</f>
        <v>0.35750000000000004</v>
      </c>
      <c r="Q295" s="75">
        <f t="shared" ref="Q295" si="884">P295</f>
        <v>0.35750000000000004</v>
      </c>
      <c r="R295" s="75">
        <f t="shared" ref="R295" si="885">Q295</f>
        <v>0.35750000000000004</v>
      </c>
      <c r="S295" s="75">
        <f t="shared" ref="S295" si="886">R295</f>
        <v>0.35750000000000004</v>
      </c>
      <c r="T295" s="75">
        <f t="shared" ref="T295" si="887">S295</f>
        <v>0.35750000000000004</v>
      </c>
      <c r="U295" s="75">
        <f t="shared" ref="U295" si="888">T295</f>
        <v>0.35750000000000004</v>
      </c>
      <c r="V295" s="75">
        <f t="shared" ref="V295" si="889">U295</f>
        <v>0.35750000000000004</v>
      </c>
      <c r="W295" s="75">
        <f t="shared" ref="W295" si="890">V295</f>
        <v>0.35750000000000004</v>
      </c>
      <c r="X295" s="75">
        <f t="shared" ref="X295" si="891">W295</f>
        <v>0.35750000000000004</v>
      </c>
      <c r="Y295" s="75">
        <f t="shared" ref="Y295" si="892">X295</f>
        <v>0.35750000000000004</v>
      </c>
      <c r="Z295" s="75">
        <f t="shared" ref="Z295" si="893">Y295</f>
        <v>0.35750000000000004</v>
      </c>
      <c r="AA295" s="75">
        <f t="shared" ref="AA295" si="894">Z295</f>
        <v>0.35750000000000004</v>
      </c>
      <c r="AB295" s="75">
        <f t="shared" ref="AB295" si="895">AA295</f>
        <v>0.35750000000000004</v>
      </c>
      <c r="AC295" s="75">
        <f t="shared" ref="AC295" si="896">AB295</f>
        <v>0.35750000000000004</v>
      </c>
      <c r="AD295" s="75">
        <f t="shared" ref="AD295" si="897">AC295</f>
        <v>0.35750000000000004</v>
      </c>
      <c r="AE295" s="75">
        <f t="shared" ref="AE295" si="898">AD295</f>
        <v>0.35750000000000004</v>
      </c>
      <c r="AF295" s="75">
        <f t="shared" ref="AF295" si="899">AE295</f>
        <v>0.35750000000000004</v>
      </c>
      <c r="AG295" s="75">
        <f t="shared" ref="AG295" si="900">AF295</f>
        <v>0.35750000000000004</v>
      </c>
      <c r="AH295" s="75">
        <f t="shared" ref="AH295" si="901">AG295</f>
        <v>0.35750000000000004</v>
      </c>
      <c r="AI295" s="75">
        <f t="shared" ref="AI295" si="902">AH295</f>
        <v>0.35750000000000004</v>
      </c>
      <c r="AJ295" s="75">
        <f t="shared" ref="AJ295" si="903">AI295</f>
        <v>0.35750000000000004</v>
      </c>
      <c r="AK295" s="75">
        <f t="shared" ref="AK295" si="904">AJ295</f>
        <v>0.35750000000000004</v>
      </c>
      <c r="AL295" s="75">
        <f t="shared" ref="AL295" si="905">AK295</f>
        <v>0.35750000000000004</v>
      </c>
      <c r="AM295" s="75">
        <f t="shared" ref="AM295" si="906">AL295</f>
        <v>0.35750000000000004</v>
      </c>
      <c r="AN295" s="75">
        <f t="shared" ref="AN295" si="907">AM295</f>
        <v>0.35750000000000004</v>
      </c>
      <c r="AO295" s="75">
        <f t="shared" ref="AO295" si="908">AN295</f>
        <v>0.35750000000000004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>
        <v>0.35499999999999998</v>
      </c>
      <c r="E296" s="79">
        <f>SUM((B294-D296)/(D296))</f>
        <v>2.8169014084507067E-2</v>
      </c>
      <c r="F296" s="80" t="s">
        <v>53</v>
      </c>
      <c r="G296" s="81">
        <v>83977</v>
      </c>
      <c r="H296" s="81">
        <v>49244</v>
      </c>
      <c r="I296" s="82">
        <v>34472</v>
      </c>
      <c r="J296" s="82">
        <v>30872</v>
      </c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9">ROUNDDOWN(G295*105%,3)</f>
        <v>0.375</v>
      </c>
      <c r="H298" s="93">
        <f t="shared" si="909"/>
        <v>0.375</v>
      </c>
      <c r="I298" s="93">
        <f t="shared" si="909"/>
        <v>0.375</v>
      </c>
      <c r="J298" s="93">
        <f t="shared" si="909"/>
        <v>0.375</v>
      </c>
      <c r="K298" s="93">
        <f t="shared" si="909"/>
        <v>0.375</v>
      </c>
      <c r="L298" s="93">
        <f t="shared" si="909"/>
        <v>0.375</v>
      </c>
      <c r="M298" s="93">
        <f t="shared" si="909"/>
        <v>0.375</v>
      </c>
      <c r="N298" s="93">
        <f t="shared" si="909"/>
        <v>0.375</v>
      </c>
      <c r="O298" s="93">
        <f t="shared" si="909"/>
        <v>0.375</v>
      </c>
      <c r="P298" s="93">
        <f t="shared" si="909"/>
        <v>0.375</v>
      </c>
      <c r="Q298" s="93">
        <f t="shared" si="909"/>
        <v>0.375</v>
      </c>
      <c r="R298" s="93">
        <f t="shared" si="909"/>
        <v>0.375</v>
      </c>
      <c r="S298" s="93">
        <f t="shared" si="909"/>
        <v>0.375</v>
      </c>
      <c r="T298" s="93">
        <f t="shared" si="909"/>
        <v>0.375</v>
      </c>
      <c r="U298" s="93">
        <f t="shared" si="909"/>
        <v>0.375</v>
      </c>
      <c r="V298" s="93">
        <f t="shared" si="909"/>
        <v>0.375</v>
      </c>
      <c r="W298" s="93">
        <f t="shared" si="909"/>
        <v>0.375</v>
      </c>
      <c r="X298" s="93">
        <f t="shared" si="909"/>
        <v>0.375</v>
      </c>
      <c r="Y298" s="93">
        <f t="shared" si="909"/>
        <v>0.375</v>
      </c>
      <c r="Z298" s="93">
        <f t="shared" si="909"/>
        <v>0.375</v>
      </c>
      <c r="AA298" s="93">
        <f t="shared" si="909"/>
        <v>0.375</v>
      </c>
      <c r="AB298" s="93">
        <f t="shared" si="909"/>
        <v>0.375</v>
      </c>
      <c r="AC298" s="93">
        <f t="shared" si="909"/>
        <v>0.375</v>
      </c>
      <c r="AD298" s="93">
        <f t="shared" si="909"/>
        <v>0.375</v>
      </c>
      <c r="AE298" s="93">
        <f t="shared" si="909"/>
        <v>0.375</v>
      </c>
      <c r="AF298" s="93">
        <f t="shared" si="909"/>
        <v>0.375</v>
      </c>
      <c r="AG298" s="93">
        <f t="shared" si="909"/>
        <v>0.375</v>
      </c>
      <c r="AH298" s="93">
        <f t="shared" si="909"/>
        <v>0.375</v>
      </c>
      <c r="AI298" s="93">
        <f t="shared" si="909"/>
        <v>0.375</v>
      </c>
      <c r="AJ298" s="93">
        <f t="shared" si="909"/>
        <v>0.375</v>
      </c>
      <c r="AK298" s="93">
        <f t="shared" si="909"/>
        <v>0.375</v>
      </c>
      <c r="AL298" s="93">
        <f t="shared" si="909"/>
        <v>0.375</v>
      </c>
      <c r="AM298" s="93">
        <f t="shared" si="909"/>
        <v>0.375</v>
      </c>
      <c r="AN298" s="93">
        <f t="shared" si="909"/>
        <v>0.375</v>
      </c>
      <c r="AO298" s="93">
        <f t="shared" si="909"/>
        <v>0.375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5" t="s">
        <v>6</v>
      </c>
      <c r="B300" s="176"/>
      <c r="C300" s="176"/>
      <c r="D300" s="176"/>
      <c r="E300" s="177"/>
      <c r="F300" s="48" t="s">
        <v>7</v>
      </c>
      <c r="G300" s="49" t="s">
        <v>176</v>
      </c>
      <c r="H300" s="49" t="s">
        <v>191</v>
      </c>
      <c r="I300" s="49" t="s">
        <v>192</v>
      </c>
      <c r="J300" s="49" t="s">
        <v>193</v>
      </c>
      <c r="K300" s="49" t="s">
        <v>194</v>
      </c>
      <c r="L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8" t="s">
        <v>8</v>
      </c>
      <c r="B301" s="179"/>
      <c r="C301" s="179"/>
      <c r="D301" s="180"/>
      <c r="E301" s="181"/>
      <c r="F301" s="171" t="s">
        <v>189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1.24</v>
      </c>
      <c r="H302" s="58">
        <v>1.36</v>
      </c>
      <c r="I302" s="58">
        <v>1.33</v>
      </c>
      <c r="J302" s="58">
        <v>1.33</v>
      </c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>
        <f>SUM((D303-B305)/B305)</f>
        <v>-1</v>
      </c>
      <c r="F303" s="57" t="s">
        <v>46</v>
      </c>
      <c r="G303" s="64">
        <v>1.37</v>
      </c>
      <c r="H303" s="64">
        <v>1.41</v>
      </c>
      <c r="I303" s="65">
        <v>1.36</v>
      </c>
      <c r="J303" s="65">
        <v>1.38</v>
      </c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>
        <v>1.41</v>
      </c>
      <c r="E304" s="63">
        <f>SUM((D304-B305)/B305)</f>
        <v>6.015037593984951E-2</v>
      </c>
      <c r="F304" s="57" t="s">
        <v>48</v>
      </c>
      <c r="G304" s="65">
        <v>1.24</v>
      </c>
      <c r="H304" s="65">
        <v>1.33</v>
      </c>
      <c r="I304" s="65">
        <v>1.31</v>
      </c>
      <c r="J304" s="65">
        <v>1.33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>
        <v>1.33</v>
      </c>
      <c r="C305" s="54"/>
      <c r="D305" s="54"/>
      <c r="E305" s="71"/>
      <c r="F305" s="57" t="s">
        <v>50</v>
      </c>
      <c r="G305" s="65">
        <v>1.36</v>
      </c>
      <c r="H305" s="58">
        <v>1.34</v>
      </c>
      <c r="I305" s="58">
        <v>1.33</v>
      </c>
      <c r="J305" s="58">
        <v>1.36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1.3</v>
      </c>
      <c r="H306" s="75">
        <f t="shared" ref="H306" si="910">G306</f>
        <v>1.3</v>
      </c>
      <c r="I306" s="75">
        <f t="shared" ref="I306" si="911">H306</f>
        <v>1.3</v>
      </c>
      <c r="J306" s="75">
        <f t="shared" ref="J306" si="912">I306</f>
        <v>1.3</v>
      </c>
      <c r="K306" s="75">
        <f t="shared" ref="K306" si="913">J306</f>
        <v>1.3</v>
      </c>
      <c r="L306" s="75">
        <f t="shared" ref="L306" si="914">K306</f>
        <v>1.3</v>
      </c>
      <c r="M306" s="75">
        <f t="shared" ref="M306" si="915">L306</f>
        <v>1.3</v>
      </c>
      <c r="N306" s="75">
        <f t="shared" ref="N306" si="916">M306</f>
        <v>1.3</v>
      </c>
      <c r="O306" s="75">
        <f t="shared" ref="O306" si="917">N306</f>
        <v>1.3</v>
      </c>
      <c r="P306" s="75">
        <f t="shared" ref="P306" si="918">O306</f>
        <v>1.3</v>
      </c>
      <c r="Q306" s="75">
        <f t="shared" ref="Q306" si="919">P306</f>
        <v>1.3</v>
      </c>
      <c r="R306" s="75">
        <f t="shared" ref="R306" si="920">Q306</f>
        <v>1.3</v>
      </c>
      <c r="S306" s="75">
        <f t="shared" ref="S306" si="921">R306</f>
        <v>1.3</v>
      </c>
      <c r="T306" s="75">
        <f t="shared" ref="T306" si="922">S306</f>
        <v>1.3</v>
      </c>
      <c r="U306" s="75">
        <f t="shared" ref="U306" si="923">T306</f>
        <v>1.3</v>
      </c>
      <c r="V306" s="75">
        <f t="shared" ref="V306" si="924">U306</f>
        <v>1.3</v>
      </c>
      <c r="W306" s="75">
        <f t="shared" ref="W306" si="925">V306</f>
        <v>1.3</v>
      </c>
      <c r="X306" s="75">
        <f t="shared" ref="X306" si="926">W306</f>
        <v>1.3</v>
      </c>
      <c r="Y306" s="75">
        <f t="shared" ref="Y306" si="927">X306</f>
        <v>1.3</v>
      </c>
      <c r="Z306" s="75">
        <f t="shared" ref="Z306" si="928">Y306</f>
        <v>1.3</v>
      </c>
      <c r="AA306" s="75">
        <f t="shared" ref="AA306" si="929">Z306</f>
        <v>1.3</v>
      </c>
      <c r="AB306" s="75">
        <f t="shared" ref="AB306" si="930">AA306</f>
        <v>1.3</v>
      </c>
      <c r="AC306" s="75">
        <f t="shared" ref="AC306" si="931">AB306</f>
        <v>1.3</v>
      </c>
      <c r="AD306" s="75">
        <f t="shared" ref="AD306" si="932">AC306</f>
        <v>1.3</v>
      </c>
      <c r="AE306" s="75">
        <f t="shared" ref="AE306" si="933">AD306</f>
        <v>1.3</v>
      </c>
      <c r="AF306" s="75">
        <f t="shared" ref="AF306" si="934">AE306</f>
        <v>1.3</v>
      </c>
      <c r="AG306" s="75">
        <f t="shared" ref="AG306" si="935">AF306</f>
        <v>1.3</v>
      </c>
      <c r="AH306" s="75">
        <f t="shared" ref="AH306" si="936">AG306</f>
        <v>1.3</v>
      </c>
      <c r="AI306" s="75">
        <f t="shared" ref="AI306" si="937">AH306</f>
        <v>1.3</v>
      </c>
      <c r="AJ306" s="75">
        <f t="shared" ref="AJ306" si="938">AI306</f>
        <v>1.3</v>
      </c>
      <c r="AK306" s="75">
        <f t="shared" ref="AK306" si="939">AJ306</f>
        <v>1.3</v>
      </c>
      <c r="AL306" s="75">
        <f t="shared" ref="AL306" si="940">AK306</f>
        <v>1.3</v>
      </c>
      <c r="AM306" s="75">
        <f t="shared" ref="AM306" si="941">AL306</f>
        <v>1.3</v>
      </c>
      <c r="AN306" s="75">
        <f t="shared" ref="AN306" si="942">AM306</f>
        <v>1.3</v>
      </c>
      <c r="AO306" s="75">
        <f t="shared" ref="AO306" si="943">AN306</f>
        <v>1.3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>
        <v>1.29</v>
      </c>
      <c r="E307" s="79">
        <f>SUM((B305-D307)/(D307))</f>
        <v>3.1007751937984523E-2</v>
      </c>
      <c r="F307" s="80" t="s">
        <v>53</v>
      </c>
      <c r="G307" s="81">
        <v>236252</v>
      </c>
      <c r="H307" s="82">
        <v>98265</v>
      </c>
      <c r="I307" s="82">
        <v>30101</v>
      </c>
      <c r="J307" s="82">
        <v>41693</v>
      </c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4">ROUNDDOWN(G306*105%,3)</f>
        <v>1.365</v>
      </c>
      <c r="H309" s="93">
        <f t="shared" si="944"/>
        <v>1.365</v>
      </c>
      <c r="I309" s="93">
        <f t="shared" si="944"/>
        <v>1.365</v>
      </c>
      <c r="J309" s="93">
        <f t="shared" si="944"/>
        <v>1.365</v>
      </c>
      <c r="K309" s="93">
        <f t="shared" si="944"/>
        <v>1.365</v>
      </c>
      <c r="L309" s="93">
        <f t="shared" si="944"/>
        <v>1.365</v>
      </c>
      <c r="M309" s="93">
        <f t="shared" si="944"/>
        <v>1.365</v>
      </c>
      <c r="N309" s="93">
        <f t="shared" si="944"/>
        <v>1.365</v>
      </c>
      <c r="O309" s="93">
        <f t="shared" si="944"/>
        <v>1.365</v>
      </c>
      <c r="P309" s="93">
        <f t="shared" si="944"/>
        <v>1.365</v>
      </c>
      <c r="Q309" s="93">
        <f t="shared" si="944"/>
        <v>1.365</v>
      </c>
      <c r="R309" s="93">
        <f t="shared" si="944"/>
        <v>1.365</v>
      </c>
      <c r="S309" s="93">
        <f t="shared" si="944"/>
        <v>1.365</v>
      </c>
      <c r="T309" s="93">
        <f t="shared" si="944"/>
        <v>1.365</v>
      </c>
      <c r="U309" s="93">
        <f t="shared" si="944"/>
        <v>1.365</v>
      </c>
      <c r="V309" s="93">
        <f t="shared" si="944"/>
        <v>1.365</v>
      </c>
      <c r="W309" s="93">
        <f t="shared" si="944"/>
        <v>1.365</v>
      </c>
      <c r="X309" s="93">
        <f t="shared" si="944"/>
        <v>1.365</v>
      </c>
      <c r="Y309" s="93">
        <f t="shared" si="944"/>
        <v>1.365</v>
      </c>
      <c r="Z309" s="93">
        <f t="shared" si="944"/>
        <v>1.365</v>
      </c>
      <c r="AA309" s="93">
        <f t="shared" si="944"/>
        <v>1.365</v>
      </c>
      <c r="AB309" s="93">
        <f t="shared" si="944"/>
        <v>1.365</v>
      </c>
      <c r="AC309" s="93">
        <f t="shared" si="944"/>
        <v>1.365</v>
      </c>
      <c r="AD309" s="93">
        <f t="shared" si="944"/>
        <v>1.365</v>
      </c>
      <c r="AE309" s="93">
        <f t="shared" si="944"/>
        <v>1.365</v>
      </c>
      <c r="AF309" s="93">
        <f t="shared" si="944"/>
        <v>1.365</v>
      </c>
      <c r="AG309" s="93">
        <f t="shared" si="944"/>
        <v>1.365</v>
      </c>
      <c r="AH309" s="93">
        <f t="shared" si="944"/>
        <v>1.365</v>
      </c>
      <c r="AI309" s="93">
        <f t="shared" si="944"/>
        <v>1.365</v>
      </c>
      <c r="AJ309" s="93">
        <f t="shared" si="944"/>
        <v>1.365</v>
      </c>
      <c r="AK309" s="93">
        <f t="shared" si="944"/>
        <v>1.365</v>
      </c>
      <c r="AL309" s="93">
        <f t="shared" si="944"/>
        <v>1.365</v>
      </c>
      <c r="AM309" s="93">
        <f t="shared" si="944"/>
        <v>1.365</v>
      </c>
      <c r="AN309" s="93">
        <f t="shared" si="944"/>
        <v>1.365</v>
      </c>
      <c r="AO309" s="93">
        <f t="shared" si="944"/>
        <v>1.365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5" t="s">
        <v>6</v>
      </c>
      <c r="B311" s="176"/>
      <c r="C311" s="176"/>
      <c r="D311" s="176"/>
      <c r="E311" s="177"/>
      <c r="F311" s="48" t="s">
        <v>7</v>
      </c>
      <c r="G311" s="49" t="s">
        <v>176</v>
      </c>
      <c r="H311" s="49" t="s">
        <v>191</v>
      </c>
      <c r="I311" s="49" t="s">
        <v>192</v>
      </c>
      <c r="J311" s="49" t="s">
        <v>193</v>
      </c>
      <c r="K311" s="49" t="s">
        <v>194</v>
      </c>
      <c r="L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8" t="s">
        <v>8</v>
      </c>
      <c r="B312" s="179"/>
      <c r="C312" s="179"/>
      <c r="D312" s="180"/>
      <c r="E312" s="181"/>
      <c r="F312" s="172" t="s">
        <v>190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0.55500000000000005</v>
      </c>
      <c r="H313" s="58">
        <v>0.61</v>
      </c>
      <c r="I313" s="58">
        <v>0.60499999999999998</v>
      </c>
      <c r="J313" s="58">
        <v>0.57999999999999996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>
        <f>SUM((D314-B316)/B316)</f>
        <v>-1</v>
      </c>
      <c r="F314" s="57" t="s">
        <v>46</v>
      </c>
      <c r="G314" s="64">
        <v>0.61</v>
      </c>
      <c r="H314" s="64">
        <v>0.63</v>
      </c>
      <c r="I314" s="65">
        <v>0.61</v>
      </c>
      <c r="J314" s="65">
        <v>0.59499999999999997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>
        <v>0.63</v>
      </c>
      <c r="E315" s="63">
        <f>SUM((D315-B316)/B316)</f>
        <v>6.7796610169491595E-2</v>
      </c>
      <c r="F315" s="57" t="s">
        <v>48</v>
      </c>
      <c r="G315" s="65">
        <v>0.55500000000000005</v>
      </c>
      <c r="H315" s="65">
        <v>0.58499999999999996</v>
      </c>
      <c r="I315" s="65">
        <v>0.57499999999999996</v>
      </c>
      <c r="J315" s="65">
        <v>0.56499999999999995</v>
      </c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>
        <v>0.59</v>
      </c>
      <c r="C316" s="54"/>
      <c r="D316" s="54"/>
      <c r="E316" s="71"/>
      <c r="F316" s="57" t="s">
        <v>50</v>
      </c>
      <c r="G316" s="65">
        <v>0.6</v>
      </c>
      <c r="H316" s="58">
        <v>0.6</v>
      </c>
      <c r="I316" s="58">
        <v>0.57999999999999996</v>
      </c>
      <c r="J316" s="58">
        <v>0.57999999999999996</v>
      </c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0.57750000000000001</v>
      </c>
      <c r="H317" s="75">
        <f t="shared" ref="H317" si="945">G317</f>
        <v>0.57750000000000001</v>
      </c>
      <c r="I317" s="75">
        <f t="shared" ref="I317" si="946">H317</f>
        <v>0.57750000000000001</v>
      </c>
      <c r="J317" s="75">
        <f t="shared" ref="J317" si="947">I317</f>
        <v>0.57750000000000001</v>
      </c>
      <c r="K317" s="75">
        <f t="shared" ref="K317" si="948">J317</f>
        <v>0.57750000000000001</v>
      </c>
      <c r="L317" s="75">
        <f t="shared" ref="L317" si="949">K317</f>
        <v>0.57750000000000001</v>
      </c>
      <c r="M317" s="75">
        <f t="shared" ref="M317" si="950">L317</f>
        <v>0.57750000000000001</v>
      </c>
      <c r="N317" s="75">
        <f t="shared" ref="N317" si="951">M317</f>
        <v>0.57750000000000001</v>
      </c>
      <c r="O317" s="75">
        <f t="shared" ref="O317" si="952">N317</f>
        <v>0.57750000000000001</v>
      </c>
      <c r="P317" s="75">
        <f t="shared" ref="P317" si="953">O317</f>
        <v>0.57750000000000001</v>
      </c>
      <c r="Q317" s="75">
        <f t="shared" ref="Q317" si="954">P317</f>
        <v>0.57750000000000001</v>
      </c>
      <c r="R317" s="75">
        <f t="shared" ref="R317" si="955">Q317</f>
        <v>0.57750000000000001</v>
      </c>
      <c r="S317" s="75">
        <f t="shared" ref="S317" si="956">R317</f>
        <v>0.57750000000000001</v>
      </c>
      <c r="T317" s="75">
        <f t="shared" ref="T317" si="957">S317</f>
        <v>0.57750000000000001</v>
      </c>
      <c r="U317" s="75">
        <f t="shared" ref="U317" si="958">T317</f>
        <v>0.57750000000000001</v>
      </c>
      <c r="V317" s="75">
        <f t="shared" ref="V317" si="959">U317</f>
        <v>0.57750000000000001</v>
      </c>
      <c r="W317" s="75">
        <f t="shared" ref="W317" si="960">V317</f>
        <v>0.57750000000000001</v>
      </c>
      <c r="X317" s="75">
        <f t="shared" ref="X317" si="961">W317</f>
        <v>0.57750000000000001</v>
      </c>
      <c r="Y317" s="75">
        <f t="shared" ref="Y317" si="962">X317</f>
        <v>0.57750000000000001</v>
      </c>
      <c r="Z317" s="75">
        <f t="shared" ref="Z317" si="963">Y317</f>
        <v>0.57750000000000001</v>
      </c>
      <c r="AA317" s="75">
        <f t="shared" ref="AA317" si="964">Z317</f>
        <v>0.57750000000000001</v>
      </c>
      <c r="AB317" s="75">
        <f t="shared" ref="AB317" si="965">AA317</f>
        <v>0.57750000000000001</v>
      </c>
      <c r="AC317" s="75">
        <f t="shared" ref="AC317" si="966">AB317</f>
        <v>0.57750000000000001</v>
      </c>
      <c r="AD317" s="75">
        <f t="shared" ref="AD317" si="967">AC317</f>
        <v>0.57750000000000001</v>
      </c>
      <c r="AE317" s="75">
        <f t="shared" ref="AE317" si="968">AD317</f>
        <v>0.57750000000000001</v>
      </c>
      <c r="AF317" s="75">
        <f t="shared" ref="AF317" si="969">AE317</f>
        <v>0.57750000000000001</v>
      </c>
      <c r="AG317" s="75">
        <f t="shared" ref="AG317" si="970">AF317</f>
        <v>0.57750000000000001</v>
      </c>
      <c r="AH317" s="75">
        <f t="shared" ref="AH317" si="971">AG317</f>
        <v>0.57750000000000001</v>
      </c>
      <c r="AI317" s="75">
        <f t="shared" ref="AI317" si="972">AH317</f>
        <v>0.57750000000000001</v>
      </c>
      <c r="AJ317" s="75">
        <f t="shared" ref="AJ317" si="973">AI317</f>
        <v>0.57750000000000001</v>
      </c>
      <c r="AK317" s="75">
        <f t="shared" ref="AK317" si="974">AJ317</f>
        <v>0.57750000000000001</v>
      </c>
      <c r="AL317" s="75">
        <f t="shared" ref="AL317" si="975">AK317</f>
        <v>0.57750000000000001</v>
      </c>
      <c r="AM317" s="75">
        <f t="shared" ref="AM317" si="976">AL317</f>
        <v>0.57750000000000001</v>
      </c>
      <c r="AN317" s="75">
        <f t="shared" ref="AN317" si="977">AM317</f>
        <v>0.57750000000000001</v>
      </c>
      <c r="AO317" s="75">
        <f t="shared" ref="AO317" si="978">AN317</f>
        <v>0.57750000000000001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>
        <v>0.57499999999999996</v>
      </c>
      <c r="E318" s="79">
        <f>SUM((B316-D318)/(D318))</f>
        <v>2.6086956521739157E-2</v>
      </c>
      <c r="F318" s="80" t="s">
        <v>53</v>
      </c>
      <c r="G318" s="81">
        <v>121218</v>
      </c>
      <c r="H318" s="81">
        <v>109651</v>
      </c>
      <c r="I318" s="82">
        <v>29570</v>
      </c>
      <c r="J318" s="82">
        <v>45137</v>
      </c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9">ROUNDDOWN(G317*105%,3)</f>
        <v>0.60599999999999998</v>
      </c>
      <c r="H320" s="93">
        <f t="shared" si="979"/>
        <v>0.60599999999999998</v>
      </c>
      <c r="I320" s="93">
        <f t="shared" si="979"/>
        <v>0.60599999999999998</v>
      </c>
      <c r="J320" s="93">
        <f t="shared" si="979"/>
        <v>0.60599999999999998</v>
      </c>
      <c r="K320" s="93">
        <f t="shared" si="979"/>
        <v>0.60599999999999998</v>
      </c>
      <c r="L320" s="93">
        <f t="shared" si="979"/>
        <v>0.60599999999999998</v>
      </c>
      <c r="M320" s="93">
        <f t="shared" si="979"/>
        <v>0.60599999999999998</v>
      </c>
      <c r="N320" s="93">
        <f t="shared" si="979"/>
        <v>0.60599999999999998</v>
      </c>
      <c r="O320" s="93">
        <f t="shared" si="979"/>
        <v>0.60599999999999998</v>
      </c>
      <c r="P320" s="93">
        <f t="shared" si="979"/>
        <v>0.60599999999999998</v>
      </c>
      <c r="Q320" s="93">
        <f t="shared" si="979"/>
        <v>0.60599999999999998</v>
      </c>
      <c r="R320" s="93">
        <f t="shared" si="979"/>
        <v>0.60599999999999998</v>
      </c>
      <c r="S320" s="93">
        <f t="shared" si="979"/>
        <v>0.60599999999999998</v>
      </c>
      <c r="T320" s="93">
        <f t="shared" si="979"/>
        <v>0.60599999999999998</v>
      </c>
      <c r="U320" s="93">
        <f t="shared" si="979"/>
        <v>0.60599999999999998</v>
      </c>
      <c r="V320" s="93">
        <f t="shared" si="979"/>
        <v>0.60599999999999998</v>
      </c>
      <c r="W320" s="93">
        <f t="shared" si="979"/>
        <v>0.60599999999999998</v>
      </c>
      <c r="X320" s="93">
        <f t="shared" si="979"/>
        <v>0.60599999999999998</v>
      </c>
      <c r="Y320" s="93">
        <f t="shared" si="979"/>
        <v>0.60599999999999998</v>
      </c>
      <c r="Z320" s="93">
        <f t="shared" si="979"/>
        <v>0.60599999999999998</v>
      </c>
      <c r="AA320" s="93">
        <f t="shared" si="979"/>
        <v>0.60599999999999998</v>
      </c>
      <c r="AB320" s="93">
        <f t="shared" si="979"/>
        <v>0.60599999999999998</v>
      </c>
      <c r="AC320" s="93">
        <f t="shared" si="979"/>
        <v>0.60599999999999998</v>
      </c>
      <c r="AD320" s="93">
        <f t="shared" si="979"/>
        <v>0.60599999999999998</v>
      </c>
      <c r="AE320" s="93">
        <f t="shared" si="979"/>
        <v>0.60599999999999998</v>
      </c>
      <c r="AF320" s="93">
        <f t="shared" si="979"/>
        <v>0.60599999999999998</v>
      </c>
      <c r="AG320" s="93">
        <f t="shared" si="979"/>
        <v>0.60599999999999998</v>
      </c>
      <c r="AH320" s="93">
        <f t="shared" si="979"/>
        <v>0.60599999999999998</v>
      </c>
      <c r="AI320" s="93">
        <f t="shared" si="979"/>
        <v>0.60599999999999998</v>
      </c>
      <c r="AJ320" s="93">
        <f t="shared" si="979"/>
        <v>0.60599999999999998</v>
      </c>
      <c r="AK320" s="93">
        <f t="shared" si="979"/>
        <v>0.60599999999999998</v>
      </c>
      <c r="AL320" s="93">
        <f t="shared" si="979"/>
        <v>0.60599999999999998</v>
      </c>
      <c r="AM320" s="93">
        <f t="shared" si="979"/>
        <v>0.60599999999999998</v>
      </c>
      <c r="AN320" s="93">
        <f t="shared" si="979"/>
        <v>0.60599999999999998</v>
      </c>
      <c r="AO320" s="93">
        <f t="shared" si="979"/>
        <v>0.60599999999999998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5" t="s">
        <v>6</v>
      </c>
      <c r="B322" s="176"/>
      <c r="C322" s="176"/>
      <c r="D322" s="176"/>
      <c r="E322" s="177"/>
      <c r="F322" s="48" t="s">
        <v>7</v>
      </c>
      <c r="G322" s="49" t="s">
        <v>176</v>
      </c>
      <c r="H322" s="49" t="s">
        <v>191</v>
      </c>
      <c r="I322" s="49" t="s">
        <v>192</v>
      </c>
      <c r="J322" s="49" t="s">
        <v>193</v>
      </c>
      <c r="K322" s="49" t="s">
        <v>194</v>
      </c>
      <c r="L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8" t="s">
        <v>8</v>
      </c>
      <c r="B323" s="179"/>
      <c r="C323" s="179"/>
      <c r="D323" s="180"/>
      <c r="E323" s="181"/>
      <c r="F323" s="172" t="s">
        <v>91</v>
      </c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1.1499999999999999</v>
      </c>
      <c r="H324" s="58">
        <v>1.3</v>
      </c>
      <c r="I324" s="58">
        <v>1.28</v>
      </c>
      <c r="J324" s="58">
        <v>1.24</v>
      </c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>
        <f>SUM((D325-B327)/B327)</f>
        <v>-1</v>
      </c>
      <c r="F325" s="57" t="s">
        <v>46</v>
      </c>
      <c r="G325" s="64">
        <v>1.33</v>
      </c>
      <c r="H325" s="65">
        <v>1.33</v>
      </c>
      <c r="I325" s="65">
        <v>1.28</v>
      </c>
      <c r="J325" s="64">
        <v>1.38</v>
      </c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>
        <v>1.33</v>
      </c>
      <c r="E326" s="63">
        <f>SUM((D326-B327)/B327)</f>
        <v>7.2580645161290383E-2</v>
      </c>
      <c r="F326" s="57" t="s">
        <v>48</v>
      </c>
      <c r="G326" s="65">
        <v>1.1299999999999999</v>
      </c>
      <c r="H326" s="65">
        <v>1.27</v>
      </c>
      <c r="I326" s="65">
        <v>1.22</v>
      </c>
      <c r="J326" s="65">
        <v>1.24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>
        <v>1.24</v>
      </c>
      <c r="C327" s="54"/>
      <c r="D327" s="54"/>
      <c r="E327" s="71"/>
      <c r="F327" s="57" t="s">
        <v>50</v>
      </c>
      <c r="G327" s="58">
        <v>1.29</v>
      </c>
      <c r="H327" s="58">
        <v>1.28</v>
      </c>
      <c r="I327" s="58">
        <v>1.23</v>
      </c>
      <c r="J327" s="58">
        <v>1.37</v>
      </c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1.22</v>
      </c>
      <c r="H328" s="75">
        <f t="shared" ref="H328" si="980">G328</f>
        <v>1.22</v>
      </c>
      <c r="I328" s="75">
        <f t="shared" ref="I328" si="981">H328</f>
        <v>1.22</v>
      </c>
      <c r="J328" s="75">
        <f t="shared" ref="J328" si="982">I328</f>
        <v>1.22</v>
      </c>
      <c r="K328" s="75">
        <f t="shared" ref="K328" si="983">J328</f>
        <v>1.22</v>
      </c>
      <c r="L328" s="75">
        <f t="shared" ref="L328" si="984">K328</f>
        <v>1.22</v>
      </c>
      <c r="M328" s="75">
        <f t="shared" ref="M328" si="985">L328</f>
        <v>1.22</v>
      </c>
      <c r="N328" s="75">
        <f t="shared" ref="N328" si="986">M328</f>
        <v>1.22</v>
      </c>
      <c r="O328" s="75">
        <f t="shared" ref="O328" si="987">N328</f>
        <v>1.22</v>
      </c>
      <c r="P328" s="75">
        <f t="shared" ref="P328" si="988">O328</f>
        <v>1.22</v>
      </c>
      <c r="Q328" s="75">
        <f t="shared" ref="Q328" si="989">P328</f>
        <v>1.22</v>
      </c>
      <c r="R328" s="75">
        <f t="shared" ref="R328" si="990">Q328</f>
        <v>1.22</v>
      </c>
      <c r="S328" s="75">
        <f t="shared" ref="S328" si="991">R328</f>
        <v>1.22</v>
      </c>
      <c r="T328" s="75">
        <f t="shared" ref="T328" si="992">S328</f>
        <v>1.22</v>
      </c>
      <c r="U328" s="75">
        <f t="shared" ref="U328" si="993">T328</f>
        <v>1.22</v>
      </c>
      <c r="V328" s="75">
        <f t="shared" ref="V328" si="994">U328</f>
        <v>1.22</v>
      </c>
      <c r="W328" s="75">
        <f t="shared" ref="W328" si="995">V328</f>
        <v>1.22</v>
      </c>
      <c r="X328" s="75">
        <f t="shared" ref="X328" si="996">W328</f>
        <v>1.22</v>
      </c>
      <c r="Y328" s="75">
        <f t="shared" ref="Y328" si="997">X328</f>
        <v>1.22</v>
      </c>
      <c r="Z328" s="75">
        <f t="shared" ref="Z328" si="998">Y328</f>
        <v>1.22</v>
      </c>
      <c r="AA328" s="75">
        <f t="shared" ref="AA328" si="999">Z328</f>
        <v>1.22</v>
      </c>
      <c r="AB328" s="75">
        <f t="shared" ref="AB328" si="1000">AA328</f>
        <v>1.22</v>
      </c>
      <c r="AC328" s="75">
        <f t="shared" ref="AC328" si="1001">AB328</f>
        <v>1.22</v>
      </c>
      <c r="AD328" s="75">
        <f t="shared" ref="AD328" si="1002">AC328</f>
        <v>1.22</v>
      </c>
      <c r="AE328" s="75">
        <f t="shared" ref="AE328" si="1003">AD328</f>
        <v>1.22</v>
      </c>
      <c r="AF328" s="75">
        <f t="shared" ref="AF328" si="1004">AE328</f>
        <v>1.22</v>
      </c>
      <c r="AG328" s="75">
        <f t="shared" ref="AG328" si="1005">AF328</f>
        <v>1.22</v>
      </c>
      <c r="AH328" s="75">
        <f t="shared" ref="AH328" si="1006">AG328</f>
        <v>1.22</v>
      </c>
      <c r="AI328" s="75">
        <f t="shared" ref="AI328" si="1007">AH328</f>
        <v>1.22</v>
      </c>
      <c r="AJ328" s="75">
        <f t="shared" ref="AJ328" si="1008">AI328</f>
        <v>1.22</v>
      </c>
      <c r="AK328" s="75">
        <f t="shared" ref="AK328" si="1009">AJ328</f>
        <v>1.22</v>
      </c>
      <c r="AL328" s="75">
        <f t="shared" ref="AL328" si="1010">AK328</f>
        <v>1.22</v>
      </c>
      <c r="AM328" s="75">
        <f t="shared" ref="AM328" si="1011">AL328</f>
        <v>1.22</v>
      </c>
      <c r="AN328" s="75">
        <f t="shared" ref="AN328" si="1012">AM328</f>
        <v>1.22</v>
      </c>
      <c r="AO328" s="75">
        <f t="shared" ref="AO328" si="1013">AN328</f>
        <v>1.22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>
        <v>1.21</v>
      </c>
      <c r="E329" s="79">
        <f>SUM((B327-D329)/(D329))</f>
        <v>2.4793388429752088E-2</v>
      </c>
      <c r="F329" s="80" t="s">
        <v>53</v>
      </c>
      <c r="G329" s="81">
        <v>388994</v>
      </c>
      <c r="H329" s="82">
        <v>148260</v>
      </c>
      <c r="I329" s="82">
        <v>54969</v>
      </c>
      <c r="J329" s="81">
        <v>216869</v>
      </c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4">ROUNDDOWN(G328*105%,3)</f>
        <v>1.2809999999999999</v>
      </c>
      <c r="H331" s="93">
        <f t="shared" si="1014"/>
        <v>1.2809999999999999</v>
      </c>
      <c r="I331" s="93">
        <f t="shared" si="1014"/>
        <v>1.2809999999999999</v>
      </c>
      <c r="J331" s="93">
        <f t="shared" si="1014"/>
        <v>1.2809999999999999</v>
      </c>
      <c r="K331" s="93">
        <f t="shared" si="1014"/>
        <v>1.2809999999999999</v>
      </c>
      <c r="L331" s="93">
        <f t="shared" si="1014"/>
        <v>1.2809999999999999</v>
      </c>
      <c r="M331" s="93">
        <f t="shared" si="1014"/>
        <v>1.2809999999999999</v>
      </c>
      <c r="N331" s="93">
        <f t="shared" si="1014"/>
        <v>1.2809999999999999</v>
      </c>
      <c r="O331" s="93">
        <f t="shared" si="1014"/>
        <v>1.2809999999999999</v>
      </c>
      <c r="P331" s="93">
        <f t="shared" si="1014"/>
        <v>1.2809999999999999</v>
      </c>
      <c r="Q331" s="93">
        <f t="shared" si="1014"/>
        <v>1.2809999999999999</v>
      </c>
      <c r="R331" s="93">
        <f t="shared" si="1014"/>
        <v>1.2809999999999999</v>
      </c>
      <c r="S331" s="93">
        <f t="shared" si="1014"/>
        <v>1.2809999999999999</v>
      </c>
      <c r="T331" s="93">
        <f t="shared" si="1014"/>
        <v>1.2809999999999999</v>
      </c>
      <c r="U331" s="93">
        <f t="shared" si="1014"/>
        <v>1.2809999999999999</v>
      </c>
      <c r="V331" s="93">
        <f t="shared" si="1014"/>
        <v>1.2809999999999999</v>
      </c>
      <c r="W331" s="93">
        <f t="shared" si="1014"/>
        <v>1.2809999999999999</v>
      </c>
      <c r="X331" s="93">
        <f t="shared" si="1014"/>
        <v>1.2809999999999999</v>
      </c>
      <c r="Y331" s="93">
        <f t="shared" si="1014"/>
        <v>1.2809999999999999</v>
      </c>
      <c r="Z331" s="93">
        <f t="shared" si="1014"/>
        <v>1.2809999999999999</v>
      </c>
      <c r="AA331" s="93">
        <f t="shared" si="1014"/>
        <v>1.2809999999999999</v>
      </c>
      <c r="AB331" s="93">
        <f t="shared" si="1014"/>
        <v>1.2809999999999999</v>
      </c>
      <c r="AC331" s="93">
        <f t="shared" si="1014"/>
        <v>1.2809999999999999</v>
      </c>
      <c r="AD331" s="93">
        <f t="shared" si="1014"/>
        <v>1.2809999999999999</v>
      </c>
      <c r="AE331" s="93">
        <f t="shared" si="1014"/>
        <v>1.2809999999999999</v>
      </c>
      <c r="AF331" s="93">
        <f t="shared" si="1014"/>
        <v>1.2809999999999999</v>
      </c>
      <c r="AG331" s="93">
        <f t="shared" si="1014"/>
        <v>1.2809999999999999</v>
      </c>
      <c r="AH331" s="93">
        <f t="shared" si="1014"/>
        <v>1.2809999999999999</v>
      </c>
      <c r="AI331" s="93">
        <f t="shared" si="1014"/>
        <v>1.2809999999999999</v>
      </c>
      <c r="AJ331" s="93">
        <f t="shared" si="1014"/>
        <v>1.2809999999999999</v>
      </c>
      <c r="AK331" s="93">
        <f t="shared" si="1014"/>
        <v>1.2809999999999999</v>
      </c>
      <c r="AL331" s="93">
        <f t="shared" si="1014"/>
        <v>1.2809999999999999</v>
      </c>
      <c r="AM331" s="93">
        <f t="shared" si="1014"/>
        <v>1.2809999999999999</v>
      </c>
      <c r="AN331" s="93">
        <f t="shared" si="1014"/>
        <v>1.2809999999999999</v>
      </c>
      <c r="AO331" s="93">
        <f t="shared" si="1014"/>
        <v>1.2809999999999999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5" t="s">
        <v>6</v>
      </c>
      <c r="B333" s="176"/>
      <c r="C333" s="176"/>
      <c r="D333" s="176"/>
      <c r="E333" s="177"/>
      <c r="F333" s="48" t="s">
        <v>7</v>
      </c>
      <c r="G333" s="49" t="s">
        <v>191</v>
      </c>
      <c r="H333" s="49" t="s">
        <v>192</v>
      </c>
      <c r="I333" s="49" t="s">
        <v>193</v>
      </c>
      <c r="J333" s="49" t="s">
        <v>194</v>
      </c>
      <c r="K333" s="49" t="s">
        <v>195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8" t="s">
        <v>8</v>
      </c>
      <c r="B334" s="179"/>
      <c r="C334" s="179"/>
      <c r="D334" s="180"/>
      <c r="E334" s="181"/>
      <c r="F334" s="171" t="s">
        <v>94</v>
      </c>
      <c r="G334" s="50" t="s">
        <v>98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>
        <v>1.47</v>
      </c>
      <c r="H335" s="58">
        <v>1.54</v>
      </c>
      <c r="I335" s="58">
        <v>1.49</v>
      </c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 t="e">
        <f>SUM((D336-B338)/B338)</f>
        <v>#DIV/0!</v>
      </c>
      <c r="F336" s="57" t="s">
        <v>46</v>
      </c>
      <c r="G336" s="64">
        <v>1.55</v>
      </c>
      <c r="H336" s="65">
        <v>1.55</v>
      </c>
      <c r="I336" s="65">
        <v>1.53</v>
      </c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/>
      <c r="E337" s="63" t="e">
        <f>SUM((D337-B338)/B338)</f>
        <v>#DIV/0!</v>
      </c>
      <c r="F337" s="57" t="s">
        <v>48</v>
      </c>
      <c r="G337" s="65">
        <v>1.46</v>
      </c>
      <c r="H337" s="65">
        <v>1.47</v>
      </c>
      <c r="I337" s="65">
        <v>1.49</v>
      </c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/>
      <c r="C338" s="54"/>
      <c r="D338" s="54"/>
      <c r="E338" s="71"/>
      <c r="F338" s="57" t="s">
        <v>50</v>
      </c>
      <c r="G338" s="65">
        <v>1.54</v>
      </c>
      <c r="H338" s="58">
        <v>1.49</v>
      </c>
      <c r="I338" s="58">
        <v>1.52</v>
      </c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99</v>
      </c>
      <c r="B339" s="70"/>
      <c r="C339" s="72"/>
      <c r="D339" s="72"/>
      <c r="E339" s="73"/>
      <c r="F339" s="74" t="s">
        <v>51</v>
      </c>
      <c r="G339" s="75">
        <f>(G335+G338)/2</f>
        <v>1.5049999999999999</v>
      </c>
      <c r="H339" s="75">
        <f t="shared" ref="H339" si="1015">G339</f>
        <v>1.5049999999999999</v>
      </c>
      <c r="I339" s="75">
        <f t="shared" ref="I339" si="1016">H339</f>
        <v>1.5049999999999999</v>
      </c>
      <c r="J339" s="75">
        <f t="shared" ref="J339" si="1017">I339</f>
        <v>1.5049999999999999</v>
      </c>
      <c r="K339" s="75">
        <f t="shared" ref="K339" si="1018">J339</f>
        <v>1.5049999999999999</v>
      </c>
      <c r="L339" s="75">
        <f t="shared" ref="L339" si="1019">K339</f>
        <v>1.5049999999999999</v>
      </c>
      <c r="M339" s="75">
        <f t="shared" ref="M339" si="1020">L339</f>
        <v>1.5049999999999999</v>
      </c>
      <c r="N339" s="75">
        <f t="shared" ref="N339" si="1021">M339</f>
        <v>1.5049999999999999</v>
      </c>
      <c r="O339" s="75">
        <f t="shared" ref="O339" si="1022">N339</f>
        <v>1.5049999999999999</v>
      </c>
      <c r="P339" s="75">
        <f t="shared" ref="P339" si="1023">O339</f>
        <v>1.5049999999999999</v>
      </c>
      <c r="Q339" s="75">
        <f t="shared" ref="Q339" si="1024">P339</f>
        <v>1.5049999999999999</v>
      </c>
      <c r="R339" s="75">
        <f t="shared" ref="R339" si="1025">Q339</f>
        <v>1.5049999999999999</v>
      </c>
      <c r="S339" s="75">
        <f t="shared" ref="S339" si="1026">R339</f>
        <v>1.5049999999999999</v>
      </c>
      <c r="T339" s="75">
        <f t="shared" ref="T339" si="1027">S339</f>
        <v>1.5049999999999999</v>
      </c>
      <c r="U339" s="75">
        <f t="shared" ref="U339" si="1028">T339</f>
        <v>1.5049999999999999</v>
      </c>
      <c r="V339" s="75">
        <f t="shared" ref="V339" si="1029">U339</f>
        <v>1.5049999999999999</v>
      </c>
      <c r="W339" s="75">
        <f t="shared" ref="W339" si="1030">V339</f>
        <v>1.5049999999999999</v>
      </c>
      <c r="X339" s="75">
        <f t="shared" ref="X339" si="1031">W339</f>
        <v>1.5049999999999999</v>
      </c>
      <c r="Y339" s="75">
        <f t="shared" ref="Y339" si="1032">X339</f>
        <v>1.5049999999999999</v>
      </c>
      <c r="Z339" s="75">
        <f t="shared" ref="Z339" si="1033">Y339</f>
        <v>1.5049999999999999</v>
      </c>
      <c r="AA339" s="75">
        <f t="shared" ref="AA339" si="1034">Z339</f>
        <v>1.5049999999999999</v>
      </c>
      <c r="AB339" s="75">
        <f t="shared" ref="AB339" si="1035">AA339</f>
        <v>1.5049999999999999</v>
      </c>
      <c r="AC339" s="75">
        <f t="shared" ref="AC339" si="1036">AB339</f>
        <v>1.5049999999999999</v>
      </c>
      <c r="AD339" s="75">
        <f t="shared" ref="AD339" si="1037">AC339</f>
        <v>1.5049999999999999</v>
      </c>
      <c r="AE339" s="75">
        <f t="shared" ref="AE339" si="1038">AD339</f>
        <v>1.5049999999999999</v>
      </c>
      <c r="AF339" s="75">
        <f t="shared" ref="AF339" si="1039">AE339</f>
        <v>1.5049999999999999</v>
      </c>
      <c r="AG339" s="75">
        <f t="shared" ref="AG339" si="1040">AF339</f>
        <v>1.5049999999999999</v>
      </c>
      <c r="AH339" s="75">
        <f t="shared" ref="AH339" si="1041">AG339</f>
        <v>1.5049999999999999</v>
      </c>
      <c r="AI339" s="75">
        <f t="shared" ref="AI339" si="1042">AH339</f>
        <v>1.5049999999999999</v>
      </c>
      <c r="AJ339" s="75">
        <f t="shared" ref="AJ339" si="1043">AI339</f>
        <v>1.5049999999999999</v>
      </c>
      <c r="AK339" s="75">
        <f t="shared" ref="AK339" si="1044">AJ339</f>
        <v>1.5049999999999999</v>
      </c>
      <c r="AL339" s="75">
        <f t="shared" ref="AL339" si="1045">AK339</f>
        <v>1.5049999999999999</v>
      </c>
      <c r="AM339" s="75">
        <f t="shared" ref="AM339" si="1046">AL339</f>
        <v>1.5049999999999999</v>
      </c>
      <c r="AN339" s="75">
        <f t="shared" ref="AN339" si="1047">AM339</f>
        <v>1.5049999999999999</v>
      </c>
      <c r="AO339" s="75">
        <f t="shared" ref="AO339" si="1048">AN339</f>
        <v>1.5049999999999999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/>
      <c r="E340" s="79" t="e">
        <f>SUM((B338-D340)/(D340))</f>
        <v>#DIV/0!</v>
      </c>
      <c r="F340" s="80" t="s">
        <v>53</v>
      </c>
      <c r="G340" s="81">
        <v>252788</v>
      </c>
      <c r="H340" s="81">
        <v>151765</v>
      </c>
      <c r="I340" s="82">
        <v>91240</v>
      </c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100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101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49">ROUNDDOWN(G339*105%,3)</f>
        <v>1.58</v>
      </c>
      <c r="H342" s="93">
        <f t="shared" si="1049"/>
        <v>1.58</v>
      </c>
      <c r="I342" s="93">
        <f t="shared" si="1049"/>
        <v>1.58</v>
      </c>
      <c r="J342" s="93">
        <f t="shared" si="1049"/>
        <v>1.58</v>
      </c>
      <c r="K342" s="93">
        <f t="shared" si="1049"/>
        <v>1.58</v>
      </c>
      <c r="L342" s="93">
        <f t="shared" si="1049"/>
        <v>1.58</v>
      </c>
      <c r="M342" s="93">
        <f t="shared" si="1049"/>
        <v>1.58</v>
      </c>
      <c r="N342" s="93">
        <f t="shared" si="1049"/>
        <v>1.58</v>
      </c>
      <c r="O342" s="93">
        <f t="shared" si="1049"/>
        <v>1.58</v>
      </c>
      <c r="P342" s="93">
        <f t="shared" si="1049"/>
        <v>1.58</v>
      </c>
      <c r="Q342" s="93">
        <f t="shared" si="1049"/>
        <v>1.58</v>
      </c>
      <c r="R342" s="93">
        <f t="shared" si="1049"/>
        <v>1.58</v>
      </c>
      <c r="S342" s="93">
        <f t="shared" si="1049"/>
        <v>1.58</v>
      </c>
      <c r="T342" s="93">
        <f t="shared" si="1049"/>
        <v>1.58</v>
      </c>
      <c r="U342" s="93">
        <f t="shared" si="1049"/>
        <v>1.58</v>
      </c>
      <c r="V342" s="93">
        <f t="shared" si="1049"/>
        <v>1.58</v>
      </c>
      <c r="W342" s="93">
        <f t="shared" si="1049"/>
        <v>1.58</v>
      </c>
      <c r="X342" s="93">
        <f t="shared" si="1049"/>
        <v>1.58</v>
      </c>
      <c r="Y342" s="93">
        <f t="shared" si="1049"/>
        <v>1.58</v>
      </c>
      <c r="Z342" s="93">
        <f t="shared" si="1049"/>
        <v>1.58</v>
      </c>
      <c r="AA342" s="93">
        <f t="shared" si="1049"/>
        <v>1.58</v>
      </c>
      <c r="AB342" s="93">
        <f t="shared" si="1049"/>
        <v>1.58</v>
      </c>
      <c r="AC342" s="93">
        <f t="shared" si="1049"/>
        <v>1.58</v>
      </c>
      <c r="AD342" s="93">
        <f t="shared" si="1049"/>
        <v>1.58</v>
      </c>
      <c r="AE342" s="93">
        <f t="shared" si="1049"/>
        <v>1.58</v>
      </c>
      <c r="AF342" s="93">
        <f t="shared" si="1049"/>
        <v>1.58</v>
      </c>
      <c r="AG342" s="93">
        <f t="shared" si="1049"/>
        <v>1.58</v>
      </c>
      <c r="AH342" s="93">
        <f t="shared" si="1049"/>
        <v>1.58</v>
      </c>
      <c r="AI342" s="93">
        <f t="shared" si="1049"/>
        <v>1.58</v>
      </c>
      <c r="AJ342" s="93">
        <f t="shared" si="1049"/>
        <v>1.58</v>
      </c>
      <c r="AK342" s="93">
        <f t="shared" si="1049"/>
        <v>1.58</v>
      </c>
      <c r="AL342" s="93">
        <f t="shared" si="1049"/>
        <v>1.58</v>
      </c>
      <c r="AM342" s="93">
        <f t="shared" si="1049"/>
        <v>1.58</v>
      </c>
      <c r="AN342" s="93">
        <f t="shared" si="1049"/>
        <v>1.58</v>
      </c>
      <c r="AO342" s="93">
        <f t="shared" si="1049"/>
        <v>1.58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  <row r="344" spans="1:41" ht="14.1" customHeight="1" x14ac:dyDescent="0.25">
      <c r="A344" s="175" t="s">
        <v>6</v>
      </c>
      <c r="B344" s="176"/>
      <c r="C344" s="176"/>
      <c r="D344" s="176"/>
      <c r="E344" s="177"/>
      <c r="F344" s="48" t="s">
        <v>7</v>
      </c>
      <c r="G344" s="49" t="s">
        <v>191</v>
      </c>
      <c r="H344" s="49" t="s">
        <v>192</v>
      </c>
      <c r="I344" s="49" t="s">
        <v>193</v>
      </c>
      <c r="J344" s="49" t="s">
        <v>194</v>
      </c>
      <c r="K344" s="49" t="s">
        <v>195</v>
      </c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 spans="1:41" ht="14.1" customHeight="1" x14ac:dyDescent="0.25">
      <c r="A345" s="178" t="s">
        <v>8</v>
      </c>
      <c r="B345" s="179"/>
      <c r="C345" s="179"/>
      <c r="D345" s="180"/>
      <c r="E345" s="181"/>
      <c r="F345" s="174" t="s">
        <v>196</v>
      </c>
      <c r="G345" s="50" t="s">
        <v>98</v>
      </c>
      <c r="H345" s="51" t="s">
        <v>9</v>
      </c>
      <c r="I345" s="51" t="s">
        <v>10</v>
      </c>
      <c r="J345" s="51" t="s">
        <v>11</v>
      </c>
      <c r="K345" s="51" t="s">
        <v>12</v>
      </c>
      <c r="L345" s="51" t="s">
        <v>13</v>
      </c>
      <c r="M345" s="51" t="s">
        <v>14</v>
      </c>
      <c r="N345" s="51" t="s">
        <v>15</v>
      </c>
      <c r="O345" s="51" t="s">
        <v>16</v>
      </c>
      <c r="P345" s="51" t="s">
        <v>17</v>
      </c>
      <c r="Q345" s="51" t="s">
        <v>18</v>
      </c>
      <c r="R345" s="51" t="s">
        <v>19</v>
      </c>
      <c r="S345" s="51" t="s">
        <v>20</v>
      </c>
      <c r="T345" s="51" t="s">
        <v>21</v>
      </c>
      <c r="U345" s="51" t="s">
        <v>22</v>
      </c>
      <c r="V345" s="51" t="s">
        <v>23</v>
      </c>
      <c r="W345" s="51" t="s">
        <v>24</v>
      </c>
      <c r="X345" s="51" t="s">
        <v>25</v>
      </c>
      <c r="Y345" s="51" t="s">
        <v>26</v>
      </c>
      <c r="Z345" s="51" t="s">
        <v>27</v>
      </c>
      <c r="AA345" s="51" t="s">
        <v>28</v>
      </c>
      <c r="AB345" s="51" t="s">
        <v>29</v>
      </c>
      <c r="AC345" s="51" t="s">
        <v>30</v>
      </c>
      <c r="AD345" s="51" t="s">
        <v>31</v>
      </c>
      <c r="AE345" s="51" t="s">
        <v>32</v>
      </c>
      <c r="AF345" s="51" t="s">
        <v>33</v>
      </c>
      <c r="AG345" s="51" t="s">
        <v>34</v>
      </c>
      <c r="AH345" s="51" t="s">
        <v>35</v>
      </c>
      <c r="AI345" s="51" t="s">
        <v>36</v>
      </c>
      <c r="AJ345" s="51" t="s">
        <v>37</v>
      </c>
      <c r="AK345" s="51" t="s">
        <v>38</v>
      </c>
      <c r="AL345" s="51" t="s">
        <v>39</v>
      </c>
      <c r="AM345" s="51" t="s">
        <v>40</v>
      </c>
      <c r="AN345" s="51" t="s">
        <v>41</v>
      </c>
      <c r="AO345" s="51" t="s">
        <v>42</v>
      </c>
    </row>
    <row r="346" spans="1:41" s="59" customFormat="1" ht="14.1" customHeight="1" x14ac:dyDescent="0.25">
      <c r="A346" s="52"/>
      <c r="B346" s="53"/>
      <c r="C346" s="54"/>
      <c r="D346" s="55" t="s">
        <v>43</v>
      </c>
      <c r="E346" s="56"/>
      <c r="F346" s="57" t="s">
        <v>44</v>
      </c>
      <c r="G346" s="58">
        <v>0.67500000000000004</v>
      </c>
      <c r="H346" s="58">
        <v>0.74</v>
      </c>
      <c r="I346" s="58">
        <v>0.71</v>
      </c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</row>
    <row r="347" spans="1:41" s="66" customFormat="1" ht="13.15" customHeight="1" x14ac:dyDescent="0.25">
      <c r="A347" s="60"/>
      <c r="B347" s="54"/>
      <c r="C347" s="61" t="s">
        <v>45</v>
      </c>
      <c r="D347" s="62"/>
      <c r="E347" s="63" t="e">
        <f>SUM((D347-B349)/B349)</f>
        <v>#DIV/0!</v>
      </c>
      <c r="F347" s="57" t="s">
        <v>46</v>
      </c>
      <c r="G347" s="64">
        <v>0.74</v>
      </c>
      <c r="H347" s="64">
        <v>0.745</v>
      </c>
      <c r="I347" s="64">
        <v>0.78</v>
      </c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x14ac:dyDescent="0.25">
      <c r="A348" s="67"/>
      <c r="B348" s="68"/>
      <c r="C348" s="61" t="s">
        <v>47</v>
      </c>
      <c r="D348" s="62"/>
      <c r="E348" s="63" t="e">
        <f>SUM((D348-B349)/B349)</f>
        <v>#DIV/0!</v>
      </c>
      <c r="F348" s="57" t="s">
        <v>48</v>
      </c>
      <c r="G348" s="65">
        <v>0.67500000000000004</v>
      </c>
      <c r="H348" s="65">
        <v>0.71</v>
      </c>
      <c r="I348" s="65">
        <v>0.71</v>
      </c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s="66" customFormat="1" ht="14.1" customHeight="1" thickBot="1" x14ac:dyDescent="0.3">
      <c r="A349" s="69" t="s">
        <v>49</v>
      </c>
      <c r="B349" s="70"/>
      <c r="C349" s="54"/>
      <c r="D349" s="54"/>
      <c r="E349" s="71"/>
      <c r="F349" s="57" t="s">
        <v>50</v>
      </c>
      <c r="G349" s="65">
        <v>0.73499999999999999</v>
      </c>
      <c r="H349" s="58">
        <v>0.71499999999999997</v>
      </c>
      <c r="I349" s="58">
        <v>0.77500000000000002</v>
      </c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</row>
    <row r="350" spans="1:41" s="76" customFormat="1" ht="14.1" customHeight="1" x14ac:dyDescent="0.25">
      <c r="A350" s="69" t="s">
        <v>99</v>
      </c>
      <c r="B350" s="70"/>
      <c r="C350" s="72"/>
      <c r="D350" s="72"/>
      <c r="E350" s="73"/>
      <c r="F350" s="74" t="s">
        <v>51</v>
      </c>
      <c r="G350" s="75">
        <f>(G346+G349)/2</f>
        <v>0.70500000000000007</v>
      </c>
      <c r="H350" s="75">
        <f t="shared" ref="H350" si="1050">G350</f>
        <v>0.70500000000000007</v>
      </c>
      <c r="I350" s="75">
        <f t="shared" ref="I350" si="1051">H350</f>
        <v>0.70500000000000007</v>
      </c>
      <c r="J350" s="75">
        <f t="shared" ref="J350" si="1052">I350</f>
        <v>0.70500000000000007</v>
      </c>
      <c r="K350" s="75">
        <f t="shared" ref="K350" si="1053">J350</f>
        <v>0.70500000000000007</v>
      </c>
      <c r="L350" s="75">
        <f t="shared" ref="L350" si="1054">K350</f>
        <v>0.70500000000000007</v>
      </c>
      <c r="M350" s="75">
        <f t="shared" ref="M350" si="1055">L350</f>
        <v>0.70500000000000007</v>
      </c>
      <c r="N350" s="75">
        <f t="shared" ref="N350" si="1056">M350</f>
        <v>0.70500000000000007</v>
      </c>
      <c r="O350" s="75">
        <f t="shared" ref="O350" si="1057">N350</f>
        <v>0.70500000000000007</v>
      </c>
      <c r="P350" s="75">
        <f t="shared" ref="P350" si="1058">O350</f>
        <v>0.70500000000000007</v>
      </c>
      <c r="Q350" s="75">
        <f t="shared" ref="Q350" si="1059">P350</f>
        <v>0.70500000000000007</v>
      </c>
      <c r="R350" s="75">
        <f t="shared" ref="R350" si="1060">Q350</f>
        <v>0.70500000000000007</v>
      </c>
      <c r="S350" s="75">
        <f t="shared" ref="S350" si="1061">R350</f>
        <v>0.70500000000000007</v>
      </c>
      <c r="T350" s="75">
        <f t="shared" ref="T350" si="1062">S350</f>
        <v>0.70500000000000007</v>
      </c>
      <c r="U350" s="75">
        <f t="shared" ref="U350" si="1063">T350</f>
        <v>0.70500000000000007</v>
      </c>
      <c r="V350" s="75">
        <f t="shared" ref="V350" si="1064">U350</f>
        <v>0.70500000000000007</v>
      </c>
      <c r="W350" s="75">
        <f t="shared" ref="W350" si="1065">V350</f>
        <v>0.70500000000000007</v>
      </c>
      <c r="X350" s="75">
        <f t="shared" ref="X350" si="1066">W350</f>
        <v>0.70500000000000007</v>
      </c>
      <c r="Y350" s="75">
        <f t="shared" ref="Y350" si="1067">X350</f>
        <v>0.70500000000000007</v>
      </c>
      <c r="Z350" s="75">
        <f t="shared" ref="Z350" si="1068">Y350</f>
        <v>0.70500000000000007</v>
      </c>
      <c r="AA350" s="75">
        <f t="shared" ref="AA350" si="1069">Z350</f>
        <v>0.70500000000000007</v>
      </c>
      <c r="AB350" s="75">
        <f t="shared" ref="AB350" si="1070">AA350</f>
        <v>0.70500000000000007</v>
      </c>
      <c r="AC350" s="75">
        <f t="shared" ref="AC350" si="1071">AB350</f>
        <v>0.70500000000000007</v>
      </c>
      <c r="AD350" s="75">
        <f t="shared" ref="AD350" si="1072">AC350</f>
        <v>0.70500000000000007</v>
      </c>
      <c r="AE350" s="75">
        <f t="shared" ref="AE350" si="1073">AD350</f>
        <v>0.70500000000000007</v>
      </c>
      <c r="AF350" s="75">
        <f t="shared" ref="AF350" si="1074">AE350</f>
        <v>0.70500000000000007</v>
      </c>
      <c r="AG350" s="75">
        <f t="shared" ref="AG350" si="1075">AF350</f>
        <v>0.70500000000000007</v>
      </c>
      <c r="AH350" s="75">
        <f t="shared" ref="AH350" si="1076">AG350</f>
        <v>0.70500000000000007</v>
      </c>
      <c r="AI350" s="75">
        <f t="shared" ref="AI350" si="1077">AH350</f>
        <v>0.70500000000000007</v>
      </c>
      <c r="AJ350" s="75">
        <f t="shared" ref="AJ350" si="1078">AI350</f>
        <v>0.70500000000000007</v>
      </c>
      <c r="AK350" s="75">
        <f t="shared" ref="AK350" si="1079">AJ350</f>
        <v>0.70500000000000007</v>
      </c>
      <c r="AL350" s="75">
        <f t="shared" ref="AL350" si="1080">AK350</f>
        <v>0.70500000000000007</v>
      </c>
      <c r="AM350" s="75">
        <f t="shared" ref="AM350" si="1081">AL350</f>
        <v>0.70500000000000007</v>
      </c>
      <c r="AN350" s="75">
        <f t="shared" ref="AN350" si="1082">AM350</f>
        <v>0.70500000000000007</v>
      </c>
      <c r="AO350" s="75">
        <f t="shared" ref="AO350" si="1083">AN350</f>
        <v>0.70500000000000007</v>
      </c>
    </row>
    <row r="351" spans="1:41" ht="14.1" customHeight="1" x14ac:dyDescent="0.25">
      <c r="A351" s="98">
        <f>C349*B349</f>
        <v>0</v>
      </c>
      <c r="B351" s="99">
        <f>C350*B350</f>
        <v>0</v>
      </c>
      <c r="C351" s="77" t="s">
        <v>52</v>
      </c>
      <c r="D351" s="78"/>
      <c r="E351" s="79" t="e">
        <f>SUM((B349-D351)/(D351))</f>
        <v>#DIV/0!</v>
      </c>
      <c r="F351" s="80" t="s">
        <v>53</v>
      </c>
      <c r="G351" s="81">
        <v>139048</v>
      </c>
      <c r="H351" s="82">
        <v>38926</v>
      </c>
      <c r="I351" s="81">
        <v>112753</v>
      </c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s="66" customFormat="1" ht="14.1" customHeight="1" x14ac:dyDescent="0.25">
      <c r="A352" s="60" t="s">
        <v>100</v>
      </c>
      <c r="B352" s="99">
        <f>ROUNDUP(A351/1000,0)+IF(A351,8.48,0)+ROUNDUP(A351*0.0003,2)</f>
        <v>0</v>
      </c>
      <c r="C352" s="77" t="s">
        <v>54</v>
      </c>
      <c r="D352" s="78"/>
      <c r="E352" s="79"/>
      <c r="F352" s="84" t="s">
        <v>49</v>
      </c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2"/>
      <c r="W352" s="85"/>
      <c r="X352" s="85"/>
      <c r="Y352" s="85"/>
      <c r="Z352" s="85"/>
      <c r="AA352" s="85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</row>
    <row r="353" spans="1:41" s="76" customFormat="1" ht="14.1" customHeight="1" x14ac:dyDescent="0.25">
      <c r="A353" s="87" t="s">
        <v>101</v>
      </c>
      <c r="B353" s="99">
        <f>ROUNDUP(B351/1000,0)+IF(B351,8.48,0)+ROUNDUP(B351*0.0003,2)</f>
        <v>0</v>
      </c>
      <c r="C353" s="89"/>
      <c r="D353" s="90" t="s">
        <v>55</v>
      </c>
      <c r="E353" s="91"/>
      <c r="F353" s="92" t="s">
        <v>56</v>
      </c>
      <c r="G353" s="93">
        <f t="shared" ref="G353:AO353" si="1084">ROUNDDOWN(G350*105%,3)</f>
        <v>0.74</v>
      </c>
      <c r="H353" s="93">
        <f t="shared" si="1084"/>
        <v>0.74</v>
      </c>
      <c r="I353" s="93">
        <f t="shared" si="1084"/>
        <v>0.74</v>
      </c>
      <c r="J353" s="93">
        <f t="shared" si="1084"/>
        <v>0.74</v>
      </c>
      <c r="K353" s="93">
        <f t="shared" si="1084"/>
        <v>0.74</v>
      </c>
      <c r="L353" s="93">
        <f t="shared" si="1084"/>
        <v>0.74</v>
      </c>
      <c r="M353" s="93">
        <f t="shared" si="1084"/>
        <v>0.74</v>
      </c>
      <c r="N353" s="93">
        <f t="shared" si="1084"/>
        <v>0.74</v>
      </c>
      <c r="O353" s="93">
        <f t="shared" si="1084"/>
        <v>0.74</v>
      </c>
      <c r="P353" s="93">
        <f t="shared" si="1084"/>
        <v>0.74</v>
      </c>
      <c r="Q353" s="93">
        <f t="shared" si="1084"/>
        <v>0.74</v>
      </c>
      <c r="R353" s="93">
        <f t="shared" si="1084"/>
        <v>0.74</v>
      </c>
      <c r="S353" s="93">
        <f t="shared" si="1084"/>
        <v>0.74</v>
      </c>
      <c r="T353" s="93">
        <f t="shared" si="1084"/>
        <v>0.74</v>
      </c>
      <c r="U353" s="93">
        <f t="shared" si="1084"/>
        <v>0.74</v>
      </c>
      <c r="V353" s="93">
        <f t="shared" si="1084"/>
        <v>0.74</v>
      </c>
      <c r="W353" s="93">
        <f t="shared" si="1084"/>
        <v>0.74</v>
      </c>
      <c r="X353" s="93">
        <f t="shared" si="1084"/>
        <v>0.74</v>
      </c>
      <c r="Y353" s="93">
        <f t="shared" si="1084"/>
        <v>0.74</v>
      </c>
      <c r="Z353" s="93">
        <f t="shared" si="1084"/>
        <v>0.74</v>
      </c>
      <c r="AA353" s="93">
        <f t="shared" si="1084"/>
        <v>0.74</v>
      </c>
      <c r="AB353" s="93">
        <f t="shared" si="1084"/>
        <v>0.74</v>
      </c>
      <c r="AC353" s="93">
        <f t="shared" si="1084"/>
        <v>0.74</v>
      </c>
      <c r="AD353" s="93">
        <f t="shared" si="1084"/>
        <v>0.74</v>
      </c>
      <c r="AE353" s="93">
        <f t="shared" si="1084"/>
        <v>0.74</v>
      </c>
      <c r="AF353" s="93">
        <f t="shared" si="1084"/>
        <v>0.74</v>
      </c>
      <c r="AG353" s="93">
        <f t="shared" si="1084"/>
        <v>0.74</v>
      </c>
      <c r="AH353" s="93">
        <f t="shared" si="1084"/>
        <v>0.74</v>
      </c>
      <c r="AI353" s="93">
        <f t="shared" si="1084"/>
        <v>0.74</v>
      </c>
      <c r="AJ353" s="93">
        <f t="shared" si="1084"/>
        <v>0.74</v>
      </c>
      <c r="AK353" s="93">
        <f t="shared" si="1084"/>
        <v>0.74</v>
      </c>
      <c r="AL353" s="93">
        <f t="shared" si="1084"/>
        <v>0.74</v>
      </c>
      <c r="AM353" s="93">
        <f t="shared" si="1084"/>
        <v>0.74</v>
      </c>
      <c r="AN353" s="93">
        <f t="shared" si="1084"/>
        <v>0.74</v>
      </c>
      <c r="AO353" s="93">
        <f t="shared" si="1084"/>
        <v>0.74</v>
      </c>
    </row>
    <row r="354" spans="1:41" ht="13.5" customHeight="1" x14ac:dyDescent="0.25">
      <c r="A354" s="94"/>
      <c r="B354" s="94"/>
      <c r="C354" s="94"/>
      <c r="D354" s="94"/>
      <c r="E354" s="94"/>
      <c r="F354" s="94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</row>
    <row r="355" spans="1:41" ht="14.1" customHeight="1" x14ac:dyDescent="0.25">
      <c r="A355" s="175" t="s">
        <v>6</v>
      </c>
      <c r="B355" s="176"/>
      <c r="C355" s="176"/>
      <c r="D355" s="176"/>
      <c r="E355" s="177"/>
      <c r="F355" s="48" t="s">
        <v>7</v>
      </c>
      <c r="G355" s="49" t="s">
        <v>191</v>
      </c>
      <c r="H355" s="49" t="s">
        <v>192</v>
      </c>
      <c r="I355" s="49" t="s">
        <v>193</v>
      </c>
      <c r="J355" s="49" t="s">
        <v>194</v>
      </c>
      <c r="K355" s="49" t="s">
        <v>195</v>
      </c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 spans="1:41" ht="14.1" customHeight="1" x14ac:dyDescent="0.25">
      <c r="A356" s="178" t="s">
        <v>8</v>
      </c>
      <c r="B356" s="179"/>
      <c r="C356" s="179"/>
      <c r="D356" s="180"/>
      <c r="E356" s="181"/>
      <c r="F356" s="174" t="s">
        <v>116</v>
      </c>
      <c r="G356" s="50" t="s">
        <v>98</v>
      </c>
      <c r="H356" s="51" t="s">
        <v>9</v>
      </c>
      <c r="I356" s="51" t="s">
        <v>10</v>
      </c>
      <c r="J356" s="51" t="s">
        <v>11</v>
      </c>
      <c r="K356" s="51" t="s">
        <v>12</v>
      </c>
      <c r="L356" s="51" t="s">
        <v>13</v>
      </c>
      <c r="M356" s="51" t="s">
        <v>14</v>
      </c>
      <c r="N356" s="51" t="s">
        <v>15</v>
      </c>
      <c r="O356" s="51" t="s">
        <v>16</v>
      </c>
      <c r="P356" s="51" t="s">
        <v>17</v>
      </c>
      <c r="Q356" s="51" t="s">
        <v>18</v>
      </c>
      <c r="R356" s="51" t="s">
        <v>19</v>
      </c>
      <c r="S356" s="51" t="s">
        <v>20</v>
      </c>
      <c r="T356" s="51" t="s">
        <v>21</v>
      </c>
      <c r="U356" s="51" t="s">
        <v>22</v>
      </c>
      <c r="V356" s="51" t="s">
        <v>23</v>
      </c>
      <c r="W356" s="51" t="s">
        <v>24</v>
      </c>
      <c r="X356" s="51" t="s">
        <v>25</v>
      </c>
      <c r="Y356" s="51" t="s">
        <v>26</v>
      </c>
      <c r="Z356" s="51" t="s">
        <v>27</v>
      </c>
      <c r="AA356" s="51" t="s">
        <v>28</v>
      </c>
      <c r="AB356" s="51" t="s">
        <v>29</v>
      </c>
      <c r="AC356" s="51" t="s">
        <v>30</v>
      </c>
      <c r="AD356" s="51" t="s">
        <v>31</v>
      </c>
      <c r="AE356" s="51" t="s">
        <v>32</v>
      </c>
      <c r="AF356" s="51" t="s">
        <v>33</v>
      </c>
      <c r="AG356" s="51" t="s">
        <v>34</v>
      </c>
      <c r="AH356" s="51" t="s">
        <v>35</v>
      </c>
      <c r="AI356" s="51" t="s">
        <v>36</v>
      </c>
      <c r="AJ356" s="51" t="s">
        <v>37</v>
      </c>
      <c r="AK356" s="51" t="s">
        <v>38</v>
      </c>
      <c r="AL356" s="51" t="s">
        <v>39</v>
      </c>
      <c r="AM356" s="51" t="s">
        <v>40</v>
      </c>
      <c r="AN356" s="51" t="s">
        <v>41</v>
      </c>
      <c r="AO356" s="51" t="s">
        <v>42</v>
      </c>
    </row>
    <row r="357" spans="1:41" s="59" customFormat="1" ht="14.1" customHeight="1" x14ac:dyDescent="0.25">
      <c r="A357" s="52"/>
      <c r="B357" s="53"/>
      <c r="C357" s="54"/>
      <c r="D357" s="55" t="s">
        <v>43</v>
      </c>
      <c r="E357" s="56"/>
      <c r="F357" s="57" t="s">
        <v>44</v>
      </c>
      <c r="G357" s="58">
        <v>0.745</v>
      </c>
      <c r="H357" s="58">
        <v>0.82499999999999996</v>
      </c>
      <c r="I357" s="58">
        <v>0.86499999999999999</v>
      </c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</row>
    <row r="358" spans="1:41" s="66" customFormat="1" ht="13.15" customHeight="1" x14ac:dyDescent="0.25">
      <c r="A358" s="60"/>
      <c r="B358" s="54"/>
      <c r="C358" s="61" t="s">
        <v>45</v>
      </c>
      <c r="D358" s="62"/>
      <c r="E358" s="63" t="e">
        <f>SUM((D358-B360)/B360)</f>
        <v>#DIV/0!</v>
      </c>
      <c r="F358" s="57" t="s">
        <v>46</v>
      </c>
      <c r="G358" s="64">
        <v>0.82</v>
      </c>
      <c r="H358" s="64">
        <v>0.9</v>
      </c>
      <c r="I358" s="65">
        <v>0.88</v>
      </c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x14ac:dyDescent="0.25">
      <c r="A359" s="67"/>
      <c r="B359" s="68"/>
      <c r="C359" s="61" t="s">
        <v>47</v>
      </c>
      <c r="D359" s="62"/>
      <c r="E359" s="63" t="e">
        <f>SUM((D359-B360)/B360)</f>
        <v>#DIV/0!</v>
      </c>
      <c r="F359" s="57" t="s">
        <v>48</v>
      </c>
      <c r="G359" s="65">
        <v>0.74</v>
      </c>
      <c r="H359" s="65">
        <v>0.82</v>
      </c>
      <c r="I359" s="65">
        <v>0.86499999999999999</v>
      </c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s="66" customFormat="1" ht="14.1" customHeight="1" thickBot="1" x14ac:dyDescent="0.3">
      <c r="A360" s="69" t="s">
        <v>49</v>
      </c>
      <c r="B360" s="70"/>
      <c r="C360" s="54"/>
      <c r="D360" s="54"/>
      <c r="E360" s="71"/>
      <c r="F360" s="57" t="s">
        <v>50</v>
      </c>
      <c r="G360" s="65">
        <v>0.81</v>
      </c>
      <c r="H360" s="58">
        <v>0.86</v>
      </c>
      <c r="I360" s="58">
        <v>0.875</v>
      </c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</row>
    <row r="361" spans="1:41" s="76" customFormat="1" ht="14.1" customHeight="1" x14ac:dyDescent="0.25">
      <c r="A361" s="69" t="s">
        <v>99</v>
      </c>
      <c r="B361" s="70"/>
      <c r="C361" s="72"/>
      <c r="D361" s="72"/>
      <c r="E361" s="73"/>
      <c r="F361" s="74" t="s">
        <v>51</v>
      </c>
      <c r="G361" s="75">
        <f>(G357+G360)/2</f>
        <v>0.77750000000000008</v>
      </c>
      <c r="H361" s="75">
        <f t="shared" ref="H361" si="1085">G361</f>
        <v>0.77750000000000008</v>
      </c>
      <c r="I361" s="75">
        <f t="shared" ref="I361" si="1086">H361</f>
        <v>0.77750000000000008</v>
      </c>
      <c r="J361" s="75">
        <f t="shared" ref="J361" si="1087">I361</f>
        <v>0.77750000000000008</v>
      </c>
      <c r="K361" s="75">
        <f t="shared" ref="K361" si="1088">J361</f>
        <v>0.77750000000000008</v>
      </c>
      <c r="L361" s="75">
        <f t="shared" ref="L361" si="1089">K361</f>
        <v>0.77750000000000008</v>
      </c>
      <c r="M361" s="75">
        <f t="shared" ref="M361" si="1090">L361</f>
        <v>0.77750000000000008</v>
      </c>
      <c r="N361" s="75">
        <f t="shared" ref="N361" si="1091">M361</f>
        <v>0.77750000000000008</v>
      </c>
      <c r="O361" s="75">
        <f t="shared" ref="O361" si="1092">N361</f>
        <v>0.77750000000000008</v>
      </c>
      <c r="P361" s="75">
        <f t="shared" ref="P361" si="1093">O361</f>
        <v>0.77750000000000008</v>
      </c>
      <c r="Q361" s="75">
        <f t="shared" ref="Q361" si="1094">P361</f>
        <v>0.77750000000000008</v>
      </c>
      <c r="R361" s="75">
        <f t="shared" ref="R361" si="1095">Q361</f>
        <v>0.77750000000000008</v>
      </c>
      <c r="S361" s="75">
        <f t="shared" ref="S361" si="1096">R361</f>
        <v>0.77750000000000008</v>
      </c>
      <c r="T361" s="75">
        <f t="shared" ref="T361" si="1097">S361</f>
        <v>0.77750000000000008</v>
      </c>
      <c r="U361" s="75">
        <f t="shared" ref="U361" si="1098">T361</f>
        <v>0.77750000000000008</v>
      </c>
      <c r="V361" s="75">
        <f t="shared" ref="V361" si="1099">U361</f>
        <v>0.77750000000000008</v>
      </c>
      <c r="W361" s="75">
        <f t="shared" ref="W361" si="1100">V361</f>
        <v>0.77750000000000008</v>
      </c>
      <c r="X361" s="75">
        <f t="shared" ref="X361" si="1101">W361</f>
        <v>0.77750000000000008</v>
      </c>
      <c r="Y361" s="75">
        <f t="shared" ref="Y361" si="1102">X361</f>
        <v>0.77750000000000008</v>
      </c>
      <c r="Z361" s="75">
        <f t="shared" ref="Z361" si="1103">Y361</f>
        <v>0.77750000000000008</v>
      </c>
      <c r="AA361" s="75">
        <f t="shared" ref="AA361" si="1104">Z361</f>
        <v>0.77750000000000008</v>
      </c>
      <c r="AB361" s="75">
        <f t="shared" ref="AB361" si="1105">AA361</f>
        <v>0.77750000000000008</v>
      </c>
      <c r="AC361" s="75">
        <f t="shared" ref="AC361" si="1106">AB361</f>
        <v>0.77750000000000008</v>
      </c>
      <c r="AD361" s="75">
        <f t="shared" ref="AD361" si="1107">AC361</f>
        <v>0.77750000000000008</v>
      </c>
      <c r="AE361" s="75">
        <f t="shared" ref="AE361" si="1108">AD361</f>
        <v>0.77750000000000008</v>
      </c>
      <c r="AF361" s="75">
        <f t="shared" ref="AF361" si="1109">AE361</f>
        <v>0.77750000000000008</v>
      </c>
      <c r="AG361" s="75">
        <f t="shared" ref="AG361" si="1110">AF361</f>
        <v>0.77750000000000008</v>
      </c>
      <c r="AH361" s="75">
        <f t="shared" ref="AH361" si="1111">AG361</f>
        <v>0.77750000000000008</v>
      </c>
      <c r="AI361" s="75">
        <f t="shared" ref="AI361" si="1112">AH361</f>
        <v>0.77750000000000008</v>
      </c>
      <c r="AJ361" s="75">
        <f t="shared" ref="AJ361" si="1113">AI361</f>
        <v>0.77750000000000008</v>
      </c>
      <c r="AK361" s="75">
        <f t="shared" ref="AK361" si="1114">AJ361</f>
        <v>0.77750000000000008</v>
      </c>
      <c r="AL361" s="75">
        <f t="shared" ref="AL361" si="1115">AK361</f>
        <v>0.77750000000000008</v>
      </c>
      <c r="AM361" s="75">
        <f t="shared" ref="AM361" si="1116">AL361</f>
        <v>0.77750000000000008</v>
      </c>
      <c r="AN361" s="75">
        <f t="shared" ref="AN361" si="1117">AM361</f>
        <v>0.77750000000000008</v>
      </c>
      <c r="AO361" s="75">
        <f t="shared" ref="AO361" si="1118">AN361</f>
        <v>0.77750000000000008</v>
      </c>
    </row>
    <row r="362" spans="1:41" ht="14.1" customHeight="1" x14ac:dyDescent="0.25">
      <c r="A362" s="98">
        <f>C360*B360</f>
        <v>0</v>
      </c>
      <c r="B362" s="99">
        <f>C361*B361</f>
        <v>0</v>
      </c>
      <c r="C362" s="77" t="s">
        <v>52</v>
      </c>
      <c r="D362" s="78"/>
      <c r="E362" s="79" t="e">
        <f>SUM((B360-D362)/(D362))</f>
        <v>#DIV/0!</v>
      </c>
      <c r="F362" s="80" t="s">
        <v>53</v>
      </c>
      <c r="G362" s="81">
        <v>157314</v>
      </c>
      <c r="H362" s="81">
        <v>516909</v>
      </c>
      <c r="I362" s="82">
        <v>173554</v>
      </c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s="66" customFormat="1" ht="14.1" customHeight="1" x14ac:dyDescent="0.25">
      <c r="A363" s="60" t="s">
        <v>100</v>
      </c>
      <c r="B363" s="99">
        <f>ROUNDUP(A362/1000,0)+IF(A362,8.48,0)+ROUNDUP(A362*0.0003,2)</f>
        <v>0</v>
      </c>
      <c r="C363" s="77" t="s">
        <v>54</v>
      </c>
      <c r="D363" s="78"/>
      <c r="E363" s="79"/>
      <c r="F363" s="84" t="s">
        <v>49</v>
      </c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2"/>
      <c r="W363" s="85"/>
      <c r="X363" s="85"/>
      <c r="Y363" s="85"/>
      <c r="Z363" s="85"/>
      <c r="AA363" s="85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76" customFormat="1" ht="14.1" customHeight="1" x14ac:dyDescent="0.25">
      <c r="A364" s="87" t="s">
        <v>101</v>
      </c>
      <c r="B364" s="99">
        <f>ROUNDUP(B362/1000,0)+IF(B362,8.48,0)+ROUNDUP(B362*0.0003,2)</f>
        <v>0</v>
      </c>
      <c r="C364" s="89"/>
      <c r="D364" s="90" t="s">
        <v>55</v>
      </c>
      <c r="E364" s="91"/>
      <c r="F364" s="92" t="s">
        <v>56</v>
      </c>
      <c r="G364" s="93">
        <f t="shared" ref="G364:AO364" si="1119">ROUNDDOWN(G361*105%,3)</f>
        <v>0.81599999999999995</v>
      </c>
      <c r="H364" s="93">
        <f t="shared" si="1119"/>
        <v>0.81599999999999995</v>
      </c>
      <c r="I364" s="93">
        <f t="shared" si="1119"/>
        <v>0.81599999999999995</v>
      </c>
      <c r="J364" s="93">
        <f t="shared" si="1119"/>
        <v>0.81599999999999995</v>
      </c>
      <c r="K364" s="93">
        <f t="shared" si="1119"/>
        <v>0.81599999999999995</v>
      </c>
      <c r="L364" s="93">
        <f t="shared" si="1119"/>
        <v>0.81599999999999995</v>
      </c>
      <c r="M364" s="93">
        <f t="shared" si="1119"/>
        <v>0.81599999999999995</v>
      </c>
      <c r="N364" s="93">
        <f t="shared" si="1119"/>
        <v>0.81599999999999995</v>
      </c>
      <c r="O364" s="93">
        <f t="shared" si="1119"/>
        <v>0.81599999999999995</v>
      </c>
      <c r="P364" s="93">
        <f t="shared" si="1119"/>
        <v>0.81599999999999995</v>
      </c>
      <c r="Q364" s="93">
        <f t="shared" si="1119"/>
        <v>0.81599999999999995</v>
      </c>
      <c r="R364" s="93">
        <f t="shared" si="1119"/>
        <v>0.81599999999999995</v>
      </c>
      <c r="S364" s="93">
        <f t="shared" si="1119"/>
        <v>0.81599999999999995</v>
      </c>
      <c r="T364" s="93">
        <f t="shared" si="1119"/>
        <v>0.81599999999999995</v>
      </c>
      <c r="U364" s="93">
        <f t="shared" si="1119"/>
        <v>0.81599999999999995</v>
      </c>
      <c r="V364" s="93">
        <f t="shared" si="1119"/>
        <v>0.81599999999999995</v>
      </c>
      <c r="W364" s="93">
        <f t="shared" si="1119"/>
        <v>0.81599999999999995</v>
      </c>
      <c r="X364" s="93">
        <f t="shared" si="1119"/>
        <v>0.81599999999999995</v>
      </c>
      <c r="Y364" s="93">
        <f t="shared" si="1119"/>
        <v>0.81599999999999995</v>
      </c>
      <c r="Z364" s="93">
        <f t="shared" si="1119"/>
        <v>0.81599999999999995</v>
      </c>
      <c r="AA364" s="93">
        <f t="shared" si="1119"/>
        <v>0.81599999999999995</v>
      </c>
      <c r="AB364" s="93">
        <f t="shared" si="1119"/>
        <v>0.81599999999999995</v>
      </c>
      <c r="AC364" s="93">
        <f t="shared" si="1119"/>
        <v>0.81599999999999995</v>
      </c>
      <c r="AD364" s="93">
        <f t="shared" si="1119"/>
        <v>0.81599999999999995</v>
      </c>
      <c r="AE364" s="93">
        <f t="shared" si="1119"/>
        <v>0.81599999999999995</v>
      </c>
      <c r="AF364" s="93">
        <f t="shared" si="1119"/>
        <v>0.81599999999999995</v>
      </c>
      <c r="AG364" s="93">
        <f t="shared" si="1119"/>
        <v>0.81599999999999995</v>
      </c>
      <c r="AH364" s="93">
        <f t="shared" si="1119"/>
        <v>0.81599999999999995</v>
      </c>
      <c r="AI364" s="93">
        <f t="shared" si="1119"/>
        <v>0.81599999999999995</v>
      </c>
      <c r="AJ364" s="93">
        <f t="shared" si="1119"/>
        <v>0.81599999999999995</v>
      </c>
      <c r="AK364" s="93">
        <f t="shared" si="1119"/>
        <v>0.81599999999999995</v>
      </c>
      <c r="AL364" s="93">
        <f t="shared" si="1119"/>
        <v>0.81599999999999995</v>
      </c>
      <c r="AM364" s="93">
        <f t="shared" si="1119"/>
        <v>0.81599999999999995</v>
      </c>
      <c r="AN364" s="93">
        <f t="shared" si="1119"/>
        <v>0.81599999999999995</v>
      </c>
      <c r="AO364" s="93">
        <f t="shared" si="1119"/>
        <v>0.81599999999999995</v>
      </c>
    </row>
    <row r="365" spans="1:41" ht="13.5" customHeight="1" x14ac:dyDescent="0.25">
      <c r="A365" s="94"/>
      <c r="B365" s="94"/>
      <c r="C365" s="94"/>
      <c r="D365" s="94"/>
      <c r="E365" s="94"/>
      <c r="F365" s="94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</row>
    <row r="366" spans="1:41" ht="14.1" customHeight="1" x14ac:dyDescent="0.25">
      <c r="A366" s="175" t="s">
        <v>6</v>
      </c>
      <c r="B366" s="176"/>
      <c r="C366" s="176"/>
      <c r="D366" s="176"/>
      <c r="E366" s="177"/>
      <c r="F366" s="48" t="s">
        <v>7</v>
      </c>
      <c r="G366" s="49" t="s">
        <v>192</v>
      </c>
      <c r="H366" s="49" t="s">
        <v>193</v>
      </c>
      <c r="I366" s="49" t="s">
        <v>194</v>
      </c>
      <c r="J366" s="49" t="s">
        <v>195</v>
      </c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 spans="1:41" ht="14.1" customHeight="1" x14ac:dyDescent="0.25">
      <c r="A367" s="178" t="s">
        <v>8</v>
      </c>
      <c r="B367" s="179"/>
      <c r="C367" s="179"/>
      <c r="D367" s="180"/>
      <c r="E367" s="181"/>
      <c r="F367" s="174"/>
      <c r="G367" s="50" t="s">
        <v>98</v>
      </c>
      <c r="H367" s="51" t="s">
        <v>9</v>
      </c>
      <c r="I367" s="51" t="s">
        <v>10</v>
      </c>
      <c r="J367" s="51" t="s">
        <v>11</v>
      </c>
      <c r="K367" s="51" t="s">
        <v>12</v>
      </c>
      <c r="L367" s="51" t="s">
        <v>13</v>
      </c>
      <c r="M367" s="51" t="s">
        <v>14</v>
      </c>
      <c r="N367" s="51" t="s">
        <v>15</v>
      </c>
      <c r="O367" s="51" t="s">
        <v>16</v>
      </c>
      <c r="P367" s="51" t="s">
        <v>17</v>
      </c>
      <c r="Q367" s="51" t="s">
        <v>18</v>
      </c>
      <c r="R367" s="51" t="s">
        <v>19</v>
      </c>
      <c r="S367" s="51" t="s">
        <v>20</v>
      </c>
      <c r="T367" s="51" t="s">
        <v>21</v>
      </c>
      <c r="U367" s="51" t="s">
        <v>22</v>
      </c>
      <c r="V367" s="51" t="s">
        <v>23</v>
      </c>
      <c r="W367" s="51" t="s">
        <v>24</v>
      </c>
      <c r="X367" s="51" t="s">
        <v>25</v>
      </c>
      <c r="Y367" s="51" t="s">
        <v>26</v>
      </c>
      <c r="Z367" s="51" t="s">
        <v>27</v>
      </c>
      <c r="AA367" s="51" t="s">
        <v>28</v>
      </c>
      <c r="AB367" s="51" t="s">
        <v>29</v>
      </c>
      <c r="AC367" s="51" t="s">
        <v>30</v>
      </c>
      <c r="AD367" s="51" t="s">
        <v>31</v>
      </c>
      <c r="AE367" s="51" t="s">
        <v>32</v>
      </c>
      <c r="AF367" s="51" t="s">
        <v>33</v>
      </c>
      <c r="AG367" s="51" t="s">
        <v>34</v>
      </c>
      <c r="AH367" s="51" t="s">
        <v>35</v>
      </c>
      <c r="AI367" s="51" t="s">
        <v>36</v>
      </c>
      <c r="AJ367" s="51" t="s">
        <v>37</v>
      </c>
      <c r="AK367" s="51" t="s">
        <v>38</v>
      </c>
      <c r="AL367" s="51" t="s">
        <v>39</v>
      </c>
      <c r="AM367" s="51" t="s">
        <v>40</v>
      </c>
      <c r="AN367" s="51" t="s">
        <v>41</v>
      </c>
      <c r="AO367" s="51" t="s">
        <v>42</v>
      </c>
    </row>
    <row r="368" spans="1:41" s="59" customFormat="1" ht="14.1" customHeight="1" x14ac:dyDescent="0.25">
      <c r="A368" s="52"/>
      <c r="B368" s="53"/>
      <c r="C368" s="54"/>
      <c r="D368" s="55" t="s">
        <v>43</v>
      </c>
      <c r="E368" s="56"/>
      <c r="F368" s="57" t="s">
        <v>44</v>
      </c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</row>
    <row r="369" spans="1:41" s="66" customFormat="1" ht="13.15" customHeight="1" x14ac:dyDescent="0.25">
      <c r="A369" s="60"/>
      <c r="B369" s="54"/>
      <c r="C369" s="61" t="s">
        <v>45</v>
      </c>
      <c r="D369" s="62"/>
      <c r="E369" s="63" t="e">
        <f>SUM((D369-B371)/B371)</f>
        <v>#DIV/0!</v>
      </c>
      <c r="F369" s="57" t="s">
        <v>46</v>
      </c>
      <c r="G369" s="64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x14ac:dyDescent="0.25">
      <c r="A370" s="67"/>
      <c r="B370" s="68"/>
      <c r="C370" s="61" t="s">
        <v>47</v>
      </c>
      <c r="D370" s="62"/>
      <c r="E370" s="63" t="e">
        <f>SUM((D370-B371)/B371)</f>
        <v>#DIV/0!</v>
      </c>
      <c r="F370" s="57" t="s">
        <v>48</v>
      </c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s="66" customFormat="1" ht="14.1" customHeight="1" thickBot="1" x14ac:dyDescent="0.3">
      <c r="A371" s="69" t="s">
        <v>49</v>
      </c>
      <c r="B371" s="70"/>
      <c r="C371" s="54"/>
      <c r="D371" s="54"/>
      <c r="E371" s="71"/>
      <c r="F371" s="57" t="s">
        <v>50</v>
      </c>
      <c r="G371" s="65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</row>
    <row r="372" spans="1:41" s="76" customFormat="1" ht="14.1" customHeight="1" x14ac:dyDescent="0.25">
      <c r="A372" s="69" t="s">
        <v>99</v>
      </c>
      <c r="B372" s="70"/>
      <c r="C372" s="72"/>
      <c r="D372" s="72"/>
      <c r="E372" s="73"/>
      <c r="F372" s="74" t="s">
        <v>51</v>
      </c>
      <c r="G372" s="75">
        <f>(G368+G371)/2</f>
        <v>0</v>
      </c>
      <c r="H372" s="75">
        <f t="shared" ref="H372" si="1120">G372</f>
        <v>0</v>
      </c>
      <c r="I372" s="75">
        <f t="shared" ref="I372" si="1121">H372</f>
        <v>0</v>
      </c>
      <c r="J372" s="75">
        <f t="shared" ref="J372" si="1122">I372</f>
        <v>0</v>
      </c>
      <c r="K372" s="75">
        <f t="shared" ref="K372" si="1123">J372</f>
        <v>0</v>
      </c>
      <c r="L372" s="75">
        <f t="shared" ref="L372" si="1124">K372</f>
        <v>0</v>
      </c>
      <c r="M372" s="75">
        <f t="shared" ref="M372" si="1125">L372</f>
        <v>0</v>
      </c>
      <c r="N372" s="75">
        <f t="shared" ref="N372" si="1126">M372</f>
        <v>0</v>
      </c>
      <c r="O372" s="75">
        <f t="shared" ref="O372" si="1127">N372</f>
        <v>0</v>
      </c>
      <c r="P372" s="75">
        <f t="shared" ref="P372" si="1128">O372</f>
        <v>0</v>
      </c>
      <c r="Q372" s="75">
        <f t="shared" ref="Q372" si="1129">P372</f>
        <v>0</v>
      </c>
      <c r="R372" s="75">
        <f t="shared" ref="R372" si="1130">Q372</f>
        <v>0</v>
      </c>
      <c r="S372" s="75">
        <f t="shared" ref="S372" si="1131">R372</f>
        <v>0</v>
      </c>
      <c r="T372" s="75">
        <f t="shared" ref="T372" si="1132">S372</f>
        <v>0</v>
      </c>
      <c r="U372" s="75">
        <f t="shared" ref="U372" si="1133">T372</f>
        <v>0</v>
      </c>
      <c r="V372" s="75">
        <f t="shared" ref="V372" si="1134">U372</f>
        <v>0</v>
      </c>
      <c r="W372" s="75">
        <f t="shared" ref="W372" si="1135">V372</f>
        <v>0</v>
      </c>
      <c r="X372" s="75">
        <f t="shared" ref="X372" si="1136">W372</f>
        <v>0</v>
      </c>
      <c r="Y372" s="75">
        <f t="shared" ref="Y372" si="1137">X372</f>
        <v>0</v>
      </c>
      <c r="Z372" s="75">
        <f t="shared" ref="Z372" si="1138">Y372</f>
        <v>0</v>
      </c>
      <c r="AA372" s="75">
        <f t="shared" ref="AA372" si="1139">Z372</f>
        <v>0</v>
      </c>
      <c r="AB372" s="75">
        <f t="shared" ref="AB372" si="1140">AA372</f>
        <v>0</v>
      </c>
      <c r="AC372" s="75">
        <f t="shared" ref="AC372" si="1141">AB372</f>
        <v>0</v>
      </c>
      <c r="AD372" s="75">
        <f t="shared" ref="AD372" si="1142">AC372</f>
        <v>0</v>
      </c>
      <c r="AE372" s="75">
        <f t="shared" ref="AE372" si="1143">AD372</f>
        <v>0</v>
      </c>
      <c r="AF372" s="75">
        <f t="shared" ref="AF372" si="1144">AE372</f>
        <v>0</v>
      </c>
      <c r="AG372" s="75">
        <f t="shared" ref="AG372" si="1145">AF372</f>
        <v>0</v>
      </c>
      <c r="AH372" s="75">
        <f t="shared" ref="AH372" si="1146">AG372</f>
        <v>0</v>
      </c>
      <c r="AI372" s="75">
        <f t="shared" ref="AI372" si="1147">AH372</f>
        <v>0</v>
      </c>
      <c r="AJ372" s="75">
        <f t="shared" ref="AJ372" si="1148">AI372</f>
        <v>0</v>
      </c>
      <c r="AK372" s="75">
        <f t="shared" ref="AK372" si="1149">AJ372</f>
        <v>0</v>
      </c>
      <c r="AL372" s="75">
        <f t="shared" ref="AL372" si="1150">AK372</f>
        <v>0</v>
      </c>
      <c r="AM372" s="75">
        <f t="shared" ref="AM372" si="1151">AL372</f>
        <v>0</v>
      </c>
      <c r="AN372" s="75">
        <f t="shared" ref="AN372" si="1152">AM372</f>
        <v>0</v>
      </c>
      <c r="AO372" s="75">
        <f t="shared" ref="AO372" si="1153">AN372</f>
        <v>0</v>
      </c>
    </row>
    <row r="373" spans="1:41" ht="14.1" customHeight="1" x14ac:dyDescent="0.25">
      <c r="A373" s="98">
        <f>C371*B371</f>
        <v>0</v>
      </c>
      <c r="B373" s="99">
        <f>C372*B372</f>
        <v>0</v>
      </c>
      <c r="C373" s="77" t="s">
        <v>52</v>
      </c>
      <c r="D373" s="78"/>
      <c r="E373" s="79" t="e">
        <f>SUM((B371-D373)/(D373))</f>
        <v>#DIV/0!</v>
      </c>
      <c r="F373" s="80" t="s">
        <v>53</v>
      </c>
      <c r="G373" s="81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s="66" customFormat="1" ht="14.1" customHeight="1" x14ac:dyDescent="0.25">
      <c r="A374" s="60" t="s">
        <v>100</v>
      </c>
      <c r="B374" s="99">
        <f>ROUNDUP(A373/1000,0)+IF(A373,8.48,0)+ROUNDUP(A373*0.0003,2)</f>
        <v>0</v>
      </c>
      <c r="C374" s="77" t="s">
        <v>54</v>
      </c>
      <c r="D374" s="78"/>
      <c r="E374" s="79"/>
      <c r="F374" s="84" t="s">
        <v>49</v>
      </c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2"/>
      <c r="W374" s="85"/>
      <c r="X374" s="85"/>
      <c r="Y374" s="85"/>
      <c r="Z374" s="85"/>
      <c r="AA374" s="85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</row>
    <row r="375" spans="1:41" s="76" customFormat="1" ht="14.1" customHeight="1" x14ac:dyDescent="0.25">
      <c r="A375" s="87" t="s">
        <v>101</v>
      </c>
      <c r="B375" s="99">
        <f>ROUNDUP(B373/1000,0)+IF(B373,8.48,0)+ROUNDUP(B373*0.0003,2)</f>
        <v>0</v>
      </c>
      <c r="C375" s="89"/>
      <c r="D375" s="90" t="s">
        <v>55</v>
      </c>
      <c r="E375" s="91"/>
      <c r="F375" s="92" t="s">
        <v>56</v>
      </c>
      <c r="G375" s="93">
        <f t="shared" ref="G375:AO375" si="1154">ROUNDDOWN(G372*105%,3)</f>
        <v>0</v>
      </c>
      <c r="H375" s="93">
        <f t="shared" si="1154"/>
        <v>0</v>
      </c>
      <c r="I375" s="93">
        <f t="shared" si="1154"/>
        <v>0</v>
      </c>
      <c r="J375" s="93">
        <f t="shared" si="1154"/>
        <v>0</v>
      </c>
      <c r="K375" s="93">
        <f t="shared" si="1154"/>
        <v>0</v>
      </c>
      <c r="L375" s="93">
        <f t="shared" si="1154"/>
        <v>0</v>
      </c>
      <c r="M375" s="93">
        <f t="shared" si="1154"/>
        <v>0</v>
      </c>
      <c r="N375" s="93">
        <f t="shared" si="1154"/>
        <v>0</v>
      </c>
      <c r="O375" s="93">
        <f t="shared" si="1154"/>
        <v>0</v>
      </c>
      <c r="P375" s="93">
        <f t="shared" si="1154"/>
        <v>0</v>
      </c>
      <c r="Q375" s="93">
        <f t="shared" si="1154"/>
        <v>0</v>
      </c>
      <c r="R375" s="93">
        <f t="shared" si="1154"/>
        <v>0</v>
      </c>
      <c r="S375" s="93">
        <f t="shared" si="1154"/>
        <v>0</v>
      </c>
      <c r="T375" s="93">
        <f t="shared" si="1154"/>
        <v>0</v>
      </c>
      <c r="U375" s="93">
        <f t="shared" si="1154"/>
        <v>0</v>
      </c>
      <c r="V375" s="93">
        <f t="shared" si="1154"/>
        <v>0</v>
      </c>
      <c r="W375" s="93">
        <f t="shared" si="1154"/>
        <v>0</v>
      </c>
      <c r="X375" s="93">
        <f t="shared" si="1154"/>
        <v>0</v>
      </c>
      <c r="Y375" s="93">
        <f t="shared" si="1154"/>
        <v>0</v>
      </c>
      <c r="Z375" s="93">
        <f t="shared" si="1154"/>
        <v>0</v>
      </c>
      <c r="AA375" s="93">
        <f t="shared" si="1154"/>
        <v>0</v>
      </c>
      <c r="AB375" s="93">
        <f t="shared" si="1154"/>
        <v>0</v>
      </c>
      <c r="AC375" s="93">
        <f t="shared" si="1154"/>
        <v>0</v>
      </c>
      <c r="AD375" s="93">
        <f t="shared" si="1154"/>
        <v>0</v>
      </c>
      <c r="AE375" s="93">
        <f t="shared" si="1154"/>
        <v>0</v>
      </c>
      <c r="AF375" s="93">
        <f t="shared" si="1154"/>
        <v>0</v>
      </c>
      <c r="AG375" s="93">
        <f t="shared" si="1154"/>
        <v>0</v>
      </c>
      <c r="AH375" s="93">
        <f t="shared" si="1154"/>
        <v>0</v>
      </c>
      <c r="AI375" s="93">
        <f t="shared" si="1154"/>
        <v>0</v>
      </c>
      <c r="AJ375" s="93">
        <f t="shared" si="1154"/>
        <v>0</v>
      </c>
      <c r="AK375" s="93">
        <f t="shared" si="1154"/>
        <v>0</v>
      </c>
      <c r="AL375" s="93">
        <f t="shared" si="1154"/>
        <v>0</v>
      </c>
      <c r="AM375" s="93">
        <f t="shared" si="1154"/>
        <v>0</v>
      </c>
      <c r="AN375" s="93">
        <f t="shared" si="1154"/>
        <v>0</v>
      </c>
      <c r="AO375" s="93">
        <f t="shared" si="1154"/>
        <v>0</v>
      </c>
    </row>
    <row r="376" spans="1:41" ht="13.5" customHeight="1" x14ac:dyDescent="0.25">
      <c r="A376" s="94"/>
      <c r="B376" s="94"/>
      <c r="C376" s="94"/>
      <c r="D376" s="94"/>
      <c r="E376" s="94"/>
      <c r="F376" s="94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</row>
  </sheetData>
  <mergeCells count="109">
    <mergeCell ref="A366:E366"/>
    <mergeCell ref="A367:C367"/>
    <mergeCell ref="D367:E367"/>
    <mergeCell ref="A344:E344"/>
    <mergeCell ref="A345:C345"/>
    <mergeCell ref="D345:E345"/>
    <mergeCell ref="A355:E355"/>
    <mergeCell ref="A356:C356"/>
    <mergeCell ref="D356:E356"/>
    <mergeCell ref="A168:E168"/>
    <mergeCell ref="A169:C169"/>
    <mergeCell ref="D169:E169"/>
    <mergeCell ref="A124:E124"/>
    <mergeCell ref="A125:C125"/>
    <mergeCell ref="D125:E125"/>
    <mergeCell ref="A135:E135"/>
    <mergeCell ref="A136:C136"/>
    <mergeCell ref="D136:E136"/>
    <mergeCell ref="A146:E146"/>
    <mergeCell ref="A147:C147"/>
    <mergeCell ref="D147:E147"/>
    <mergeCell ref="A157:E157"/>
    <mergeCell ref="A158:C158"/>
    <mergeCell ref="D158:E158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102:E102"/>
    <mergeCell ref="A103:C103"/>
    <mergeCell ref="D103:E103"/>
    <mergeCell ref="A69:E69"/>
    <mergeCell ref="A70:C70"/>
    <mergeCell ref="D70:E70"/>
    <mergeCell ref="A311:E311"/>
    <mergeCell ref="A312:C312"/>
    <mergeCell ref="D312:E312"/>
    <mergeCell ref="A201:E201"/>
    <mergeCell ref="A202:C202"/>
    <mergeCell ref="D202:E202"/>
    <mergeCell ref="A212:E212"/>
    <mergeCell ref="A213:C213"/>
    <mergeCell ref="D213:E213"/>
    <mergeCell ref="A179:E179"/>
    <mergeCell ref="A180:C180"/>
    <mergeCell ref="D180:E180"/>
    <mergeCell ref="A190:E190"/>
    <mergeCell ref="A58:E58"/>
    <mergeCell ref="A59:C59"/>
    <mergeCell ref="D59:E59"/>
    <mergeCell ref="A36:E36"/>
    <mergeCell ref="A37:C37"/>
    <mergeCell ref="D37:E37"/>
    <mergeCell ref="A47:E47"/>
    <mergeCell ref="A48:C48"/>
    <mergeCell ref="D48:E48"/>
    <mergeCell ref="A25:E25"/>
    <mergeCell ref="A26:C26"/>
    <mergeCell ref="D26:E26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191:C191"/>
    <mergeCell ref="D191:E191"/>
    <mergeCell ref="A234:E234"/>
    <mergeCell ref="A235:C235"/>
    <mergeCell ref="D235:E235"/>
    <mergeCell ref="A245:E245"/>
    <mergeCell ref="A246:C246"/>
    <mergeCell ref="D246:E246"/>
    <mergeCell ref="A223:E223"/>
    <mergeCell ref="A224:C224"/>
    <mergeCell ref="D224:E224"/>
    <mergeCell ref="A278:E278"/>
    <mergeCell ref="A279:C279"/>
    <mergeCell ref="D279:E279"/>
    <mergeCell ref="A289:E289"/>
    <mergeCell ref="A290:C290"/>
    <mergeCell ref="D290:E290"/>
    <mergeCell ref="A256:E256"/>
    <mergeCell ref="A257:C257"/>
    <mergeCell ref="D257:E257"/>
    <mergeCell ref="A267:E267"/>
    <mergeCell ref="A268:C268"/>
    <mergeCell ref="D268:E268"/>
    <mergeCell ref="A333:E333"/>
    <mergeCell ref="A334:C334"/>
    <mergeCell ref="D334:E334"/>
    <mergeCell ref="A300:E300"/>
    <mergeCell ref="A301:C301"/>
    <mergeCell ref="D301:E301"/>
    <mergeCell ref="A322:E322"/>
    <mergeCell ref="A323:C323"/>
    <mergeCell ref="D323:E323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6" t="s">
        <v>0</v>
      </c>
      <c r="H1" s="207"/>
      <c r="I1" s="186" t="s">
        <v>1</v>
      </c>
      <c r="J1" s="187"/>
      <c r="K1" s="188" t="s">
        <v>2</v>
      </c>
      <c r="L1" s="189"/>
      <c r="M1" s="190" t="s">
        <v>3</v>
      </c>
      <c r="N1" s="191"/>
      <c r="O1" s="192" t="s">
        <v>4</v>
      </c>
      <c r="P1" s="193"/>
      <c r="Q1" s="182" t="s">
        <v>5</v>
      </c>
      <c r="R1" s="183"/>
      <c r="S1" s="204" t="s">
        <v>97</v>
      </c>
      <c r="T1" s="205"/>
    </row>
    <row r="2" spans="1:41" s="47" customFormat="1" ht="14.1" customHeight="1" x14ac:dyDescent="0.25">
      <c r="A2" s="175" t="s">
        <v>6</v>
      </c>
      <c r="B2" s="176"/>
      <c r="C2" s="176"/>
      <c r="D2" s="176"/>
      <c r="E2" s="177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8" t="s">
        <v>8</v>
      </c>
      <c r="B3" s="179"/>
      <c r="C3" s="179"/>
      <c r="D3" s="180" t="s">
        <v>108</v>
      </c>
      <c r="E3" s="181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5" t="s">
        <v>6</v>
      </c>
      <c r="B13" s="176"/>
      <c r="C13" s="176"/>
      <c r="D13" s="176"/>
      <c r="E13" s="177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8" t="s">
        <v>8</v>
      </c>
      <c r="B14" s="179"/>
      <c r="C14" s="179"/>
      <c r="D14" s="180" t="s">
        <v>109</v>
      </c>
      <c r="E14" s="181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5" t="s">
        <v>6</v>
      </c>
      <c r="B24" s="176"/>
      <c r="C24" s="176"/>
      <c r="D24" s="176"/>
      <c r="E24" s="177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8" t="s">
        <v>8</v>
      </c>
      <c r="B25" s="179"/>
      <c r="C25" s="179"/>
      <c r="D25" s="180" t="s">
        <v>89</v>
      </c>
      <c r="E25" s="181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5" t="s">
        <v>6</v>
      </c>
      <c r="B35" s="176"/>
      <c r="C35" s="176"/>
      <c r="D35" s="176"/>
      <c r="E35" s="177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8" t="s">
        <v>8</v>
      </c>
      <c r="B36" s="179"/>
      <c r="C36" s="179"/>
      <c r="D36" s="180" t="s">
        <v>95</v>
      </c>
      <c r="E36" s="181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5" t="s">
        <v>6</v>
      </c>
      <c r="B46" s="176"/>
      <c r="C46" s="176"/>
      <c r="D46" s="176"/>
      <c r="E46" s="177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8" t="s">
        <v>8</v>
      </c>
      <c r="B47" s="179"/>
      <c r="C47" s="179"/>
      <c r="D47" s="180" t="s">
        <v>110</v>
      </c>
      <c r="E47" s="181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5" t="s">
        <v>6</v>
      </c>
      <c r="B57" s="176"/>
      <c r="C57" s="176"/>
      <c r="D57" s="176"/>
      <c r="E57" s="177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8" t="s">
        <v>8</v>
      </c>
      <c r="B58" s="179"/>
      <c r="C58" s="179"/>
      <c r="D58" s="180" t="s">
        <v>111</v>
      </c>
      <c r="E58" s="181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5" t="s">
        <v>6</v>
      </c>
      <c r="B68" s="176"/>
      <c r="C68" s="176"/>
      <c r="D68" s="176"/>
      <c r="E68" s="177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8" t="s">
        <v>8</v>
      </c>
      <c r="B69" s="179"/>
      <c r="C69" s="179"/>
      <c r="D69" s="180" t="s">
        <v>111</v>
      </c>
      <c r="E69" s="181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5" t="s">
        <v>6</v>
      </c>
      <c r="B79" s="176"/>
      <c r="C79" s="176"/>
      <c r="D79" s="176"/>
      <c r="E79" s="177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8" t="s">
        <v>8</v>
      </c>
      <c r="B80" s="179"/>
      <c r="C80" s="179"/>
      <c r="D80" s="180" t="s">
        <v>112</v>
      </c>
      <c r="E80" s="181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5" t="s">
        <v>6</v>
      </c>
      <c r="B90" s="176"/>
      <c r="C90" s="176"/>
      <c r="D90" s="176"/>
      <c r="E90" s="177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8" t="s">
        <v>8</v>
      </c>
      <c r="B91" s="179"/>
      <c r="C91" s="179"/>
      <c r="D91" s="180"/>
      <c r="E91" s="181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5" t="s">
        <v>6</v>
      </c>
      <c r="B101" s="176"/>
      <c r="C101" s="176"/>
      <c r="D101" s="176"/>
      <c r="E101" s="177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8" t="s">
        <v>8</v>
      </c>
      <c r="B102" s="179"/>
      <c r="C102" s="179"/>
      <c r="D102" s="180" t="s">
        <v>113</v>
      </c>
      <c r="E102" s="181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5" t="s">
        <v>6</v>
      </c>
      <c r="B112" s="176"/>
      <c r="C112" s="176"/>
      <c r="D112" s="176"/>
      <c r="E112" s="177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8" t="s">
        <v>8</v>
      </c>
      <c r="B113" s="179"/>
      <c r="C113" s="179"/>
      <c r="D113" s="180" t="s">
        <v>114</v>
      </c>
      <c r="E113" s="181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5" t="s">
        <v>6</v>
      </c>
      <c r="B123" s="176"/>
      <c r="C123" s="176"/>
      <c r="D123" s="176"/>
      <c r="E123" s="177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8" t="s">
        <v>8</v>
      </c>
      <c r="B124" s="179"/>
      <c r="C124" s="179"/>
      <c r="D124" s="180" t="s">
        <v>115</v>
      </c>
      <c r="E124" s="181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5" t="s">
        <v>6</v>
      </c>
      <c r="B134" s="176"/>
      <c r="C134" s="176"/>
      <c r="D134" s="176"/>
      <c r="E134" s="177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8" t="s">
        <v>8</v>
      </c>
      <c r="B135" s="179"/>
      <c r="C135" s="179"/>
      <c r="D135" s="180" t="s">
        <v>116</v>
      </c>
      <c r="E135" s="181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5" t="s">
        <v>6</v>
      </c>
      <c r="B145" s="176"/>
      <c r="C145" s="176"/>
      <c r="D145" s="176"/>
      <c r="E145" s="177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8" t="s">
        <v>8</v>
      </c>
      <c r="B146" s="179"/>
      <c r="C146" s="179"/>
      <c r="D146" s="180" t="s">
        <v>80</v>
      </c>
      <c r="E146" s="181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5" t="s">
        <v>6</v>
      </c>
      <c r="B156" s="176"/>
      <c r="C156" s="176"/>
      <c r="D156" s="176"/>
      <c r="E156" s="177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8" t="s">
        <v>8</v>
      </c>
      <c r="B157" s="179"/>
      <c r="C157" s="179"/>
      <c r="D157" s="180" t="s">
        <v>117</v>
      </c>
      <c r="E157" s="181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5" t="s">
        <v>6</v>
      </c>
      <c r="B167" s="176"/>
      <c r="C167" s="176"/>
      <c r="D167" s="176"/>
      <c r="E167" s="177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8" t="s">
        <v>8</v>
      </c>
      <c r="B168" s="179"/>
      <c r="C168" s="179"/>
      <c r="D168" s="180" t="s">
        <v>118</v>
      </c>
      <c r="E168" s="181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5" t="s">
        <v>6</v>
      </c>
      <c r="B178" s="176"/>
      <c r="C178" s="176"/>
      <c r="D178" s="176"/>
      <c r="E178" s="177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8" t="s">
        <v>8</v>
      </c>
      <c r="B179" s="179"/>
      <c r="C179" s="179"/>
      <c r="D179" s="180" t="s">
        <v>119</v>
      </c>
      <c r="E179" s="181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5" t="s">
        <v>6</v>
      </c>
      <c r="B189" s="176"/>
      <c r="C189" s="176"/>
      <c r="D189" s="176"/>
      <c r="E189" s="177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8" t="s">
        <v>8</v>
      </c>
      <c r="B190" s="179"/>
      <c r="C190" s="179"/>
      <c r="D190" s="180" t="s">
        <v>120</v>
      </c>
      <c r="E190" s="181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5" t="s">
        <v>6</v>
      </c>
      <c r="B200" s="176"/>
      <c r="C200" s="176"/>
      <c r="D200" s="176"/>
      <c r="E200" s="177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8" t="s">
        <v>8</v>
      </c>
      <c r="B201" s="179"/>
      <c r="C201" s="179"/>
      <c r="D201" s="180" t="s">
        <v>121</v>
      </c>
      <c r="E201" s="181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5" t="s">
        <v>6</v>
      </c>
      <c r="B211" s="176"/>
      <c r="C211" s="176"/>
      <c r="D211" s="176"/>
      <c r="E211" s="177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8" t="s">
        <v>8</v>
      </c>
      <c r="B212" s="179"/>
      <c r="C212" s="179"/>
      <c r="D212" s="180" t="s">
        <v>122</v>
      </c>
      <c r="E212" s="181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5" t="s">
        <v>6</v>
      </c>
      <c r="B222" s="176"/>
      <c r="C222" s="176"/>
      <c r="D222" s="176"/>
      <c r="E222" s="177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8" t="s">
        <v>8</v>
      </c>
      <c r="B223" s="179"/>
      <c r="C223" s="179"/>
      <c r="D223" s="180" t="s">
        <v>110</v>
      </c>
      <c r="E223" s="181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5" t="s">
        <v>6</v>
      </c>
      <c r="B233" s="176"/>
      <c r="C233" s="176"/>
      <c r="D233" s="176"/>
      <c r="E233" s="177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8" t="s">
        <v>8</v>
      </c>
      <c r="B234" s="179"/>
      <c r="C234" s="179"/>
      <c r="D234" s="180" t="s">
        <v>118</v>
      </c>
      <c r="E234" s="181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5" t="s">
        <v>6</v>
      </c>
      <c r="B244" s="176"/>
      <c r="C244" s="176"/>
      <c r="D244" s="176"/>
      <c r="E244" s="177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8" t="s">
        <v>8</v>
      </c>
      <c r="B245" s="179"/>
      <c r="C245" s="179"/>
      <c r="D245" s="180" t="s">
        <v>123</v>
      </c>
      <c r="E245" s="181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5" t="s">
        <v>6</v>
      </c>
      <c r="B255" s="176"/>
      <c r="C255" s="176"/>
      <c r="D255" s="176"/>
      <c r="E255" s="177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8" t="s">
        <v>8</v>
      </c>
      <c r="B256" s="179"/>
      <c r="C256" s="179"/>
      <c r="D256" s="180" t="s">
        <v>120</v>
      </c>
      <c r="E256" s="181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5" t="s">
        <v>6</v>
      </c>
      <c r="B266" s="176"/>
      <c r="C266" s="176"/>
      <c r="D266" s="176"/>
      <c r="E266" s="177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8" t="s">
        <v>8</v>
      </c>
      <c r="B267" s="179"/>
      <c r="C267" s="179"/>
      <c r="D267" s="180" t="s">
        <v>124</v>
      </c>
      <c r="E267" s="181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5" t="s">
        <v>6</v>
      </c>
      <c r="B277" s="176"/>
      <c r="C277" s="176"/>
      <c r="D277" s="176"/>
      <c r="E277" s="177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8" t="s">
        <v>8</v>
      </c>
      <c r="B278" s="179"/>
      <c r="C278" s="179"/>
      <c r="D278" s="180" t="s">
        <v>116</v>
      </c>
      <c r="E278" s="181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5" t="s">
        <v>6</v>
      </c>
      <c r="B288" s="176"/>
      <c r="C288" s="176"/>
      <c r="D288" s="176"/>
      <c r="E288" s="177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8" t="s">
        <v>8</v>
      </c>
      <c r="B289" s="179"/>
      <c r="C289" s="179"/>
      <c r="D289" s="180" t="s">
        <v>124</v>
      </c>
      <c r="E289" s="181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5" t="s">
        <v>6</v>
      </c>
      <c r="B299" s="176"/>
      <c r="C299" s="176"/>
      <c r="D299" s="176"/>
      <c r="E299" s="177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8" t="s">
        <v>8</v>
      </c>
      <c r="B300" s="179"/>
      <c r="C300" s="179"/>
      <c r="D300" s="180" t="s">
        <v>125</v>
      </c>
      <c r="E300" s="181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5" t="s">
        <v>6</v>
      </c>
      <c r="B310" s="176"/>
      <c r="C310" s="176"/>
      <c r="D310" s="176"/>
      <c r="E310" s="177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8" t="s">
        <v>8</v>
      </c>
      <c r="B311" s="179"/>
      <c r="C311" s="179"/>
      <c r="D311" s="180" t="s">
        <v>126</v>
      </c>
      <c r="E311" s="181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5" t="s">
        <v>6</v>
      </c>
      <c r="B321" s="176"/>
      <c r="C321" s="176"/>
      <c r="D321" s="176"/>
      <c r="E321" s="177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8" t="s">
        <v>8</v>
      </c>
      <c r="B322" s="179"/>
      <c r="C322" s="179"/>
      <c r="D322" s="180" t="s">
        <v>110</v>
      </c>
      <c r="E322" s="181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5" t="s">
        <v>6</v>
      </c>
      <c r="B332" s="176"/>
      <c r="C332" s="176"/>
      <c r="D332" s="176"/>
      <c r="E332" s="177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8" t="s">
        <v>8</v>
      </c>
      <c r="B333" s="179"/>
      <c r="C333" s="179"/>
      <c r="D333" s="180" t="s">
        <v>115</v>
      </c>
      <c r="E333" s="181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5" t="s">
        <v>6</v>
      </c>
      <c r="B343" s="176"/>
      <c r="C343" s="176"/>
      <c r="D343" s="176"/>
      <c r="E343" s="177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8" t="s">
        <v>8</v>
      </c>
      <c r="B344" s="179"/>
      <c r="C344" s="179"/>
      <c r="D344" s="180" t="s">
        <v>118</v>
      </c>
      <c r="E344" s="181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5" t="s">
        <v>6</v>
      </c>
      <c r="B354" s="176"/>
      <c r="C354" s="176"/>
      <c r="D354" s="176"/>
      <c r="E354" s="177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8" t="s">
        <v>8</v>
      </c>
      <c r="B355" s="179"/>
      <c r="C355" s="179"/>
      <c r="D355" s="180" t="s">
        <v>111</v>
      </c>
      <c r="E355" s="181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5" t="s">
        <v>6</v>
      </c>
      <c r="B365" s="176"/>
      <c r="C365" s="176"/>
      <c r="D365" s="176"/>
      <c r="E365" s="177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8" t="s">
        <v>8</v>
      </c>
      <c r="B366" s="179"/>
      <c r="C366" s="179"/>
      <c r="D366" s="180" t="s">
        <v>127</v>
      </c>
      <c r="E366" s="181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5" t="s">
        <v>6</v>
      </c>
      <c r="B376" s="176"/>
      <c r="C376" s="176"/>
      <c r="D376" s="176"/>
      <c r="E376" s="177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8" t="s">
        <v>8</v>
      </c>
      <c r="B377" s="179"/>
      <c r="C377" s="179"/>
      <c r="D377" s="180" t="s">
        <v>80</v>
      </c>
      <c r="E377" s="181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5" t="s">
        <v>6</v>
      </c>
      <c r="B387" s="176"/>
      <c r="C387" s="176"/>
      <c r="D387" s="176"/>
      <c r="E387" s="177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8" t="s">
        <v>8</v>
      </c>
      <c r="B388" s="179"/>
      <c r="C388" s="179"/>
      <c r="D388" s="180" t="s">
        <v>119</v>
      </c>
      <c r="E388" s="181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5" t="s">
        <v>6</v>
      </c>
      <c r="B398" s="176"/>
      <c r="C398" s="176"/>
      <c r="D398" s="176"/>
      <c r="E398" s="177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8" t="s">
        <v>8</v>
      </c>
      <c r="B399" s="179"/>
      <c r="C399" s="179"/>
      <c r="D399" s="180"/>
      <c r="E399" s="181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5" t="s">
        <v>6</v>
      </c>
      <c r="B409" s="176"/>
      <c r="C409" s="176"/>
      <c r="D409" s="176"/>
      <c r="E409" s="177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8" t="s">
        <v>8</v>
      </c>
      <c r="B410" s="179"/>
      <c r="C410" s="179"/>
      <c r="D410" s="180"/>
      <c r="E410" s="181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5" t="s">
        <v>6</v>
      </c>
      <c r="B420" s="176"/>
      <c r="C420" s="176"/>
      <c r="D420" s="176"/>
      <c r="E420" s="177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8" t="s">
        <v>8</v>
      </c>
      <c r="B421" s="179"/>
      <c r="C421" s="179"/>
      <c r="D421" s="180"/>
      <c r="E421" s="181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5" t="s">
        <v>6</v>
      </c>
      <c r="B431" s="176"/>
      <c r="C431" s="176"/>
      <c r="D431" s="176"/>
      <c r="E431" s="177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8" t="s">
        <v>8</v>
      </c>
      <c r="B432" s="179"/>
      <c r="C432" s="179"/>
      <c r="D432" s="180"/>
      <c r="E432" s="181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8" t="s">
        <v>142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2020-02-19T15:36:10Z</dcterms:modified>
  <cp:category/>
  <cp:contentStatus/>
</cp:coreProperties>
</file>